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yh1\Dropbox\Paper 1\Python\"/>
    </mc:Choice>
  </mc:AlternateContent>
  <xr:revisionPtr revIDLastSave="0" documentId="13_ncr:1_{EF301B23-6251-4B57-BEE8-CADACDB9C492}" xr6:coauthVersionLast="45" xr6:coauthVersionMax="45" xr10:uidLastSave="{00000000-0000-0000-0000-000000000000}"/>
  <bookViews>
    <workbookView xWindow="28680" yWindow="-120" windowWidth="29040" windowHeight="15840" xr2:uid="{99D1CAAC-97C0-47FA-B6BD-31074FEFB874}"/>
  </bookViews>
  <sheets>
    <sheet name="2020_master" sheetId="4" r:id="rId1"/>
    <sheet name="passwor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C287" i="4" l="1"/>
  <c r="L287" i="4"/>
  <c r="K287" i="4"/>
  <c r="M287" i="4" s="1"/>
  <c r="E287" i="4"/>
  <c r="CC286" i="4"/>
  <c r="M286" i="4"/>
  <c r="L286" i="4"/>
  <c r="K286" i="4"/>
  <c r="E286" i="4"/>
  <c r="CC285" i="4"/>
  <c r="L285" i="4"/>
  <c r="K285" i="4"/>
  <c r="M285" i="4" s="1"/>
  <c r="E285" i="4"/>
  <c r="CC284" i="4"/>
  <c r="L284" i="4"/>
  <c r="K284" i="4"/>
  <c r="M284" i="4" s="1"/>
  <c r="E284" i="4"/>
  <c r="CC283" i="4"/>
  <c r="L283" i="4"/>
  <c r="K283" i="4"/>
  <c r="M283" i="4" s="1"/>
  <c r="E283" i="4"/>
  <c r="CC282" i="4"/>
  <c r="M282" i="4"/>
  <c r="L282" i="4"/>
  <c r="K282" i="4"/>
  <c r="E282" i="4"/>
  <c r="CC281" i="4"/>
  <c r="M281" i="4"/>
  <c r="L281" i="4"/>
  <c r="K281" i="4"/>
  <c r="E281" i="4"/>
  <c r="CC280" i="4"/>
  <c r="L280" i="4"/>
  <c r="K280" i="4"/>
  <c r="M280" i="4" s="1"/>
  <c r="E280" i="4"/>
  <c r="CC279" i="4"/>
  <c r="L279" i="4"/>
  <c r="K279" i="4"/>
  <c r="M279" i="4" s="1"/>
  <c r="E279" i="4"/>
  <c r="CC278" i="4"/>
  <c r="M278" i="4"/>
  <c r="L278" i="4"/>
  <c r="K278" i="4"/>
  <c r="E278" i="4"/>
  <c r="CC277" i="4"/>
  <c r="M277" i="4"/>
  <c r="L277" i="4"/>
  <c r="K277" i="4"/>
  <c r="E277" i="4"/>
  <c r="CC276" i="4"/>
  <c r="L276" i="4"/>
  <c r="K276" i="4"/>
  <c r="M276" i="4" s="1"/>
  <c r="E276" i="4"/>
  <c r="CC275" i="4"/>
  <c r="L275" i="4"/>
  <c r="K275" i="4"/>
  <c r="M275" i="4" s="1"/>
  <c r="E275" i="4"/>
  <c r="CC274" i="4"/>
  <c r="M274" i="4"/>
  <c r="L274" i="4"/>
  <c r="K274" i="4"/>
  <c r="E274" i="4"/>
  <c r="CC273" i="4"/>
  <c r="M273" i="4"/>
  <c r="L273" i="4"/>
  <c r="K273" i="4"/>
  <c r="E273" i="4"/>
  <c r="CC272" i="4"/>
  <c r="L272" i="4"/>
  <c r="K272" i="4"/>
  <c r="M272" i="4" s="1"/>
  <c r="E272" i="4"/>
  <c r="CC271" i="4"/>
  <c r="L271" i="4"/>
  <c r="K271" i="4"/>
  <c r="M271" i="4" s="1"/>
  <c r="E271" i="4"/>
  <c r="CC270" i="4"/>
  <c r="M270" i="4"/>
  <c r="L270" i="4"/>
  <c r="K270" i="4"/>
  <c r="E270" i="4"/>
  <c r="CC269" i="4"/>
  <c r="M269" i="4"/>
  <c r="L269" i="4"/>
  <c r="K269" i="4"/>
  <c r="E269" i="4"/>
  <c r="CC268" i="4"/>
  <c r="L268" i="4"/>
  <c r="K268" i="4"/>
  <c r="M268" i="4" s="1"/>
  <c r="E268" i="4"/>
  <c r="CC267" i="4"/>
  <c r="L267" i="4"/>
  <c r="K267" i="4"/>
  <c r="M267" i="4" s="1"/>
  <c r="E267" i="4"/>
  <c r="CC266" i="4"/>
  <c r="M266" i="4"/>
  <c r="L266" i="4"/>
  <c r="K266" i="4"/>
  <c r="E266" i="4"/>
  <c r="CC265" i="4"/>
  <c r="M265" i="4"/>
  <c r="L265" i="4"/>
  <c r="K265" i="4"/>
  <c r="E265" i="4"/>
  <c r="CC264" i="4"/>
  <c r="L264" i="4"/>
  <c r="K264" i="4"/>
  <c r="M264" i="4" s="1"/>
  <c r="E264" i="4"/>
  <c r="CC263" i="4"/>
  <c r="L263" i="4"/>
  <c r="K263" i="4"/>
  <c r="M263" i="4" s="1"/>
  <c r="E263" i="4"/>
  <c r="CC262" i="4"/>
  <c r="M262" i="4"/>
  <c r="L262" i="4"/>
  <c r="K262" i="4"/>
  <c r="E262" i="4"/>
  <c r="CC261" i="4"/>
  <c r="M261" i="4"/>
  <c r="L261" i="4"/>
  <c r="K261" i="4"/>
  <c r="E261" i="4"/>
  <c r="CC260" i="4"/>
  <c r="L260" i="4"/>
  <c r="K260" i="4"/>
  <c r="M260" i="4" s="1"/>
  <c r="E260" i="4"/>
  <c r="CC259" i="4"/>
  <c r="L259" i="4"/>
  <c r="K259" i="4"/>
  <c r="M259" i="4" s="1"/>
  <c r="E259" i="4"/>
  <c r="CC258" i="4"/>
  <c r="M258" i="4"/>
  <c r="L258" i="4"/>
  <c r="K258" i="4"/>
  <c r="E258" i="4"/>
  <c r="CC257" i="4"/>
  <c r="M257" i="4"/>
  <c r="L257" i="4"/>
  <c r="K257" i="4"/>
  <c r="E257" i="4"/>
  <c r="CC256" i="4"/>
  <c r="L256" i="4"/>
  <c r="K256" i="4"/>
  <c r="M256" i="4" s="1"/>
  <c r="E256" i="4"/>
  <c r="CC255" i="4"/>
  <c r="L255" i="4"/>
  <c r="K255" i="4"/>
  <c r="M255" i="4" s="1"/>
  <c r="E255" i="4"/>
  <c r="CC254" i="4"/>
  <c r="M254" i="4"/>
  <c r="L254" i="4"/>
  <c r="K254" i="4"/>
  <c r="E254" i="4"/>
  <c r="CC253" i="4"/>
  <c r="M253" i="4"/>
  <c r="L253" i="4"/>
  <c r="K253" i="4"/>
  <c r="E253" i="4"/>
  <c r="CC252" i="4"/>
  <c r="L252" i="4"/>
  <c r="K252" i="4"/>
  <c r="M252" i="4" s="1"/>
  <c r="E252" i="4"/>
  <c r="CC251" i="4"/>
  <c r="L251" i="4"/>
  <c r="K251" i="4"/>
  <c r="M251" i="4" s="1"/>
  <c r="E251" i="4"/>
  <c r="CC250" i="4"/>
  <c r="M250" i="4"/>
  <c r="L250" i="4"/>
  <c r="K250" i="4"/>
  <c r="E250" i="4"/>
  <c r="CC249" i="4"/>
  <c r="M249" i="4"/>
  <c r="L249" i="4"/>
  <c r="K249" i="4"/>
  <c r="E249" i="4"/>
  <c r="CC248" i="4"/>
  <c r="L248" i="4"/>
  <c r="K248" i="4"/>
  <c r="M248" i="4" s="1"/>
  <c r="E248" i="4"/>
  <c r="CC247" i="4"/>
  <c r="L247" i="4"/>
  <c r="K247" i="4"/>
  <c r="M247" i="4" s="1"/>
  <c r="E247" i="4"/>
  <c r="CC246" i="4"/>
  <c r="M246" i="4"/>
  <c r="L246" i="4"/>
  <c r="K246" i="4"/>
  <c r="E246" i="4"/>
  <c r="CC245" i="4"/>
  <c r="M245" i="4"/>
  <c r="L245" i="4"/>
  <c r="K245" i="4"/>
  <c r="E245" i="4"/>
  <c r="CC244" i="4"/>
  <c r="L244" i="4"/>
  <c r="K244" i="4"/>
  <c r="M244" i="4" s="1"/>
  <c r="E244" i="4"/>
  <c r="CC243" i="4"/>
  <c r="L243" i="4"/>
  <c r="K243" i="4"/>
  <c r="M243" i="4" s="1"/>
  <c r="E243" i="4"/>
  <c r="CC242" i="4"/>
  <c r="M242" i="4"/>
  <c r="L242" i="4"/>
  <c r="K242" i="4"/>
  <c r="E242" i="4"/>
  <c r="CC241" i="4"/>
  <c r="M241" i="4"/>
  <c r="L241" i="4"/>
  <c r="K241" i="4"/>
  <c r="E241" i="4"/>
  <c r="CC240" i="4"/>
  <c r="L240" i="4"/>
  <c r="K240" i="4"/>
  <c r="M240" i="4" s="1"/>
  <c r="E240" i="4"/>
  <c r="CC239" i="4"/>
  <c r="L239" i="4"/>
  <c r="K239" i="4"/>
  <c r="M239" i="4" s="1"/>
  <c r="E239" i="4"/>
  <c r="CC238" i="4"/>
  <c r="M238" i="4"/>
  <c r="L238" i="4"/>
  <c r="K238" i="4"/>
  <c r="E238" i="4"/>
  <c r="CC237" i="4"/>
  <c r="M237" i="4"/>
  <c r="L237" i="4"/>
  <c r="K237" i="4"/>
  <c r="E237" i="4"/>
  <c r="CC236" i="4"/>
  <c r="L236" i="4"/>
  <c r="K236" i="4"/>
  <c r="M236" i="4" s="1"/>
  <c r="E236" i="4"/>
  <c r="CC235" i="4"/>
  <c r="L235" i="4"/>
  <c r="K235" i="4"/>
  <c r="M235" i="4" s="1"/>
  <c r="E235" i="4"/>
  <c r="CC234" i="4"/>
  <c r="M234" i="4"/>
  <c r="L234" i="4"/>
  <c r="K234" i="4"/>
  <c r="E234" i="4"/>
  <c r="CC233" i="4"/>
  <c r="M233" i="4"/>
  <c r="L233" i="4"/>
  <c r="K233" i="4"/>
  <c r="E233" i="4"/>
  <c r="CC232" i="4"/>
  <c r="L232" i="4"/>
  <c r="K232" i="4"/>
  <c r="M232" i="4" s="1"/>
  <c r="E232" i="4"/>
  <c r="CC231" i="4"/>
  <c r="L231" i="4"/>
  <c r="K231" i="4"/>
  <c r="M231" i="4" s="1"/>
  <c r="E231" i="4"/>
  <c r="CC230" i="4"/>
  <c r="M230" i="4"/>
  <c r="L230" i="4"/>
  <c r="K230" i="4"/>
  <c r="E230" i="4"/>
  <c r="CC229" i="4"/>
  <c r="M229" i="4"/>
  <c r="L229" i="4"/>
  <c r="K229" i="4"/>
  <c r="E229" i="4"/>
  <c r="CC228" i="4"/>
  <c r="L228" i="4"/>
  <c r="K228" i="4"/>
  <c r="M228" i="4" s="1"/>
  <c r="E228" i="4"/>
  <c r="CC227" i="4"/>
  <c r="L227" i="4"/>
  <c r="K227" i="4"/>
  <c r="M227" i="4" s="1"/>
  <c r="E227" i="4"/>
  <c r="CC226" i="4"/>
  <c r="M226" i="4"/>
  <c r="L226" i="4"/>
  <c r="K226" i="4"/>
  <c r="E226" i="4"/>
  <c r="CC225" i="4"/>
  <c r="M225" i="4"/>
  <c r="L225" i="4"/>
  <c r="K225" i="4"/>
  <c r="E225" i="4"/>
  <c r="CC224" i="4"/>
  <c r="L224" i="4"/>
  <c r="K224" i="4"/>
  <c r="M224" i="4" s="1"/>
  <c r="E224" i="4"/>
  <c r="CC223" i="4"/>
  <c r="L223" i="4"/>
  <c r="K223" i="4"/>
  <c r="M223" i="4" s="1"/>
  <c r="E223" i="4"/>
  <c r="CC222" i="4"/>
  <c r="M222" i="4"/>
  <c r="L222" i="4"/>
  <c r="K222" i="4"/>
  <c r="E222" i="4"/>
  <c r="CC221" i="4"/>
  <c r="M221" i="4"/>
  <c r="L221" i="4"/>
  <c r="K221" i="4"/>
  <c r="E221" i="4"/>
  <c r="CC220" i="4"/>
  <c r="L220" i="4"/>
  <c r="K220" i="4"/>
  <c r="M220" i="4" s="1"/>
  <c r="E220" i="4"/>
  <c r="CC219" i="4"/>
  <c r="L219" i="4"/>
  <c r="K219" i="4"/>
  <c r="M219" i="4" s="1"/>
  <c r="E219" i="4"/>
  <c r="CC218" i="4"/>
  <c r="M218" i="4"/>
  <c r="L218" i="4"/>
  <c r="K218" i="4"/>
  <c r="E218" i="4"/>
  <c r="CC217" i="4"/>
  <c r="M217" i="4"/>
  <c r="L217" i="4"/>
  <c r="K217" i="4"/>
  <c r="E217" i="4"/>
  <c r="CC216" i="4"/>
  <c r="L216" i="4"/>
  <c r="K216" i="4"/>
  <c r="M216" i="4" s="1"/>
  <c r="E216" i="4"/>
  <c r="CC215" i="4"/>
  <c r="L215" i="4"/>
  <c r="K215" i="4"/>
  <c r="M215" i="4" s="1"/>
  <c r="E215" i="4"/>
  <c r="CC214" i="4"/>
  <c r="M214" i="4"/>
  <c r="L214" i="4"/>
  <c r="K214" i="4"/>
  <c r="E214" i="4"/>
  <c r="CC213" i="4"/>
  <c r="M213" i="4"/>
  <c r="L213" i="4"/>
  <c r="K213" i="4"/>
  <c r="E213" i="4"/>
  <c r="CC212" i="4"/>
  <c r="L212" i="4"/>
  <c r="K212" i="4"/>
  <c r="M212" i="4" s="1"/>
  <c r="E212" i="4"/>
  <c r="CC211" i="4"/>
  <c r="L211" i="4"/>
  <c r="K211" i="4"/>
  <c r="M211" i="4" s="1"/>
  <c r="E211" i="4"/>
  <c r="CC210" i="4"/>
  <c r="M210" i="4"/>
  <c r="L210" i="4"/>
  <c r="K210" i="4"/>
  <c r="E210" i="4"/>
  <c r="CC209" i="4"/>
  <c r="M209" i="4"/>
  <c r="L209" i="4"/>
  <c r="K209" i="4"/>
  <c r="E209" i="4"/>
  <c r="CC208" i="4"/>
  <c r="L208" i="4"/>
  <c r="K208" i="4"/>
  <c r="M208" i="4" s="1"/>
  <c r="E208" i="4"/>
  <c r="CC207" i="4"/>
  <c r="L207" i="4"/>
  <c r="K207" i="4"/>
  <c r="M207" i="4" s="1"/>
  <c r="E207" i="4"/>
  <c r="CC206" i="4"/>
  <c r="M206" i="4"/>
  <c r="L206" i="4"/>
  <c r="K206" i="4"/>
  <c r="E206" i="4"/>
  <c r="CC205" i="4"/>
  <c r="M205" i="4"/>
  <c r="L205" i="4"/>
  <c r="K205" i="4"/>
  <c r="E205" i="4"/>
  <c r="CC204" i="4"/>
  <c r="L204" i="4"/>
  <c r="K204" i="4"/>
  <c r="M204" i="4" s="1"/>
  <c r="E204" i="4"/>
  <c r="CC203" i="4"/>
  <c r="L203" i="4"/>
  <c r="K203" i="4"/>
  <c r="M203" i="4" s="1"/>
  <c r="E203" i="4"/>
  <c r="CC202" i="4"/>
  <c r="M202" i="4"/>
  <c r="L202" i="4"/>
  <c r="K202" i="4"/>
  <c r="E202" i="4"/>
  <c r="CC201" i="4"/>
  <c r="M201" i="4"/>
  <c r="L201" i="4"/>
  <c r="K201" i="4"/>
  <c r="E201" i="4"/>
  <c r="CC200" i="4"/>
  <c r="L200" i="4"/>
  <c r="K200" i="4"/>
  <c r="M200" i="4" s="1"/>
  <c r="E200" i="4"/>
  <c r="CC199" i="4"/>
  <c r="L199" i="4"/>
  <c r="K199" i="4"/>
  <c r="M199" i="4" s="1"/>
  <c r="E199" i="4"/>
  <c r="CC198" i="4"/>
  <c r="M198" i="4"/>
  <c r="L198" i="4"/>
  <c r="K198" i="4"/>
  <c r="E198" i="4"/>
  <c r="CC197" i="4"/>
  <c r="M197" i="4"/>
  <c r="L197" i="4"/>
  <c r="K197" i="4"/>
  <c r="E197" i="4"/>
  <c r="CC196" i="4"/>
  <c r="L196" i="4"/>
  <c r="K196" i="4"/>
  <c r="M196" i="4" s="1"/>
  <c r="E196" i="4"/>
  <c r="CC195" i="4"/>
  <c r="L195" i="4"/>
  <c r="K195" i="4"/>
  <c r="M195" i="4" s="1"/>
  <c r="E195" i="4"/>
  <c r="CC194" i="4"/>
  <c r="M194" i="4"/>
  <c r="L194" i="4"/>
  <c r="K194" i="4"/>
  <c r="E194" i="4"/>
  <c r="CC193" i="4"/>
  <c r="M193" i="4"/>
  <c r="L193" i="4"/>
  <c r="K193" i="4"/>
  <c r="E193" i="4"/>
  <c r="CC192" i="4"/>
  <c r="L192" i="4"/>
  <c r="K192" i="4"/>
  <c r="M192" i="4" s="1"/>
  <c r="E192" i="4"/>
  <c r="CC191" i="4"/>
  <c r="L191" i="4"/>
  <c r="K191" i="4"/>
  <c r="M191" i="4" s="1"/>
  <c r="E191" i="4"/>
  <c r="CC190" i="4"/>
  <c r="M190" i="4"/>
  <c r="L190" i="4"/>
  <c r="K190" i="4"/>
  <c r="E190" i="4"/>
  <c r="CC189" i="4"/>
  <c r="M189" i="4"/>
  <c r="L189" i="4"/>
  <c r="K189" i="4"/>
  <c r="E189" i="4"/>
  <c r="CC188" i="4"/>
  <c r="L188" i="4"/>
  <c r="K188" i="4"/>
  <c r="M188" i="4" s="1"/>
  <c r="E188" i="4"/>
  <c r="CC187" i="4"/>
  <c r="L187" i="4"/>
  <c r="K187" i="4"/>
  <c r="M187" i="4" s="1"/>
  <c r="E187" i="4"/>
  <c r="CC186" i="4"/>
  <c r="M186" i="4"/>
  <c r="L186" i="4"/>
  <c r="K186" i="4"/>
  <c r="E186" i="4"/>
  <c r="CC185" i="4"/>
  <c r="M185" i="4"/>
  <c r="L185" i="4"/>
  <c r="K185" i="4"/>
  <c r="E185" i="4"/>
  <c r="CC184" i="4"/>
  <c r="L184" i="4"/>
  <c r="K184" i="4"/>
  <c r="M184" i="4" s="1"/>
  <c r="E184" i="4"/>
  <c r="CC183" i="4"/>
  <c r="L183" i="4"/>
  <c r="K183" i="4"/>
  <c r="M183" i="4" s="1"/>
  <c r="E183" i="4"/>
  <c r="CC182" i="4"/>
  <c r="M182" i="4"/>
  <c r="L182" i="4"/>
  <c r="K182" i="4"/>
  <c r="E182" i="4"/>
  <c r="CC181" i="4"/>
  <c r="M181" i="4"/>
  <c r="L181" i="4"/>
  <c r="K181" i="4"/>
  <c r="E181" i="4"/>
  <c r="CC180" i="4"/>
  <c r="L180" i="4"/>
  <c r="K180" i="4"/>
  <c r="M180" i="4" s="1"/>
  <c r="E180" i="4"/>
  <c r="CC179" i="4"/>
  <c r="L179" i="4"/>
  <c r="K179" i="4"/>
  <c r="M179" i="4" s="1"/>
  <c r="E179" i="4"/>
  <c r="CC178" i="4"/>
  <c r="M178" i="4"/>
  <c r="L178" i="4"/>
  <c r="K178" i="4"/>
  <c r="E178" i="4"/>
  <c r="CC177" i="4"/>
  <c r="M177" i="4"/>
  <c r="L177" i="4"/>
  <c r="K177" i="4"/>
  <c r="E177" i="4"/>
  <c r="CC176" i="4"/>
  <c r="L176" i="4"/>
  <c r="K176" i="4"/>
  <c r="M176" i="4" s="1"/>
  <c r="E176" i="4"/>
  <c r="CC175" i="4"/>
  <c r="L175" i="4"/>
  <c r="K175" i="4"/>
  <c r="M175" i="4" s="1"/>
  <c r="E175" i="4"/>
  <c r="CC174" i="4"/>
  <c r="M174" i="4"/>
  <c r="L174" i="4"/>
  <c r="K174" i="4"/>
  <c r="E174" i="4"/>
  <c r="CC173" i="4"/>
  <c r="M173" i="4"/>
  <c r="L173" i="4"/>
  <c r="K173" i="4"/>
  <c r="E173" i="4"/>
  <c r="CC172" i="4"/>
  <c r="L172" i="4"/>
  <c r="K172" i="4"/>
  <c r="M172" i="4" s="1"/>
  <c r="E172" i="4"/>
  <c r="CC171" i="4"/>
  <c r="L171" i="4"/>
  <c r="K171" i="4"/>
  <c r="M171" i="4" s="1"/>
  <c r="E171" i="4"/>
  <c r="CC170" i="4"/>
  <c r="M170" i="4"/>
  <c r="L170" i="4"/>
  <c r="K170" i="4"/>
  <c r="E170" i="4"/>
  <c r="CC169" i="4"/>
  <c r="M169" i="4"/>
  <c r="L169" i="4"/>
  <c r="K169" i="4"/>
  <c r="E169" i="4"/>
  <c r="CC168" i="4"/>
  <c r="L168" i="4"/>
  <c r="K168" i="4"/>
  <c r="M168" i="4" s="1"/>
  <c r="E168" i="4"/>
  <c r="CC167" i="4"/>
  <c r="L167" i="4"/>
  <c r="K167" i="4"/>
  <c r="M167" i="4" s="1"/>
  <c r="E167" i="4"/>
  <c r="CC166" i="4"/>
  <c r="M166" i="4"/>
  <c r="L166" i="4"/>
  <c r="K166" i="4"/>
  <c r="E166" i="4"/>
  <c r="CC165" i="4"/>
  <c r="M165" i="4"/>
  <c r="L165" i="4"/>
  <c r="K165" i="4"/>
  <c r="E165" i="4"/>
  <c r="CC164" i="4"/>
  <c r="L164" i="4"/>
  <c r="K164" i="4"/>
  <c r="M164" i="4" s="1"/>
  <c r="E164" i="4"/>
  <c r="CC163" i="4"/>
  <c r="L163" i="4"/>
  <c r="K163" i="4"/>
  <c r="M163" i="4" s="1"/>
  <c r="E163" i="4"/>
  <c r="CC162" i="4"/>
  <c r="M162" i="4"/>
  <c r="L162" i="4"/>
  <c r="K162" i="4"/>
  <c r="E162" i="4"/>
  <c r="CC161" i="4"/>
  <c r="M161" i="4"/>
  <c r="L161" i="4"/>
  <c r="K161" i="4"/>
  <c r="E161" i="4"/>
  <c r="CC160" i="4"/>
  <c r="L160" i="4"/>
  <c r="K160" i="4"/>
  <c r="M160" i="4" s="1"/>
  <c r="E160" i="4"/>
  <c r="CC159" i="4"/>
  <c r="L159" i="4"/>
  <c r="K159" i="4"/>
  <c r="M159" i="4" s="1"/>
  <c r="E159" i="4"/>
  <c r="CC158" i="4"/>
  <c r="M158" i="4"/>
  <c r="L158" i="4"/>
  <c r="K158" i="4"/>
  <c r="E158" i="4"/>
  <c r="CC157" i="4"/>
  <c r="M157" i="4"/>
  <c r="L157" i="4"/>
  <c r="K157" i="4"/>
  <c r="E157" i="4"/>
  <c r="CC156" i="4"/>
  <c r="L156" i="4"/>
  <c r="K156" i="4"/>
  <c r="M156" i="4" s="1"/>
  <c r="E156" i="4"/>
  <c r="CC155" i="4"/>
  <c r="L155" i="4"/>
  <c r="K155" i="4"/>
  <c r="M155" i="4" s="1"/>
  <c r="E155" i="4"/>
  <c r="CC154" i="4"/>
  <c r="M154" i="4"/>
  <c r="L154" i="4"/>
  <c r="K154" i="4"/>
  <c r="E154" i="4"/>
  <c r="CC153" i="4"/>
  <c r="M153" i="4"/>
  <c r="L153" i="4"/>
  <c r="K153" i="4"/>
  <c r="E153" i="4"/>
  <c r="CC152" i="4"/>
  <c r="L152" i="4"/>
  <c r="K152" i="4"/>
  <c r="M152" i="4" s="1"/>
  <c r="E152" i="4"/>
  <c r="CC151" i="4"/>
  <c r="L151" i="4"/>
  <c r="K151" i="4"/>
  <c r="M151" i="4" s="1"/>
  <c r="E151" i="4"/>
  <c r="CC150" i="4"/>
  <c r="M150" i="4"/>
  <c r="L150" i="4"/>
  <c r="K150" i="4"/>
  <c r="E150" i="4"/>
  <c r="CC149" i="4"/>
  <c r="M149" i="4"/>
  <c r="L149" i="4"/>
  <c r="K149" i="4"/>
  <c r="E149" i="4"/>
  <c r="CC148" i="4"/>
  <c r="L148" i="4"/>
  <c r="K148" i="4"/>
  <c r="M148" i="4" s="1"/>
  <c r="E148" i="4"/>
  <c r="CC147" i="4"/>
  <c r="L147" i="4"/>
  <c r="K147" i="4"/>
  <c r="M147" i="4" s="1"/>
  <c r="E147" i="4"/>
  <c r="CC146" i="4"/>
  <c r="M146" i="4"/>
  <c r="L146" i="4"/>
  <c r="K146" i="4"/>
  <c r="E146" i="4"/>
  <c r="CC145" i="4"/>
  <c r="M145" i="4"/>
  <c r="L145" i="4"/>
  <c r="K145" i="4"/>
  <c r="E145" i="4"/>
  <c r="CC144" i="4"/>
  <c r="L144" i="4"/>
  <c r="K144" i="4"/>
  <c r="M144" i="4" s="1"/>
  <c r="E144" i="4"/>
  <c r="CC143" i="4"/>
  <c r="L143" i="4"/>
  <c r="K143" i="4"/>
  <c r="M143" i="4" s="1"/>
  <c r="E143" i="4"/>
  <c r="CC142" i="4"/>
  <c r="M142" i="4"/>
  <c r="L142" i="4"/>
  <c r="K142" i="4"/>
  <c r="E142" i="4"/>
  <c r="CC141" i="4"/>
  <c r="M141" i="4"/>
  <c r="L141" i="4"/>
  <c r="K141" i="4"/>
  <c r="E141" i="4"/>
  <c r="CC140" i="4"/>
  <c r="L140" i="4"/>
  <c r="K140" i="4"/>
  <c r="M140" i="4" s="1"/>
  <c r="E140" i="4"/>
  <c r="CC139" i="4"/>
  <c r="L139" i="4"/>
  <c r="K139" i="4"/>
  <c r="M139" i="4" s="1"/>
  <c r="E139" i="4"/>
  <c r="CC138" i="4"/>
  <c r="M138" i="4"/>
  <c r="L138" i="4"/>
  <c r="K138" i="4"/>
  <c r="E138" i="4"/>
  <c r="CC137" i="4"/>
  <c r="M137" i="4"/>
  <c r="L137" i="4"/>
  <c r="K137" i="4"/>
  <c r="E137" i="4"/>
  <c r="CC136" i="4"/>
  <c r="L136" i="4"/>
  <c r="K136" i="4"/>
  <c r="M136" i="4" s="1"/>
  <c r="E136" i="4"/>
  <c r="CC135" i="4"/>
  <c r="L135" i="4"/>
  <c r="K135" i="4"/>
  <c r="M135" i="4" s="1"/>
  <c r="E135" i="4"/>
  <c r="CC134" i="4"/>
  <c r="M134" i="4"/>
  <c r="L134" i="4"/>
  <c r="K134" i="4"/>
  <c r="E134" i="4"/>
  <c r="CC133" i="4"/>
  <c r="M133" i="4"/>
  <c r="L133" i="4"/>
  <c r="K133" i="4"/>
  <c r="E133" i="4"/>
  <c r="CC132" i="4"/>
  <c r="L132" i="4"/>
  <c r="K132" i="4"/>
  <c r="M132" i="4" s="1"/>
  <c r="E132" i="4"/>
  <c r="CC131" i="4"/>
  <c r="L131" i="4"/>
  <c r="K131" i="4"/>
  <c r="M131" i="4" s="1"/>
  <c r="E131" i="4"/>
  <c r="CC130" i="4"/>
  <c r="M130" i="4"/>
  <c r="L130" i="4"/>
  <c r="K130" i="4"/>
  <c r="E130" i="4"/>
  <c r="CC129" i="4"/>
  <c r="M129" i="4"/>
  <c r="L129" i="4"/>
  <c r="K129" i="4"/>
  <c r="E129" i="4"/>
  <c r="CC128" i="4"/>
  <c r="L128" i="4"/>
  <c r="K128" i="4"/>
  <c r="M128" i="4" s="1"/>
  <c r="E128" i="4"/>
  <c r="CC127" i="4"/>
  <c r="L127" i="4"/>
  <c r="K127" i="4"/>
  <c r="M127" i="4" s="1"/>
  <c r="E127" i="4"/>
  <c r="CC126" i="4"/>
  <c r="M126" i="4"/>
  <c r="L126" i="4"/>
  <c r="K126" i="4"/>
  <c r="E126" i="4"/>
  <c r="CC125" i="4"/>
  <c r="M125" i="4"/>
  <c r="L125" i="4"/>
  <c r="K125" i="4"/>
  <c r="E125" i="4"/>
  <c r="CC124" i="4"/>
  <c r="L124" i="4"/>
  <c r="K124" i="4"/>
  <c r="M124" i="4" s="1"/>
  <c r="E124" i="4"/>
  <c r="CC123" i="4"/>
  <c r="L123" i="4"/>
  <c r="K123" i="4"/>
  <c r="M123" i="4" s="1"/>
  <c r="E123" i="4"/>
  <c r="CC122" i="4"/>
  <c r="M122" i="4"/>
  <c r="L122" i="4"/>
  <c r="K122" i="4"/>
  <c r="E122" i="4"/>
  <c r="CC121" i="4"/>
  <c r="M121" i="4"/>
  <c r="L121" i="4"/>
  <c r="K121" i="4"/>
  <c r="E121" i="4"/>
  <c r="CC120" i="4"/>
  <c r="L120" i="4"/>
  <c r="K120" i="4"/>
  <c r="M120" i="4" s="1"/>
  <c r="E120" i="4"/>
  <c r="CC119" i="4"/>
  <c r="L119" i="4"/>
  <c r="K119" i="4"/>
  <c r="M119" i="4" s="1"/>
  <c r="E119" i="4"/>
  <c r="CC118" i="4"/>
  <c r="M118" i="4"/>
  <c r="L118" i="4"/>
  <c r="K118" i="4"/>
  <c r="E118" i="4"/>
  <c r="CC117" i="4"/>
  <c r="M117" i="4"/>
  <c r="L117" i="4"/>
  <c r="K117" i="4"/>
  <c r="E117" i="4"/>
  <c r="CC116" i="4"/>
  <c r="L116" i="4"/>
  <c r="K116" i="4"/>
  <c r="M116" i="4" s="1"/>
  <c r="E116" i="4"/>
  <c r="CC115" i="4"/>
  <c r="L115" i="4"/>
  <c r="K115" i="4"/>
  <c r="M115" i="4" s="1"/>
  <c r="E115" i="4"/>
  <c r="CC114" i="4"/>
  <c r="M114" i="4"/>
  <c r="L114" i="4"/>
  <c r="K114" i="4"/>
  <c r="E114" i="4"/>
  <c r="CC113" i="4"/>
  <c r="M113" i="4"/>
  <c r="L113" i="4"/>
  <c r="K113" i="4"/>
  <c r="E113" i="4"/>
  <c r="CC112" i="4"/>
  <c r="L112" i="4"/>
  <c r="K112" i="4"/>
  <c r="M112" i="4" s="1"/>
  <c r="E112" i="4"/>
  <c r="CC111" i="4"/>
  <c r="L111" i="4"/>
  <c r="K111" i="4"/>
  <c r="M111" i="4" s="1"/>
  <c r="E111" i="4"/>
  <c r="CC110" i="4"/>
  <c r="M110" i="4"/>
  <c r="L110" i="4"/>
  <c r="K110" i="4"/>
  <c r="E110" i="4"/>
  <c r="CC109" i="4"/>
  <c r="M109" i="4"/>
  <c r="L109" i="4"/>
  <c r="K109" i="4"/>
  <c r="E109" i="4"/>
  <c r="CC108" i="4"/>
  <c r="L108" i="4"/>
  <c r="K108" i="4"/>
  <c r="M108" i="4" s="1"/>
  <c r="E108" i="4"/>
  <c r="CC107" i="4"/>
  <c r="L107" i="4"/>
  <c r="K107" i="4"/>
  <c r="M107" i="4" s="1"/>
  <c r="E107" i="4"/>
  <c r="CC106" i="4"/>
  <c r="M106" i="4"/>
  <c r="L106" i="4"/>
  <c r="K106" i="4"/>
  <c r="E106" i="4"/>
  <c r="CC105" i="4"/>
  <c r="M105" i="4"/>
  <c r="L105" i="4"/>
  <c r="K105" i="4"/>
  <c r="E105" i="4"/>
  <c r="CC104" i="4"/>
  <c r="L104" i="4"/>
  <c r="K104" i="4"/>
  <c r="M104" i="4" s="1"/>
  <c r="E104" i="4"/>
  <c r="CC103" i="4"/>
  <c r="L103" i="4"/>
  <c r="K103" i="4"/>
  <c r="M103" i="4" s="1"/>
  <c r="E103" i="4"/>
  <c r="CC102" i="4"/>
  <c r="M102" i="4"/>
  <c r="L102" i="4"/>
  <c r="K102" i="4"/>
  <c r="E102" i="4"/>
  <c r="CC101" i="4"/>
  <c r="M101" i="4"/>
  <c r="L101" i="4"/>
  <c r="K101" i="4"/>
  <c r="E101" i="4"/>
  <c r="CC100" i="4"/>
  <c r="L100" i="4"/>
  <c r="K100" i="4"/>
  <c r="M100" i="4" s="1"/>
  <c r="E100" i="4"/>
  <c r="CC99" i="4"/>
  <c r="L99" i="4"/>
  <c r="K99" i="4"/>
  <c r="M99" i="4" s="1"/>
  <c r="E99" i="4"/>
  <c r="CC98" i="4"/>
  <c r="M98" i="4"/>
  <c r="L98" i="4"/>
  <c r="K98" i="4"/>
  <c r="E98" i="4"/>
  <c r="CC97" i="4"/>
  <c r="M97" i="4"/>
  <c r="L97" i="4"/>
  <c r="K97" i="4"/>
  <c r="E97" i="4"/>
  <c r="CC96" i="4"/>
  <c r="L96" i="4"/>
  <c r="K96" i="4"/>
  <c r="M96" i="4" s="1"/>
  <c r="E96" i="4"/>
  <c r="CC95" i="4"/>
  <c r="L95" i="4"/>
  <c r="K95" i="4"/>
  <c r="M95" i="4" s="1"/>
  <c r="E95" i="4"/>
  <c r="CC94" i="4"/>
  <c r="M94" i="4"/>
  <c r="L94" i="4"/>
  <c r="K94" i="4"/>
  <c r="E94" i="4"/>
  <c r="CC93" i="4"/>
  <c r="M93" i="4"/>
  <c r="L93" i="4"/>
  <c r="K93" i="4"/>
  <c r="E93" i="4"/>
  <c r="CC92" i="4"/>
  <c r="L92" i="4"/>
  <c r="K92" i="4"/>
  <c r="M92" i="4" s="1"/>
  <c r="E92" i="4"/>
  <c r="CC91" i="4"/>
  <c r="L91" i="4"/>
  <c r="K91" i="4"/>
  <c r="M91" i="4" s="1"/>
  <c r="E91" i="4"/>
  <c r="CC90" i="4"/>
  <c r="M90" i="4"/>
  <c r="L90" i="4"/>
  <c r="K90" i="4"/>
  <c r="E90" i="4"/>
  <c r="CC89" i="4"/>
  <c r="M89" i="4"/>
  <c r="L89" i="4"/>
  <c r="K89" i="4"/>
  <c r="E89" i="4"/>
  <c r="CC88" i="4"/>
  <c r="L88" i="4"/>
  <c r="K88" i="4"/>
  <c r="M88" i="4" s="1"/>
  <c r="E88" i="4"/>
  <c r="CC87" i="4"/>
  <c r="L87" i="4"/>
  <c r="K87" i="4"/>
  <c r="M87" i="4" s="1"/>
  <c r="E87" i="4"/>
  <c r="CC86" i="4"/>
  <c r="M86" i="4"/>
  <c r="L86" i="4"/>
  <c r="K86" i="4"/>
  <c r="E86" i="4"/>
  <c r="CC85" i="4"/>
  <c r="M85" i="4"/>
  <c r="L85" i="4"/>
  <c r="K85" i="4"/>
  <c r="E85" i="4"/>
  <c r="CC84" i="4"/>
  <c r="L84" i="4"/>
  <c r="K84" i="4"/>
  <c r="M84" i="4" s="1"/>
  <c r="E84" i="4"/>
  <c r="CC83" i="4"/>
  <c r="L83" i="4"/>
  <c r="K83" i="4"/>
  <c r="M83" i="4" s="1"/>
  <c r="E83" i="4"/>
  <c r="CC82" i="4"/>
  <c r="M82" i="4"/>
  <c r="L82" i="4"/>
  <c r="K82" i="4"/>
  <c r="E82" i="4"/>
  <c r="CC81" i="4"/>
  <c r="M81" i="4"/>
  <c r="L81" i="4"/>
  <c r="K81" i="4"/>
  <c r="E81" i="4"/>
  <c r="CC80" i="4"/>
  <c r="L80" i="4"/>
  <c r="K80" i="4"/>
  <c r="M80" i="4" s="1"/>
  <c r="E80" i="4"/>
  <c r="CC79" i="4"/>
  <c r="L79" i="4"/>
  <c r="K79" i="4"/>
  <c r="M79" i="4" s="1"/>
  <c r="E79" i="4"/>
  <c r="CC78" i="4"/>
  <c r="M78" i="4"/>
  <c r="L78" i="4"/>
  <c r="K78" i="4"/>
  <c r="E78" i="4"/>
  <c r="CC77" i="4"/>
  <c r="M77" i="4"/>
  <c r="L77" i="4"/>
  <c r="K77" i="4"/>
  <c r="E77" i="4"/>
  <c r="CC76" i="4"/>
  <c r="L76" i="4"/>
  <c r="K76" i="4"/>
  <c r="M76" i="4" s="1"/>
  <c r="E76" i="4"/>
  <c r="CC75" i="4"/>
  <c r="L75" i="4"/>
  <c r="K75" i="4"/>
  <c r="M75" i="4" s="1"/>
  <c r="E75" i="4"/>
  <c r="CC74" i="4"/>
  <c r="M74" i="4"/>
  <c r="L74" i="4"/>
  <c r="K74" i="4"/>
  <c r="E74" i="4"/>
  <c r="CC73" i="4"/>
  <c r="M73" i="4"/>
  <c r="L73" i="4"/>
  <c r="K73" i="4"/>
  <c r="E73" i="4"/>
  <c r="CC72" i="4"/>
  <c r="L72" i="4"/>
  <c r="K72" i="4"/>
  <c r="M72" i="4" s="1"/>
  <c r="E72" i="4"/>
  <c r="CC71" i="4"/>
  <c r="L71" i="4"/>
  <c r="K71" i="4"/>
  <c r="M71" i="4" s="1"/>
  <c r="E71" i="4"/>
  <c r="CC70" i="4"/>
  <c r="M70" i="4"/>
  <c r="L70" i="4"/>
  <c r="K70" i="4"/>
  <c r="E70" i="4"/>
  <c r="CC69" i="4"/>
  <c r="M69" i="4"/>
  <c r="L69" i="4"/>
  <c r="K69" i="4"/>
  <c r="E69" i="4"/>
  <c r="CC68" i="4"/>
  <c r="L68" i="4"/>
  <c r="K68" i="4"/>
  <c r="M68" i="4" s="1"/>
  <c r="E68" i="4"/>
  <c r="CC67" i="4"/>
  <c r="L67" i="4"/>
  <c r="K67" i="4"/>
  <c r="M67" i="4" s="1"/>
  <c r="E67" i="4"/>
  <c r="CC66" i="4"/>
  <c r="M66" i="4"/>
  <c r="L66" i="4"/>
  <c r="K66" i="4"/>
  <c r="E66" i="4"/>
  <c r="CC65" i="4"/>
  <c r="M65" i="4"/>
  <c r="L65" i="4"/>
  <c r="K65" i="4"/>
  <c r="E65" i="4"/>
  <c r="CC64" i="4"/>
  <c r="L64" i="4"/>
  <c r="K64" i="4"/>
  <c r="M64" i="4" s="1"/>
  <c r="E64" i="4"/>
  <c r="CC63" i="4"/>
  <c r="L63" i="4"/>
  <c r="K63" i="4"/>
  <c r="M63" i="4" s="1"/>
  <c r="E63" i="4"/>
  <c r="CC62" i="4"/>
  <c r="M62" i="4"/>
  <c r="L62" i="4"/>
  <c r="K62" i="4"/>
  <c r="E62" i="4"/>
  <c r="CC61" i="4"/>
  <c r="M61" i="4"/>
  <c r="L61" i="4"/>
  <c r="K61" i="4"/>
  <c r="E61" i="4"/>
  <c r="CC60" i="4"/>
  <c r="L60" i="4"/>
  <c r="K60" i="4"/>
  <c r="M60" i="4" s="1"/>
  <c r="E60" i="4"/>
  <c r="CC59" i="4"/>
  <c r="L59" i="4"/>
  <c r="K59" i="4"/>
  <c r="M59" i="4" s="1"/>
  <c r="E59" i="4"/>
  <c r="CC58" i="4"/>
  <c r="M58" i="4"/>
  <c r="L58" i="4"/>
  <c r="K58" i="4"/>
  <c r="E58" i="4"/>
  <c r="CC57" i="4"/>
  <c r="M57" i="4"/>
  <c r="L57" i="4"/>
  <c r="K57" i="4"/>
  <c r="E57" i="4"/>
  <c r="CC56" i="4"/>
  <c r="L56" i="4"/>
  <c r="K56" i="4"/>
  <c r="M56" i="4" s="1"/>
  <c r="E56" i="4"/>
  <c r="CC55" i="4"/>
  <c r="L55" i="4"/>
  <c r="K55" i="4"/>
  <c r="M55" i="4" s="1"/>
  <c r="E55" i="4"/>
  <c r="CC54" i="4"/>
  <c r="M54" i="4"/>
  <c r="L54" i="4"/>
  <c r="K54" i="4"/>
  <c r="E54" i="4"/>
  <c r="CC53" i="4"/>
  <c r="M53" i="4"/>
  <c r="L53" i="4"/>
  <c r="K53" i="4"/>
  <c r="E53" i="4"/>
  <c r="CC52" i="4"/>
  <c r="L52" i="4"/>
  <c r="K52" i="4"/>
  <c r="M52" i="4" s="1"/>
  <c r="E52" i="4"/>
  <c r="CC51" i="4"/>
  <c r="L51" i="4"/>
  <c r="K51" i="4"/>
  <c r="M51" i="4" s="1"/>
  <c r="E51" i="4"/>
  <c r="CC50" i="4"/>
  <c r="M50" i="4"/>
  <c r="L50" i="4"/>
  <c r="K50" i="4"/>
  <c r="E50" i="4"/>
  <c r="CC49" i="4"/>
  <c r="M49" i="4"/>
  <c r="L49" i="4"/>
  <c r="K49" i="4"/>
  <c r="E49" i="4"/>
  <c r="CC48" i="4"/>
  <c r="L48" i="4"/>
  <c r="K48" i="4"/>
  <c r="M48" i="4" s="1"/>
  <c r="E48" i="4"/>
  <c r="CC47" i="4"/>
  <c r="L47" i="4"/>
  <c r="K47" i="4"/>
  <c r="M47" i="4" s="1"/>
  <c r="E47" i="4"/>
  <c r="CC46" i="4"/>
  <c r="M46" i="4"/>
  <c r="L46" i="4"/>
  <c r="K46" i="4"/>
  <c r="E46" i="4"/>
  <c r="CC45" i="4"/>
  <c r="M45" i="4"/>
  <c r="L45" i="4"/>
  <c r="K45" i="4"/>
  <c r="E45" i="4"/>
  <c r="CC44" i="4"/>
  <c r="L44" i="4"/>
  <c r="K44" i="4"/>
  <c r="M44" i="4" s="1"/>
  <c r="E44" i="4"/>
  <c r="CC43" i="4"/>
  <c r="L43" i="4"/>
  <c r="K43" i="4"/>
  <c r="M43" i="4" s="1"/>
  <c r="E43" i="4"/>
  <c r="CC42" i="4"/>
  <c r="M42" i="4"/>
  <c r="L42" i="4"/>
  <c r="K42" i="4"/>
  <c r="E42" i="4"/>
  <c r="CC41" i="4"/>
  <c r="M41" i="4"/>
  <c r="L41" i="4"/>
  <c r="K41" i="4"/>
  <c r="E41" i="4"/>
  <c r="CC40" i="4"/>
  <c r="L40" i="4"/>
  <c r="K40" i="4"/>
  <c r="M40" i="4" s="1"/>
  <c r="E40" i="4"/>
  <c r="CC39" i="4"/>
  <c r="L39" i="4"/>
  <c r="K39" i="4"/>
  <c r="M39" i="4" s="1"/>
  <c r="E39" i="4"/>
  <c r="CC38" i="4"/>
  <c r="M38" i="4"/>
  <c r="L38" i="4"/>
  <c r="K38" i="4"/>
  <c r="E38" i="4"/>
  <c r="CC37" i="4"/>
  <c r="M37" i="4"/>
  <c r="L37" i="4"/>
  <c r="K37" i="4"/>
  <c r="E37" i="4"/>
  <c r="CC36" i="4"/>
  <c r="L36" i="4"/>
  <c r="K36" i="4"/>
  <c r="M36" i="4" s="1"/>
  <c r="E36" i="4"/>
  <c r="CC35" i="4"/>
  <c r="L35" i="4"/>
  <c r="K35" i="4"/>
  <c r="M35" i="4" s="1"/>
  <c r="E35" i="4"/>
  <c r="CC34" i="4"/>
  <c r="M34" i="4"/>
  <c r="L34" i="4"/>
  <c r="K34" i="4"/>
  <c r="E34" i="4"/>
  <c r="CC33" i="4"/>
  <c r="M33" i="4"/>
  <c r="L33" i="4"/>
  <c r="K33" i="4"/>
  <c r="E33" i="4"/>
  <c r="CC32" i="4"/>
  <c r="L32" i="4"/>
  <c r="K32" i="4"/>
  <c r="M32" i="4" s="1"/>
  <c r="E32" i="4"/>
  <c r="CC31" i="4"/>
  <c r="L31" i="4"/>
  <c r="K31" i="4"/>
  <c r="M31" i="4" s="1"/>
  <c r="E31" i="4"/>
  <c r="CC30" i="4"/>
  <c r="M30" i="4"/>
  <c r="L30" i="4"/>
  <c r="K30" i="4"/>
  <c r="E30" i="4"/>
  <c r="CC29" i="4"/>
  <c r="M29" i="4"/>
  <c r="L29" i="4"/>
  <c r="K29" i="4"/>
  <c r="E29" i="4"/>
  <c r="CC28" i="4"/>
  <c r="L28" i="4"/>
  <c r="K28" i="4"/>
  <c r="M28" i="4" s="1"/>
  <c r="E28" i="4"/>
  <c r="CC27" i="4"/>
  <c r="L27" i="4"/>
  <c r="K27" i="4"/>
  <c r="M27" i="4" s="1"/>
  <c r="E27" i="4"/>
  <c r="CC26" i="4"/>
  <c r="M26" i="4"/>
  <c r="L26" i="4"/>
  <c r="K26" i="4"/>
  <c r="E26" i="4"/>
  <c r="CC25" i="4"/>
  <c r="M25" i="4"/>
  <c r="L25" i="4"/>
  <c r="K25" i="4"/>
  <c r="E25" i="4"/>
  <c r="CC24" i="4"/>
  <c r="L24" i="4"/>
  <c r="K24" i="4"/>
  <c r="M24" i="4" s="1"/>
  <c r="E24" i="4"/>
  <c r="CC23" i="4"/>
  <c r="L23" i="4"/>
  <c r="K23" i="4"/>
  <c r="M23" i="4" s="1"/>
  <c r="E23" i="4"/>
  <c r="CC22" i="4"/>
  <c r="M22" i="4"/>
  <c r="L22" i="4"/>
  <c r="K22" i="4"/>
  <c r="E22" i="4"/>
  <c r="CC21" i="4"/>
  <c r="M21" i="4"/>
  <c r="L21" i="4"/>
  <c r="K21" i="4"/>
  <c r="E21" i="4"/>
  <c r="CC20" i="4"/>
  <c r="L20" i="4"/>
  <c r="K20" i="4"/>
  <c r="M20" i="4" s="1"/>
  <c r="E20" i="4"/>
  <c r="CC19" i="4"/>
  <c r="L19" i="4"/>
  <c r="K19" i="4"/>
  <c r="M19" i="4" s="1"/>
  <c r="E19" i="4"/>
  <c r="CC18" i="4"/>
  <c r="M18" i="4"/>
  <c r="L18" i="4"/>
  <c r="K18" i="4"/>
  <c r="E18" i="4"/>
  <c r="CC17" i="4"/>
  <c r="M17" i="4"/>
  <c r="L17" i="4"/>
  <c r="K17" i="4"/>
  <c r="E17" i="4"/>
  <c r="CC16" i="4"/>
  <c r="L16" i="4"/>
  <c r="K16" i="4"/>
  <c r="M16" i="4" s="1"/>
  <c r="E16" i="4"/>
  <c r="CC15" i="4"/>
  <c r="L15" i="4"/>
  <c r="K15" i="4"/>
  <c r="M15" i="4" s="1"/>
  <c r="E15" i="4"/>
  <c r="CC14" i="4"/>
  <c r="M14" i="4"/>
  <c r="L14" i="4"/>
  <c r="K14" i="4"/>
  <c r="E14" i="4"/>
  <c r="CC13" i="4"/>
  <c r="M13" i="4"/>
  <c r="L13" i="4"/>
  <c r="K13" i="4"/>
  <c r="E13" i="4"/>
  <c r="CC12" i="4"/>
  <c r="L12" i="4"/>
  <c r="K12" i="4"/>
  <c r="M12" i="4" s="1"/>
  <c r="E12" i="4"/>
  <c r="CC11" i="4"/>
  <c r="L11" i="4"/>
  <c r="K11" i="4"/>
  <c r="M11" i="4" s="1"/>
  <c r="E11" i="4"/>
  <c r="CC10" i="4"/>
  <c r="M10" i="4"/>
  <c r="L10" i="4"/>
  <c r="K10" i="4"/>
  <c r="E10" i="4"/>
  <c r="CC9" i="4"/>
  <c r="M9" i="4"/>
  <c r="L9" i="4"/>
  <c r="K9" i="4"/>
  <c r="E9" i="4"/>
  <c r="CC8" i="4"/>
  <c r="L8" i="4"/>
  <c r="K8" i="4"/>
  <c r="M8" i="4" s="1"/>
  <c r="E8" i="4"/>
  <c r="CC7" i="4"/>
  <c r="L7" i="4"/>
  <c r="K7" i="4"/>
  <c r="M7" i="4" s="1"/>
  <c r="E7" i="4"/>
  <c r="CC6" i="4"/>
  <c r="M6" i="4"/>
  <c r="L6" i="4"/>
  <c r="K6" i="4"/>
  <c r="E6" i="4"/>
  <c r="CC5" i="4"/>
  <c r="M5" i="4"/>
  <c r="L5" i="4"/>
  <c r="K5" i="4"/>
  <c r="E5" i="4"/>
  <c r="CC4" i="4"/>
  <c r="L4" i="4"/>
  <c r="K4" i="4"/>
  <c r="M4" i="4" s="1"/>
  <c r="E4" i="4"/>
  <c r="CC3" i="4"/>
  <c r="L3" i="4"/>
  <c r="K3" i="4"/>
  <c r="M3" i="4" s="1"/>
  <c r="E3" i="4"/>
  <c r="CC2" i="4"/>
  <c r="M2" i="4"/>
  <c r="L2" i="4"/>
  <c r="K2" i="4"/>
  <c r="E2" i="4"/>
</calcChain>
</file>

<file path=xl/sharedStrings.xml><?xml version="1.0" encoding="utf-8"?>
<sst xmlns="http://schemas.openxmlformats.org/spreadsheetml/2006/main" count="1494" uniqueCount="412">
  <si>
    <t>Vessel_Out</t>
  </si>
  <si>
    <t>Measurement_Transformation</t>
  </si>
  <si>
    <t>Final_Allocation</t>
  </si>
  <si>
    <t>Hydrogen_Sulfide</t>
  </si>
  <si>
    <t>Tank_Grade</t>
  </si>
  <si>
    <t>Content_Status</t>
  </si>
  <si>
    <t>Numeric_Score</t>
  </si>
  <si>
    <t>Date_of_Analysis</t>
  </si>
  <si>
    <t>Order_in_Day</t>
  </si>
  <si>
    <t>True_Grade</t>
  </si>
  <si>
    <t>Nominal_Grade</t>
  </si>
  <si>
    <t>Score_Grade</t>
  </si>
  <si>
    <t>Status_Grade</t>
  </si>
  <si>
    <t>Baseline</t>
  </si>
  <si>
    <t>Unknown 1</t>
  </si>
  <si>
    <t>Unknown 2</t>
  </si>
  <si>
    <t>Unknown 3</t>
  </si>
  <si>
    <t>Unknown 4</t>
  </si>
  <si>
    <t>Unknown 5</t>
  </si>
  <si>
    <t>Unknown 6</t>
  </si>
  <si>
    <t>Unknown 7</t>
  </si>
  <si>
    <t>Unknown 8</t>
  </si>
  <si>
    <t>Methyl acetate</t>
  </si>
  <si>
    <t>Ethyl acetate</t>
  </si>
  <si>
    <t>Unknown 9</t>
  </si>
  <si>
    <t>Ethanol</t>
  </si>
  <si>
    <t>Ethyl propinate M</t>
  </si>
  <si>
    <t>Propyl acetate M</t>
  </si>
  <si>
    <t>Unknown 10</t>
  </si>
  <si>
    <t>Ethyl propinate D</t>
  </si>
  <si>
    <t>Propyl acetate D</t>
  </si>
  <si>
    <t>Ethyl isobutyrate M</t>
  </si>
  <si>
    <t>Isobutyl acetate M</t>
  </si>
  <si>
    <t>Unknown 11</t>
  </si>
  <si>
    <t>1-Propanol M</t>
  </si>
  <si>
    <t>1-Propanol D</t>
  </si>
  <si>
    <t>Unknown 12</t>
  </si>
  <si>
    <t>Ethyl butyrate</t>
  </si>
  <si>
    <t>Isobutyl acetate D</t>
  </si>
  <si>
    <t>Ethyl isobutyrate D</t>
  </si>
  <si>
    <t>Unknown 13</t>
  </si>
  <si>
    <t>Ethyl 2-methylbutyrate</t>
  </si>
  <si>
    <t>Ethyl isovalerate</t>
  </si>
  <si>
    <t>Unknown 14</t>
  </si>
  <si>
    <t>Isobutanol M</t>
  </si>
  <si>
    <t>Isobutanol D</t>
  </si>
  <si>
    <t>Unknown 15</t>
  </si>
  <si>
    <t>Unknown 16</t>
  </si>
  <si>
    <t>Isoamyl acetate</t>
  </si>
  <si>
    <t>1-Butanol M</t>
  </si>
  <si>
    <t>1-Butanol D</t>
  </si>
  <si>
    <t>Unknown 17</t>
  </si>
  <si>
    <t>Unknown 18</t>
  </si>
  <si>
    <t>Unknown 19</t>
  </si>
  <si>
    <t>Amyl acetate</t>
  </si>
  <si>
    <t>Isoamyl alcohol M</t>
  </si>
  <si>
    <t>Isoamyl alcohol D</t>
  </si>
  <si>
    <t>Ethyl hexanoate</t>
  </si>
  <si>
    <t>Unknown 20</t>
  </si>
  <si>
    <t>Unknown 21</t>
  </si>
  <si>
    <t>Hexyl acetate</t>
  </si>
  <si>
    <t>Unknown 22</t>
  </si>
  <si>
    <t>1-Hexanol M</t>
  </si>
  <si>
    <t>1-Hexanol D</t>
  </si>
  <si>
    <t>Unknown 23</t>
  </si>
  <si>
    <t>Ethyl octanoate M</t>
  </si>
  <si>
    <t>Ethyl octanoate D</t>
  </si>
  <si>
    <t>Ethyl decanoate</t>
  </si>
  <si>
    <t>Unknown 24</t>
  </si>
  <si>
    <t>Unknown 25</t>
  </si>
  <si>
    <t>Unknown 26</t>
  </si>
  <si>
    <t>Z-3-Hexenyl acetate</t>
  </si>
  <si>
    <t>Unknown 27</t>
  </si>
  <si>
    <t>Unknown 28</t>
  </si>
  <si>
    <t>Unknown 29</t>
  </si>
  <si>
    <t>Unknown 30</t>
  </si>
  <si>
    <t>Unknown 31</t>
  </si>
  <si>
    <t>Unknown 32</t>
  </si>
  <si>
    <t>Unknown 33</t>
  </si>
  <si>
    <t>Grade</t>
  </si>
  <si>
    <t>100/141 - 1</t>
  </si>
  <si>
    <t>Original</t>
  </si>
  <si>
    <t>KC</t>
  </si>
  <si>
    <t>WLS</t>
  </si>
  <si>
    <t>SP</t>
  </si>
  <si>
    <t>100/141 - 2</t>
  </si>
  <si>
    <t>200/101 - 1</t>
  </si>
  <si>
    <t>Nobilo</t>
  </si>
  <si>
    <t>NB</t>
  </si>
  <si>
    <t>200/101 - 2</t>
  </si>
  <si>
    <t>200/105 - 1</t>
  </si>
  <si>
    <t>WRS</t>
  </si>
  <si>
    <t>200/105 - 2</t>
  </si>
  <si>
    <t>200/174 - 1</t>
  </si>
  <si>
    <t>Premium - clean up and revisit</t>
  </si>
  <si>
    <t>P</t>
  </si>
  <si>
    <t>200/174 - 2</t>
  </si>
  <si>
    <t>200/182 - 1</t>
  </si>
  <si>
    <t>KC - Sth Valley sub regional</t>
  </si>
  <si>
    <t>200/182 - 2</t>
  </si>
  <si>
    <t>100/105 - 1</t>
  </si>
  <si>
    <t>100/105 - 2</t>
  </si>
  <si>
    <t>200/107 - 1</t>
  </si>
  <si>
    <t>200/107 - 2</t>
  </si>
  <si>
    <t>200/114 - 1</t>
  </si>
  <si>
    <t>KC, 60,000L to Nobilo</t>
  </si>
  <si>
    <t>200/114 - 2</t>
  </si>
  <si>
    <t>200/141 - 1</t>
  </si>
  <si>
    <t>KC blender</t>
  </si>
  <si>
    <t>200/141 - 2</t>
  </si>
  <si>
    <t>25/109 - 1</t>
  </si>
  <si>
    <t>low alc - TP/CU 12.5% of blend</t>
  </si>
  <si>
    <t>25/109 - 2</t>
  </si>
  <si>
    <t>ST3 - 1</t>
  </si>
  <si>
    <t>low alc</t>
  </si>
  <si>
    <t>ST3 - 2</t>
  </si>
  <si>
    <t>200/112 - 1</t>
  </si>
  <si>
    <t>Icon, 94133L to Nobilo</t>
  </si>
  <si>
    <t>UP</t>
  </si>
  <si>
    <t>200/112 - 2</t>
  </si>
  <si>
    <t>200/153 - 1</t>
  </si>
  <si>
    <t>200/153 - 2</t>
  </si>
  <si>
    <t>200/180 - 1</t>
  </si>
  <si>
    <t>200/180 - 2</t>
  </si>
  <si>
    <t>500/101 - 1</t>
  </si>
  <si>
    <t>500/101 - 2</t>
  </si>
  <si>
    <t>500/122 - 1</t>
  </si>
  <si>
    <t>500/122 - 2</t>
  </si>
  <si>
    <t>56/151 - 1</t>
  </si>
  <si>
    <t>WFE</t>
  </si>
  <si>
    <t>56/151 - 2</t>
  </si>
  <si>
    <t>200/103 - 1</t>
  </si>
  <si>
    <t>200/103 - 2</t>
  </si>
  <si>
    <t>200/118 - 1</t>
  </si>
  <si>
    <t>200/118 - 2</t>
  </si>
  <si>
    <t>200/142 - 1</t>
  </si>
  <si>
    <t>200/142 - 2</t>
  </si>
  <si>
    <t>200/158 - 1</t>
  </si>
  <si>
    <t>KC - Awatere sub regional</t>
  </si>
  <si>
    <t>200/158 - 2</t>
  </si>
  <si>
    <t>100/132 - 1</t>
  </si>
  <si>
    <t>Premium</t>
  </si>
  <si>
    <t>100/132 - 2</t>
  </si>
  <si>
    <t>50/121 - 1</t>
  </si>
  <si>
    <t>50/121 - 2</t>
  </si>
  <si>
    <t>500/111 - 1</t>
  </si>
  <si>
    <t>Icon, 447699L to Nobilo</t>
  </si>
  <si>
    <t>500/111 - 2</t>
  </si>
  <si>
    <t>500/118 - 1</t>
  </si>
  <si>
    <t>500/118 - 2</t>
  </si>
  <si>
    <t>100/103 - 1</t>
  </si>
  <si>
    <t>Nobilo / low alc - TP/CU 12.5% of blend</t>
  </si>
  <si>
    <t>100/103 - 2</t>
  </si>
  <si>
    <t>100/116 - 1</t>
  </si>
  <si>
    <t>100/116 - 2</t>
  </si>
  <si>
    <t>200/160 - 1</t>
  </si>
  <si>
    <t>200/160 - 2</t>
  </si>
  <si>
    <t>25/108 - 1</t>
  </si>
  <si>
    <t>25/108 - 2</t>
  </si>
  <si>
    <t>5/105 - 1</t>
  </si>
  <si>
    <t>5/105 - 2</t>
  </si>
  <si>
    <t>50/108 - 1</t>
  </si>
  <si>
    <t>50/108 - 2</t>
  </si>
  <si>
    <t>500/121 (117?) - 1</t>
  </si>
  <si>
    <t>500/121 (117?) - 2</t>
  </si>
  <si>
    <t>200/104 - 1</t>
  </si>
  <si>
    <t>y+10</t>
  </si>
  <si>
    <t>Icon, 144348L to Nobilo</t>
  </si>
  <si>
    <t>200/104 - 2</t>
  </si>
  <si>
    <t>200/106 - 1</t>
  </si>
  <si>
    <t>200/106 - 2</t>
  </si>
  <si>
    <t>200/113 - 1</t>
  </si>
  <si>
    <t>200/113 - 2</t>
  </si>
  <si>
    <t>200/116 - 1</t>
  </si>
  <si>
    <t>200/116 - 2</t>
  </si>
  <si>
    <t>200/119 - 1</t>
  </si>
  <si>
    <t>200/119 - 2</t>
  </si>
  <si>
    <t>200/161 - 1</t>
  </si>
  <si>
    <t>200/161 - 2</t>
  </si>
  <si>
    <t>200/177 - 1</t>
  </si>
  <si>
    <t>WCS</t>
  </si>
  <si>
    <t>200/177 - 2</t>
  </si>
  <si>
    <t>200/126 - 1</t>
  </si>
  <si>
    <t>200/126 - 2</t>
  </si>
  <si>
    <t>200/131 - 1</t>
  </si>
  <si>
    <t>200/131 - 2</t>
  </si>
  <si>
    <t>50/109 - 1</t>
  </si>
  <si>
    <t>50/109 - 2</t>
  </si>
  <si>
    <t>50/123 - 1</t>
  </si>
  <si>
    <t>50/123 - 2</t>
  </si>
  <si>
    <t>500/110 - 1</t>
  </si>
  <si>
    <t>y+5</t>
  </si>
  <si>
    <t>500/110 - 2</t>
  </si>
  <si>
    <t>500/120 - 1</t>
  </si>
  <si>
    <t>WLN</t>
  </si>
  <si>
    <t>500/120 - 2</t>
  </si>
  <si>
    <t>56/150 - 1</t>
  </si>
  <si>
    <t>56/150 - 2</t>
  </si>
  <si>
    <t>100/126 - 1</t>
  </si>
  <si>
    <t>100/126 - 2</t>
  </si>
  <si>
    <t>100/144 - 1</t>
  </si>
  <si>
    <t>100/144 - 2</t>
  </si>
  <si>
    <t>200/102 - 1</t>
  </si>
  <si>
    <t>200/102 - 2</t>
  </si>
  <si>
    <t>50/116 - 1</t>
  </si>
  <si>
    <t>50/116 - 2</t>
  </si>
  <si>
    <t>500/104 - 1</t>
  </si>
  <si>
    <t>500/104 - 2</t>
  </si>
  <si>
    <t>500/112 - 1</t>
  </si>
  <si>
    <t>500/112 - 2</t>
  </si>
  <si>
    <t>100/104 - 1</t>
  </si>
  <si>
    <t>100/104 - 2</t>
  </si>
  <si>
    <t>100/117 - 1</t>
  </si>
  <si>
    <t>100/117 - 2</t>
  </si>
  <si>
    <t>100/140 - 1</t>
  </si>
  <si>
    <t>100/140 - 2</t>
  </si>
  <si>
    <t>200/108 - 1</t>
  </si>
  <si>
    <t>200/108 - 2</t>
  </si>
  <si>
    <t>500/103 - 1</t>
  </si>
  <si>
    <t>500/103 - 2</t>
  </si>
  <si>
    <t>56/138 - 1</t>
  </si>
  <si>
    <t>56/138 - 2</t>
  </si>
  <si>
    <t>56/149 - 1</t>
  </si>
  <si>
    <t>DRY</t>
  </si>
  <si>
    <t>56/149 - 2</t>
  </si>
  <si>
    <t>10/110 - 1</t>
  </si>
  <si>
    <t>10/110 - 2</t>
  </si>
  <si>
    <t>200/140 - 1</t>
  </si>
  <si>
    <t>Vegan, use to top, balance to 100k</t>
  </si>
  <si>
    <t>200/140 - 2</t>
  </si>
  <si>
    <t>200/146 - 1</t>
  </si>
  <si>
    <t>200/146 - 2</t>
  </si>
  <si>
    <t>50/124 - 1</t>
  </si>
  <si>
    <t>50/124 - 2</t>
  </si>
  <si>
    <t>50/125 - 1</t>
  </si>
  <si>
    <t>UP - Drylands - rack and revisit</t>
  </si>
  <si>
    <t>50/125 - 2</t>
  </si>
  <si>
    <t>56/132 - 1</t>
  </si>
  <si>
    <t>56/132 - 2</t>
  </si>
  <si>
    <t>56/148 - 1</t>
  </si>
  <si>
    <t>56/148 - 2</t>
  </si>
  <si>
    <t>10/113 - 1</t>
  </si>
  <si>
    <t>10/113 - 2</t>
  </si>
  <si>
    <t>200/139 - 1</t>
  </si>
  <si>
    <t>Vegan, top</t>
  </si>
  <si>
    <t>200/139 - 2</t>
  </si>
  <si>
    <t>200/173 - 1</t>
  </si>
  <si>
    <t>200/173 - 2</t>
  </si>
  <si>
    <t>50/107 - 1</t>
  </si>
  <si>
    <t>50/107 - 2</t>
  </si>
  <si>
    <t>500/119 - 1</t>
  </si>
  <si>
    <t>Misty, balance to Premium 93441L</t>
  </si>
  <si>
    <t>BULK</t>
  </si>
  <si>
    <t>500/119 - 2</t>
  </si>
  <si>
    <t>56/131 - 1</t>
  </si>
  <si>
    <t>56/131 - 2</t>
  </si>
  <si>
    <t>100/106 - 1</t>
  </si>
  <si>
    <t>100/106 - 2</t>
  </si>
  <si>
    <t>100/107 - 1</t>
  </si>
  <si>
    <t>100/107 - 2</t>
  </si>
  <si>
    <t>100/115 - 1</t>
  </si>
  <si>
    <t>100/115 - 2</t>
  </si>
  <si>
    <t>200/129 - 1</t>
  </si>
  <si>
    <t>200/129 - 2</t>
  </si>
  <si>
    <t>200/144 - 1</t>
  </si>
  <si>
    <t>UP -Lower Wairau sub regional</t>
  </si>
  <si>
    <t>200/144 - 2</t>
  </si>
  <si>
    <t>200/155 - 1</t>
  </si>
  <si>
    <t>200/155 - 2</t>
  </si>
  <si>
    <t>200/178 - 1</t>
  </si>
  <si>
    <t>200/178 - 2</t>
  </si>
  <si>
    <t>B3 - 1</t>
  </si>
  <si>
    <t>B3 - 2</t>
  </si>
  <si>
    <t>100/122 - 1</t>
  </si>
  <si>
    <t>100/122 - 2</t>
  </si>
  <si>
    <t>200/115 - 1</t>
  </si>
  <si>
    <t>200/115 - 2</t>
  </si>
  <si>
    <t>200/143 - 1</t>
  </si>
  <si>
    <t>200/143 - 2</t>
  </si>
  <si>
    <t>200/156 - 1</t>
  </si>
  <si>
    <t>200/156 - 2</t>
  </si>
  <si>
    <t>50/105 - 1</t>
  </si>
  <si>
    <t>50/105 - 2</t>
  </si>
  <si>
    <t>50/115 - 1</t>
  </si>
  <si>
    <t>low alc - TP/CU 50% of blend</t>
  </si>
  <si>
    <t>50/115 - 2</t>
  </si>
  <si>
    <t>500/109 - 1</t>
  </si>
  <si>
    <t>500/109 - 2</t>
  </si>
  <si>
    <t>56/146 - 1</t>
  </si>
  <si>
    <t>KC - Rarangi Sub regional</t>
  </si>
  <si>
    <t>56/146 - 2</t>
  </si>
  <si>
    <t>100/127 - 1</t>
  </si>
  <si>
    <t>100/127 - 2</t>
  </si>
  <si>
    <t>100/130 - 1</t>
  </si>
  <si>
    <t>100/130 - 2</t>
  </si>
  <si>
    <t>200/117 - 1</t>
  </si>
  <si>
    <t>200/117 - 2</t>
  </si>
  <si>
    <t>200/124 - 1</t>
  </si>
  <si>
    <t>200/124 - 2</t>
  </si>
  <si>
    <t>200/125 - 1</t>
  </si>
  <si>
    <t>200/125 - 2</t>
  </si>
  <si>
    <t>200/149 - 1</t>
  </si>
  <si>
    <t>UP - Central Sub regional - Drylands/Zesty?</t>
  </si>
  <si>
    <t>200/149 - 2</t>
  </si>
  <si>
    <t>200/169 - 1</t>
  </si>
  <si>
    <t>200/169 - 2</t>
  </si>
  <si>
    <t>56/141 - 1</t>
  </si>
  <si>
    <t>UP - Spitfire?</t>
  </si>
  <si>
    <t>56/141 - 2</t>
  </si>
  <si>
    <t>56/143 - 1</t>
  </si>
  <si>
    <t>56/143 - 2</t>
  </si>
  <si>
    <t>100/110 - 1</t>
  </si>
  <si>
    <t>100/110 - 2</t>
  </si>
  <si>
    <t>200/183 - 1</t>
  </si>
  <si>
    <t xml:space="preserve">UP Crafters option, </t>
  </si>
  <si>
    <t>200/183 - 2</t>
  </si>
  <si>
    <t>25/112 - 1</t>
  </si>
  <si>
    <t>25/112 - 2</t>
  </si>
  <si>
    <t>50/122 - 1</t>
  </si>
  <si>
    <t>50/122 - 2</t>
  </si>
  <si>
    <t>10/121 - 1</t>
  </si>
  <si>
    <t>10/121 - 2</t>
  </si>
  <si>
    <t>100/146 - 1</t>
  </si>
  <si>
    <t>100/146 - 2</t>
  </si>
  <si>
    <t>1081 - 1</t>
  </si>
  <si>
    <t>1081 - 2</t>
  </si>
  <si>
    <t>200/130 - 1</t>
  </si>
  <si>
    <t>200/130 - 2</t>
  </si>
  <si>
    <t>200/136 - 1</t>
  </si>
  <si>
    <t>200/136 - 2</t>
  </si>
  <si>
    <t>200/160 - 3</t>
  </si>
  <si>
    <t>200/160 - 4</t>
  </si>
  <si>
    <t>500/106 - 1</t>
  </si>
  <si>
    <t>500/106 - 2</t>
  </si>
  <si>
    <t>500/107 - 1</t>
  </si>
  <si>
    <t>500/107 - 2</t>
  </si>
  <si>
    <t>500/121 - 1</t>
  </si>
  <si>
    <t>500/121 - 2</t>
  </si>
  <si>
    <t>10/120 - 1</t>
  </si>
  <si>
    <t>10/120 - 2</t>
  </si>
  <si>
    <t>100/145 - 1</t>
  </si>
  <si>
    <t>100/145 - 2</t>
  </si>
  <si>
    <t>200/148 - 1</t>
  </si>
  <si>
    <t>200/148 - 2</t>
  </si>
  <si>
    <t>200/154 - 1</t>
  </si>
  <si>
    <t>UP - Drylands blender</t>
  </si>
  <si>
    <t>200/154 - 2</t>
  </si>
  <si>
    <t>200/162 - 1</t>
  </si>
  <si>
    <t>200/162 - 2</t>
  </si>
  <si>
    <t>200/150 - 1</t>
  </si>
  <si>
    <t>y-5</t>
  </si>
  <si>
    <t>200/150 - 2</t>
  </si>
  <si>
    <t>3007 - 1</t>
  </si>
  <si>
    <t>3007 - 2</t>
  </si>
  <si>
    <t>50/106 - 1</t>
  </si>
  <si>
    <t>50/106 - 2</t>
  </si>
  <si>
    <t>10/122 - 1</t>
  </si>
  <si>
    <t>10/122 - 2</t>
  </si>
  <si>
    <t>100/138 - 1</t>
  </si>
  <si>
    <t>100/138 - 2</t>
  </si>
  <si>
    <t>200/159 - 1</t>
  </si>
  <si>
    <t>200/159 - 2</t>
  </si>
  <si>
    <t>25/102 - 1</t>
  </si>
  <si>
    <t>y-10</t>
  </si>
  <si>
    <t>low alc - TP/CU 25% of blend</t>
  </si>
  <si>
    <t>25/102 - 2</t>
  </si>
  <si>
    <t>25/114 - 1</t>
  </si>
  <si>
    <t>25/114 - 2</t>
  </si>
  <si>
    <t>56/133 - 1</t>
  </si>
  <si>
    <t>56/133 - 2</t>
  </si>
  <si>
    <t>56/139 - 1</t>
  </si>
  <si>
    <t>56/139 - 2</t>
  </si>
  <si>
    <t>56/140 - 1</t>
  </si>
  <si>
    <t>56/140 - 2</t>
  </si>
  <si>
    <t>56/144 - 1</t>
  </si>
  <si>
    <t>56/144 - 2</t>
  </si>
  <si>
    <t>10/119 - 1</t>
  </si>
  <si>
    <t>10/119 - 2</t>
  </si>
  <si>
    <t>100/109 - 1</t>
  </si>
  <si>
    <t>100/109 - 2</t>
  </si>
  <si>
    <t>100/123 - 1</t>
  </si>
  <si>
    <t>100/123 - 2</t>
  </si>
  <si>
    <t>200/133 - 1</t>
  </si>
  <si>
    <t>200/133 - 2</t>
  </si>
  <si>
    <t>200/134 - 1</t>
  </si>
  <si>
    <t>200/134 - 2</t>
  </si>
  <si>
    <t>200/135 - 1</t>
  </si>
  <si>
    <t>200/135 - 2</t>
  </si>
  <si>
    <t>200/152 - 1</t>
  </si>
  <si>
    <t>200/152 - 2</t>
  </si>
  <si>
    <t>200/184 - 1</t>
  </si>
  <si>
    <t>200/184 - 2</t>
  </si>
  <si>
    <t>50/110 - 1</t>
  </si>
  <si>
    <t xml:space="preserve">low alc </t>
  </si>
  <si>
    <t>50/110 - 2</t>
  </si>
  <si>
    <t>200/164 - 1</t>
  </si>
  <si>
    <t>200/164 - 2</t>
  </si>
  <si>
    <t>200/172 - 1</t>
  </si>
  <si>
    <t>200/172 - 2</t>
  </si>
  <si>
    <t>200/175 - 1</t>
  </si>
  <si>
    <t>200/175 - 2</t>
  </si>
  <si>
    <t>25/111 - 1</t>
  </si>
  <si>
    <t>25/111 - 2</t>
  </si>
  <si>
    <t>50/111 - 1</t>
  </si>
  <si>
    <t>50/111 - 2</t>
  </si>
  <si>
    <t>500/108 - 1</t>
  </si>
  <si>
    <t>500/108 - 2</t>
  </si>
  <si>
    <t>56/145 - 1</t>
  </si>
  <si>
    <t>KC - Upper Wairau sub regional</t>
  </si>
  <si>
    <t>56/145 - 2</t>
  </si>
  <si>
    <t>the password to unlock sheets is 123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</si>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</sst>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right"/>
    </xf>
    <xf numFmtId="0" fontId="0" fillId="0" borderId="5" xfId="0" applyBorder="1"/>
    <xf numFmtId="14" fontId="0" fillId="0" borderId="5" xfId="0" applyNumberFormat="1" applyBorder="1"/>
    <xf numFmtId="0" fontId="0" fillId="0" borderId="0" xfId="0" applyAlignment="1">
      <alignment horizontal="left"/>
    </xf>
    <xf numFmtId="0" fontId="0" fillId="0" borderId="5" xfId="0" quotePrefix="1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7" xfId="0" applyNumberFormat="1" applyBorder="1" applyAlignment="1">
      <alignment horizontal="right"/>
    </xf>
    <xf numFmtId="0" fontId="0" fillId="0" borderId="7" xfId="0" applyBorder="1"/>
    <xf numFmtId="0" fontId="0" fillId="0" borderId="2" xfId="0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1" fillId="2" borderId="0" xfId="0" applyFont="1" applyFill="1"/>
    <xf numFmtId="0" fontId="0" fillId="0" borderId="8" xfId="0" applyBorder="1"/>
  </cellXfs>
  <cellStyles count="1">
    <cellStyle name="Normal" xfId="0" builtinId="0"/>
  </cellStyles>
  <dxfs count="86">
    <dxf>
      <numFmt numFmtId="0" formatCode="General"/>
      <fill>
        <patternFill patternType="none">
          <fgColor rgb="FF000000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thin">
          <color rgb="FF000000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FBC36B-09C2-4DA1-B459-A9C15E620238}" name="Table1373" displayName="Table1373" ref="A1:CC287" totalsRowShown="0" headerRowDxfId="85" dataDxfId="83" headerRowBorderDxfId="84" tableBorderDxfId="82" totalsRowBorderDxfId="81">
  <autoFilter ref="A1:CC287" xr:uid="{00000000-0009-0000-0100-000001000000}"/>
  <sortState xmlns:xlrd2="http://schemas.microsoft.com/office/spreadsheetml/2017/richdata2" ref="A2:CA287">
    <sortCondition ref="H1:H287"/>
  </sortState>
  <tableColumns count="81">
    <tableColumn id="1" xr3:uid="{E28B8D84-093A-4D98-B183-1914F51C4D58}" name="Vessel_Out" dataDxfId="80"/>
    <tableColumn id="68" xr3:uid="{8BDFF197-7BA0-4D37-BD0F-A904812CF848}" name="Measurement_Transformation" dataDxfId="79"/>
    <tableColumn id="78" xr3:uid="{5A3A6D6C-2444-4EDD-BBE4-268A67F491C8}" name="Final_Allocation" dataDxfId="78"/>
    <tableColumn id="69" xr3:uid="{5CE03059-CB16-45D6-AC4C-379878B58F4E}" name="Hydrogen_Sulfide" dataDxfId="77"/>
    <tableColumn id="67" xr3:uid="{A71C41D0-9306-4D46-B013-42310CC9F175}" name="Tank_Grade" dataDxfId="76">
      <calculatedColumnFormula>CONCATENATE(Table1373[[#This Row],[Vessel_Out]]," ",Table1373[[#This Row],[True_Grade]])</calculatedColumnFormula>
    </tableColumn>
    <tableColumn id="63" xr3:uid="{DBBD5D31-724C-4768-ACA3-E4BF4F2ACC8E}" name="Content_Status" dataDxfId="75"/>
    <tableColumn id="2" xr3:uid="{A62AEE41-09C7-401B-893F-C6746BA9F80A}" name="Numeric_Score" dataDxfId="74"/>
    <tableColumn id="79" xr3:uid="{5BC25FBE-6856-4FA1-BBA4-6BE269F6DB4B}" name="Date_of_Analysis" dataDxfId="73"/>
    <tableColumn id="62" xr3:uid="{A5D5AA9C-C30E-458D-8C75-2BB698D427FE}" name="Order_in_Day" dataDxfId="72"/>
    <tableColumn id="64" xr3:uid="{FB7951A1-24D8-4C18-A222-DFFC45A1E4E2}" name="True_Grade" dataDxfId="71"/>
    <tableColumn id="3" xr3:uid="{1F600A0C-8C83-44A1-A723-18BFF0B03334}" name="Nominal_Grade" dataDxfId="70">
      <calculatedColumnFormula>IF(OR(Table1373[[#This Row],[True_Grade]]="P",Table1373[[#This Row],[True_Grade]]="BULK"), "C", IF(Table1373[[#This Row],[True_Grade]]="SP", "B", IF(Table1373[[#This Row],[True_Grade]]="NB", "NB", IF(NOT(ISBLANK(Table1373[[#This Row],[True_Grade]])), "A", ""))))</calculatedColumnFormula>
    </tableColumn>
    <tableColumn id="65" xr3:uid="{510FB995-0BDB-46AB-8AA2-2FD3D5E6D446}" name="Score_Grade" dataDxfId="69">
      <calculatedColumnFormula>IF(Table1373[[#This Row],[Numeric_Score]]="", "", IF(Table1373[[#This Row],[Numeric_Score]]&lt;=9, "Low", IF(Table1373[[#This Row],[Numeric_Score]]&gt;=14, "High", "Mid")))</calculatedColumnFormula>
    </tableColumn>
    <tableColumn id="66" xr3:uid="{6D5CD92B-7319-4753-A81E-13D815657587}" name="Status_Grade" dataDxfId="68">
      <calculatedColumnFormula>IF(Table1373[[#This Row],[Nominal_Grade]]="", "", CONCATENATE(Table1373[[#This Row],[Nominal_Grade]], "-",Table1373[[#This Row],[Content_Status]]))</calculatedColumnFormula>
    </tableColumn>
    <tableColumn id="70" xr3:uid="{E9B7F001-1C44-4D84-A9F3-5EE49909AD6D}" name="Baseline" dataDxfId="67"/>
    <tableColumn id="4" xr3:uid="{843D9442-747C-4288-810E-5264D8FE49AA}" name="Unknown 1" dataDxfId="66"/>
    <tableColumn id="5" xr3:uid="{F9E80A7A-98F7-4F3E-9934-ABB077760B84}" name="Unknown 2" dataDxfId="65"/>
    <tableColumn id="6" xr3:uid="{91992347-30CC-4FA3-A86A-0AD4EFFC6865}" name="Unknown 3" dataDxfId="64"/>
    <tableColumn id="7" xr3:uid="{9BBB8247-4414-427E-AA5F-DC340661041F}" name="Unknown 4" dataDxfId="63"/>
    <tableColumn id="8" xr3:uid="{04F15B10-77CE-435F-ADAD-DF6E05F40271}" name="Unknown 5" dataDxfId="62"/>
    <tableColumn id="9" xr3:uid="{0E880F7B-ADE7-4446-9AAF-FD084C54EC96}" name="Unknown 6" dataDxfId="61"/>
    <tableColumn id="10" xr3:uid="{8FADA722-DC91-4A79-ADCC-C5471391E7DD}" name="Unknown 7" dataDxfId="60"/>
    <tableColumn id="11" xr3:uid="{AF9D5CE4-0B69-49CA-8247-3E7E5258243C}" name="Unknown 8" dataDxfId="59"/>
    <tableColumn id="12" xr3:uid="{6B147A34-CE4E-46F3-85A1-1057C82B416E}" name="Methyl acetate" dataDxfId="58"/>
    <tableColumn id="13" xr3:uid="{94020329-BE0A-4F2A-B578-0239E3422B59}" name="Ethyl acetate" dataDxfId="57"/>
    <tableColumn id="14" xr3:uid="{F99E7EBB-4419-49E6-8C7A-26738C7FE4FA}" name="Unknown 9" dataDxfId="56"/>
    <tableColumn id="15" xr3:uid="{72AFE46B-160B-4FCB-986A-951714C59188}" name="Ethanol" dataDxfId="55"/>
    <tableColumn id="16" xr3:uid="{85C02D50-2EAE-4012-A9D7-2049798A8083}" name="Ethyl propinate M" dataDxfId="54"/>
    <tableColumn id="17" xr3:uid="{AD9909DA-8D2D-4E9B-852E-048B1422EEA7}" name="Propyl acetate M" dataDxfId="53"/>
    <tableColumn id="18" xr3:uid="{B139FF20-ABB8-47EF-A30D-8D842230387C}" name="Unknown 10" dataDxfId="52"/>
    <tableColumn id="19" xr3:uid="{5D0D98F5-8FC4-4A64-B3C2-9A29947C5831}" name="Ethyl propinate D" dataDxfId="51"/>
    <tableColumn id="20" xr3:uid="{F6C916FF-EA6D-444E-8244-A8E3614EA15F}" name="Propyl acetate D" dataDxfId="50"/>
    <tableColumn id="21" xr3:uid="{A618CA20-A26B-4092-923A-0B96E8960BB4}" name="Ethyl isobutyrate M" dataDxfId="49"/>
    <tableColumn id="22" xr3:uid="{B2BB7EE7-D016-4ACF-89FF-86010AB15D28}" name="Isobutyl acetate M" dataDxfId="48"/>
    <tableColumn id="23" xr3:uid="{16AC7CD6-7255-45DD-85FB-073EA58B0CB8}" name="Unknown 11" dataDxfId="47"/>
    <tableColumn id="24" xr3:uid="{53E250FC-88AE-4955-9774-8E224950B8C9}" name="1-Propanol M" dataDxfId="46"/>
    <tableColumn id="25" xr3:uid="{7F5715DC-E658-45A2-A623-D145E56B9498}" name="1-Propanol D" dataDxfId="45"/>
    <tableColumn id="26" xr3:uid="{CEA4FA4B-BF68-4B26-B589-C99B4105E430}" name="Unknown 12" dataDxfId="44"/>
    <tableColumn id="27" xr3:uid="{A01C5CFC-7760-4F71-99F5-0E3254FED2F7}" name="Ethyl butyrate" dataDxfId="43"/>
    <tableColumn id="28" xr3:uid="{A9D4B619-D4EF-449F-84E8-42B81F15A56C}" name="Isobutyl acetate D" dataDxfId="42"/>
    <tableColumn id="29" xr3:uid="{FA2CD1E0-845B-4B94-9FF7-2B209D1386BE}" name="Ethyl isobutyrate D" dataDxfId="41"/>
    <tableColumn id="30" xr3:uid="{B558E792-B7BF-4D1B-9A29-BBEFD2E0FE2A}" name="Unknown 13" dataDxfId="40"/>
    <tableColumn id="31" xr3:uid="{7FB7EFAF-2844-459C-9C19-08E77EB44A78}" name="Ethyl 2-methylbutyrate" dataDxfId="39"/>
    <tableColumn id="32" xr3:uid="{BFD7CC19-0643-4E79-B1EC-77A4DC4EE703}" name="Ethyl isovalerate" dataDxfId="38"/>
    <tableColumn id="33" xr3:uid="{AB8CAAEB-D6BC-4DC8-88B8-0183CB18C501}" name="Unknown 14" dataDxfId="37"/>
    <tableColumn id="34" xr3:uid="{30723701-2EC5-4656-9133-530B8B8BF668}" name="Isobutanol M" dataDxfId="36"/>
    <tableColumn id="35" xr3:uid="{D4C256C8-3B6B-4607-98D4-49F28E1D6860}" name="Isobutanol D" dataDxfId="35"/>
    <tableColumn id="36" xr3:uid="{617B383A-4DB0-448D-ADB7-331C06094CAE}" name="Unknown 15" dataDxfId="34"/>
    <tableColumn id="37" xr3:uid="{D8D268D7-8AF0-4743-B124-C8D930AF8E39}" name="Unknown 16" dataDxfId="33"/>
    <tableColumn id="38" xr3:uid="{80230D7B-D911-4020-AEF6-39AC74369DDF}" name="Isoamyl acetate" dataDxfId="32"/>
    <tableColumn id="39" xr3:uid="{1903652A-597E-451F-9ADC-20BF2878E2A6}" name="1-Butanol M" dataDxfId="31"/>
    <tableColumn id="40" xr3:uid="{5975BA69-9069-4E52-8AAC-55C99CEB5876}" name="1-Butanol D" dataDxfId="30"/>
    <tableColumn id="41" xr3:uid="{A3EC1C83-C992-421B-80C5-AB7152EA5B78}" name="Unknown 17" dataDxfId="29"/>
    <tableColumn id="42" xr3:uid="{ABB61DE4-5622-45A1-8BC7-366E5D3C14AD}" name="Unknown 18" dataDxfId="28"/>
    <tableColumn id="43" xr3:uid="{9D439500-FE04-41E8-85E0-43A4A2BA6B01}" name="Unknown 19" dataDxfId="27"/>
    <tableColumn id="44" xr3:uid="{4AAD8B68-76A5-4440-8A78-3227230A1AE3}" name="Amyl acetate" dataDxfId="26"/>
    <tableColumn id="45" xr3:uid="{4CD3089E-89BE-41E5-8835-6B6F0C9B8C48}" name="Isoamyl alcohol M" dataDxfId="25"/>
    <tableColumn id="46" xr3:uid="{16C68BAD-014F-4B75-BFE7-73F62EB9F71B}" name="Isoamyl alcohol D" dataDxfId="24"/>
    <tableColumn id="47" xr3:uid="{51CE963F-734F-4DED-ADD2-6F65F4027B22}" name="Ethyl hexanoate" dataDxfId="23"/>
    <tableColumn id="48" xr3:uid="{338D40D3-0497-431C-9D17-6D8EACDC638B}" name="Unknown 20" dataDxfId="22"/>
    <tableColumn id="49" xr3:uid="{85181183-C711-4070-9170-F4B3175E7020}" name="Unknown 21" dataDxfId="21"/>
    <tableColumn id="50" xr3:uid="{8B55F835-288D-4D8A-AE47-F7E034BBC0B4}" name="Hexyl acetate" dataDxfId="20"/>
    <tableColumn id="51" xr3:uid="{85EC2D30-5ABC-4FCB-8423-B53A767541CD}" name="Unknown 22" dataDxfId="19"/>
    <tableColumn id="52" xr3:uid="{0F038A4B-36D6-4582-8C7C-639937F8BABD}" name="1-Hexanol M" dataDxfId="18"/>
    <tableColumn id="53" xr3:uid="{B62A2646-F125-4447-B862-6CB3D7A72BDA}" name="1-Hexanol D" dataDxfId="17"/>
    <tableColumn id="54" xr3:uid="{16319530-6A7A-4A17-ADDF-E1A7742A542C}" name="Unknown 23" dataDxfId="16"/>
    <tableColumn id="55" xr3:uid="{48DFE057-FB62-40BF-A56E-B0FDC31472F9}" name="Ethyl octanoate M" dataDxfId="15"/>
    <tableColumn id="56" xr3:uid="{6F8EB24C-E3C5-4916-ABBA-2C49E45CA7B7}" name="Ethyl octanoate D" dataDxfId="14"/>
    <tableColumn id="57" xr3:uid="{560C0779-BF97-46F3-98BD-202732605A85}" name="Ethyl decanoate" dataDxfId="13"/>
    <tableColumn id="58" xr3:uid="{4CBDFC4F-1D27-4BA0-ABCA-AF7F7CD4AC4E}" name="Unknown 24" dataDxfId="12"/>
    <tableColumn id="59" xr3:uid="{48117F14-A460-4FB4-8616-F549167EA882}" name="Unknown 25" dataDxfId="11"/>
    <tableColumn id="60" xr3:uid="{2054C570-B69E-46F3-BF13-1F0B3B4F7064}" name="Unknown 26" dataDxfId="10"/>
    <tableColumn id="76" xr3:uid="{B5907345-AD4B-4047-B253-9AD9EB706094}" name="Z-3-Hexenyl acetate" dataDxfId="9"/>
    <tableColumn id="75" xr3:uid="{9E504778-EE53-4D68-9B46-8A825270EDB1}" name="Unknown 27" dataDxfId="8"/>
    <tableColumn id="74" xr3:uid="{775B37F9-C67E-4327-9A40-4B34179BA026}" name="Unknown 28" dataDxfId="7"/>
    <tableColumn id="73" xr3:uid="{9A42D9A3-764F-4A83-A7C7-970422ECBADC}" name="Unknown 29" dataDxfId="6"/>
    <tableColumn id="72" xr3:uid="{AE85C6C8-C177-472E-840A-1C77DD1F31D6}" name="Unknown 30" dataDxfId="5"/>
    <tableColumn id="71" xr3:uid="{4BB516D1-7D80-41CF-9C81-F0D98B50E3E6}" name="Unknown 31" dataDxfId="4"/>
    <tableColumn id="80" xr3:uid="{DE18293C-D1EC-4CCC-B3F6-371BC97B7889}" name="Unknown 32" dataDxfId="3"/>
    <tableColumn id="77" xr3:uid="{02A50A30-4D8E-4C5D-8696-ECFF9A88F883}" name="Unknown 33" dataDxfId="2"/>
    <tableColumn id="61" xr3:uid="{A0CA3063-962E-4F88-AE03-8BA068B3DF6E}" name="IS" dataDxfId="1"/>
    <tableColumn id="81" xr3:uid="{113A22BD-57C7-464F-8A7A-2055D2E88B2F}" name="Grade" dataDxfId="0">
      <calculatedColumnFormula>IF(Table1373[[#This Row],[Numeric_Score]]&lt;=9, 2, IF(Table1373[[#This Row],[Numeric_Score]]&lt;=12, 1, 0))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9F82-9BBB-4ECC-B5FD-565B05C9C1F1}">
  <dimension ref="A1:CC287"/>
  <sheetViews>
    <sheetView tabSelected="1" topLeftCell="O1" zoomScale="85" zoomScaleNormal="85" workbookViewId="0">
      <selection activeCell="AF64" sqref="AF64"/>
    </sheetView>
  </sheetViews>
  <sheetFormatPr defaultColWidth="8.85546875" defaultRowHeight="15" x14ac:dyDescent="0.25"/>
  <cols>
    <col min="1" max="1" width="16.7109375" bestFit="1" customWidth="1"/>
    <col min="2" max="2" width="31" bestFit="1" customWidth="1"/>
    <col min="3" max="3" width="41.28515625" bestFit="1" customWidth="1"/>
    <col min="4" max="4" width="18.7109375" bestFit="1" customWidth="1"/>
    <col min="5" max="5" width="18.42578125" bestFit="1" customWidth="1"/>
    <col min="6" max="6" width="17.28515625" customWidth="1"/>
    <col min="7" max="7" width="16.85546875" bestFit="1" customWidth="1"/>
    <col min="8" max="8" width="18.7109375" bestFit="1" customWidth="1"/>
    <col min="9" max="9" width="15.42578125" bestFit="1" customWidth="1"/>
    <col min="10" max="10" width="13.7109375" bestFit="1" customWidth="1"/>
    <col min="11" max="11" width="17.42578125" bestFit="1" customWidth="1"/>
    <col min="12" max="12" width="14.42578125" bestFit="1" customWidth="1"/>
    <col min="13" max="13" width="15.140625" bestFit="1" customWidth="1"/>
    <col min="14" max="14" width="10.85546875" bestFit="1" customWidth="1"/>
    <col min="15" max="35" width="9.140625" customWidth="1"/>
    <col min="36" max="36" width="9" customWidth="1"/>
    <col min="37" max="37" width="9.140625" customWidth="1"/>
    <col min="38" max="38" width="9" customWidth="1"/>
    <col min="39" max="80" width="9.140625" customWidth="1"/>
  </cols>
  <sheetData>
    <row r="1" spans="1:8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0" t="s">
        <v>411</v>
      </c>
      <c r="CC1" s="3" t="s">
        <v>79</v>
      </c>
    </row>
    <row r="2" spans="1:81" x14ac:dyDescent="0.25">
      <c r="A2" s="4" t="s">
        <v>80</v>
      </c>
      <c r="B2" s="4" t="s">
        <v>81</v>
      </c>
      <c r="C2" s="5" t="s">
        <v>82</v>
      </c>
      <c r="D2" s="6">
        <v>0</v>
      </c>
      <c r="E2" s="5" t="str">
        <f>CONCATENATE(Table1373[[#This Row],[Vessel_Out]]," ",Table1373[[#This Row],[True_Grade]])</f>
        <v>100/141 - 1 SP</v>
      </c>
      <c r="F2" s="5" t="s">
        <v>83</v>
      </c>
      <c r="G2" s="7">
        <v>12</v>
      </c>
      <c r="H2" s="8">
        <v>44007</v>
      </c>
      <c r="I2" s="7">
        <v>7</v>
      </c>
      <c r="J2" s="7" t="s">
        <v>84</v>
      </c>
      <c r="K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" s="7" t="str">
        <f>IF(Table1373[[#This Row],[Numeric_Score]]="", "", IF(Table1373[[#This Row],[Numeric_Score]]&lt;=9, "Low", IF(Table1373[[#This Row],[Numeric_Score]]&gt;=14, "High", "Mid")))</f>
        <v>Mid</v>
      </c>
      <c r="M2" s="7" t="str">
        <f>IF(Table1373[[#This Row],[Nominal_Grade]]="", "", CONCATENATE(Table1373[[#This Row],[Nominal_Grade]], "-",Table1373[[#This Row],[Content_Status]]))</f>
        <v>B-WLS</v>
      </c>
      <c r="N2" s="7">
        <v>0.10199999999999999</v>
      </c>
      <c r="O2" s="7">
        <v>229.93799999999999</v>
      </c>
      <c r="P2" s="7">
        <v>159.56800000000001</v>
      </c>
      <c r="Q2" s="7">
        <v>1965.7170000000001</v>
      </c>
      <c r="R2" s="7">
        <v>1364.058</v>
      </c>
      <c r="S2" s="7">
        <v>1479.2170000000001</v>
      </c>
      <c r="T2" s="7">
        <v>343.56200000000001</v>
      </c>
      <c r="U2" s="7">
        <v>1667.8109999999999</v>
      </c>
      <c r="V2" s="7">
        <v>925.38099999999997</v>
      </c>
      <c r="W2" s="7">
        <v>5181.2039999999997</v>
      </c>
      <c r="X2" s="7">
        <v>18827.093000000001</v>
      </c>
      <c r="Y2" s="7">
        <v>481.65300000000002</v>
      </c>
      <c r="Z2" s="7">
        <v>40889.745000000003</v>
      </c>
      <c r="AA2" s="7">
        <v>807.20600000000002</v>
      </c>
      <c r="AB2" s="7">
        <v>1060.644</v>
      </c>
      <c r="AC2" s="7">
        <v>809.82600000000002</v>
      </c>
      <c r="AD2" s="7">
        <v>1498.6679999999999</v>
      </c>
      <c r="AE2" s="7">
        <v>2247.6799999999998</v>
      </c>
      <c r="AF2" s="7">
        <v>436.57799999999997</v>
      </c>
      <c r="AG2" s="7">
        <v>1103.057</v>
      </c>
      <c r="AH2" s="7">
        <v>616.64800000000002</v>
      </c>
      <c r="AI2" s="7">
        <v>2585.7979999999998</v>
      </c>
      <c r="AJ2" s="7">
        <v>2547.6770000000001</v>
      </c>
      <c r="AK2" s="7">
        <v>843.23099999999999</v>
      </c>
      <c r="AL2" s="7">
        <v>8898.9</v>
      </c>
      <c r="AM2" s="7">
        <v>4610.5510000000004</v>
      </c>
      <c r="AN2" s="7">
        <v>856.04399999999998</v>
      </c>
      <c r="AO2" s="7">
        <v>231.79300000000001</v>
      </c>
      <c r="AP2" s="7">
        <v>249.37700000000001</v>
      </c>
      <c r="AQ2" s="7">
        <v>424.51</v>
      </c>
      <c r="AR2" s="7">
        <v>1699.672</v>
      </c>
      <c r="AS2" s="7">
        <v>3990.0720000000001</v>
      </c>
      <c r="AT2" s="7">
        <v>7348.1970000000001</v>
      </c>
      <c r="AU2" s="7">
        <v>441.714</v>
      </c>
      <c r="AV2" s="7">
        <v>820.85500000000002</v>
      </c>
      <c r="AW2" s="7">
        <v>23554.413</v>
      </c>
      <c r="AX2" s="7">
        <v>2194.4029999999998</v>
      </c>
      <c r="AY2" s="7">
        <v>1306.453</v>
      </c>
      <c r="AZ2" s="7">
        <v>611.71299999999997</v>
      </c>
      <c r="BA2" s="7">
        <v>764.952</v>
      </c>
      <c r="BB2" s="7">
        <v>1575</v>
      </c>
      <c r="BC2" s="7">
        <v>1107.98</v>
      </c>
      <c r="BD2" s="7">
        <v>8617.8279999999995</v>
      </c>
      <c r="BE2" s="7">
        <v>25633.268</v>
      </c>
      <c r="BF2" s="7">
        <v>25045.077000000001</v>
      </c>
      <c r="BG2" s="7">
        <v>4183.0940000000001</v>
      </c>
      <c r="BH2" s="7">
        <v>2379.4110000000001</v>
      </c>
      <c r="BI2" s="7">
        <v>21453.363000000001</v>
      </c>
      <c r="BJ2" s="7">
        <v>2500.7750000000001</v>
      </c>
      <c r="BK2" s="7">
        <v>4623.0619999999999</v>
      </c>
      <c r="BL2" s="7">
        <v>3629.6129999999998</v>
      </c>
      <c r="BM2" s="7">
        <v>464.53300000000002</v>
      </c>
      <c r="BN2" s="7">
        <v>9557.5580000000009</v>
      </c>
      <c r="BO2" s="7">
        <v>17869.478999999999</v>
      </c>
      <c r="BP2" s="7">
        <v>20063.234</v>
      </c>
      <c r="BQ2" s="7">
        <v>775.89300000000003</v>
      </c>
      <c r="BR2" s="7">
        <v>1362.7739999999999</v>
      </c>
      <c r="BS2" s="7">
        <v>516.07000000000005</v>
      </c>
      <c r="BT2" s="7">
        <v>657.75800000000004</v>
      </c>
      <c r="BU2" s="7">
        <v>258.01900000000001</v>
      </c>
      <c r="BV2" s="7">
        <v>236.82300000000001</v>
      </c>
      <c r="BW2" s="7">
        <v>817.52599999999995</v>
      </c>
      <c r="BX2" s="7">
        <v>1098.075</v>
      </c>
      <c r="BY2" s="7">
        <v>633.47500000000002</v>
      </c>
      <c r="BZ2" s="7">
        <v>272.91399999999999</v>
      </c>
      <c r="CA2" s="7">
        <v>75.753</v>
      </c>
      <c r="CB2" s="2">
        <v>13877.632</v>
      </c>
      <c r="CC2" s="2">
        <f>IF(Table1373[[#This Row],[Numeric_Score]]&lt;=9, 2, IF(Table1373[[#This Row],[Numeric_Score]]&lt;=12, 1, 0))</f>
        <v>1</v>
      </c>
    </row>
    <row r="3" spans="1:81" x14ac:dyDescent="0.25">
      <c r="A3" s="4" t="s">
        <v>85</v>
      </c>
      <c r="B3" s="9" t="s">
        <v>81</v>
      </c>
      <c r="C3" s="5" t="s">
        <v>82</v>
      </c>
      <c r="D3" s="6">
        <v>0</v>
      </c>
      <c r="E3" s="5" t="str">
        <f>CONCATENATE(Table1373[[#This Row],[Vessel_Out]]," ",Table1373[[#This Row],[True_Grade]])</f>
        <v>100/141 - 2 SP</v>
      </c>
      <c r="F3" s="5" t="s">
        <v>83</v>
      </c>
      <c r="G3" s="7">
        <v>12</v>
      </c>
      <c r="H3" s="8">
        <v>44007</v>
      </c>
      <c r="I3" s="7">
        <v>8</v>
      </c>
      <c r="J3" s="7" t="s">
        <v>84</v>
      </c>
      <c r="K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3" s="7" t="str">
        <f>IF(Table1373[[#This Row],[Numeric_Score]]="", "", IF(Table1373[[#This Row],[Numeric_Score]]&lt;=9, "Low", IF(Table1373[[#This Row],[Numeric_Score]]&gt;=14, "High", "Mid")))</f>
        <v>Mid</v>
      </c>
      <c r="M3" s="7" t="str">
        <f>IF(Table1373[[#This Row],[Nominal_Grade]]="", "", CONCATENATE(Table1373[[#This Row],[Nominal_Grade]], "-",Table1373[[#This Row],[Content_Status]]))</f>
        <v>B-WLS</v>
      </c>
      <c r="N3" s="7">
        <v>7.5999999999999998E-2</v>
      </c>
      <c r="O3" s="7">
        <v>242.309</v>
      </c>
      <c r="P3" s="7">
        <v>176.99199999999999</v>
      </c>
      <c r="Q3" s="7">
        <v>2046.72</v>
      </c>
      <c r="R3" s="7">
        <v>1343.5319999999999</v>
      </c>
      <c r="S3" s="7">
        <v>1486.7249999999999</v>
      </c>
      <c r="T3" s="7">
        <v>386.46899999999999</v>
      </c>
      <c r="U3" s="7">
        <v>1680.684</v>
      </c>
      <c r="V3" s="7">
        <v>913.92499999999995</v>
      </c>
      <c r="W3" s="7">
        <v>5285.9780000000001</v>
      </c>
      <c r="X3" s="7">
        <v>18999.012999999999</v>
      </c>
      <c r="Y3" s="7">
        <v>415.67599999999999</v>
      </c>
      <c r="Z3" s="7">
        <v>40047.286</v>
      </c>
      <c r="AA3" s="7">
        <v>759.95399999999995</v>
      </c>
      <c r="AB3" s="7">
        <v>994.20500000000004</v>
      </c>
      <c r="AC3" s="7">
        <v>859.69299999999998</v>
      </c>
      <c r="AD3" s="7">
        <v>1580.64</v>
      </c>
      <c r="AE3" s="7">
        <v>2392.384</v>
      </c>
      <c r="AF3" s="7">
        <v>466.97899999999998</v>
      </c>
      <c r="AG3" s="7">
        <v>1019.734</v>
      </c>
      <c r="AH3" s="7">
        <v>565.78899999999999</v>
      </c>
      <c r="AI3" s="7">
        <v>2689.0619999999999</v>
      </c>
      <c r="AJ3" s="7">
        <v>2396.3310000000001</v>
      </c>
      <c r="AK3" s="7">
        <v>741.83199999999999</v>
      </c>
      <c r="AL3" s="7">
        <v>9271.4609999999993</v>
      </c>
      <c r="AM3" s="7">
        <v>4857.0550000000003</v>
      </c>
      <c r="AN3" s="7">
        <v>931.35900000000004</v>
      </c>
      <c r="AO3" s="7">
        <v>231.197</v>
      </c>
      <c r="AP3" s="7">
        <v>229.95699999999999</v>
      </c>
      <c r="AQ3" s="7">
        <v>484.60599999999999</v>
      </c>
      <c r="AR3" s="7">
        <v>1801.2449999999999</v>
      </c>
      <c r="AS3" s="7">
        <v>3890.018</v>
      </c>
      <c r="AT3" s="7">
        <v>7420.98</v>
      </c>
      <c r="AU3" s="7">
        <v>479.65100000000001</v>
      </c>
      <c r="AV3" s="7">
        <v>623.85</v>
      </c>
      <c r="AW3" s="7">
        <v>24117.919999999998</v>
      </c>
      <c r="AX3" s="7">
        <v>2030.95</v>
      </c>
      <c r="AY3" s="7">
        <v>1390.056</v>
      </c>
      <c r="AZ3" s="7">
        <v>691.30399999999997</v>
      </c>
      <c r="BA3" s="7">
        <v>758.23099999999999</v>
      </c>
      <c r="BB3" s="7">
        <v>1592.21</v>
      </c>
      <c r="BC3" s="7">
        <v>1224.4480000000001</v>
      </c>
      <c r="BD3" s="7">
        <v>7881.1030000000001</v>
      </c>
      <c r="BE3" s="7">
        <v>25187.656999999999</v>
      </c>
      <c r="BF3" s="7">
        <v>25530.991000000002</v>
      </c>
      <c r="BG3" s="7">
        <v>4426.3519999999999</v>
      </c>
      <c r="BH3" s="7">
        <v>1982.3389999999999</v>
      </c>
      <c r="BI3" s="7">
        <v>21953.752</v>
      </c>
      <c r="BJ3" s="7">
        <v>2140.8359999999998</v>
      </c>
      <c r="BK3" s="7">
        <v>4409.527</v>
      </c>
      <c r="BL3" s="7">
        <v>3540.6</v>
      </c>
      <c r="BM3" s="7">
        <v>548.20799999999997</v>
      </c>
      <c r="BN3" s="7">
        <v>9523.875</v>
      </c>
      <c r="BO3" s="7">
        <v>18581.990000000002</v>
      </c>
      <c r="BP3" s="7">
        <v>20239.844000000001</v>
      </c>
      <c r="BQ3" s="7">
        <v>668.61199999999997</v>
      </c>
      <c r="BR3" s="7">
        <v>1222.8409999999999</v>
      </c>
      <c r="BS3" s="7">
        <v>455.33600000000001</v>
      </c>
      <c r="BT3" s="7">
        <v>638.76599999999996</v>
      </c>
      <c r="BU3" s="7">
        <v>232.983</v>
      </c>
      <c r="BV3" s="7">
        <v>220.66800000000001</v>
      </c>
      <c r="BW3" s="7">
        <v>885.83</v>
      </c>
      <c r="BX3" s="7">
        <v>771.42700000000002</v>
      </c>
      <c r="BY3" s="7">
        <v>598.03599999999994</v>
      </c>
      <c r="BZ3" s="7">
        <v>311.363</v>
      </c>
      <c r="CA3" s="7">
        <v>76.599000000000004</v>
      </c>
      <c r="CB3" s="7">
        <v>15166.111000000001</v>
      </c>
      <c r="CC3" s="7">
        <f>IF(Table1373[[#This Row],[Numeric_Score]]&lt;=9, 2, IF(Table1373[[#This Row],[Numeric_Score]]&lt;=12, 1, 0))</f>
        <v>1</v>
      </c>
    </row>
    <row r="4" spans="1:81" x14ac:dyDescent="0.25">
      <c r="A4" s="4" t="s">
        <v>86</v>
      </c>
      <c r="B4" s="9" t="s">
        <v>81</v>
      </c>
      <c r="C4" s="5" t="s">
        <v>87</v>
      </c>
      <c r="D4" s="6">
        <v>0</v>
      </c>
      <c r="E4" s="5" t="str">
        <f>CONCATENATE(Table1373[[#This Row],[Vessel_Out]]," ",Table1373[[#This Row],[True_Grade]])</f>
        <v>200/101 - 1 NB</v>
      </c>
      <c r="F4" s="5" t="s">
        <v>83</v>
      </c>
      <c r="G4" s="7">
        <v>12</v>
      </c>
      <c r="H4" s="8">
        <v>44007</v>
      </c>
      <c r="I4" s="7">
        <v>3</v>
      </c>
      <c r="J4" s="7" t="s">
        <v>88</v>
      </c>
      <c r="K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4" s="7" t="str">
        <f>IF(Table1373[[#This Row],[Numeric_Score]]="", "", IF(Table1373[[#This Row],[Numeric_Score]]&lt;=9, "Low", IF(Table1373[[#This Row],[Numeric_Score]]&gt;=14, "High", "Mid")))</f>
        <v>Mid</v>
      </c>
      <c r="M4" s="7" t="str">
        <f>IF(Table1373[[#This Row],[Nominal_Grade]]="", "", CONCATENATE(Table1373[[#This Row],[Nominal_Grade]], "-",Table1373[[#This Row],[Content_Status]]))</f>
        <v>NB-WLS</v>
      </c>
      <c r="N4" s="7">
        <v>0.107</v>
      </c>
      <c r="O4" s="7">
        <v>284.45400000000001</v>
      </c>
      <c r="P4" s="7">
        <v>171.97200000000001</v>
      </c>
      <c r="Q4" s="7">
        <v>2007.607</v>
      </c>
      <c r="R4" s="7">
        <v>1426.4280000000001</v>
      </c>
      <c r="S4" s="7">
        <v>1501.588</v>
      </c>
      <c r="T4" s="7">
        <v>348.72399999999999</v>
      </c>
      <c r="U4" s="7">
        <v>1500.8440000000001</v>
      </c>
      <c r="V4" s="7">
        <v>889.80700000000002</v>
      </c>
      <c r="W4" s="7">
        <v>5054.7299999999996</v>
      </c>
      <c r="X4" s="7">
        <v>19104.295999999998</v>
      </c>
      <c r="Y4" s="7">
        <v>474.92500000000001</v>
      </c>
      <c r="Z4" s="7">
        <v>37923.932000000001</v>
      </c>
      <c r="AA4" s="7">
        <v>814.63099999999997</v>
      </c>
      <c r="AB4" s="7">
        <v>1099.979</v>
      </c>
      <c r="AC4" s="7">
        <v>808.71400000000006</v>
      </c>
      <c r="AD4" s="7">
        <v>1666.2739999999999</v>
      </c>
      <c r="AE4" s="7">
        <v>2998.491</v>
      </c>
      <c r="AF4" s="7">
        <v>581.46</v>
      </c>
      <c r="AG4" s="7">
        <v>1192.4079999999999</v>
      </c>
      <c r="AH4" s="7">
        <v>697.96400000000006</v>
      </c>
      <c r="AI4" s="7">
        <v>2453.779</v>
      </c>
      <c r="AJ4" s="7">
        <v>2260.1709999999998</v>
      </c>
      <c r="AK4" s="7">
        <v>833.05799999999999</v>
      </c>
      <c r="AL4" s="7">
        <v>9871.2659999999996</v>
      </c>
      <c r="AM4" s="7">
        <v>6022.4679999999998</v>
      </c>
      <c r="AN4" s="7">
        <v>1395.3810000000001</v>
      </c>
      <c r="AO4" s="7">
        <v>344.57</v>
      </c>
      <c r="AP4" s="7">
        <v>298.98</v>
      </c>
      <c r="AQ4" s="7">
        <v>523.80399999999997</v>
      </c>
      <c r="AR4" s="7">
        <v>1869.2059999999999</v>
      </c>
      <c r="AS4" s="7">
        <v>4000.3029999999999</v>
      </c>
      <c r="AT4" s="7">
        <v>7706.4579999999996</v>
      </c>
      <c r="AU4" s="7">
        <v>373.99099999999999</v>
      </c>
      <c r="AV4" s="7">
        <v>746.27499999999998</v>
      </c>
      <c r="AW4" s="7">
        <v>26488.096000000001</v>
      </c>
      <c r="AX4" s="7">
        <v>1692.0609999999999</v>
      </c>
      <c r="AY4" s="7">
        <v>1153.067</v>
      </c>
      <c r="AZ4" s="7">
        <v>555.29</v>
      </c>
      <c r="BA4" s="7">
        <v>915.33100000000002</v>
      </c>
      <c r="BB4" s="7">
        <v>1902.3040000000001</v>
      </c>
      <c r="BC4" s="7">
        <v>2089.413</v>
      </c>
      <c r="BD4" s="7">
        <v>8310.3369999999995</v>
      </c>
      <c r="BE4" s="7">
        <v>25766.687999999998</v>
      </c>
      <c r="BF4" s="7">
        <v>27266.534</v>
      </c>
      <c r="BG4" s="7">
        <v>3972.6</v>
      </c>
      <c r="BH4" s="7">
        <v>2220.7840000000001</v>
      </c>
      <c r="BI4" s="7">
        <v>26060.329000000002</v>
      </c>
      <c r="BJ4" s="7">
        <v>2896.2420000000002</v>
      </c>
      <c r="BK4" s="7">
        <v>4978.6819999999998</v>
      </c>
      <c r="BL4" s="7">
        <v>5869.4719999999998</v>
      </c>
      <c r="BM4" s="7">
        <v>506.95</v>
      </c>
      <c r="BN4" s="7">
        <v>9768.7350000000006</v>
      </c>
      <c r="BO4" s="7">
        <v>19791.244999999999</v>
      </c>
      <c r="BP4" s="7">
        <v>23416.502</v>
      </c>
      <c r="BQ4" s="7">
        <v>691.20699999999999</v>
      </c>
      <c r="BR4" s="7">
        <v>1457.973</v>
      </c>
      <c r="BS4" s="7">
        <v>529.09900000000005</v>
      </c>
      <c r="BT4" s="7">
        <v>1220.9179999999999</v>
      </c>
      <c r="BU4" s="7">
        <v>284.71199999999999</v>
      </c>
      <c r="BV4" s="7">
        <v>275.46300000000002</v>
      </c>
      <c r="BW4" s="7">
        <v>977.65099999999995</v>
      </c>
      <c r="BX4" s="7">
        <v>1074.0229999999999</v>
      </c>
      <c r="BY4" s="7">
        <v>697.15599999999995</v>
      </c>
      <c r="BZ4" s="7">
        <v>385.952</v>
      </c>
      <c r="CA4" s="7">
        <v>74.337000000000003</v>
      </c>
      <c r="CB4" s="7">
        <v>14472.721</v>
      </c>
      <c r="CC4" s="7">
        <f>IF(Table1373[[#This Row],[Numeric_Score]]&lt;=9, 2, IF(Table1373[[#This Row],[Numeric_Score]]&lt;=12, 1, 0))</f>
        <v>1</v>
      </c>
    </row>
    <row r="5" spans="1:81" x14ac:dyDescent="0.25">
      <c r="A5" s="4" t="s">
        <v>89</v>
      </c>
      <c r="B5" s="4" t="s">
        <v>81</v>
      </c>
      <c r="C5" s="5" t="s">
        <v>87</v>
      </c>
      <c r="D5" s="6">
        <v>0</v>
      </c>
      <c r="E5" s="5" t="str">
        <f>CONCATENATE(Table1373[[#This Row],[Vessel_Out]]," ",Table1373[[#This Row],[True_Grade]])</f>
        <v>200/101 - 2 NB</v>
      </c>
      <c r="F5" s="5" t="s">
        <v>83</v>
      </c>
      <c r="G5" s="7">
        <v>12</v>
      </c>
      <c r="H5" s="8">
        <v>44007</v>
      </c>
      <c r="I5" s="7">
        <v>4</v>
      </c>
      <c r="J5" s="7" t="s">
        <v>88</v>
      </c>
      <c r="K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5" s="7" t="str">
        <f>IF(Table1373[[#This Row],[Numeric_Score]]="", "", IF(Table1373[[#This Row],[Numeric_Score]]&lt;=9, "Low", IF(Table1373[[#This Row],[Numeric_Score]]&gt;=14, "High", "Mid")))</f>
        <v>Mid</v>
      </c>
      <c r="M5" s="7" t="str">
        <f>IF(Table1373[[#This Row],[Nominal_Grade]]="", "", CONCATENATE(Table1373[[#This Row],[Nominal_Grade]], "-",Table1373[[#This Row],[Content_Status]]))</f>
        <v>NB-WLS</v>
      </c>
      <c r="N5" s="7">
        <v>0.107</v>
      </c>
      <c r="O5" s="7">
        <v>269.64</v>
      </c>
      <c r="P5" s="7">
        <v>162.66800000000001</v>
      </c>
      <c r="Q5" s="7">
        <v>1996.825</v>
      </c>
      <c r="R5" s="7">
        <v>1371.3620000000001</v>
      </c>
      <c r="S5" s="7">
        <v>1501.7329999999999</v>
      </c>
      <c r="T5" s="7">
        <v>351.66399999999999</v>
      </c>
      <c r="U5" s="7">
        <v>1491.183</v>
      </c>
      <c r="V5" s="7">
        <v>914.58399999999995</v>
      </c>
      <c r="W5" s="7">
        <v>5013.0910000000003</v>
      </c>
      <c r="X5" s="7">
        <v>19103.011999999999</v>
      </c>
      <c r="Y5" s="7">
        <v>468.209</v>
      </c>
      <c r="Z5" s="7">
        <v>37848.792999999998</v>
      </c>
      <c r="AA5" s="7">
        <v>806.47</v>
      </c>
      <c r="AB5" s="7">
        <v>1075.106</v>
      </c>
      <c r="AC5" s="7">
        <v>800.048</v>
      </c>
      <c r="AD5" s="7">
        <v>1679.162</v>
      </c>
      <c r="AE5" s="7">
        <v>2970.982</v>
      </c>
      <c r="AF5" s="7">
        <v>571.46299999999997</v>
      </c>
      <c r="AG5" s="7">
        <v>1151.269</v>
      </c>
      <c r="AH5" s="7">
        <v>700.04899999999998</v>
      </c>
      <c r="AI5" s="7">
        <v>2445.8649999999998</v>
      </c>
      <c r="AJ5" s="7">
        <v>2248.21</v>
      </c>
      <c r="AK5" s="7">
        <v>838.27599999999995</v>
      </c>
      <c r="AL5" s="7">
        <v>9860.1489999999994</v>
      </c>
      <c r="AM5" s="7">
        <v>5932.5429999999997</v>
      </c>
      <c r="AN5" s="7">
        <v>1373.34</v>
      </c>
      <c r="AO5" s="7">
        <v>332.65300000000002</v>
      </c>
      <c r="AP5" s="7">
        <v>297.48399999999998</v>
      </c>
      <c r="AQ5" s="7">
        <v>533.62199999999996</v>
      </c>
      <c r="AR5" s="7">
        <v>1847.904</v>
      </c>
      <c r="AS5" s="7">
        <v>4020.058</v>
      </c>
      <c r="AT5" s="7">
        <v>7546.491</v>
      </c>
      <c r="AU5" s="7">
        <v>417.15</v>
      </c>
      <c r="AV5" s="7">
        <v>779.85900000000004</v>
      </c>
      <c r="AW5" s="7">
        <v>26363.657999999999</v>
      </c>
      <c r="AX5" s="7">
        <v>1672.079</v>
      </c>
      <c r="AY5" s="7">
        <v>1191.0820000000001</v>
      </c>
      <c r="AZ5" s="7">
        <v>597.43600000000004</v>
      </c>
      <c r="BA5" s="7">
        <v>875.53099999999995</v>
      </c>
      <c r="BB5" s="7">
        <v>1915.1859999999999</v>
      </c>
      <c r="BC5" s="7">
        <v>2045.2750000000001</v>
      </c>
      <c r="BD5" s="7">
        <v>8206.0249999999996</v>
      </c>
      <c r="BE5" s="7">
        <v>25529.116000000002</v>
      </c>
      <c r="BF5" s="7">
        <v>27019.544999999998</v>
      </c>
      <c r="BG5" s="7">
        <v>4076.5250000000001</v>
      </c>
      <c r="BH5" s="7">
        <v>2200.5839999999998</v>
      </c>
      <c r="BI5" s="7">
        <v>25830.557000000001</v>
      </c>
      <c r="BJ5" s="7">
        <v>2754.3290000000002</v>
      </c>
      <c r="BK5" s="7">
        <v>4948.4570000000003</v>
      </c>
      <c r="BL5" s="7">
        <v>5692.24</v>
      </c>
      <c r="BM5" s="7">
        <v>509.19600000000003</v>
      </c>
      <c r="BN5" s="7">
        <v>9623.5259999999998</v>
      </c>
      <c r="BO5" s="7">
        <v>19394.137999999999</v>
      </c>
      <c r="BP5" s="7">
        <v>23939.593000000001</v>
      </c>
      <c r="BQ5" s="7">
        <v>778.36500000000001</v>
      </c>
      <c r="BR5" s="7">
        <v>1461.896</v>
      </c>
      <c r="BS5" s="7">
        <v>538.596</v>
      </c>
      <c r="BT5" s="7">
        <v>1230.769</v>
      </c>
      <c r="BU5" s="7">
        <v>270.25700000000001</v>
      </c>
      <c r="BV5" s="7">
        <v>268.45</v>
      </c>
      <c r="BW5" s="7">
        <v>980.46699999999998</v>
      </c>
      <c r="BX5" s="7">
        <v>1090.3119999999999</v>
      </c>
      <c r="BY5" s="7">
        <v>688.05799999999999</v>
      </c>
      <c r="BZ5" s="7">
        <v>377.44900000000001</v>
      </c>
      <c r="CA5" s="7">
        <v>70.602000000000004</v>
      </c>
      <c r="CB5" s="7">
        <v>14367.754000000001</v>
      </c>
      <c r="CC5" s="7">
        <f>IF(Table1373[[#This Row],[Numeric_Score]]&lt;=9, 2, IF(Table1373[[#This Row],[Numeric_Score]]&lt;=12, 1, 0))</f>
        <v>1</v>
      </c>
    </row>
    <row r="6" spans="1:81" x14ac:dyDescent="0.25">
      <c r="A6" s="4" t="s">
        <v>90</v>
      </c>
      <c r="B6" s="4" t="s">
        <v>81</v>
      </c>
      <c r="C6" s="5" t="s">
        <v>87</v>
      </c>
      <c r="D6" s="6">
        <v>0</v>
      </c>
      <c r="E6" s="5" t="str">
        <f>CONCATENATE(Table1373[[#This Row],[Vessel_Out]]," ",Table1373[[#This Row],[True_Grade]])</f>
        <v>200/105 - 1 NB</v>
      </c>
      <c r="F6" s="5" t="s">
        <v>91</v>
      </c>
      <c r="G6" s="7">
        <v>12</v>
      </c>
      <c r="H6" s="8">
        <v>44007</v>
      </c>
      <c r="I6" s="7">
        <v>1</v>
      </c>
      <c r="J6" s="7" t="s">
        <v>88</v>
      </c>
      <c r="K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6" s="7" t="str">
        <f>IF(Table1373[[#This Row],[Numeric_Score]]="", "", IF(Table1373[[#This Row],[Numeric_Score]]&lt;=9, "Low", IF(Table1373[[#This Row],[Numeric_Score]]&gt;=14, "High", "Mid")))</f>
        <v>Mid</v>
      </c>
      <c r="M6" s="7" t="str">
        <f>IF(Table1373[[#This Row],[Nominal_Grade]]="", "", CONCATENATE(Table1373[[#This Row],[Nominal_Grade]], "-",Table1373[[#This Row],[Content_Status]]))</f>
        <v>NB-WRS</v>
      </c>
      <c r="N6" s="7">
        <v>0.106</v>
      </c>
      <c r="O6" s="7">
        <v>343.84399999999999</v>
      </c>
      <c r="P6" s="7">
        <v>79.658000000000001</v>
      </c>
      <c r="Q6" s="7">
        <v>1211.133</v>
      </c>
      <c r="R6" s="7">
        <v>1065.104</v>
      </c>
      <c r="S6" s="7">
        <v>1200.876</v>
      </c>
      <c r="T6" s="7">
        <v>489.85599999999999</v>
      </c>
      <c r="U6" s="7">
        <v>780.29300000000001</v>
      </c>
      <c r="V6" s="7">
        <v>882.35599999999999</v>
      </c>
      <c r="W6" s="7">
        <v>4872.1589999999997</v>
      </c>
      <c r="X6" s="7">
        <v>18539.616000000002</v>
      </c>
      <c r="Y6" s="7">
        <v>426.37799999999999</v>
      </c>
      <c r="Z6" s="7">
        <v>42003.023000000001</v>
      </c>
      <c r="AA6" s="7">
        <v>843.03099999999995</v>
      </c>
      <c r="AB6" s="7">
        <v>1085.943</v>
      </c>
      <c r="AC6" s="7">
        <v>779.49900000000002</v>
      </c>
      <c r="AD6" s="7">
        <v>1480.6279999999999</v>
      </c>
      <c r="AE6" s="7">
        <v>1914.963</v>
      </c>
      <c r="AF6" s="7">
        <v>507.97300000000001</v>
      </c>
      <c r="AG6" s="7">
        <v>1157.9639999999999</v>
      </c>
      <c r="AH6" s="7">
        <v>605.06600000000003</v>
      </c>
      <c r="AI6" s="7">
        <v>2614.1489999999999</v>
      </c>
      <c r="AJ6" s="7">
        <v>2509.366</v>
      </c>
      <c r="AK6" s="7">
        <v>810.75699999999995</v>
      </c>
      <c r="AL6" s="7">
        <v>8669.1450000000004</v>
      </c>
      <c r="AM6" s="7">
        <v>4056.8020000000001</v>
      </c>
      <c r="AN6" s="7">
        <v>1151.865</v>
      </c>
      <c r="AO6" s="7">
        <v>257.75799999999998</v>
      </c>
      <c r="AP6" s="7">
        <v>290.56299999999999</v>
      </c>
      <c r="AQ6" s="7">
        <v>573.60400000000004</v>
      </c>
      <c r="AR6" s="7">
        <v>1715.165</v>
      </c>
      <c r="AS6" s="7">
        <v>4037.0610000000001</v>
      </c>
      <c r="AT6" s="7">
        <v>7273.9309999999996</v>
      </c>
      <c r="AU6" s="7">
        <v>526.57299999999998</v>
      </c>
      <c r="AV6" s="7">
        <v>898.63699999999994</v>
      </c>
      <c r="AW6" s="7">
        <v>21777.815999999999</v>
      </c>
      <c r="AX6" s="7">
        <v>2215.0520000000001</v>
      </c>
      <c r="AY6" s="7">
        <v>1221.1089999999999</v>
      </c>
      <c r="AZ6" s="7">
        <v>547.25699999999995</v>
      </c>
      <c r="BA6" s="7">
        <v>654.11800000000005</v>
      </c>
      <c r="BB6" s="7">
        <v>1464.73</v>
      </c>
      <c r="BC6" s="7">
        <v>790.33299999999997</v>
      </c>
      <c r="BD6" s="7">
        <v>8864.2330000000002</v>
      </c>
      <c r="BE6" s="7">
        <v>25827.471000000001</v>
      </c>
      <c r="BF6" s="7">
        <v>25076.66</v>
      </c>
      <c r="BG6" s="7">
        <v>4437.5720000000001</v>
      </c>
      <c r="BH6" s="7">
        <v>2442.2779999999998</v>
      </c>
      <c r="BI6" s="7">
        <v>23396.379000000001</v>
      </c>
      <c r="BJ6" s="7">
        <v>2788.5529999999999</v>
      </c>
      <c r="BK6" s="7">
        <v>4971.4470000000001</v>
      </c>
      <c r="BL6" s="7">
        <v>5819.3609999999999</v>
      </c>
      <c r="BM6" s="7">
        <v>437.66300000000001</v>
      </c>
      <c r="BN6" s="7">
        <v>9962.0640000000003</v>
      </c>
      <c r="BO6" s="7">
        <v>17056.027999999998</v>
      </c>
      <c r="BP6" s="7">
        <v>16180.128000000001</v>
      </c>
      <c r="BQ6" s="7">
        <v>745.976</v>
      </c>
      <c r="BR6" s="7">
        <v>1388.0930000000001</v>
      </c>
      <c r="BS6" s="7">
        <v>354.45299999999997</v>
      </c>
      <c r="BT6" s="7">
        <v>842.24199999999996</v>
      </c>
      <c r="BU6" s="7">
        <v>255.92699999999999</v>
      </c>
      <c r="BV6" s="7">
        <v>238.334</v>
      </c>
      <c r="BW6" s="7">
        <v>691.96900000000005</v>
      </c>
      <c r="BX6" s="7">
        <v>1304.0050000000001</v>
      </c>
      <c r="BY6" s="7">
        <v>538.625</v>
      </c>
      <c r="BZ6" s="7">
        <v>213.261</v>
      </c>
      <c r="CA6" s="7">
        <v>75.41</v>
      </c>
      <c r="CB6" s="7">
        <v>14257.978999999999</v>
      </c>
      <c r="CC6" s="7">
        <f>IF(Table1373[[#This Row],[Numeric_Score]]&lt;=9, 2, IF(Table1373[[#This Row],[Numeric_Score]]&lt;=12, 1, 0))</f>
        <v>1</v>
      </c>
    </row>
    <row r="7" spans="1:81" x14ac:dyDescent="0.25">
      <c r="A7" s="4" t="s">
        <v>92</v>
      </c>
      <c r="B7" s="4" t="s">
        <v>81</v>
      </c>
      <c r="C7" s="5" t="s">
        <v>87</v>
      </c>
      <c r="D7" s="6">
        <v>0</v>
      </c>
      <c r="E7" s="5" t="str">
        <f>CONCATENATE(Table1373[[#This Row],[Vessel_Out]]," ",Table1373[[#This Row],[True_Grade]])</f>
        <v>200/105 - 2 NB</v>
      </c>
      <c r="F7" s="5" t="s">
        <v>91</v>
      </c>
      <c r="G7" s="7">
        <v>12</v>
      </c>
      <c r="H7" s="8">
        <v>44007</v>
      </c>
      <c r="I7" s="7">
        <v>2</v>
      </c>
      <c r="J7" s="7" t="s">
        <v>88</v>
      </c>
      <c r="K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7" s="7" t="str">
        <f>IF(Table1373[[#This Row],[Numeric_Score]]="", "", IF(Table1373[[#This Row],[Numeric_Score]]&lt;=9, "Low", IF(Table1373[[#This Row],[Numeric_Score]]&gt;=14, "High", "Mid")))</f>
        <v>Mid</v>
      </c>
      <c r="M7" s="7" t="str">
        <f>IF(Table1373[[#This Row],[Nominal_Grade]]="", "", CONCATENATE(Table1373[[#This Row],[Nominal_Grade]], "-",Table1373[[#This Row],[Content_Status]]))</f>
        <v>NB-WRS</v>
      </c>
      <c r="N7" s="7">
        <v>0.108</v>
      </c>
      <c r="O7" s="7">
        <v>348.24599999999998</v>
      </c>
      <c r="P7" s="7">
        <v>129.012</v>
      </c>
      <c r="Q7" s="7">
        <v>1774.088</v>
      </c>
      <c r="R7" s="7">
        <v>1419.1210000000001</v>
      </c>
      <c r="S7" s="7">
        <v>1547.539</v>
      </c>
      <c r="T7" s="7">
        <v>365.41500000000002</v>
      </c>
      <c r="U7" s="7">
        <v>1343.152</v>
      </c>
      <c r="V7" s="7">
        <v>942.17600000000004</v>
      </c>
      <c r="W7" s="7">
        <v>4840.8389999999999</v>
      </c>
      <c r="X7" s="7">
        <v>18496.223999999998</v>
      </c>
      <c r="Y7" s="7">
        <v>471.10899999999998</v>
      </c>
      <c r="Z7" s="7">
        <v>41771.930999999997</v>
      </c>
      <c r="AA7" s="7">
        <v>819.95600000000002</v>
      </c>
      <c r="AB7" s="7">
        <v>1105.7349999999999</v>
      </c>
      <c r="AC7" s="7">
        <v>752.11800000000005</v>
      </c>
      <c r="AD7" s="7">
        <v>1411.097</v>
      </c>
      <c r="AE7" s="7">
        <v>1879.1690000000001</v>
      </c>
      <c r="AF7" s="7">
        <v>491.52800000000002</v>
      </c>
      <c r="AG7" s="7">
        <v>1114.2070000000001</v>
      </c>
      <c r="AH7" s="7">
        <v>595.16499999999996</v>
      </c>
      <c r="AI7" s="7">
        <v>2593.2440000000001</v>
      </c>
      <c r="AJ7" s="7">
        <v>2496.0520000000001</v>
      </c>
      <c r="AK7" s="7">
        <v>795.00099999999998</v>
      </c>
      <c r="AL7" s="7">
        <v>8600.4269999999997</v>
      </c>
      <c r="AM7" s="7">
        <v>4005.2629999999999</v>
      </c>
      <c r="AN7" s="7">
        <v>1116.933</v>
      </c>
      <c r="AO7" s="7">
        <v>234.26400000000001</v>
      </c>
      <c r="AP7" s="7">
        <v>296.459</v>
      </c>
      <c r="AQ7" s="7">
        <v>558.13</v>
      </c>
      <c r="AR7" s="7">
        <v>1699.144</v>
      </c>
      <c r="AS7" s="7">
        <v>4005.3560000000002</v>
      </c>
      <c r="AT7" s="7">
        <v>7291.7610000000004</v>
      </c>
      <c r="AU7" s="7">
        <v>517.13499999999999</v>
      </c>
      <c r="AV7" s="7">
        <v>935.16800000000001</v>
      </c>
      <c r="AW7" s="7">
        <v>21370.51</v>
      </c>
      <c r="AX7" s="7">
        <v>2252.922</v>
      </c>
      <c r="AY7" s="7">
        <v>1251.6500000000001</v>
      </c>
      <c r="AZ7" s="7">
        <v>579.13</v>
      </c>
      <c r="BA7" s="7">
        <v>614.45500000000004</v>
      </c>
      <c r="BB7" s="7">
        <v>1399.1179999999999</v>
      </c>
      <c r="BC7" s="7">
        <v>764.99099999999999</v>
      </c>
      <c r="BD7" s="7">
        <v>8729.9979999999996</v>
      </c>
      <c r="BE7" s="7">
        <v>25404.356</v>
      </c>
      <c r="BF7" s="7">
        <v>24868.237000000001</v>
      </c>
      <c r="BG7" s="7">
        <v>4337.9799999999996</v>
      </c>
      <c r="BH7" s="7">
        <v>2442.7220000000002</v>
      </c>
      <c r="BI7" s="7">
        <v>23193.636999999999</v>
      </c>
      <c r="BJ7" s="7">
        <v>2830.252</v>
      </c>
      <c r="BK7" s="7">
        <v>5136.643</v>
      </c>
      <c r="BL7" s="7">
        <v>5927.6620000000003</v>
      </c>
      <c r="BM7" s="7">
        <v>569.92700000000002</v>
      </c>
      <c r="BN7" s="7">
        <v>9926.7060000000001</v>
      </c>
      <c r="BO7" s="7">
        <v>17402.481</v>
      </c>
      <c r="BP7" s="7">
        <v>20225.100999999999</v>
      </c>
      <c r="BQ7" s="7">
        <v>690.41800000000001</v>
      </c>
      <c r="BR7" s="7">
        <v>1437.067</v>
      </c>
      <c r="BS7" s="7">
        <v>483.34699999999998</v>
      </c>
      <c r="BT7" s="7">
        <v>881.048</v>
      </c>
      <c r="BU7" s="7">
        <v>238.10900000000001</v>
      </c>
      <c r="BV7" s="7">
        <v>231.536</v>
      </c>
      <c r="BW7" s="7">
        <v>743.88900000000001</v>
      </c>
      <c r="BX7" s="7">
        <v>1061.4490000000001</v>
      </c>
      <c r="BY7" s="7">
        <v>546.66600000000005</v>
      </c>
      <c r="BZ7" s="7">
        <v>206.56</v>
      </c>
      <c r="CA7" s="7">
        <v>72.616</v>
      </c>
      <c r="CB7" s="7">
        <v>13995.733</v>
      </c>
      <c r="CC7" s="7">
        <f>IF(Table1373[[#This Row],[Numeric_Score]]&lt;=9, 2, IF(Table1373[[#This Row],[Numeric_Score]]&lt;=12, 1, 0))</f>
        <v>1</v>
      </c>
    </row>
    <row r="8" spans="1:81" x14ac:dyDescent="0.25">
      <c r="A8" s="4" t="s">
        <v>93</v>
      </c>
      <c r="B8" s="4" t="s">
        <v>81</v>
      </c>
      <c r="C8" s="5" t="s">
        <v>94</v>
      </c>
      <c r="D8" s="6">
        <v>0.8</v>
      </c>
      <c r="E8" s="5" t="str">
        <f>CONCATENATE(Table1373[[#This Row],[Vessel_Out]]," ",Table1373[[#This Row],[True_Grade]])</f>
        <v>200/174 - 1 P</v>
      </c>
      <c r="F8" s="5" t="s">
        <v>83</v>
      </c>
      <c r="G8" s="7">
        <v>9</v>
      </c>
      <c r="H8" s="8">
        <v>44007</v>
      </c>
      <c r="I8" s="7">
        <v>5</v>
      </c>
      <c r="J8" s="7" t="s">
        <v>95</v>
      </c>
      <c r="K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8" s="7" t="str">
        <f>IF(Table1373[[#This Row],[Numeric_Score]]="", "", IF(Table1373[[#This Row],[Numeric_Score]]&lt;=9, "Low", IF(Table1373[[#This Row],[Numeric_Score]]&gt;=14, "High", "Mid")))</f>
        <v>Low</v>
      </c>
      <c r="M8" s="7" t="str">
        <f>IF(Table1373[[#This Row],[Nominal_Grade]]="", "", CONCATENATE(Table1373[[#This Row],[Nominal_Grade]], "-",Table1373[[#This Row],[Content_Status]]))</f>
        <v>C-WLS</v>
      </c>
      <c r="N8" s="7">
        <v>0.10299999999999999</v>
      </c>
      <c r="O8" s="7">
        <v>646.37599999999998</v>
      </c>
      <c r="P8" s="7">
        <v>202.55699999999999</v>
      </c>
      <c r="Q8" s="7">
        <v>2051.127</v>
      </c>
      <c r="R8" s="7">
        <v>1460.5070000000001</v>
      </c>
      <c r="S8" s="7">
        <v>1531.519</v>
      </c>
      <c r="T8" s="7">
        <v>309.43</v>
      </c>
      <c r="U8" s="7">
        <v>1555.088</v>
      </c>
      <c r="V8" s="7">
        <v>951.072</v>
      </c>
      <c r="W8" s="7">
        <v>4454.7539999999999</v>
      </c>
      <c r="X8" s="7">
        <v>18503.173999999999</v>
      </c>
      <c r="Y8" s="7">
        <v>501.798</v>
      </c>
      <c r="Z8" s="7">
        <v>40289.24</v>
      </c>
      <c r="AA8" s="7">
        <v>775.29899999999998</v>
      </c>
      <c r="AB8" s="7">
        <v>928.64599999999996</v>
      </c>
      <c r="AC8" s="7">
        <v>815.91200000000003</v>
      </c>
      <c r="AD8" s="7">
        <v>1473.152</v>
      </c>
      <c r="AE8" s="7">
        <v>1372.5129999999999</v>
      </c>
      <c r="AF8" s="7">
        <v>604.70000000000005</v>
      </c>
      <c r="AG8" s="7">
        <v>1105.1079999999999</v>
      </c>
      <c r="AH8" s="7">
        <v>568.79300000000001</v>
      </c>
      <c r="AI8" s="7">
        <v>2603.8389999999999</v>
      </c>
      <c r="AJ8" s="7">
        <v>2127.5100000000002</v>
      </c>
      <c r="AK8" s="7">
        <v>694.90499999999997</v>
      </c>
      <c r="AL8" s="7">
        <v>8246.6200000000008</v>
      </c>
      <c r="AM8" s="7">
        <v>5380.1390000000001</v>
      </c>
      <c r="AN8" s="7">
        <v>1912.979</v>
      </c>
      <c r="AO8" s="7">
        <v>282.22800000000001</v>
      </c>
      <c r="AP8" s="7">
        <v>413.58199999999999</v>
      </c>
      <c r="AQ8" s="7">
        <v>706.39800000000002</v>
      </c>
      <c r="AR8" s="7">
        <v>1782.1990000000001</v>
      </c>
      <c r="AS8" s="7">
        <v>4291.6949999999997</v>
      </c>
      <c r="AT8" s="7">
        <v>8260.3819999999996</v>
      </c>
      <c r="AU8" s="7">
        <v>419.30399999999997</v>
      </c>
      <c r="AV8" s="7">
        <v>769.15300000000002</v>
      </c>
      <c r="AW8" s="7">
        <v>24957.474999999999</v>
      </c>
      <c r="AX8" s="7">
        <v>1607.086</v>
      </c>
      <c r="AY8" s="7">
        <v>1049.204</v>
      </c>
      <c r="AZ8" s="7">
        <v>644.56299999999999</v>
      </c>
      <c r="BA8" s="7">
        <v>676.03</v>
      </c>
      <c r="BB8" s="7">
        <v>1593.5139999999999</v>
      </c>
      <c r="BC8" s="7">
        <v>1109.162</v>
      </c>
      <c r="BD8" s="7">
        <v>8320.5130000000008</v>
      </c>
      <c r="BE8" s="7">
        <v>27423.916000000001</v>
      </c>
      <c r="BF8" s="7">
        <v>23382.584999999999</v>
      </c>
      <c r="BG8" s="7">
        <v>4166.2479999999996</v>
      </c>
      <c r="BH8" s="7">
        <v>2498.64</v>
      </c>
      <c r="BI8" s="7">
        <v>23337.449000000001</v>
      </c>
      <c r="BJ8" s="7">
        <v>2753.511</v>
      </c>
      <c r="BK8" s="7">
        <v>5014.5820000000003</v>
      </c>
      <c r="BL8" s="7">
        <v>4987.2389999999996</v>
      </c>
      <c r="BM8" s="7">
        <v>486.16199999999998</v>
      </c>
      <c r="BN8" s="7">
        <v>9684.15</v>
      </c>
      <c r="BO8" s="7">
        <v>16961.510999999999</v>
      </c>
      <c r="BP8" s="7">
        <v>20215.965</v>
      </c>
      <c r="BQ8" s="7">
        <v>871.76300000000003</v>
      </c>
      <c r="BR8" s="7">
        <v>1475.893</v>
      </c>
      <c r="BS8" s="7">
        <v>567.55100000000004</v>
      </c>
      <c r="BT8" s="7">
        <v>1061.2370000000001</v>
      </c>
      <c r="BU8" s="7">
        <v>220.15899999999999</v>
      </c>
      <c r="BV8" s="7">
        <v>241.6</v>
      </c>
      <c r="BW8" s="7">
        <v>822.03099999999995</v>
      </c>
      <c r="BX8" s="7">
        <v>1227.9269999999999</v>
      </c>
      <c r="BY8" s="7">
        <v>637.01199999999994</v>
      </c>
      <c r="BZ8" s="7">
        <v>202.92099999999999</v>
      </c>
      <c r="CA8" s="7">
        <v>66.466999999999999</v>
      </c>
      <c r="CB8" s="7">
        <v>13851.826999999999</v>
      </c>
      <c r="CC8" s="7">
        <f>IF(Table1373[[#This Row],[Numeric_Score]]&lt;=9, 2, IF(Table1373[[#This Row],[Numeric_Score]]&lt;=12, 1, 0))</f>
        <v>2</v>
      </c>
    </row>
    <row r="9" spans="1:81" x14ac:dyDescent="0.25">
      <c r="A9" s="4" t="s">
        <v>96</v>
      </c>
      <c r="B9" s="9" t="s">
        <v>81</v>
      </c>
      <c r="C9" s="5" t="s">
        <v>94</v>
      </c>
      <c r="D9" s="6">
        <v>0.8</v>
      </c>
      <c r="E9" s="5" t="str">
        <f>CONCATENATE(Table1373[[#This Row],[Vessel_Out]]," ",Table1373[[#This Row],[True_Grade]])</f>
        <v>200/174 - 2 P</v>
      </c>
      <c r="F9" s="5" t="s">
        <v>83</v>
      </c>
      <c r="G9" s="7">
        <v>9</v>
      </c>
      <c r="H9" s="8">
        <v>44007</v>
      </c>
      <c r="I9" s="7">
        <v>6</v>
      </c>
      <c r="J9" s="7" t="s">
        <v>95</v>
      </c>
      <c r="K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9" s="7" t="str">
        <f>IF(Table1373[[#This Row],[Numeric_Score]]="", "", IF(Table1373[[#This Row],[Numeric_Score]]&lt;=9, "Low", IF(Table1373[[#This Row],[Numeric_Score]]&gt;=14, "High", "Mid")))</f>
        <v>Low</v>
      </c>
      <c r="M9" s="7" t="str">
        <f>IF(Table1373[[#This Row],[Nominal_Grade]]="", "", CONCATENATE(Table1373[[#This Row],[Nominal_Grade]], "-",Table1373[[#This Row],[Content_Status]]))</f>
        <v>C-WLS</v>
      </c>
      <c r="N9" s="7">
        <v>0.108</v>
      </c>
      <c r="O9" s="7">
        <v>661.60900000000004</v>
      </c>
      <c r="P9" s="7">
        <v>208.88200000000001</v>
      </c>
      <c r="Q9" s="7">
        <v>2148.5940000000001</v>
      </c>
      <c r="R9" s="7">
        <v>1457.4469999999999</v>
      </c>
      <c r="S9" s="7">
        <v>1527.0940000000001</v>
      </c>
      <c r="T9" s="7">
        <v>293.02600000000001</v>
      </c>
      <c r="U9" s="7">
        <v>1573.6590000000001</v>
      </c>
      <c r="V9" s="7">
        <v>955.51199999999994</v>
      </c>
      <c r="W9" s="7">
        <v>4479.9059999999999</v>
      </c>
      <c r="X9" s="7">
        <v>18568.477999999999</v>
      </c>
      <c r="Y9" s="7">
        <v>487.12700000000001</v>
      </c>
      <c r="Z9" s="7">
        <v>40244.106</v>
      </c>
      <c r="AA9" s="7">
        <v>788.07600000000002</v>
      </c>
      <c r="AB9" s="7">
        <v>935.70399999999995</v>
      </c>
      <c r="AC9" s="7">
        <v>811.85500000000002</v>
      </c>
      <c r="AD9" s="7">
        <v>1515.749</v>
      </c>
      <c r="AE9" s="7">
        <v>1400.932</v>
      </c>
      <c r="AF9" s="7">
        <v>618.97900000000004</v>
      </c>
      <c r="AG9" s="7">
        <v>1130.585</v>
      </c>
      <c r="AH9" s="7">
        <v>588.88800000000003</v>
      </c>
      <c r="AI9" s="7">
        <v>2514.2559999999999</v>
      </c>
      <c r="AJ9" s="7">
        <v>2152.982</v>
      </c>
      <c r="AK9" s="7">
        <v>669.80600000000004</v>
      </c>
      <c r="AL9" s="7">
        <v>8334.1010000000006</v>
      </c>
      <c r="AM9" s="7">
        <v>5458.6419999999998</v>
      </c>
      <c r="AN9" s="7">
        <v>1971.8019999999999</v>
      </c>
      <c r="AO9" s="7">
        <v>294.68099999999998</v>
      </c>
      <c r="AP9" s="7">
        <v>410.34399999999999</v>
      </c>
      <c r="AQ9" s="7">
        <v>758.81299999999999</v>
      </c>
      <c r="AR9" s="7">
        <v>1813.144</v>
      </c>
      <c r="AS9" s="7">
        <v>4347.5469999999996</v>
      </c>
      <c r="AT9" s="7">
        <v>8335.5560000000005</v>
      </c>
      <c r="AU9" s="7">
        <v>412.45</v>
      </c>
      <c r="AV9" s="7">
        <v>839.35699999999997</v>
      </c>
      <c r="AW9" s="7">
        <v>25287.686000000002</v>
      </c>
      <c r="AX9" s="7">
        <v>1612.3789999999999</v>
      </c>
      <c r="AY9" s="7">
        <v>1003.348</v>
      </c>
      <c r="AZ9" s="7">
        <v>665.79700000000003</v>
      </c>
      <c r="BA9" s="7">
        <v>675.98199999999997</v>
      </c>
      <c r="BB9" s="7">
        <v>1590.4739999999999</v>
      </c>
      <c r="BC9" s="7">
        <v>1147.4480000000001</v>
      </c>
      <c r="BD9" s="7">
        <v>8556.6769999999997</v>
      </c>
      <c r="BE9" s="7">
        <v>27244.467000000001</v>
      </c>
      <c r="BF9" s="7">
        <v>23658.343000000001</v>
      </c>
      <c r="BG9" s="7">
        <v>4172.4219999999996</v>
      </c>
      <c r="BH9" s="7">
        <v>2360.6149999999998</v>
      </c>
      <c r="BI9" s="7">
        <v>23693.982</v>
      </c>
      <c r="BJ9" s="7">
        <v>2738.8290000000002</v>
      </c>
      <c r="BK9" s="7">
        <v>4770.116</v>
      </c>
      <c r="BL9" s="7">
        <v>4979.0079999999998</v>
      </c>
      <c r="BM9" s="7">
        <v>505.39</v>
      </c>
      <c r="BN9" s="7">
        <v>9764.2350000000006</v>
      </c>
      <c r="BO9" s="7">
        <v>17469.47</v>
      </c>
      <c r="BP9" s="7">
        <v>19372.464</v>
      </c>
      <c r="BQ9" s="7">
        <v>861.07100000000003</v>
      </c>
      <c r="BR9" s="7">
        <v>1475.6510000000001</v>
      </c>
      <c r="BS9" s="7">
        <v>585.33699999999999</v>
      </c>
      <c r="BT9" s="7">
        <v>1100.097</v>
      </c>
      <c r="BU9" s="7">
        <v>251.66499999999999</v>
      </c>
      <c r="BV9" s="7">
        <v>261.56</v>
      </c>
      <c r="BW9" s="7">
        <v>822.62599999999998</v>
      </c>
      <c r="BX9" s="7">
        <v>1198.7619999999999</v>
      </c>
      <c r="BY9" s="7">
        <v>655.50800000000004</v>
      </c>
      <c r="BZ9" s="7">
        <v>207.36</v>
      </c>
      <c r="CA9" s="7">
        <v>64.88</v>
      </c>
      <c r="CB9" s="7">
        <v>14399.784</v>
      </c>
      <c r="CC9" s="7">
        <f>IF(Table1373[[#This Row],[Numeric_Score]]&lt;=9, 2, IF(Table1373[[#This Row],[Numeric_Score]]&lt;=12, 1, 0))</f>
        <v>2</v>
      </c>
    </row>
    <row r="10" spans="1:81" x14ac:dyDescent="0.25">
      <c r="A10" s="4" t="s">
        <v>97</v>
      </c>
      <c r="B10" s="9" t="s">
        <v>81</v>
      </c>
      <c r="C10" s="5" t="s">
        <v>98</v>
      </c>
      <c r="D10" s="6">
        <v>3</v>
      </c>
      <c r="E10" s="5" t="str">
        <f>CONCATENATE(Table1373[[#This Row],[Vessel_Out]]," ",Table1373[[#This Row],[True_Grade]])</f>
        <v>200/182 - 1 SP</v>
      </c>
      <c r="F10" s="5" t="s">
        <v>83</v>
      </c>
      <c r="G10" s="7">
        <v>15</v>
      </c>
      <c r="H10" s="8">
        <v>44007</v>
      </c>
      <c r="I10" s="7">
        <v>9</v>
      </c>
      <c r="J10" s="7" t="s">
        <v>84</v>
      </c>
      <c r="K1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0" s="7" t="str">
        <f>IF(Table1373[[#This Row],[Numeric_Score]]="", "", IF(Table1373[[#This Row],[Numeric_Score]]&lt;=9, "Low", IF(Table1373[[#This Row],[Numeric_Score]]&gt;=14, "High", "Mid")))</f>
        <v>High</v>
      </c>
      <c r="M10" s="7" t="str">
        <f>IF(Table1373[[#This Row],[Nominal_Grade]]="", "", CONCATENATE(Table1373[[#This Row],[Nominal_Grade]], "-",Table1373[[#This Row],[Content_Status]]))</f>
        <v>B-WLS</v>
      </c>
      <c r="N10" s="7">
        <v>3.6999999999999998E-2</v>
      </c>
      <c r="O10" s="7">
        <v>128.86500000000001</v>
      </c>
      <c r="P10" s="7">
        <v>185.57900000000001</v>
      </c>
      <c r="Q10" s="7">
        <v>2082.6990000000001</v>
      </c>
      <c r="R10" s="7">
        <v>1486.529</v>
      </c>
      <c r="S10" s="7">
        <v>1568.0260000000001</v>
      </c>
      <c r="T10" s="7">
        <v>351.67399999999998</v>
      </c>
      <c r="U10" s="7">
        <v>1547.402</v>
      </c>
      <c r="V10" s="7">
        <v>849.798</v>
      </c>
      <c r="W10" s="7">
        <v>4097.7259999999997</v>
      </c>
      <c r="X10" s="7">
        <v>17516.21</v>
      </c>
      <c r="Y10" s="7">
        <v>392.56299999999999</v>
      </c>
      <c r="Z10" s="7">
        <v>42723.589</v>
      </c>
      <c r="AA10" s="7">
        <v>721.38900000000001</v>
      </c>
      <c r="AB10" s="7">
        <v>899.79</v>
      </c>
      <c r="AC10" s="7">
        <v>635.255</v>
      </c>
      <c r="AD10" s="7">
        <v>1766.4849999999999</v>
      </c>
      <c r="AE10" s="7">
        <v>1262.309</v>
      </c>
      <c r="AF10" s="7">
        <v>551.99</v>
      </c>
      <c r="AG10" s="7">
        <v>942.43499999999995</v>
      </c>
      <c r="AH10" s="7">
        <v>432.57799999999997</v>
      </c>
      <c r="AI10" s="7">
        <v>2804.5410000000002</v>
      </c>
      <c r="AJ10" s="7">
        <v>2237.5450000000001</v>
      </c>
      <c r="AK10" s="7">
        <v>591.81899999999996</v>
      </c>
      <c r="AL10" s="7">
        <v>7618.7269999999999</v>
      </c>
      <c r="AM10" s="7">
        <v>3227.0369999999998</v>
      </c>
      <c r="AN10" s="7">
        <v>1260.279</v>
      </c>
      <c r="AO10" s="7">
        <v>188.59399999999999</v>
      </c>
      <c r="AP10" s="7">
        <v>265.99</v>
      </c>
      <c r="AQ10" s="7">
        <v>519.16499999999996</v>
      </c>
      <c r="AR10" s="7">
        <v>1472.038</v>
      </c>
      <c r="AS10" s="7">
        <v>4041.0839999999998</v>
      </c>
      <c r="AT10" s="7">
        <v>7325.0959999999995</v>
      </c>
      <c r="AU10" s="7">
        <v>626.88599999999997</v>
      </c>
      <c r="AV10" s="7">
        <v>688.15499999999997</v>
      </c>
      <c r="AW10" s="7">
        <v>18593.386999999999</v>
      </c>
      <c r="AX10" s="7">
        <v>2145.625</v>
      </c>
      <c r="AY10" s="7">
        <v>996.15300000000002</v>
      </c>
      <c r="AZ10" s="7">
        <v>602.84900000000005</v>
      </c>
      <c r="BA10" s="7">
        <v>426.85</v>
      </c>
      <c r="BB10" s="7">
        <v>1056.4459999999999</v>
      </c>
      <c r="BC10" s="7">
        <v>404.892</v>
      </c>
      <c r="BD10" s="7">
        <v>7852.8289999999997</v>
      </c>
      <c r="BE10" s="7">
        <v>25976.921999999999</v>
      </c>
      <c r="BF10" s="7">
        <v>22542.271000000001</v>
      </c>
      <c r="BG10" s="7">
        <v>4393.4660000000003</v>
      </c>
      <c r="BH10" s="7">
        <v>2202.0010000000002</v>
      </c>
      <c r="BI10" s="7">
        <v>16580.156999999999</v>
      </c>
      <c r="BJ10" s="7">
        <v>2007.1969999999999</v>
      </c>
      <c r="BK10" s="7">
        <v>4476.0450000000001</v>
      </c>
      <c r="BL10" s="7">
        <v>3756.3629999999998</v>
      </c>
      <c r="BM10" s="7">
        <v>465.09699999999998</v>
      </c>
      <c r="BN10" s="7">
        <v>9332.4509999999991</v>
      </c>
      <c r="BO10" s="7">
        <v>14088.011</v>
      </c>
      <c r="BP10" s="7">
        <v>16391.987000000001</v>
      </c>
      <c r="BQ10" s="7">
        <v>645.00599999999997</v>
      </c>
      <c r="BR10" s="7">
        <v>1109.5609999999999</v>
      </c>
      <c r="BS10" s="7">
        <v>413</v>
      </c>
      <c r="BT10" s="7">
        <v>672.42399999999998</v>
      </c>
      <c r="BU10" s="7">
        <v>132.73699999999999</v>
      </c>
      <c r="BV10" s="7">
        <v>160.875</v>
      </c>
      <c r="BW10" s="7">
        <v>541.47699999999998</v>
      </c>
      <c r="BX10" s="7">
        <v>736.08699999999999</v>
      </c>
      <c r="BY10" s="7">
        <v>370.96100000000001</v>
      </c>
      <c r="BZ10" s="7">
        <v>120.851</v>
      </c>
      <c r="CA10" s="7">
        <v>71.668000000000006</v>
      </c>
      <c r="CB10" s="7">
        <v>13172.835999999999</v>
      </c>
      <c r="CC10" s="7">
        <f>IF(Table1373[[#This Row],[Numeric_Score]]&lt;=9, 2, IF(Table1373[[#This Row],[Numeric_Score]]&lt;=12, 1, 0))</f>
        <v>0</v>
      </c>
    </row>
    <row r="11" spans="1:81" x14ac:dyDescent="0.25">
      <c r="A11" s="4" t="s">
        <v>99</v>
      </c>
      <c r="B11" s="4" t="s">
        <v>81</v>
      </c>
      <c r="C11" s="5" t="s">
        <v>98</v>
      </c>
      <c r="D11" s="6">
        <v>3</v>
      </c>
      <c r="E11" s="5" t="str">
        <f>CONCATENATE(Table1373[[#This Row],[Vessel_Out]]," ",Table1373[[#This Row],[True_Grade]])</f>
        <v>200/182 - 2 SP</v>
      </c>
      <c r="F11" s="5" t="s">
        <v>83</v>
      </c>
      <c r="G11" s="7">
        <v>15</v>
      </c>
      <c r="H11" s="8">
        <v>44007</v>
      </c>
      <c r="I11" s="7">
        <v>10</v>
      </c>
      <c r="J11" s="7" t="s">
        <v>84</v>
      </c>
      <c r="K1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1" s="7" t="str">
        <f>IF(Table1373[[#This Row],[Numeric_Score]]="", "", IF(Table1373[[#This Row],[Numeric_Score]]&lt;=9, "Low", IF(Table1373[[#This Row],[Numeric_Score]]&gt;=14, "High", "Mid")))</f>
        <v>High</v>
      </c>
      <c r="M11" s="7" t="str">
        <f>IF(Table1373[[#This Row],[Nominal_Grade]]="", "", CONCATENATE(Table1373[[#This Row],[Nominal_Grade]], "-",Table1373[[#This Row],[Content_Status]]))</f>
        <v>B-WLS</v>
      </c>
      <c r="N11" s="7">
        <v>4.2000000000000003E-2</v>
      </c>
      <c r="O11" s="7">
        <v>163.86600000000001</v>
      </c>
      <c r="P11" s="7">
        <v>244.70500000000001</v>
      </c>
      <c r="Q11" s="7">
        <v>2254.7330000000002</v>
      </c>
      <c r="R11" s="7">
        <v>1459.0450000000001</v>
      </c>
      <c r="S11" s="7">
        <v>1484.1220000000001</v>
      </c>
      <c r="T11" s="7">
        <v>335.42</v>
      </c>
      <c r="U11" s="7">
        <v>1743.0260000000001</v>
      </c>
      <c r="V11" s="7">
        <v>893.03</v>
      </c>
      <c r="W11" s="7">
        <v>4102.9930000000004</v>
      </c>
      <c r="X11" s="7">
        <v>17586.278999999999</v>
      </c>
      <c r="Y11" s="7">
        <v>408.46600000000001</v>
      </c>
      <c r="Z11" s="7">
        <v>42652.173000000003</v>
      </c>
      <c r="AA11" s="7">
        <v>751.36500000000001</v>
      </c>
      <c r="AB11" s="7">
        <v>912.50400000000002</v>
      </c>
      <c r="AC11" s="7">
        <v>675.75</v>
      </c>
      <c r="AD11" s="7">
        <v>1642.5730000000001</v>
      </c>
      <c r="AE11" s="7">
        <v>1259.425</v>
      </c>
      <c r="AF11" s="7">
        <v>529.125</v>
      </c>
      <c r="AG11" s="7">
        <v>928.63300000000004</v>
      </c>
      <c r="AH11" s="7">
        <v>438.72899999999998</v>
      </c>
      <c r="AI11" s="7">
        <v>2791.9</v>
      </c>
      <c r="AJ11" s="7">
        <v>2336.6</v>
      </c>
      <c r="AK11" s="7">
        <v>602.721</v>
      </c>
      <c r="AL11" s="7">
        <v>7697.8450000000003</v>
      </c>
      <c r="AM11" s="7">
        <v>3299.482</v>
      </c>
      <c r="AN11" s="7">
        <v>1291.4269999999999</v>
      </c>
      <c r="AO11" s="7">
        <v>197.16499999999999</v>
      </c>
      <c r="AP11" s="7">
        <v>293.58300000000003</v>
      </c>
      <c r="AQ11" s="7">
        <v>546.21799999999996</v>
      </c>
      <c r="AR11" s="7">
        <v>1493.1510000000001</v>
      </c>
      <c r="AS11" s="7">
        <v>4065.4520000000002</v>
      </c>
      <c r="AT11" s="7">
        <v>7419.6310000000003</v>
      </c>
      <c r="AU11" s="7">
        <v>652.32399999999996</v>
      </c>
      <c r="AV11" s="7">
        <v>692.17600000000004</v>
      </c>
      <c r="AW11" s="7">
        <v>18518.409</v>
      </c>
      <c r="AX11" s="7">
        <v>2217.7049999999999</v>
      </c>
      <c r="AY11" s="7">
        <v>1066.46</v>
      </c>
      <c r="AZ11" s="7">
        <v>681.43600000000004</v>
      </c>
      <c r="BA11" s="7">
        <v>444.19099999999997</v>
      </c>
      <c r="BB11" s="7">
        <v>1042.1769999999999</v>
      </c>
      <c r="BC11" s="7">
        <v>402.61</v>
      </c>
      <c r="BD11" s="7">
        <v>7669.9350000000004</v>
      </c>
      <c r="BE11" s="7">
        <v>26381.531999999999</v>
      </c>
      <c r="BF11" s="7">
        <v>22940.148000000001</v>
      </c>
      <c r="BG11" s="7">
        <v>4296.9970000000003</v>
      </c>
      <c r="BH11" s="7">
        <v>2248.473</v>
      </c>
      <c r="BI11" s="7">
        <v>17073.456999999999</v>
      </c>
      <c r="BJ11" s="7">
        <v>2208.5859999999998</v>
      </c>
      <c r="BK11" s="7">
        <v>4730.21</v>
      </c>
      <c r="BL11" s="7">
        <v>4744.2860000000001</v>
      </c>
      <c r="BM11" s="7">
        <v>467.81299999999999</v>
      </c>
      <c r="BN11" s="7">
        <v>9282.8469999999998</v>
      </c>
      <c r="BO11" s="7">
        <v>14670.512000000001</v>
      </c>
      <c r="BP11" s="7">
        <v>18177.550999999999</v>
      </c>
      <c r="BQ11" s="7">
        <v>725.79600000000005</v>
      </c>
      <c r="BR11" s="7">
        <v>1144.9649999999999</v>
      </c>
      <c r="BS11" s="7">
        <v>467.19900000000001</v>
      </c>
      <c r="BT11" s="7">
        <v>737.94500000000005</v>
      </c>
      <c r="BU11" s="7">
        <v>149.78800000000001</v>
      </c>
      <c r="BV11" s="7">
        <v>166.61</v>
      </c>
      <c r="BW11" s="7">
        <v>518.81899999999996</v>
      </c>
      <c r="BX11" s="7">
        <v>735.49199999999996</v>
      </c>
      <c r="BY11" s="7">
        <v>390.98700000000002</v>
      </c>
      <c r="BZ11" s="7">
        <v>130.99</v>
      </c>
      <c r="CA11" s="7">
        <v>58.170999999999999</v>
      </c>
      <c r="CB11" s="7">
        <v>14845.49</v>
      </c>
      <c r="CC11" s="7">
        <f>IF(Table1373[[#This Row],[Numeric_Score]]&lt;=9, 2, IF(Table1373[[#This Row],[Numeric_Score]]&lt;=12, 1, 0))</f>
        <v>0</v>
      </c>
    </row>
    <row r="12" spans="1:81" x14ac:dyDescent="0.25">
      <c r="A12" s="4" t="s">
        <v>100</v>
      </c>
      <c r="B12" s="4" t="s">
        <v>81</v>
      </c>
      <c r="C12" s="5" t="s">
        <v>87</v>
      </c>
      <c r="D12" s="6">
        <v>0</v>
      </c>
      <c r="E12" s="5" t="str">
        <f>CONCATENATE(Table1373[[#This Row],[Vessel_Out]]," ",Table1373[[#This Row],[True_Grade]])</f>
        <v>100/105 - 1 NB</v>
      </c>
      <c r="F12" s="5" t="s">
        <v>91</v>
      </c>
      <c r="G12" s="7">
        <v>12</v>
      </c>
      <c r="H12" s="8">
        <v>44008</v>
      </c>
      <c r="I12" s="7">
        <v>7</v>
      </c>
      <c r="J12" s="7" t="s">
        <v>88</v>
      </c>
      <c r="K1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2" s="7" t="str">
        <f>IF(Table1373[[#This Row],[Numeric_Score]]="", "", IF(Table1373[[#This Row],[Numeric_Score]]&lt;=9, "Low", IF(Table1373[[#This Row],[Numeric_Score]]&gt;=14, "High", "Mid")))</f>
        <v>Mid</v>
      </c>
      <c r="M12" s="7" t="str">
        <f>IF(Table1373[[#This Row],[Nominal_Grade]]="", "", CONCATENATE(Table1373[[#This Row],[Nominal_Grade]], "-",Table1373[[#This Row],[Content_Status]]))</f>
        <v>NB-WRS</v>
      </c>
      <c r="N12" s="7">
        <v>0.112</v>
      </c>
      <c r="O12" s="7">
        <v>353.57600000000002</v>
      </c>
      <c r="P12" s="7">
        <v>151.64099999999999</v>
      </c>
      <c r="Q12" s="7">
        <v>1871.681</v>
      </c>
      <c r="R12" s="7">
        <v>1607.884</v>
      </c>
      <c r="S12" s="7">
        <v>1627.6320000000001</v>
      </c>
      <c r="T12" s="7">
        <v>263.75299999999999</v>
      </c>
      <c r="U12" s="7">
        <v>1546.095</v>
      </c>
      <c r="V12" s="7">
        <v>841.89</v>
      </c>
      <c r="W12" s="7">
        <v>4535.5240000000003</v>
      </c>
      <c r="X12" s="7">
        <v>18024.41</v>
      </c>
      <c r="Y12" s="7">
        <v>494.99200000000002</v>
      </c>
      <c r="Z12" s="7">
        <v>42676.035000000003</v>
      </c>
      <c r="AA12" s="7">
        <v>733.56700000000001</v>
      </c>
      <c r="AB12" s="7">
        <v>887.01700000000005</v>
      </c>
      <c r="AC12" s="7">
        <v>602.24599999999998</v>
      </c>
      <c r="AD12" s="7">
        <v>1107.771</v>
      </c>
      <c r="AE12" s="7">
        <v>1250.306</v>
      </c>
      <c r="AF12" s="7">
        <v>447.69400000000002</v>
      </c>
      <c r="AG12" s="7">
        <v>979.81500000000005</v>
      </c>
      <c r="AH12" s="7">
        <v>490.45</v>
      </c>
      <c r="AI12" s="7">
        <v>2789.0030000000002</v>
      </c>
      <c r="AJ12" s="7">
        <v>2241.6889999999999</v>
      </c>
      <c r="AK12" s="7">
        <v>659.70100000000002</v>
      </c>
      <c r="AL12" s="7">
        <v>7632.1689999999999</v>
      </c>
      <c r="AM12" s="7">
        <v>3936.962</v>
      </c>
      <c r="AN12" s="7">
        <v>1365.8119999999999</v>
      </c>
      <c r="AO12" s="7">
        <v>195.16300000000001</v>
      </c>
      <c r="AP12" s="7">
        <v>268.16500000000002</v>
      </c>
      <c r="AQ12" s="7">
        <v>440.79</v>
      </c>
      <c r="AR12" s="7">
        <v>1488.1559999999999</v>
      </c>
      <c r="AS12" s="7">
        <v>3794.4279999999999</v>
      </c>
      <c r="AT12" s="7">
        <v>6361.1210000000001</v>
      </c>
      <c r="AU12" s="7">
        <v>539.90599999999995</v>
      </c>
      <c r="AV12" s="7">
        <v>914.99599999999998</v>
      </c>
      <c r="AW12" s="7">
        <v>22066.401999999998</v>
      </c>
      <c r="AX12" s="7">
        <v>1500.826</v>
      </c>
      <c r="AY12" s="7">
        <v>904.63400000000001</v>
      </c>
      <c r="AZ12" s="7">
        <v>894.077</v>
      </c>
      <c r="BA12" s="7">
        <v>502.81099999999998</v>
      </c>
      <c r="BB12" s="7">
        <v>1337.14</v>
      </c>
      <c r="BC12" s="7">
        <v>838.30499999999995</v>
      </c>
      <c r="BD12" s="7">
        <v>8975.2119999999995</v>
      </c>
      <c r="BE12" s="7">
        <v>24754.538</v>
      </c>
      <c r="BF12" s="7">
        <v>22355.225999999999</v>
      </c>
      <c r="BG12" s="7">
        <v>4480.268</v>
      </c>
      <c r="BH12" s="7">
        <v>2417.462</v>
      </c>
      <c r="BI12" s="7">
        <v>23583.142</v>
      </c>
      <c r="BJ12" s="7">
        <v>2738.8449999999998</v>
      </c>
      <c r="BK12" s="7">
        <v>5382.0209999999997</v>
      </c>
      <c r="BL12" s="7">
        <v>6081.2449999999999</v>
      </c>
      <c r="BM12" s="7">
        <v>502.78899999999999</v>
      </c>
      <c r="BN12" s="7">
        <v>9479.357</v>
      </c>
      <c r="BO12" s="7">
        <v>15523.522000000001</v>
      </c>
      <c r="BP12" s="7">
        <v>22957.534</v>
      </c>
      <c r="BQ12" s="7">
        <v>909.06299999999999</v>
      </c>
      <c r="BR12" s="7">
        <v>1563.1410000000001</v>
      </c>
      <c r="BS12" s="7">
        <v>602.35199999999998</v>
      </c>
      <c r="BT12" s="7">
        <v>1024.867</v>
      </c>
      <c r="BU12" s="7">
        <v>210.578</v>
      </c>
      <c r="BV12" s="7">
        <v>219.93600000000001</v>
      </c>
      <c r="BW12" s="7">
        <v>790.90099999999995</v>
      </c>
      <c r="BX12" s="7">
        <v>947.32</v>
      </c>
      <c r="BY12" s="7">
        <v>516.67999999999995</v>
      </c>
      <c r="BZ12" s="7">
        <v>121.98</v>
      </c>
      <c r="CA12" s="7">
        <v>81.682000000000002</v>
      </c>
      <c r="CB12" s="7">
        <v>13542.235000000001</v>
      </c>
      <c r="CC12" s="7">
        <f>IF(Table1373[[#This Row],[Numeric_Score]]&lt;=9, 2, IF(Table1373[[#This Row],[Numeric_Score]]&lt;=12, 1, 0))</f>
        <v>1</v>
      </c>
    </row>
    <row r="13" spans="1:81" x14ac:dyDescent="0.25">
      <c r="A13" s="4" t="s">
        <v>101</v>
      </c>
      <c r="B13" s="4" t="s">
        <v>81</v>
      </c>
      <c r="C13" s="5" t="s">
        <v>87</v>
      </c>
      <c r="D13" s="6">
        <v>0</v>
      </c>
      <c r="E13" s="5" t="str">
        <f>CONCATENATE(Table1373[[#This Row],[Vessel_Out]]," ",Table1373[[#This Row],[True_Grade]])</f>
        <v>100/105 - 2 NB</v>
      </c>
      <c r="F13" s="5" t="s">
        <v>91</v>
      </c>
      <c r="G13" s="7">
        <v>12</v>
      </c>
      <c r="H13" s="8">
        <v>44008</v>
      </c>
      <c r="I13" s="7">
        <v>8</v>
      </c>
      <c r="J13" s="7" t="s">
        <v>88</v>
      </c>
      <c r="K1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3" s="7" t="str">
        <f>IF(Table1373[[#This Row],[Numeric_Score]]="", "", IF(Table1373[[#This Row],[Numeric_Score]]&lt;=9, "Low", IF(Table1373[[#This Row],[Numeric_Score]]&gt;=14, "High", "Mid")))</f>
        <v>Mid</v>
      </c>
      <c r="M13" s="7" t="str">
        <f>IF(Table1373[[#This Row],[Nominal_Grade]]="", "", CONCATENATE(Table1373[[#This Row],[Nominal_Grade]], "-",Table1373[[#This Row],[Content_Status]]))</f>
        <v>NB-WRS</v>
      </c>
      <c r="N13" s="7">
        <v>0.11700000000000001</v>
      </c>
      <c r="O13" s="7">
        <v>342.08199999999999</v>
      </c>
      <c r="P13" s="7">
        <v>156.02600000000001</v>
      </c>
      <c r="Q13" s="7">
        <v>1918.1590000000001</v>
      </c>
      <c r="R13" s="7">
        <v>1604.056</v>
      </c>
      <c r="S13" s="7">
        <v>1603.885</v>
      </c>
      <c r="T13" s="7">
        <v>263.702</v>
      </c>
      <c r="U13" s="7">
        <v>1565.6110000000001</v>
      </c>
      <c r="V13" s="7">
        <v>844.35299999999995</v>
      </c>
      <c r="W13" s="7">
        <v>4676.3980000000001</v>
      </c>
      <c r="X13" s="7">
        <v>18086.499</v>
      </c>
      <c r="Y13" s="7">
        <v>507.32400000000001</v>
      </c>
      <c r="Z13" s="7">
        <v>42010.794999999998</v>
      </c>
      <c r="AA13" s="7">
        <v>744.00099999999998</v>
      </c>
      <c r="AB13" s="7">
        <v>909.25599999999997</v>
      </c>
      <c r="AC13" s="7">
        <v>626.16600000000005</v>
      </c>
      <c r="AD13" s="7">
        <v>1149.4459999999999</v>
      </c>
      <c r="AE13" s="7">
        <v>1339.8820000000001</v>
      </c>
      <c r="AF13" s="7">
        <v>477.565</v>
      </c>
      <c r="AG13" s="7">
        <v>977.072</v>
      </c>
      <c r="AH13" s="7">
        <v>516.19500000000005</v>
      </c>
      <c r="AI13" s="7">
        <v>2691.0450000000001</v>
      </c>
      <c r="AJ13" s="7">
        <v>2272.8150000000001</v>
      </c>
      <c r="AK13" s="7">
        <v>671.89300000000003</v>
      </c>
      <c r="AL13" s="7">
        <v>7777.6869999999999</v>
      </c>
      <c r="AM13" s="7">
        <v>4170.0150000000003</v>
      </c>
      <c r="AN13" s="7">
        <v>1426.404</v>
      </c>
      <c r="AO13" s="7">
        <v>209.952</v>
      </c>
      <c r="AP13" s="7">
        <v>275.86900000000003</v>
      </c>
      <c r="AQ13" s="7">
        <v>509.70600000000002</v>
      </c>
      <c r="AR13" s="7">
        <v>1551.761</v>
      </c>
      <c r="AS13" s="7">
        <v>3834.5390000000002</v>
      </c>
      <c r="AT13" s="7">
        <v>6389.0320000000002</v>
      </c>
      <c r="AU13" s="7">
        <v>498.34</v>
      </c>
      <c r="AV13" s="7">
        <v>917.61099999999999</v>
      </c>
      <c r="AW13" s="7">
        <v>22516.117999999999</v>
      </c>
      <c r="AX13" s="7">
        <v>1490.999</v>
      </c>
      <c r="AY13" s="7">
        <v>914.56899999999996</v>
      </c>
      <c r="AZ13" s="7">
        <v>905.31500000000005</v>
      </c>
      <c r="BA13" s="7">
        <v>563.47299999999996</v>
      </c>
      <c r="BB13" s="7">
        <v>1364.2460000000001</v>
      </c>
      <c r="BC13" s="7">
        <v>933.08199999999999</v>
      </c>
      <c r="BD13" s="7">
        <v>9058.8629999999994</v>
      </c>
      <c r="BE13" s="7">
        <v>24800.688999999998</v>
      </c>
      <c r="BF13" s="7">
        <v>22734.877</v>
      </c>
      <c r="BG13" s="7">
        <v>4356.3379999999997</v>
      </c>
      <c r="BH13" s="7">
        <v>2416.261</v>
      </c>
      <c r="BI13" s="7">
        <v>24231.753000000001</v>
      </c>
      <c r="BJ13" s="7">
        <v>2821.145</v>
      </c>
      <c r="BK13" s="7">
        <v>5394.8019999999997</v>
      </c>
      <c r="BL13" s="7">
        <v>6282.9579999999996</v>
      </c>
      <c r="BM13" s="7">
        <v>487.02100000000002</v>
      </c>
      <c r="BN13" s="7">
        <v>9381.9709999999995</v>
      </c>
      <c r="BO13" s="7">
        <v>16085.147999999999</v>
      </c>
      <c r="BP13" s="7">
        <v>22642.403999999999</v>
      </c>
      <c r="BQ13" s="7">
        <v>907.71699999999998</v>
      </c>
      <c r="BR13" s="7">
        <v>1540.8019999999999</v>
      </c>
      <c r="BS13" s="7">
        <v>579.13800000000003</v>
      </c>
      <c r="BT13" s="7">
        <v>1170.53</v>
      </c>
      <c r="BU13" s="7">
        <v>233.554</v>
      </c>
      <c r="BV13" s="7">
        <v>233.87299999999999</v>
      </c>
      <c r="BW13" s="7">
        <v>776.61099999999999</v>
      </c>
      <c r="BX13" s="7">
        <v>1070.518</v>
      </c>
      <c r="BY13" s="7">
        <v>538.81299999999999</v>
      </c>
      <c r="BZ13" s="7">
        <v>134.27600000000001</v>
      </c>
      <c r="CA13" s="7">
        <v>79.296999999999997</v>
      </c>
      <c r="CB13" s="7">
        <v>14117.16</v>
      </c>
      <c r="CC13" s="7">
        <f>IF(Table1373[[#This Row],[Numeric_Score]]&lt;=9, 2, IF(Table1373[[#This Row],[Numeric_Score]]&lt;=12, 1, 0))</f>
        <v>1</v>
      </c>
    </row>
    <row r="14" spans="1:81" x14ac:dyDescent="0.25">
      <c r="A14" s="4" t="s">
        <v>102</v>
      </c>
      <c r="B14" s="4" t="s">
        <v>81</v>
      </c>
      <c r="C14" s="5" t="s">
        <v>87</v>
      </c>
      <c r="D14" s="6" t="e">
        <v>#N/A</v>
      </c>
      <c r="E14" s="5" t="str">
        <f>CONCATENATE(Table1373[[#This Row],[Vessel_Out]]," ",Table1373[[#This Row],[True_Grade]])</f>
        <v>200/107 - 1 NB</v>
      </c>
      <c r="F14" s="5" t="s">
        <v>83</v>
      </c>
      <c r="G14" s="7">
        <v>12</v>
      </c>
      <c r="H14" s="8">
        <v>44008</v>
      </c>
      <c r="I14" s="7">
        <v>1</v>
      </c>
      <c r="J14" s="7" t="s">
        <v>88</v>
      </c>
      <c r="K1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4" s="7" t="str">
        <f>IF(Table1373[[#This Row],[Numeric_Score]]="", "", IF(Table1373[[#This Row],[Numeric_Score]]&lt;=9, "Low", IF(Table1373[[#This Row],[Numeric_Score]]&gt;=14, "High", "Mid")))</f>
        <v>Mid</v>
      </c>
      <c r="M14" s="7" t="str">
        <f>IF(Table1373[[#This Row],[Nominal_Grade]]="", "", CONCATENATE(Table1373[[#This Row],[Nominal_Grade]], "-",Table1373[[#This Row],[Content_Status]]))</f>
        <v>NB-WLS</v>
      </c>
      <c r="N14" s="7">
        <v>0.11899999999999999</v>
      </c>
      <c r="O14" s="7">
        <v>370.54899999999998</v>
      </c>
      <c r="P14" s="7">
        <v>80.754000000000005</v>
      </c>
      <c r="Q14" s="7">
        <v>1094.519</v>
      </c>
      <c r="R14" s="7">
        <v>1037.2650000000001</v>
      </c>
      <c r="S14" s="7">
        <v>1280.2670000000001</v>
      </c>
      <c r="T14" s="7">
        <v>412.66500000000002</v>
      </c>
      <c r="U14" s="7">
        <v>659.07100000000003</v>
      </c>
      <c r="V14" s="7">
        <v>830.96199999999999</v>
      </c>
      <c r="W14" s="7">
        <v>4618.3209999999999</v>
      </c>
      <c r="X14" s="7">
        <v>18317.853999999999</v>
      </c>
      <c r="Y14" s="7">
        <v>411.642</v>
      </c>
      <c r="Z14" s="7">
        <v>42220.815000000002</v>
      </c>
      <c r="AA14" s="7">
        <v>786.51199999999994</v>
      </c>
      <c r="AB14" s="7">
        <v>991.68399999999997</v>
      </c>
      <c r="AC14" s="7">
        <v>731.053</v>
      </c>
      <c r="AD14" s="7">
        <v>1665.633</v>
      </c>
      <c r="AE14" s="7">
        <v>2191.5590000000002</v>
      </c>
      <c r="AF14" s="7">
        <v>523.06600000000003</v>
      </c>
      <c r="AG14" s="7">
        <v>1024.31</v>
      </c>
      <c r="AH14" s="7">
        <v>552.596</v>
      </c>
      <c r="AI14" s="7">
        <v>2795.1109999999999</v>
      </c>
      <c r="AJ14" s="7">
        <v>3206.5219999999999</v>
      </c>
      <c r="AK14" s="7">
        <v>837.64400000000001</v>
      </c>
      <c r="AL14" s="7">
        <v>7763.9210000000003</v>
      </c>
      <c r="AM14" s="7">
        <v>4168.88</v>
      </c>
      <c r="AN14" s="7">
        <v>1096.5260000000001</v>
      </c>
      <c r="AO14" s="7">
        <v>195.94900000000001</v>
      </c>
      <c r="AP14" s="7">
        <v>298.51600000000002</v>
      </c>
      <c r="AQ14" s="7">
        <v>469.29300000000001</v>
      </c>
      <c r="AR14" s="7">
        <v>1773.86</v>
      </c>
      <c r="AS14" s="7">
        <v>3973.02</v>
      </c>
      <c r="AT14" s="7">
        <v>7043.3429999999998</v>
      </c>
      <c r="AU14" s="7">
        <v>551.81700000000001</v>
      </c>
      <c r="AV14" s="7">
        <v>948.41499999999996</v>
      </c>
      <c r="AW14" s="7">
        <v>21712.472000000002</v>
      </c>
      <c r="AX14" s="7">
        <v>2351.817</v>
      </c>
      <c r="AY14" s="7">
        <v>1409.7249999999999</v>
      </c>
      <c r="AZ14" s="7">
        <v>797.80700000000002</v>
      </c>
      <c r="BA14" s="7">
        <v>659.45899999999995</v>
      </c>
      <c r="BB14" s="7">
        <v>1288.375</v>
      </c>
      <c r="BC14" s="7">
        <v>773.92</v>
      </c>
      <c r="BD14" s="7">
        <v>9334.7289999999994</v>
      </c>
      <c r="BE14" s="7">
        <v>26483.596000000001</v>
      </c>
      <c r="BF14" s="7">
        <v>23584.317999999999</v>
      </c>
      <c r="BG14" s="7">
        <v>4587.4660000000003</v>
      </c>
      <c r="BH14" s="7">
        <v>2378.634</v>
      </c>
      <c r="BI14" s="7">
        <v>22523.156999999999</v>
      </c>
      <c r="BJ14" s="7">
        <v>2931.8380000000002</v>
      </c>
      <c r="BK14" s="7">
        <v>5038.0190000000002</v>
      </c>
      <c r="BL14" s="7">
        <v>5803.1009999999997</v>
      </c>
      <c r="BM14" s="7">
        <v>476.80900000000003</v>
      </c>
      <c r="BN14" s="7">
        <v>9844.8439999999991</v>
      </c>
      <c r="BO14" s="7">
        <v>17160.582999999999</v>
      </c>
      <c r="BP14" s="7">
        <v>23012.451000000001</v>
      </c>
      <c r="BQ14" s="7">
        <v>869.89499999999998</v>
      </c>
      <c r="BR14" s="7">
        <v>1591.145</v>
      </c>
      <c r="BS14" s="7">
        <v>377.58199999999999</v>
      </c>
      <c r="BT14" s="7">
        <v>821.471</v>
      </c>
      <c r="BU14" s="7">
        <v>236.04400000000001</v>
      </c>
      <c r="BV14" s="7">
        <v>247.863</v>
      </c>
      <c r="BW14" s="7">
        <v>735.02599999999995</v>
      </c>
      <c r="BX14" s="7">
        <v>1286.377</v>
      </c>
      <c r="BY14" s="7">
        <v>559.05700000000002</v>
      </c>
      <c r="BZ14" s="7">
        <v>216.36600000000001</v>
      </c>
      <c r="CA14" s="7">
        <v>72.998000000000005</v>
      </c>
      <c r="CB14" s="7">
        <v>13911.65</v>
      </c>
      <c r="CC14" s="7">
        <f>IF(Table1373[[#This Row],[Numeric_Score]]&lt;=9, 2, IF(Table1373[[#This Row],[Numeric_Score]]&lt;=12, 1, 0))</f>
        <v>1</v>
      </c>
    </row>
    <row r="15" spans="1:81" x14ac:dyDescent="0.25">
      <c r="A15" s="4" t="s">
        <v>103</v>
      </c>
      <c r="B15" s="4" t="s">
        <v>81</v>
      </c>
      <c r="C15" s="5" t="s">
        <v>87</v>
      </c>
      <c r="D15" s="6" t="e">
        <v>#N/A</v>
      </c>
      <c r="E15" s="5" t="str">
        <f>CONCATENATE(Table1373[[#This Row],[Vessel_Out]]," ",Table1373[[#This Row],[True_Grade]])</f>
        <v>200/107 - 2 NB</v>
      </c>
      <c r="F15" s="5" t="s">
        <v>83</v>
      </c>
      <c r="G15" s="7">
        <v>12</v>
      </c>
      <c r="H15" s="8">
        <v>44008</v>
      </c>
      <c r="I15" s="7">
        <v>2</v>
      </c>
      <c r="J15" s="7" t="s">
        <v>88</v>
      </c>
      <c r="K1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5" s="7" t="str">
        <f>IF(Table1373[[#This Row],[Numeric_Score]]="", "", IF(Table1373[[#This Row],[Numeric_Score]]&lt;=9, "Low", IF(Table1373[[#This Row],[Numeric_Score]]&gt;=14, "High", "Mid")))</f>
        <v>Mid</v>
      </c>
      <c r="M15" s="7" t="str">
        <f>IF(Table1373[[#This Row],[Nominal_Grade]]="", "", CONCATENATE(Table1373[[#This Row],[Nominal_Grade]], "-",Table1373[[#This Row],[Content_Status]]))</f>
        <v>NB-WLS</v>
      </c>
      <c r="N15" s="7">
        <v>0.11899999999999999</v>
      </c>
      <c r="O15" s="7">
        <v>346.29899999999998</v>
      </c>
      <c r="P15" s="7">
        <v>136.69</v>
      </c>
      <c r="Q15" s="7">
        <v>1737.1849999999999</v>
      </c>
      <c r="R15" s="7">
        <v>1636.4690000000001</v>
      </c>
      <c r="S15" s="7">
        <v>1635.7860000000001</v>
      </c>
      <c r="T15" s="7">
        <v>274.43099999999998</v>
      </c>
      <c r="U15" s="7">
        <v>1482.64</v>
      </c>
      <c r="V15" s="7">
        <v>918.73800000000006</v>
      </c>
      <c r="W15" s="7">
        <v>4622.2659999999996</v>
      </c>
      <c r="X15" s="7">
        <v>18388.304</v>
      </c>
      <c r="Y15" s="7">
        <v>483.98099999999999</v>
      </c>
      <c r="Z15" s="7">
        <v>41645.508000000002</v>
      </c>
      <c r="AA15" s="7">
        <v>779.17399999999998</v>
      </c>
      <c r="AB15" s="7">
        <v>983.40700000000004</v>
      </c>
      <c r="AC15" s="7">
        <v>711.22299999999996</v>
      </c>
      <c r="AD15" s="7">
        <v>1605.0809999999999</v>
      </c>
      <c r="AE15" s="7">
        <v>2175.6379999999999</v>
      </c>
      <c r="AF15" s="7">
        <v>504.38099999999997</v>
      </c>
      <c r="AG15" s="7">
        <v>1002.301</v>
      </c>
      <c r="AH15" s="7">
        <v>554.74300000000005</v>
      </c>
      <c r="AI15" s="7">
        <v>2708.5279999999998</v>
      </c>
      <c r="AJ15" s="7">
        <v>3127.5940000000001</v>
      </c>
      <c r="AK15" s="7">
        <v>813.66600000000005</v>
      </c>
      <c r="AL15" s="7">
        <v>7759.0320000000002</v>
      </c>
      <c r="AM15" s="7">
        <v>4167.8410000000003</v>
      </c>
      <c r="AN15" s="7">
        <v>1072.3230000000001</v>
      </c>
      <c r="AO15" s="7">
        <v>203.816</v>
      </c>
      <c r="AP15" s="7">
        <v>294.39600000000002</v>
      </c>
      <c r="AQ15" s="7">
        <v>501.202</v>
      </c>
      <c r="AR15" s="7">
        <v>1751.4570000000001</v>
      </c>
      <c r="AS15" s="7">
        <v>3902.8670000000002</v>
      </c>
      <c r="AT15" s="7">
        <v>6897.5360000000001</v>
      </c>
      <c r="AU15" s="7">
        <v>522.18299999999999</v>
      </c>
      <c r="AV15" s="7">
        <v>967.34100000000001</v>
      </c>
      <c r="AW15" s="7">
        <v>21674.758999999998</v>
      </c>
      <c r="AX15" s="7">
        <v>2370.576</v>
      </c>
      <c r="AY15" s="7">
        <v>1423.63</v>
      </c>
      <c r="AZ15" s="7">
        <v>833.43200000000002</v>
      </c>
      <c r="BA15" s="7">
        <v>669.40599999999995</v>
      </c>
      <c r="BB15" s="7">
        <v>1310.796</v>
      </c>
      <c r="BC15" s="7">
        <v>762.55399999999997</v>
      </c>
      <c r="BD15" s="7">
        <v>8763.4</v>
      </c>
      <c r="BE15" s="7">
        <v>25954.146000000001</v>
      </c>
      <c r="BF15" s="7">
        <v>23941.691999999999</v>
      </c>
      <c r="BG15" s="7">
        <v>4474.6419999999998</v>
      </c>
      <c r="BH15" s="7">
        <v>2382.3029999999999</v>
      </c>
      <c r="BI15" s="7">
        <v>22660.746999999999</v>
      </c>
      <c r="BJ15" s="7">
        <v>2882.8919999999998</v>
      </c>
      <c r="BK15" s="7">
        <v>5126.6030000000001</v>
      </c>
      <c r="BL15" s="7">
        <v>6014.1329999999998</v>
      </c>
      <c r="BM15" s="7">
        <v>472.04899999999998</v>
      </c>
      <c r="BN15" s="7">
        <v>9588.23</v>
      </c>
      <c r="BO15" s="7">
        <v>18273.73</v>
      </c>
      <c r="BP15" s="7">
        <v>29548.742999999999</v>
      </c>
      <c r="BQ15" s="7">
        <v>806.24599999999998</v>
      </c>
      <c r="BR15" s="7">
        <v>1543.163</v>
      </c>
      <c r="BS15" s="7">
        <v>571.27099999999996</v>
      </c>
      <c r="BT15" s="7">
        <v>909.274</v>
      </c>
      <c r="BU15" s="7">
        <v>229.13499999999999</v>
      </c>
      <c r="BV15" s="7">
        <v>239.21199999999999</v>
      </c>
      <c r="BW15" s="7">
        <v>785.68299999999999</v>
      </c>
      <c r="BX15" s="7">
        <v>1100.4290000000001</v>
      </c>
      <c r="BY15" s="7">
        <v>538.06600000000003</v>
      </c>
      <c r="BZ15" s="7">
        <v>233.47</v>
      </c>
      <c r="CA15" s="7">
        <v>67.912000000000006</v>
      </c>
      <c r="CB15" s="7">
        <v>14199.494000000001</v>
      </c>
      <c r="CC15" s="7">
        <f>IF(Table1373[[#This Row],[Numeric_Score]]&lt;=9, 2, IF(Table1373[[#This Row],[Numeric_Score]]&lt;=12, 1, 0))</f>
        <v>1</v>
      </c>
    </row>
    <row r="16" spans="1:81" x14ac:dyDescent="0.25">
      <c r="A16" s="4" t="s">
        <v>104</v>
      </c>
      <c r="B16" s="4" t="s">
        <v>81</v>
      </c>
      <c r="C16" s="5" t="s">
        <v>105</v>
      </c>
      <c r="D16" s="6">
        <v>0</v>
      </c>
      <c r="E16" s="5" t="str">
        <f>CONCATENATE(Table1373[[#This Row],[Vessel_Out]]," ",Table1373[[#This Row],[True_Grade]])</f>
        <v>200/114 - 1 SP</v>
      </c>
      <c r="F16" s="5" t="s">
        <v>83</v>
      </c>
      <c r="G16" s="7">
        <v>13</v>
      </c>
      <c r="H16" s="8">
        <v>44008</v>
      </c>
      <c r="I16" s="7">
        <v>3</v>
      </c>
      <c r="J16" s="7" t="s">
        <v>84</v>
      </c>
      <c r="K1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6" s="7" t="str">
        <f>IF(Table1373[[#This Row],[Numeric_Score]]="", "", IF(Table1373[[#This Row],[Numeric_Score]]&lt;=9, "Low", IF(Table1373[[#This Row],[Numeric_Score]]&gt;=14, "High", "Mid")))</f>
        <v>Mid</v>
      </c>
      <c r="M16" s="7" t="str">
        <f>IF(Table1373[[#This Row],[Nominal_Grade]]="", "", CONCATENATE(Table1373[[#This Row],[Nominal_Grade]], "-",Table1373[[#This Row],[Content_Status]]))</f>
        <v>B-WLS</v>
      </c>
      <c r="N16" s="7">
        <v>0.114</v>
      </c>
      <c r="O16" s="7">
        <v>349.98099999999999</v>
      </c>
      <c r="P16" s="7">
        <v>155.32400000000001</v>
      </c>
      <c r="Q16" s="7">
        <v>1574.2429999999999</v>
      </c>
      <c r="R16" s="7">
        <v>1614.6289999999999</v>
      </c>
      <c r="S16" s="7">
        <v>1568.414</v>
      </c>
      <c r="T16" s="7">
        <v>273.94299999999998</v>
      </c>
      <c r="U16" s="7">
        <v>1670.316</v>
      </c>
      <c r="V16" s="7">
        <v>952.41300000000001</v>
      </c>
      <c r="W16" s="7">
        <v>4739.1109999999999</v>
      </c>
      <c r="X16" s="7">
        <v>18718.401999999998</v>
      </c>
      <c r="Y16" s="7">
        <v>484.66199999999998</v>
      </c>
      <c r="Z16" s="7">
        <v>40948.32</v>
      </c>
      <c r="AA16" s="7">
        <v>778.26900000000001</v>
      </c>
      <c r="AB16" s="7">
        <v>995.75199999999995</v>
      </c>
      <c r="AC16" s="7">
        <v>765.28</v>
      </c>
      <c r="AD16" s="7">
        <v>1499.6379999999999</v>
      </c>
      <c r="AE16" s="7">
        <v>2260.8040000000001</v>
      </c>
      <c r="AF16" s="7">
        <v>492.10399999999998</v>
      </c>
      <c r="AG16" s="7">
        <v>1028.6089999999999</v>
      </c>
      <c r="AH16" s="7">
        <v>591.62400000000002</v>
      </c>
      <c r="AI16" s="7">
        <v>2526.6729999999998</v>
      </c>
      <c r="AJ16" s="7">
        <v>2547.9119999999998</v>
      </c>
      <c r="AK16" s="7">
        <v>818.60500000000002</v>
      </c>
      <c r="AL16" s="7">
        <v>9041.223</v>
      </c>
      <c r="AM16" s="7">
        <v>4417.5680000000002</v>
      </c>
      <c r="AN16" s="7">
        <v>1112.731</v>
      </c>
      <c r="AO16" s="7">
        <v>274.01400000000001</v>
      </c>
      <c r="AP16" s="7">
        <v>307.75799999999998</v>
      </c>
      <c r="AQ16" s="7">
        <v>569.08699999999999</v>
      </c>
      <c r="AR16" s="7">
        <v>1837.5309999999999</v>
      </c>
      <c r="AS16" s="7">
        <v>4013.306</v>
      </c>
      <c r="AT16" s="7">
        <v>7313.3249999999998</v>
      </c>
      <c r="AU16" s="7">
        <v>464.392</v>
      </c>
      <c r="AV16" s="7">
        <v>839.197</v>
      </c>
      <c r="AW16" s="7">
        <v>24021.949000000001</v>
      </c>
      <c r="AX16" s="7">
        <v>2141.5450000000001</v>
      </c>
      <c r="AY16" s="7">
        <v>1433.5160000000001</v>
      </c>
      <c r="AZ16" s="7">
        <v>913.30200000000002</v>
      </c>
      <c r="BA16" s="7">
        <v>754.13499999999999</v>
      </c>
      <c r="BB16" s="7">
        <v>1563.8209999999999</v>
      </c>
      <c r="BC16" s="7">
        <v>1479.096</v>
      </c>
      <c r="BD16" s="7">
        <v>8568.2350000000006</v>
      </c>
      <c r="BE16" s="7">
        <v>26343.02</v>
      </c>
      <c r="BF16" s="7">
        <v>26016.870999999999</v>
      </c>
      <c r="BG16" s="7">
        <v>3989.5</v>
      </c>
      <c r="BH16" s="7">
        <v>2193.069</v>
      </c>
      <c r="BI16" s="7">
        <v>24024.455000000002</v>
      </c>
      <c r="BJ16" s="7">
        <v>3011.2069999999999</v>
      </c>
      <c r="BK16" s="7">
        <v>5206.7700000000004</v>
      </c>
      <c r="BL16" s="7">
        <v>6412.0460000000003</v>
      </c>
      <c r="BM16" s="7">
        <v>524.40700000000004</v>
      </c>
      <c r="BN16" s="7">
        <v>9616.9639999999999</v>
      </c>
      <c r="BO16" s="7">
        <v>19053.777999999998</v>
      </c>
      <c r="BP16" s="7">
        <v>24193.974999999999</v>
      </c>
      <c r="BQ16" s="7">
        <v>851.20600000000002</v>
      </c>
      <c r="BR16" s="7">
        <v>1585.0039999999999</v>
      </c>
      <c r="BS16" s="7">
        <v>605.51</v>
      </c>
      <c r="BT16" s="7">
        <v>1263.558</v>
      </c>
      <c r="BU16" s="7">
        <v>253.31700000000001</v>
      </c>
      <c r="BV16" s="7">
        <v>244.399</v>
      </c>
      <c r="BW16" s="7">
        <v>971.56200000000001</v>
      </c>
      <c r="BX16" s="7">
        <v>1144.0029999999999</v>
      </c>
      <c r="BY16" s="7">
        <v>662.65800000000002</v>
      </c>
      <c r="BZ16" s="7">
        <v>290.36900000000003</v>
      </c>
      <c r="CA16" s="7">
        <v>73.596000000000004</v>
      </c>
      <c r="CB16" s="7">
        <v>14646.478999999999</v>
      </c>
      <c r="CC16" s="7">
        <f>IF(Table1373[[#This Row],[Numeric_Score]]&lt;=9, 2, IF(Table1373[[#This Row],[Numeric_Score]]&lt;=12, 1, 0))</f>
        <v>0</v>
      </c>
    </row>
    <row r="17" spans="1:81" x14ac:dyDescent="0.25">
      <c r="A17" s="4" t="s">
        <v>106</v>
      </c>
      <c r="B17" s="4" t="s">
        <v>81</v>
      </c>
      <c r="C17" s="5" t="s">
        <v>105</v>
      </c>
      <c r="D17" s="6">
        <v>0</v>
      </c>
      <c r="E17" s="5" t="str">
        <f>CONCATENATE(Table1373[[#This Row],[Vessel_Out]]," ",Table1373[[#This Row],[True_Grade]])</f>
        <v>200/114 - 2 SP</v>
      </c>
      <c r="F17" s="5" t="s">
        <v>83</v>
      </c>
      <c r="G17" s="7">
        <v>13</v>
      </c>
      <c r="H17" s="8">
        <v>44008</v>
      </c>
      <c r="I17" s="7">
        <v>4</v>
      </c>
      <c r="J17" s="7" t="s">
        <v>84</v>
      </c>
      <c r="K1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7" s="7" t="str">
        <f>IF(Table1373[[#This Row],[Numeric_Score]]="", "", IF(Table1373[[#This Row],[Numeric_Score]]&lt;=9, "Low", IF(Table1373[[#This Row],[Numeric_Score]]&gt;=14, "High", "Mid")))</f>
        <v>Mid</v>
      </c>
      <c r="M17" s="7" t="str">
        <f>IF(Table1373[[#This Row],[Nominal_Grade]]="", "", CONCATENATE(Table1373[[#This Row],[Nominal_Grade]], "-",Table1373[[#This Row],[Content_Status]]))</f>
        <v>B-WLS</v>
      </c>
      <c r="N17" s="7">
        <v>0.11700000000000001</v>
      </c>
      <c r="O17" s="7">
        <v>347.11500000000001</v>
      </c>
      <c r="P17" s="7">
        <v>150.65600000000001</v>
      </c>
      <c r="Q17" s="7">
        <v>1758.434</v>
      </c>
      <c r="R17" s="7">
        <v>1586.4259999999999</v>
      </c>
      <c r="S17" s="7">
        <v>1565.816</v>
      </c>
      <c r="T17" s="7">
        <v>249.93199999999999</v>
      </c>
      <c r="U17" s="7">
        <v>1715.4010000000001</v>
      </c>
      <c r="V17" s="7">
        <v>967.53200000000004</v>
      </c>
      <c r="W17" s="7">
        <v>4652.0590000000002</v>
      </c>
      <c r="X17" s="7">
        <v>18531.344000000001</v>
      </c>
      <c r="Y17" s="7">
        <v>483.33300000000003</v>
      </c>
      <c r="Z17" s="7">
        <v>41026.646999999997</v>
      </c>
      <c r="AA17" s="7">
        <v>769.35199999999998</v>
      </c>
      <c r="AB17" s="7">
        <v>990.26900000000001</v>
      </c>
      <c r="AC17" s="7">
        <v>753.096</v>
      </c>
      <c r="AD17" s="7">
        <v>1479.4390000000001</v>
      </c>
      <c r="AE17" s="7">
        <v>2198.8040000000001</v>
      </c>
      <c r="AF17" s="7">
        <v>484.80700000000002</v>
      </c>
      <c r="AG17" s="7">
        <v>1012.607</v>
      </c>
      <c r="AH17" s="7">
        <v>571.55799999999999</v>
      </c>
      <c r="AI17" s="7">
        <v>2632.6260000000002</v>
      </c>
      <c r="AJ17" s="7">
        <v>2574.1750000000002</v>
      </c>
      <c r="AK17" s="7">
        <v>818.43299999999999</v>
      </c>
      <c r="AL17" s="7">
        <v>8912.6550000000007</v>
      </c>
      <c r="AM17" s="7">
        <v>4311.1779999999999</v>
      </c>
      <c r="AN17" s="7">
        <v>1078.337</v>
      </c>
      <c r="AO17" s="7">
        <v>265.13600000000002</v>
      </c>
      <c r="AP17" s="7">
        <v>290.59699999999998</v>
      </c>
      <c r="AQ17" s="7">
        <v>524.149</v>
      </c>
      <c r="AR17" s="7">
        <v>1810.3810000000001</v>
      </c>
      <c r="AS17" s="7">
        <v>4005.5790000000002</v>
      </c>
      <c r="AT17" s="7">
        <v>7237.11</v>
      </c>
      <c r="AU17" s="7">
        <v>485.94600000000003</v>
      </c>
      <c r="AV17" s="7">
        <v>872.11699999999996</v>
      </c>
      <c r="AW17" s="7">
        <v>24009.043000000001</v>
      </c>
      <c r="AX17" s="7">
        <v>2129.0079999999998</v>
      </c>
      <c r="AY17" s="7">
        <v>1367.162</v>
      </c>
      <c r="AZ17" s="7">
        <v>899.62800000000004</v>
      </c>
      <c r="BA17" s="7">
        <v>720.61400000000003</v>
      </c>
      <c r="BB17" s="7">
        <v>1541.88</v>
      </c>
      <c r="BC17" s="7">
        <v>1349.5250000000001</v>
      </c>
      <c r="BD17" s="7">
        <v>8944.0460000000003</v>
      </c>
      <c r="BE17" s="7">
        <v>26297.307000000001</v>
      </c>
      <c r="BF17" s="7">
        <v>25986.33</v>
      </c>
      <c r="BG17" s="7">
        <v>4170.6229999999996</v>
      </c>
      <c r="BH17" s="7">
        <v>2354.739</v>
      </c>
      <c r="BI17" s="7">
        <v>23691.185000000001</v>
      </c>
      <c r="BJ17" s="7">
        <v>2819.8310000000001</v>
      </c>
      <c r="BK17" s="7">
        <v>5212.8599999999997</v>
      </c>
      <c r="BL17" s="7">
        <v>6065.5039999999999</v>
      </c>
      <c r="BM17" s="7">
        <v>570.30499999999995</v>
      </c>
      <c r="BN17" s="7">
        <v>9649.4140000000007</v>
      </c>
      <c r="BO17" s="7">
        <v>18445.72</v>
      </c>
      <c r="BP17" s="7">
        <v>20551.988000000001</v>
      </c>
      <c r="BQ17" s="7">
        <v>876.303</v>
      </c>
      <c r="BR17" s="7">
        <v>1543.4649999999999</v>
      </c>
      <c r="BS17" s="7">
        <v>622.96699999999998</v>
      </c>
      <c r="BT17" s="7">
        <v>1179.0440000000001</v>
      </c>
      <c r="BU17" s="7">
        <v>246.02199999999999</v>
      </c>
      <c r="BV17" s="7">
        <v>244.131</v>
      </c>
      <c r="BW17" s="7">
        <v>934.62300000000005</v>
      </c>
      <c r="BX17" s="7">
        <v>1113.027</v>
      </c>
      <c r="BY17" s="7">
        <v>652.11400000000003</v>
      </c>
      <c r="BZ17" s="7">
        <v>271.35199999999998</v>
      </c>
      <c r="CA17" s="7">
        <v>74.984999999999999</v>
      </c>
      <c r="CB17" s="7">
        <v>14250.896000000001</v>
      </c>
      <c r="CC17" s="7">
        <f>IF(Table1373[[#This Row],[Numeric_Score]]&lt;=9, 2, IF(Table1373[[#This Row],[Numeric_Score]]&lt;=12, 1, 0))</f>
        <v>0</v>
      </c>
    </row>
    <row r="18" spans="1:81" x14ac:dyDescent="0.25">
      <c r="A18" s="4" t="s">
        <v>107</v>
      </c>
      <c r="B18" s="4" t="s">
        <v>81</v>
      </c>
      <c r="C18" s="5" t="s">
        <v>108</v>
      </c>
      <c r="D18" s="6">
        <v>0</v>
      </c>
      <c r="E18" s="5" t="str">
        <f>CONCATENATE(Table1373[[#This Row],[Vessel_Out]]," ",Table1373[[#This Row],[True_Grade]])</f>
        <v>200/141 - 1 SP</v>
      </c>
      <c r="F18" s="5" t="s">
        <v>91</v>
      </c>
      <c r="G18" s="7"/>
      <c r="H18" s="8">
        <v>44008</v>
      </c>
      <c r="I18" s="7">
        <v>5</v>
      </c>
      <c r="J18" s="7" t="s">
        <v>84</v>
      </c>
      <c r="K1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8" s="7" t="str">
        <f>IF(Table1373[[#This Row],[Numeric_Score]]="", "", IF(Table1373[[#This Row],[Numeric_Score]]&lt;=9, "Low", IF(Table1373[[#This Row],[Numeric_Score]]&gt;=14, "High", "Mid")))</f>
        <v/>
      </c>
      <c r="M18" s="7" t="str">
        <f>IF(Table1373[[#This Row],[Nominal_Grade]]="", "", CONCATENATE(Table1373[[#This Row],[Nominal_Grade]], "-",Table1373[[#This Row],[Content_Status]]))</f>
        <v>B-WRS</v>
      </c>
      <c r="N18" s="7">
        <v>0.122</v>
      </c>
      <c r="O18" s="7">
        <v>182.21799999999999</v>
      </c>
      <c r="P18" s="7">
        <v>159.56</v>
      </c>
      <c r="Q18" s="7">
        <v>1901.2</v>
      </c>
      <c r="R18" s="7">
        <v>1589.6369999999999</v>
      </c>
      <c r="S18" s="7">
        <v>1550.69</v>
      </c>
      <c r="T18" s="7">
        <v>238.03200000000001</v>
      </c>
      <c r="U18" s="7">
        <v>1842.614</v>
      </c>
      <c r="V18" s="7">
        <v>1052.569</v>
      </c>
      <c r="W18" s="7">
        <v>4303.5249999999996</v>
      </c>
      <c r="X18" s="7">
        <v>18478.215</v>
      </c>
      <c r="Y18" s="7">
        <v>500.512</v>
      </c>
      <c r="Z18" s="7">
        <v>40182.124000000003</v>
      </c>
      <c r="AA18" s="7">
        <v>776.28800000000001</v>
      </c>
      <c r="AB18" s="7">
        <v>974.54600000000005</v>
      </c>
      <c r="AC18" s="7">
        <v>816.27700000000004</v>
      </c>
      <c r="AD18" s="7">
        <v>1587.0239999999999</v>
      </c>
      <c r="AE18" s="7">
        <v>2361.0320000000002</v>
      </c>
      <c r="AF18" s="7">
        <v>511.57299999999998</v>
      </c>
      <c r="AG18" s="7">
        <v>1020.431</v>
      </c>
      <c r="AH18" s="7">
        <v>586.62099999999998</v>
      </c>
      <c r="AI18" s="7">
        <v>2583.1309999999999</v>
      </c>
      <c r="AJ18" s="7">
        <v>2555.0250000000001</v>
      </c>
      <c r="AK18" s="7">
        <v>820.65800000000002</v>
      </c>
      <c r="AL18" s="7">
        <v>9035.4689999999991</v>
      </c>
      <c r="AM18" s="7">
        <v>4492.259</v>
      </c>
      <c r="AN18" s="7">
        <v>1118.8779999999999</v>
      </c>
      <c r="AO18" s="7">
        <v>263.33100000000002</v>
      </c>
      <c r="AP18" s="7">
        <v>295.13</v>
      </c>
      <c r="AQ18" s="7">
        <v>497.03</v>
      </c>
      <c r="AR18" s="7">
        <v>1794.7270000000001</v>
      </c>
      <c r="AS18" s="7">
        <v>3907.5740000000001</v>
      </c>
      <c r="AT18" s="7">
        <v>7147.8689999999997</v>
      </c>
      <c r="AU18" s="7">
        <v>459.964</v>
      </c>
      <c r="AV18" s="7">
        <v>912.52499999999998</v>
      </c>
      <c r="AW18" s="7">
        <v>23862.170999999998</v>
      </c>
      <c r="AX18" s="7">
        <v>2098.1619999999998</v>
      </c>
      <c r="AY18" s="7">
        <v>1339.7260000000001</v>
      </c>
      <c r="AZ18" s="7">
        <v>924.17499999999995</v>
      </c>
      <c r="BA18" s="7">
        <v>727.71900000000005</v>
      </c>
      <c r="BB18" s="7">
        <v>1387.0550000000001</v>
      </c>
      <c r="BC18" s="7">
        <v>978.81700000000001</v>
      </c>
      <c r="BD18" s="7">
        <v>8825</v>
      </c>
      <c r="BE18" s="7">
        <v>25941.672999999999</v>
      </c>
      <c r="BF18" s="7">
        <v>25545.642</v>
      </c>
      <c r="BG18" s="7">
        <v>4195.4049999999997</v>
      </c>
      <c r="BH18" s="7">
        <v>2298.3910000000001</v>
      </c>
      <c r="BI18" s="7">
        <v>22822.191999999999</v>
      </c>
      <c r="BJ18" s="7">
        <v>2751.5590000000002</v>
      </c>
      <c r="BK18" s="7">
        <v>5013.4449999999997</v>
      </c>
      <c r="BL18" s="7">
        <v>4897.6080000000002</v>
      </c>
      <c r="BM18" s="7">
        <v>503.71100000000001</v>
      </c>
      <c r="BN18" s="7">
        <v>9695.5169999999998</v>
      </c>
      <c r="BO18" s="7">
        <v>19215.084999999999</v>
      </c>
      <c r="BP18" s="7">
        <v>23229.736000000001</v>
      </c>
      <c r="BQ18" s="7">
        <v>909.61800000000005</v>
      </c>
      <c r="BR18" s="7">
        <v>1569.4970000000001</v>
      </c>
      <c r="BS18" s="7">
        <v>609.16499999999996</v>
      </c>
      <c r="BT18" s="7">
        <v>1025.847</v>
      </c>
      <c r="BU18" s="7">
        <v>254.75200000000001</v>
      </c>
      <c r="BV18" s="7">
        <v>261.20600000000002</v>
      </c>
      <c r="BW18" s="7">
        <v>819.77</v>
      </c>
      <c r="BX18" s="7">
        <v>1104.8230000000001</v>
      </c>
      <c r="BY18" s="7">
        <v>584.79399999999998</v>
      </c>
      <c r="BZ18" s="7">
        <v>261.54399999999998</v>
      </c>
      <c r="CA18" s="7">
        <v>85.783000000000001</v>
      </c>
      <c r="CB18" s="7">
        <v>14521.723</v>
      </c>
      <c r="CC18" s="7">
        <f>IF(Table1373[[#This Row],[Numeric_Score]]&lt;=9, 2, IF(Table1373[[#This Row],[Numeric_Score]]&lt;=12, 1, 0))</f>
        <v>2</v>
      </c>
    </row>
    <row r="19" spans="1:81" x14ac:dyDescent="0.25">
      <c r="A19" s="4" t="s">
        <v>109</v>
      </c>
      <c r="B19" s="4" t="s">
        <v>81</v>
      </c>
      <c r="C19" s="5" t="s">
        <v>108</v>
      </c>
      <c r="D19" s="6">
        <v>0</v>
      </c>
      <c r="E19" s="5" t="str">
        <f>CONCATENATE(Table1373[[#This Row],[Vessel_Out]]," ",Table1373[[#This Row],[True_Grade]])</f>
        <v>200/141 - 2 SP</v>
      </c>
      <c r="F19" s="5" t="s">
        <v>91</v>
      </c>
      <c r="G19" s="7"/>
      <c r="H19" s="8">
        <v>44008</v>
      </c>
      <c r="I19" s="7">
        <v>6</v>
      </c>
      <c r="J19" s="7" t="s">
        <v>84</v>
      </c>
      <c r="K1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9" s="7" t="str">
        <f>IF(Table1373[[#This Row],[Numeric_Score]]="", "", IF(Table1373[[#This Row],[Numeric_Score]]&lt;=9, "Low", IF(Table1373[[#This Row],[Numeric_Score]]&gt;=14, "High", "Mid")))</f>
        <v/>
      </c>
      <c r="M19" s="7" t="str">
        <f>IF(Table1373[[#This Row],[Nominal_Grade]]="", "", CONCATENATE(Table1373[[#This Row],[Nominal_Grade]], "-",Table1373[[#This Row],[Content_Status]]))</f>
        <v>B-WRS</v>
      </c>
      <c r="N19" s="7">
        <v>0.12</v>
      </c>
      <c r="O19" s="7">
        <v>179.45400000000001</v>
      </c>
      <c r="P19" s="7">
        <v>149.64599999999999</v>
      </c>
      <c r="Q19" s="7">
        <v>1887.9169999999999</v>
      </c>
      <c r="R19" s="7">
        <v>1587.5830000000001</v>
      </c>
      <c r="S19" s="7">
        <v>1587.567</v>
      </c>
      <c r="T19" s="7">
        <v>223.50899999999999</v>
      </c>
      <c r="U19" s="7">
        <v>1860.239</v>
      </c>
      <c r="V19" s="7">
        <v>1056.0360000000001</v>
      </c>
      <c r="W19" s="7">
        <v>4258.9030000000002</v>
      </c>
      <c r="X19" s="7">
        <v>18455.844000000001</v>
      </c>
      <c r="Y19" s="7">
        <v>495.209</v>
      </c>
      <c r="Z19" s="7">
        <v>40154.550999999999</v>
      </c>
      <c r="AA19" s="7">
        <v>755.24900000000002</v>
      </c>
      <c r="AB19" s="7">
        <v>974.26900000000001</v>
      </c>
      <c r="AC19" s="7">
        <v>812.10599999999999</v>
      </c>
      <c r="AD19" s="7">
        <v>1580.8309999999999</v>
      </c>
      <c r="AE19" s="7">
        <v>2332.018</v>
      </c>
      <c r="AF19" s="7">
        <v>510.976</v>
      </c>
      <c r="AG19" s="7">
        <v>1009.845</v>
      </c>
      <c r="AH19" s="7">
        <v>603.59900000000005</v>
      </c>
      <c r="AI19" s="7">
        <v>2574.5619999999999</v>
      </c>
      <c r="AJ19" s="7">
        <v>2559.5250000000001</v>
      </c>
      <c r="AK19" s="7">
        <v>808.08699999999999</v>
      </c>
      <c r="AL19" s="7">
        <v>8927.2530000000006</v>
      </c>
      <c r="AM19" s="7">
        <v>4469.2280000000001</v>
      </c>
      <c r="AN19" s="7">
        <v>1084.8209999999999</v>
      </c>
      <c r="AO19" s="7">
        <v>254.43199999999999</v>
      </c>
      <c r="AP19" s="7">
        <v>290.10700000000003</v>
      </c>
      <c r="AQ19" s="7">
        <v>479.50900000000001</v>
      </c>
      <c r="AR19" s="7">
        <v>1784.9179999999999</v>
      </c>
      <c r="AS19" s="7">
        <v>3941.451</v>
      </c>
      <c r="AT19" s="7">
        <v>7137.7950000000001</v>
      </c>
      <c r="AU19" s="7">
        <v>491.66500000000002</v>
      </c>
      <c r="AV19" s="7">
        <v>900.024</v>
      </c>
      <c r="AW19" s="7">
        <v>23557.347000000002</v>
      </c>
      <c r="AX19" s="7">
        <v>2092.326</v>
      </c>
      <c r="AY19" s="7">
        <v>1289.8340000000001</v>
      </c>
      <c r="AZ19" s="7">
        <v>908.28200000000004</v>
      </c>
      <c r="BA19" s="7">
        <v>726.89200000000005</v>
      </c>
      <c r="BB19" s="7">
        <v>1381.6849999999999</v>
      </c>
      <c r="BC19" s="7">
        <v>968.95</v>
      </c>
      <c r="BD19" s="7">
        <v>8761.8320000000003</v>
      </c>
      <c r="BE19" s="7">
        <v>26099.292000000001</v>
      </c>
      <c r="BF19" s="7">
        <v>25563.746999999999</v>
      </c>
      <c r="BG19" s="7">
        <v>4223.7470000000003</v>
      </c>
      <c r="BH19" s="7">
        <v>2380.759</v>
      </c>
      <c r="BI19" s="7">
        <v>22688.707999999999</v>
      </c>
      <c r="BJ19" s="7">
        <v>2741.7139999999999</v>
      </c>
      <c r="BK19" s="7">
        <v>4974.4409999999998</v>
      </c>
      <c r="BL19" s="7">
        <v>4812.3159999999998</v>
      </c>
      <c r="BM19" s="7">
        <v>472.904</v>
      </c>
      <c r="BN19" s="7">
        <v>9392.3719999999994</v>
      </c>
      <c r="BO19" s="7">
        <v>19239.46</v>
      </c>
      <c r="BP19" s="7">
        <v>25894.191999999999</v>
      </c>
      <c r="BQ19" s="7">
        <v>874.52499999999998</v>
      </c>
      <c r="BR19" s="7">
        <v>1638.79</v>
      </c>
      <c r="BS19" s="7">
        <v>599.63800000000003</v>
      </c>
      <c r="BT19" s="7">
        <v>967.68799999999999</v>
      </c>
      <c r="BU19" s="7">
        <v>246.76499999999999</v>
      </c>
      <c r="BV19" s="7">
        <v>255.64699999999999</v>
      </c>
      <c r="BW19" s="7">
        <v>824.79100000000005</v>
      </c>
      <c r="BX19" s="7">
        <v>1144.7139999999999</v>
      </c>
      <c r="BY19" s="7">
        <v>596.08500000000004</v>
      </c>
      <c r="BZ19" s="7">
        <v>256.57600000000002</v>
      </c>
      <c r="CA19" s="7">
        <v>92.215000000000003</v>
      </c>
      <c r="CB19" s="7">
        <v>14445.333000000001</v>
      </c>
      <c r="CC19" s="7">
        <f>IF(Table1373[[#This Row],[Numeric_Score]]&lt;=9, 2, IF(Table1373[[#This Row],[Numeric_Score]]&lt;=12, 1, 0))</f>
        <v>2</v>
      </c>
    </row>
    <row r="20" spans="1:81" x14ac:dyDescent="0.25">
      <c r="A20" s="4" t="s">
        <v>110</v>
      </c>
      <c r="B20" s="4" t="s">
        <v>81</v>
      </c>
      <c r="C20" s="5" t="s">
        <v>111</v>
      </c>
      <c r="D20" s="6">
        <v>0</v>
      </c>
      <c r="E20" s="5" t="str">
        <f>CONCATENATE(Table1373[[#This Row],[Vessel_Out]]," ",Table1373[[#This Row],[True_Grade]])</f>
        <v xml:space="preserve">25/109 - 1 </v>
      </c>
      <c r="F20" s="5" t="s">
        <v>91</v>
      </c>
      <c r="G20" s="7"/>
      <c r="H20" s="8">
        <v>44008</v>
      </c>
      <c r="I20" s="7">
        <v>9</v>
      </c>
      <c r="J20" s="7"/>
      <c r="K2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0" s="7" t="str">
        <f>IF(Table1373[[#This Row],[Numeric_Score]]="", "", IF(Table1373[[#This Row],[Numeric_Score]]&lt;=9, "Low", IF(Table1373[[#This Row],[Numeric_Score]]&gt;=14, "High", "Mid")))</f>
        <v/>
      </c>
      <c r="M20" s="7" t="str">
        <f>IF(Table1373[[#This Row],[Nominal_Grade]]="", "", CONCATENATE(Table1373[[#This Row],[Nominal_Grade]], "-",Table1373[[#This Row],[Content_Status]]))</f>
        <v/>
      </c>
      <c r="N20" s="7">
        <v>0.11799999999999999</v>
      </c>
      <c r="O20" s="7">
        <v>499.02499999999998</v>
      </c>
      <c r="P20" s="7">
        <v>155.48099999999999</v>
      </c>
      <c r="Q20" s="7">
        <v>1840.268</v>
      </c>
      <c r="R20" s="7">
        <v>1498.2950000000001</v>
      </c>
      <c r="S20" s="7">
        <v>1504.6949999999999</v>
      </c>
      <c r="T20" s="7">
        <v>227.898</v>
      </c>
      <c r="U20" s="7">
        <v>1986.086</v>
      </c>
      <c r="V20" s="7">
        <v>1102.336</v>
      </c>
      <c r="W20" s="7">
        <v>4651.3130000000001</v>
      </c>
      <c r="X20" s="7">
        <v>18395.896000000001</v>
      </c>
      <c r="Y20" s="7">
        <v>493.839</v>
      </c>
      <c r="Z20" s="7">
        <v>38826.697999999997</v>
      </c>
      <c r="AA20" s="7">
        <v>756.07399999999996</v>
      </c>
      <c r="AB20" s="7">
        <v>968.61199999999997</v>
      </c>
      <c r="AC20" s="7">
        <v>856.15700000000004</v>
      </c>
      <c r="AD20" s="7">
        <v>1537.692</v>
      </c>
      <c r="AE20" s="7">
        <v>2840.1320000000001</v>
      </c>
      <c r="AF20" s="7">
        <v>420.12</v>
      </c>
      <c r="AG20" s="7">
        <v>1004.7619999999999</v>
      </c>
      <c r="AH20" s="7">
        <v>640.33600000000001</v>
      </c>
      <c r="AI20" s="7">
        <v>2584.1869999999999</v>
      </c>
      <c r="AJ20" s="7">
        <v>2615.2109999999998</v>
      </c>
      <c r="AK20" s="7">
        <v>773.90700000000004</v>
      </c>
      <c r="AL20" s="7">
        <v>8563.5310000000009</v>
      </c>
      <c r="AM20" s="7">
        <v>4811.2120000000004</v>
      </c>
      <c r="AN20" s="7">
        <v>747.50300000000004</v>
      </c>
      <c r="AO20" s="7">
        <v>181.00200000000001</v>
      </c>
      <c r="AP20" s="7">
        <v>213.66399999999999</v>
      </c>
      <c r="AQ20" s="7">
        <v>529.58100000000002</v>
      </c>
      <c r="AR20" s="7">
        <v>2295.5839999999998</v>
      </c>
      <c r="AS20" s="7">
        <v>3736.1990000000001</v>
      </c>
      <c r="AT20" s="7">
        <v>6377.3919999999998</v>
      </c>
      <c r="AU20" s="7">
        <v>414.30099999999999</v>
      </c>
      <c r="AV20" s="7">
        <v>761.92499999999995</v>
      </c>
      <c r="AW20" s="7">
        <v>27331.937000000002</v>
      </c>
      <c r="AX20" s="7">
        <v>2099.4160000000002</v>
      </c>
      <c r="AY20" s="7">
        <v>1892.3409999999999</v>
      </c>
      <c r="AZ20" s="7">
        <v>883.76700000000005</v>
      </c>
      <c r="BA20" s="7">
        <v>1105.5899999999999</v>
      </c>
      <c r="BB20" s="7">
        <v>1742.008</v>
      </c>
      <c r="BC20" s="7">
        <v>2463.2159999999999</v>
      </c>
      <c r="BD20" s="7">
        <v>8415.5820000000003</v>
      </c>
      <c r="BE20" s="7">
        <v>25757.07</v>
      </c>
      <c r="BF20" s="7">
        <v>26809.414000000001</v>
      </c>
      <c r="BG20" s="7">
        <v>3817.0419999999999</v>
      </c>
      <c r="BH20" s="7">
        <v>2084.7800000000002</v>
      </c>
      <c r="BI20" s="7">
        <v>26987.917000000001</v>
      </c>
      <c r="BJ20" s="7">
        <v>2982.7109999999998</v>
      </c>
      <c r="BK20" s="7">
        <v>4732.777</v>
      </c>
      <c r="BL20" s="7">
        <v>5186.5609999999997</v>
      </c>
      <c r="BM20" s="7">
        <v>503.58499999999998</v>
      </c>
      <c r="BN20" s="7">
        <v>9278.973</v>
      </c>
      <c r="BO20" s="7">
        <v>19877.331999999999</v>
      </c>
      <c r="BP20" s="7">
        <v>26955.483</v>
      </c>
      <c r="BQ20" s="7">
        <v>929.71400000000006</v>
      </c>
      <c r="BR20" s="7">
        <v>1503.742</v>
      </c>
      <c r="BS20" s="7">
        <v>577.63</v>
      </c>
      <c r="BT20" s="7">
        <v>1594.105</v>
      </c>
      <c r="BU20" s="7">
        <v>282.33199999999999</v>
      </c>
      <c r="BV20" s="7">
        <v>284.56299999999999</v>
      </c>
      <c r="BW20" s="7">
        <v>1119.579</v>
      </c>
      <c r="BX20" s="7">
        <v>1125.671</v>
      </c>
      <c r="BY20" s="7">
        <v>624.51700000000005</v>
      </c>
      <c r="BZ20" s="7">
        <v>908.23199999999997</v>
      </c>
      <c r="CA20" s="7">
        <v>75.572000000000003</v>
      </c>
      <c r="CB20" s="7">
        <v>15646.421</v>
      </c>
      <c r="CC20" s="7">
        <f>IF(Table1373[[#This Row],[Numeric_Score]]&lt;=9, 2, IF(Table1373[[#This Row],[Numeric_Score]]&lt;=12, 1, 0))</f>
        <v>2</v>
      </c>
    </row>
    <row r="21" spans="1:81" x14ac:dyDescent="0.25">
      <c r="A21" s="4" t="s">
        <v>112</v>
      </c>
      <c r="B21" s="4" t="s">
        <v>81</v>
      </c>
      <c r="C21" s="5" t="s">
        <v>111</v>
      </c>
      <c r="D21" s="6">
        <v>0</v>
      </c>
      <c r="E21" s="5" t="str">
        <f>CONCATENATE(Table1373[[#This Row],[Vessel_Out]]," ",Table1373[[#This Row],[True_Grade]])</f>
        <v xml:space="preserve">25/109 - 2 </v>
      </c>
      <c r="F21" s="5" t="s">
        <v>91</v>
      </c>
      <c r="G21" s="7"/>
      <c r="H21" s="8">
        <v>44008</v>
      </c>
      <c r="I21" s="7">
        <v>10</v>
      </c>
      <c r="J21" s="7"/>
      <c r="K2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1" s="7" t="str">
        <f>IF(Table1373[[#This Row],[Numeric_Score]]="", "", IF(Table1373[[#This Row],[Numeric_Score]]&lt;=9, "Low", IF(Table1373[[#This Row],[Numeric_Score]]&gt;=14, "High", "Mid")))</f>
        <v/>
      </c>
      <c r="M21" s="7" t="str">
        <f>IF(Table1373[[#This Row],[Nominal_Grade]]="", "", CONCATENATE(Table1373[[#This Row],[Nominal_Grade]], "-",Table1373[[#This Row],[Content_Status]]))</f>
        <v/>
      </c>
      <c r="N21" s="7">
        <v>0.11799999999999999</v>
      </c>
      <c r="O21" s="7">
        <v>495.80799999999999</v>
      </c>
      <c r="P21" s="7">
        <v>143.42400000000001</v>
      </c>
      <c r="Q21" s="7">
        <v>1781.2560000000001</v>
      </c>
      <c r="R21" s="7">
        <v>1497.175</v>
      </c>
      <c r="S21" s="7">
        <v>1536.604</v>
      </c>
      <c r="T21" s="7">
        <v>225.63900000000001</v>
      </c>
      <c r="U21" s="7">
        <v>1935.241</v>
      </c>
      <c r="V21" s="7">
        <v>1110.328</v>
      </c>
      <c r="W21" s="7">
        <v>4587.91</v>
      </c>
      <c r="X21" s="7">
        <v>18317.401999999998</v>
      </c>
      <c r="Y21" s="7">
        <v>485.18599999999998</v>
      </c>
      <c r="Z21" s="7">
        <v>39072.459000000003</v>
      </c>
      <c r="AA21" s="7">
        <v>760.90899999999999</v>
      </c>
      <c r="AB21" s="7">
        <v>959.44</v>
      </c>
      <c r="AC21" s="7">
        <v>850.44100000000003</v>
      </c>
      <c r="AD21" s="7">
        <v>1484.4690000000001</v>
      </c>
      <c r="AE21" s="7">
        <v>2828.2109999999998</v>
      </c>
      <c r="AF21" s="7">
        <v>415.50900000000001</v>
      </c>
      <c r="AG21" s="7">
        <v>990.86699999999996</v>
      </c>
      <c r="AH21" s="7">
        <v>610.47699999999998</v>
      </c>
      <c r="AI21" s="7">
        <v>2576.8020000000001</v>
      </c>
      <c r="AJ21" s="7">
        <v>2582.8960000000002</v>
      </c>
      <c r="AK21" s="7">
        <v>792.399</v>
      </c>
      <c r="AL21" s="7">
        <v>8560.4789999999994</v>
      </c>
      <c r="AM21" s="7">
        <v>4753.3029999999999</v>
      </c>
      <c r="AN21" s="7">
        <v>745.44799999999998</v>
      </c>
      <c r="AO21" s="7">
        <v>182.22</v>
      </c>
      <c r="AP21" s="7">
        <v>239.77799999999999</v>
      </c>
      <c r="AQ21" s="7">
        <v>492.78699999999998</v>
      </c>
      <c r="AR21" s="7">
        <v>2283.2440000000001</v>
      </c>
      <c r="AS21" s="7">
        <v>3697.4940000000001</v>
      </c>
      <c r="AT21" s="7">
        <v>6390.2430000000004</v>
      </c>
      <c r="AU21" s="7">
        <v>416.48399999999998</v>
      </c>
      <c r="AV21" s="7">
        <v>764.55399999999997</v>
      </c>
      <c r="AW21" s="7">
        <v>27118.931</v>
      </c>
      <c r="AX21" s="7">
        <v>2106.1669999999999</v>
      </c>
      <c r="AY21" s="7">
        <v>1857.375</v>
      </c>
      <c r="AZ21" s="7">
        <v>863.327</v>
      </c>
      <c r="BA21" s="7">
        <v>1117.7080000000001</v>
      </c>
      <c r="BB21" s="7">
        <v>1747.2909999999999</v>
      </c>
      <c r="BC21" s="7">
        <v>2363.2719999999999</v>
      </c>
      <c r="BD21" s="7">
        <v>8155.1890000000003</v>
      </c>
      <c r="BE21" s="7">
        <v>25542.826000000001</v>
      </c>
      <c r="BF21" s="7">
        <v>26798.883999999998</v>
      </c>
      <c r="BG21" s="7">
        <v>3783.6489999999999</v>
      </c>
      <c r="BH21" s="7">
        <v>2083.8270000000002</v>
      </c>
      <c r="BI21" s="7">
        <v>27005.602999999999</v>
      </c>
      <c r="BJ21" s="7">
        <v>2975.895</v>
      </c>
      <c r="BK21" s="7">
        <v>4843.6970000000001</v>
      </c>
      <c r="BL21" s="7">
        <v>5104.84</v>
      </c>
      <c r="BM21" s="7">
        <v>555.03</v>
      </c>
      <c r="BN21" s="7">
        <v>9202.5040000000008</v>
      </c>
      <c r="BO21" s="7">
        <v>19994.576000000001</v>
      </c>
      <c r="BP21" s="7">
        <v>28231.406999999999</v>
      </c>
      <c r="BQ21" s="7">
        <v>942.85400000000004</v>
      </c>
      <c r="BR21" s="7">
        <v>1418.904</v>
      </c>
      <c r="BS21" s="7">
        <v>537.26700000000005</v>
      </c>
      <c r="BT21" s="7">
        <v>1619.877</v>
      </c>
      <c r="BU21" s="7">
        <v>275.18299999999999</v>
      </c>
      <c r="BV21" s="7">
        <v>260.67</v>
      </c>
      <c r="BW21" s="7">
        <v>1092.7439999999999</v>
      </c>
      <c r="BX21" s="7">
        <v>1120.819</v>
      </c>
      <c r="BY21" s="7">
        <v>606.91899999999998</v>
      </c>
      <c r="BZ21" s="7">
        <v>900.99599999999998</v>
      </c>
      <c r="CA21" s="7">
        <v>72.494</v>
      </c>
      <c r="CB21" s="7">
        <v>15225.84</v>
      </c>
      <c r="CC21" s="7">
        <f>IF(Table1373[[#This Row],[Numeric_Score]]&lt;=9, 2, IF(Table1373[[#This Row],[Numeric_Score]]&lt;=12, 1, 0))</f>
        <v>2</v>
      </c>
    </row>
    <row r="22" spans="1:81" x14ac:dyDescent="0.25">
      <c r="A22" s="4" t="s">
        <v>113</v>
      </c>
      <c r="B22" s="4" t="s">
        <v>81</v>
      </c>
      <c r="C22" s="5" t="s">
        <v>114</v>
      </c>
      <c r="D22" s="6">
        <v>1.2</v>
      </c>
      <c r="E22" s="5" t="str">
        <f>CONCATENATE(Table1373[[#This Row],[Vessel_Out]]," ",Table1373[[#This Row],[True_Grade]])</f>
        <v xml:space="preserve">ST3 - 1 </v>
      </c>
      <c r="F22" s="5" t="s">
        <v>91</v>
      </c>
      <c r="G22" s="7"/>
      <c r="H22" s="8">
        <v>44008</v>
      </c>
      <c r="I22" s="7">
        <v>11</v>
      </c>
      <c r="J22" s="7"/>
      <c r="K2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2" s="7" t="str">
        <f>IF(Table1373[[#This Row],[Numeric_Score]]="", "", IF(Table1373[[#This Row],[Numeric_Score]]&lt;=9, "Low", IF(Table1373[[#This Row],[Numeric_Score]]&gt;=14, "High", "Mid")))</f>
        <v/>
      </c>
      <c r="M22" s="7" t="str">
        <f>IF(Table1373[[#This Row],[Nominal_Grade]]="", "", CONCATENATE(Table1373[[#This Row],[Nominal_Grade]], "-",Table1373[[#This Row],[Content_Status]]))</f>
        <v/>
      </c>
      <c r="N22" s="7">
        <v>0.11799999999999999</v>
      </c>
      <c r="O22" s="7">
        <v>152.91900000000001</v>
      </c>
      <c r="P22" s="7">
        <v>123.59399999999999</v>
      </c>
      <c r="Q22" s="7">
        <v>1946.191</v>
      </c>
      <c r="R22" s="7">
        <v>1663.9760000000001</v>
      </c>
      <c r="S22" s="7">
        <v>1676.7809999999999</v>
      </c>
      <c r="T22" s="7">
        <v>289.03300000000002</v>
      </c>
      <c r="U22" s="7">
        <v>1352.48</v>
      </c>
      <c r="V22" s="7">
        <v>904.29499999999996</v>
      </c>
      <c r="W22" s="7">
        <v>3450.4250000000002</v>
      </c>
      <c r="X22" s="7">
        <v>17717.344000000001</v>
      </c>
      <c r="Y22" s="7">
        <v>502.54</v>
      </c>
      <c r="Z22" s="7">
        <v>39805.347999999998</v>
      </c>
      <c r="AA22" s="7">
        <v>729.39599999999996</v>
      </c>
      <c r="AB22" s="7">
        <v>879.87400000000002</v>
      </c>
      <c r="AC22" s="7">
        <v>680.77300000000002</v>
      </c>
      <c r="AD22" s="7">
        <v>1430.771</v>
      </c>
      <c r="AE22" s="7">
        <v>1511.59</v>
      </c>
      <c r="AF22" s="7">
        <v>554.51400000000001</v>
      </c>
      <c r="AG22" s="7">
        <v>1030.527</v>
      </c>
      <c r="AH22" s="7">
        <v>561.98199999999997</v>
      </c>
      <c r="AI22" s="7">
        <v>2767.29</v>
      </c>
      <c r="AJ22" s="7">
        <v>2346.79</v>
      </c>
      <c r="AK22" s="7">
        <v>648.22400000000005</v>
      </c>
      <c r="AL22" s="7">
        <v>7125.9740000000002</v>
      </c>
      <c r="AM22" s="7">
        <v>5136.866</v>
      </c>
      <c r="AN22" s="7">
        <v>1631.9459999999999</v>
      </c>
      <c r="AO22" s="7">
        <v>149.49600000000001</v>
      </c>
      <c r="AP22" s="7">
        <v>210.18</v>
      </c>
      <c r="AQ22" s="7">
        <v>556.42200000000003</v>
      </c>
      <c r="AR22" s="7">
        <v>1706.2270000000001</v>
      </c>
      <c r="AS22" s="7">
        <v>4106.9629999999997</v>
      </c>
      <c r="AT22" s="7">
        <v>7903.0559999999996</v>
      </c>
      <c r="AU22" s="7">
        <v>513.61599999999999</v>
      </c>
      <c r="AV22" s="7">
        <v>824.56600000000003</v>
      </c>
      <c r="AW22" s="7">
        <v>23884.534</v>
      </c>
      <c r="AX22" s="7">
        <v>1604.1790000000001</v>
      </c>
      <c r="AY22" s="7">
        <v>969.94899999999996</v>
      </c>
      <c r="AZ22" s="7">
        <v>823.53800000000001</v>
      </c>
      <c r="BA22" s="7">
        <v>628.87900000000002</v>
      </c>
      <c r="BB22" s="7">
        <v>1461.732</v>
      </c>
      <c r="BC22" s="7">
        <v>1145.1079999999999</v>
      </c>
      <c r="BD22" s="7">
        <v>8589.25</v>
      </c>
      <c r="BE22" s="7">
        <v>26257.724999999999</v>
      </c>
      <c r="BF22" s="7">
        <v>22963.594000000001</v>
      </c>
      <c r="BG22" s="7">
        <v>4380.9669999999996</v>
      </c>
      <c r="BH22" s="7">
        <v>2275.741</v>
      </c>
      <c r="BI22" s="7">
        <v>24229.679</v>
      </c>
      <c r="BJ22" s="7">
        <v>3205.1819999999998</v>
      </c>
      <c r="BK22" s="7">
        <v>4997.6610000000001</v>
      </c>
      <c r="BL22" s="7">
        <v>7499.1880000000001</v>
      </c>
      <c r="BM22" s="7">
        <v>525.30399999999997</v>
      </c>
      <c r="BN22" s="7">
        <v>9531.3809999999994</v>
      </c>
      <c r="BO22" s="7">
        <v>15372.955</v>
      </c>
      <c r="BP22" s="7">
        <v>22537.161</v>
      </c>
      <c r="BQ22" s="7">
        <v>872.49800000000005</v>
      </c>
      <c r="BR22" s="7">
        <v>1778.453</v>
      </c>
      <c r="BS22" s="7">
        <v>632.78300000000002</v>
      </c>
      <c r="BT22" s="7">
        <v>1362.2550000000001</v>
      </c>
      <c r="BU22" s="7">
        <v>246.71199999999999</v>
      </c>
      <c r="BV22" s="7">
        <v>276.20100000000002</v>
      </c>
      <c r="BW22" s="7">
        <v>932.57299999999998</v>
      </c>
      <c r="BX22" s="7">
        <v>1148.8040000000001</v>
      </c>
      <c r="BY22" s="7">
        <v>481.745</v>
      </c>
      <c r="BZ22" s="7">
        <v>165.01499999999999</v>
      </c>
      <c r="CA22" s="7">
        <v>93.405000000000001</v>
      </c>
      <c r="CB22" s="7">
        <v>15596.877</v>
      </c>
      <c r="CC22" s="7">
        <f>IF(Table1373[[#This Row],[Numeric_Score]]&lt;=9, 2, IF(Table1373[[#This Row],[Numeric_Score]]&lt;=12, 1, 0))</f>
        <v>2</v>
      </c>
    </row>
    <row r="23" spans="1:81" x14ac:dyDescent="0.25">
      <c r="A23" s="4" t="s">
        <v>115</v>
      </c>
      <c r="B23" s="4" t="s">
        <v>81</v>
      </c>
      <c r="C23" s="5" t="s">
        <v>114</v>
      </c>
      <c r="D23" s="6">
        <v>1.2</v>
      </c>
      <c r="E23" s="5" t="str">
        <f>CONCATENATE(Table1373[[#This Row],[Vessel_Out]]," ",Table1373[[#This Row],[True_Grade]])</f>
        <v xml:space="preserve">ST3 - 2 </v>
      </c>
      <c r="F23" s="5" t="s">
        <v>91</v>
      </c>
      <c r="G23" s="7"/>
      <c r="H23" s="8">
        <v>44008</v>
      </c>
      <c r="I23" s="7">
        <v>12</v>
      </c>
      <c r="J23" s="7"/>
      <c r="K2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3" s="7" t="str">
        <f>IF(Table1373[[#This Row],[Numeric_Score]]="", "", IF(Table1373[[#This Row],[Numeric_Score]]&lt;=9, "Low", IF(Table1373[[#This Row],[Numeric_Score]]&gt;=14, "High", "Mid")))</f>
        <v/>
      </c>
      <c r="M23" s="7" t="str">
        <f>IF(Table1373[[#This Row],[Nominal_Grade]]="", "", CONCATENATE(Table1373[[#This Row],[Nominal_Grade]], "-",Table1373[[#This Row],[Content_Status]]))</f>
        <v/>
      </c>
      <c r="N23" s="7">
        <v>0.11700000000000001</v>
      </c>
      <c r="O23" s="7">
        <v>160.374</v>
      </c>
      <c r="P23" s="7">
        <v>112.29900000000001</v>
      </c>
      <c r="Q23" s="7">
        <v>2033.0150000000001</v>
      </c>
      <c r="R23" s="7">
        <v>1606.577</v>
      </c>
      <c r="S23" s="7">
        <v>1690.078</v>
      </c>
      <c r="T23" s="7">
        <v>271.27800000000002</v>
      </c>
      <c r="U23" s="7">
        <v>1317.854</v>
      </c>
      <c r="V23" s="7">
        <v>921.31200000000001</v>
      </c>
      <c r="W23" s="7">
        <v>3472.8009999999999</v>
      </c>
      <c r="X23" s="7">
        <v>17623.116999999998</v>
      </c>
      <c r="Y23" s="7">
        <v>516.08100000000002</v>
      </c>
      <c r="Z23" s="7">
        <v>39753.413</v>
      </c>
      <c r="AA23" s="7">
        <v>731.197</v>
      </c>
      <c r="AB23" s="7">
        <v>878.31700000000001</v>
      </c>
      <c r="AC23" s="7">
        <v>696.18299999999999</v>
      </c>
      <c r="AD23" s="7">
        <v>1409.5920000000001</v>
      </c>
      <c r="AE23" s="7">
        <v>1493.0640000000001</v>
      </c>
      <c r="AF23" s="7">
        <v>575.58199999999999</v>
      </c>
      <c r="AG23" s="7">
        <v>1031.68</v>
      </c>
      <c r="AH23" s="7">
        <v>547.90200000000004</v>
      </c>
      <c r="AI23" s="7">
        <v>2773.3939999999998</v>
      </c>
      <c r="AJ23" s="7">
        <v>2359.9789999999998</v>
      </c>
      <c r="AK23" s="7">
        <v>640.62300000000005</v>
      </c>
      <c r="AL23" s="7">
        <v>7184.5060000000003</v>
      </c>
      <c r="AM23" s="7">
        <v>5142.0950000000003</v>
      </c>
      <c r="AN23" s="7">
        <v>1640.269</v>
      </c>
      <c r="AO23" s="7">
        <v>140.84899999999999</v>
      </c>
      <c r="AP23" s="7">
        <v>239.57900000000001</v>
      </c>
      <c r="AQ23" s="7">
        <v>567.97799999999995</v>
      </c>
      <c r="AR23" s="7">
        <v>1738.87</v>
      </c>
      <c r="AS23" s="7">
        <v>4119.424</v>
      </c>
      <c r="AT23" s="7">
        <v>7889.2020000000002</v>
      </c>
      <c r="AU23" s="7">
        <v>506.82900000000001</v>
      </c>
      <c r="AV23" s="7">
        <v>816.59799999999996</v>
      </c>
      <c r="AW23" s="7">
        <v>23794.143</v>
      </c>
      <c r="AX23" s="7">
        <v>1557.4590000000001</v>
      </c>
      <c r="AY23" s="7">
        <v>1010.759</v>
      </c>
      <c r="AZ23" s="7">
        <v>907.298</v>
      </c>
      <c r="BA23" s="7">
        <v>603.07899999999995</v>
      </c>
      <c r="BB23" s="7">
        <v>1489.586</v>
      </c>
      <c r="BC23" s="7">
        <v>1157.6759999999999</v>
      </c>
      <c r="BD23" s="7">
        <v>8323.6460000000006</v>
      </c>
      <c r="BE23" s="7">
        <v>25827.43</v>
      </c>
      <c r="BF23" s="7">
        <v>22974.079000000002</v>
      </c>
      <c r="BG23" s="7">
        <v>4445.33</v>
      </c>
      <c r="BH23" s="7">
        <v>2276.87</v>
      </c>
      <c r="BI23" s="7">
        <v>24393.752</v>
      </c>
      <c r="BJ23" s="7">
        <v>3253.9279999999999</v>
      </c>
      <c r="BK23" s="7">
        <v>5003.7240000000002</v>
      </c>
      <c r="BL23" s="7">
        <v>7670.2659999999996</v>
      </c>
      <c r="BM23" s="7">
        <v>552.27499999999998</v>
      </c>
      <c r="BN23" s="7">
        <v>9413.8179999999993</v>
      </c>
      <c r="BO23" s="7">
        <v>15352.717000000001</v>
      </c>
      <c r="BP23" s="7">
        <v>20385.687000000002</v>
      </c>
      <c r="BQ23" s="7">
        <v>988.58500000000004</v>
      </c>
      <c r="BR23" s="7">
        <v>1661.8109999999999</v>
      </c>
      <c r="BS23" s="7">
        <v>625.572</v>
      </c>
      <c r="BT23" s="7">
        <v>1330.855</v>
      </c>
      <c r="BU23" s="7">
        <v>237.68899999999999</v>
      </c>
      <c r="BV23" s="7">
        <v>275.91500000000002</v>
      </c>
      <c r="BW23" s="7">
        <v>914.952</v>
      </c>
      <c r="BX23" s="7">
        <v>1157.097</v>
      </c>
      <c r="BY23" s="7">
        <v>496.23500000000001</v>
      </c>
      <c r="BZ23" s="7">
        <v>160.321</v>
      </c>
      <c r="CA23" s="7">
        <v>78.852000000000004</v>
      </c>
      <c r="CB23" s="7">
        <v>15562.335999999999</v>
      </c>
      <c r="CC23" s="7">
        <f>IF(Table1373[[#This Row],[Numeric_Score]]&lt;=9, 2, IF(Table1373[[#This Row],[Numeric_Score]]&lt;=12, 1, 0))</f>
        <v>2</v>
      </c>
    </row>
    <row r="24" spans="1:81" x14ac:dyDescent="0.25">
      <c r="A24" s="4" t="s">
        <v>116</v>
      </c>
      <c r="B24" s="4" t="s">
        <v>81</v>
      </c>
      <c r="C24" s="5" t="s">
        <v>117</v>
      </c>
      <c r="D24" s="6">
        <v>0</v>
      </c>
      <c r="E24" s="5" t="str">
        <f>CONCATENATE(Table1373[[#This Row],[Vessel_Out]]," ",Table1373[[#This Row],[True_Grade]])</f>
        <v>200/112 - 1 UP</v>
      </c>
      <c r="F24" s="5" t="s">
        <v>83</v>
      </c>
      <c r="G24" s="7">
        <v>14</v>
      </c>
      <c r="H24" s="8">
        <v>44011</v>
      </c>
      <c r="I24" s="7">
        <v>9</v>
      </c>
      <c r="J24" s="7" t="s">
        <v>118</v>
      </c>
      <c r="K2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24" s="7" t="str">
        <f>IF(Table1373[[#This Row],[Numeric_Score]]="", "", IF(Table1373[[#This Row],[Numeric_Score]]&lt;=9, "Low", IF(Table1373[[#This Row],[Numeric_Score]]&gt;=14, "High", "Mid")))</f>
        <v>High</v>
      </c>
      <c r="M24" s="7" t="str">
        <f>IF(Table1373[[#This Row],[Nominal_Grade]]="", "", CONCATENATE(Table1373[[#This Row],[Nominal_Grade]], "-",Table1373[[#This Row],[Content_Status]]))</f>
        <v>A-WLS</v>
      </c>
      <c r="N24" s="7">
        <v>8.5000000000000006E-2</v>
      </c>
      <c r="O24" s="7">
        <v>687.68499999999995</v>
      </c>
      <c r="P24" s="7">
        <v>220.77600000000001</v>
      </c>
      <c r="Q24" s="7">
        <v>2061.6689999999999</v>
      </c>
      <c r="R24" s="7">
        <v>1416.742</v>
      </c>
      <c r="S24" s="7">
        <v>1509.963</v>
      </c>
      <c r="T24" s="7">
        <v>326.07400000000001</v>
      </c>
      <c r="U24" s="7">
        <v>1328.597</v>
      </c>
      <c r="V24" s="7">
        <v>1010.593</v>
      </c>
      <c r="W24" s="7">
        <v>4110.5339999999997</v>
      </c>
      <c r="X24" s="7">
        <v>17406.998</v>
      </c>
      <c r="Y24" s="7">
        <v>407.524</v>
      </c>
      <c r="Z24" s="7">
        <v>39343.409</v>
      </c>
      <c r="AA24" s="7">
        <v>889.58100000000002</v>
      </c>
      <c r="AB24" s="7">
        <v>1005.158</v>
      </c>
      <c r="AC24" s="7">
        <v>660.12</v>
      </c>
      <c r="AD24" s="7">
        <v>1886.9849999999999</v>
      </c>
      <c r="AE24" s="7">
        <v>1979.9380000000001</v>
      </c>
      <c r="AF24" s="7">
        <v>666.44500000000005</v>
      </c>
      <c r="AG24" s="7">
        <v>1083.75</v>
      </c>
      <c r="AH24" s="7">
        <v>442.399</v>
      </c>
      <c r="AI24" s="7">
        <v>2666.174</v>
      </c>
      <c r="AJ24" s="7">
        <v>2873.2350000000001</v>
      </c>
      <c r="AK24" s="7">
        <v>871.85699999999997</v>
      </c>
      <c r="AL24" s="7">
        <v>8246.8469999999998</v>
      </c>
      <c r="AM24" s="7">
        <v>4062.1909999999998</v>
      </c>
      <c r="AN24" s="7">
        <v>1005.252</v>
      </c>
      <c r="AO24" s="7">
        <v>211.99199999999999</v>
      </c>
      <c r="AP24" s="7">
        <v>217.958</v>
      </c>
      <c r="AQ24" s="7">
        <v>438.46100000000001</v>
      </c>
      <c r="AR24" s="7">
        <v>1445.32</v>
      </c>
      <c r="AS24" s="7">
        <v>4010.21</v>
      </c>
      <c r="AT24" s="7">
        <v>7799.3649999999998</v>
      </c>
      <c r="AU24" s="7">
        <v>617.74300000000005</v>
      </c>
      <c r="AV24" s="7">
        <v>737.52099999999996</v>
      </c>
      <c r="AW24" s="7">
        <v>19712.573</v>
      </c>
      <c r="AX24" s="7">
        <v>2337.5770000000002</v>
      </c>
      <c r="AY24" s="7">
        <v>1132.9829999999999</v>
      </c>
      <c r="AZ24" s="7">
        <v>624.87400000000002</v>
      </c>
      <c r="BA24" s="7">
        <v>483.47</v>
      </c>
      <c r="BB24" s="7">
        <v>1159.0419999999999</v>
      </c>
      <c r="BC24" s="7">
        <v>486.50200000000001</v>
      </c>
      <c r="BD24" s="7">
        <v>8275.1679999999997</v>
      </c>
      <c r="BE24" s="7">
        <v>25532.253000000001</v>
      </c>
      <c r="BF24" s="7">
        <v>23938.542000000001</v>
      </c>
      <c r="BG24" s="7">
        <v>4650.6120000000001</v>
      </c>
      <c r="BH24" s="7">
        <v>2548.0929999999998</v>
      </c>
      <c r="BI24" s="7">
        <v>19063.12</v>
      </c>
      <c r="BJ24" s="7">
        <v>2473.8090000000002</v>
      </c>
      <c r="BK24" s="7">
        <v>4924.2190000000001</v>
      </c>
      <c r="BL24" s="7">
        <v>5266.9989999999998</v>
      </c>
      <c r="BM24" s="7">
        <v>505.327</v>
      </c>
      <c r="BN24" s="7">
        <v>9500.366</v>
      </c>
      <c r="BO24" s="7">
        <v>18486.695</v>
      </c>
      <c r="BP24" s="7">
        <v>24198.567999999999</v>
      </c>
      <c r="BQ24" s="7">
        <v>762.11500000000001</v>
      </c>
      <c r="BR24" s="7">
        <v>1099.5540000000001</v>
      </c>
      <c r="BS24" s="7">
        <v>439.79599999999999</v>
      </c>
      <c r="BT24" s="7">
        <v>551.38499999999999</v>
      </c>
      <c r="BU24" s="7">
        <v>185.85599999999999</v>
      </c>
      <c r="BV24" s="7">
        <v>235.85400000000001</v>
      </c>
      <c r="BW24" s="7">
        <v>513.29999999999995</v>
      </c>
      <c r="BX24" s="7">
        <v>987.98699999999997</v>
      </c>
      <c r="BY24" s="7">
        <v>436.01499999999999</v>
      </c>
      <c r="BZ24" s="7">
        <v>96.41</v>
      </c>
      <c r="CA24" s="7">
        <v>62.704000000000001</v>
      </c>
      <c r="CB24" s="7">
        <v>15682.127</v>
      </c>
      <c r="CC24" s="7">
        <f>IF(Table1373[[#This Row],[Numeric_Score]]&lt;=9, 2, IF(Table1373[[#This Row],[Numeric_Score]]&lt;=12, 1, 0))</f>
        <v>0</v>
      </c>
    </row>
    <row r="25" spans="1:81" x14ac:dyDescent="0.25">
      <c r="A25" s="4" t="s">
        <v>119</v>
      </c>
      <c r="B25" s="4" t="s">
        <v>81</v>
      </c>
      <c r="C25" s="5" t="s">
        <v>117</v>
      </c>
      <c r="D25" s="6">
        <v>0</v>
      </c>
      <c r="E25" s="5" t="str">
        <f>CONCATENATE(Table1373[[#This Row],[Vessel_Out]]," ",Table1373[[#This Row],[True_Grade]])</f>
        <v>200/112 - 2 UP</v>
      </c>
      <c r="F25" s="5" t="s">
        <v>83</v>
      </c>
      <c r="G25" s="7">
        <v>14</v>
      </c>
      <c r="H25" s="8">
        <v>44011</v>
      </c>
      <c r="I25" s="7">
        <v>10</v>
      </c>
      <c r="J25" s="7" t="s">
        <v>118</v>
      </c>
      <c r="K2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25" s="7" t="str">
        <f>IF(Table1373[[#This Row],[Numeric_Score]]="", "", IF(Table1373[[#This Row],[Numeric_Score]]&lt;=9, "Low", IF(Table1373[[#This Row],[Numeric_Score]]&gt;=14, "High", "Mid")))</f>
        <v>High</v>
      </c>
      <c r="M25" s="7" t="str">
        <f>IF(Table1373[[#This Row],[Nominal_Grade]]="", "", CONCATENATE(Table1373[[#This Row],[Nominal_Grade]], "-",Table1373[[#This Row],[Content_Status]]))</f>
        <v>A-WLS</v>
      </c>
      <c r="N25" s="7">
        <v>8.6999999999999994E-2</v>
      </c>
      <c r="O25" s="7">
        <v>674.57100000000003</v>
      </c>
      <c r="P25" s="7">
        <v>240.29</v>
      </c>
      <c r="Q25" s="7">
        <v>2228.163</v>
      </c>
      <c r="R25" s="7">
        <v>1383.2560000000001</v>
      </c>
      <c r="S25" s="7">
        <v>1491.54</v>
      </c>
      <c r="T25" s="7">
        <v>324.154</v>
      </c>
      <c r="U25" s="7">
        <v>1276.3219999999999</v>
      </c>
      <c r="V25" s="7">
        <v>1011.674</v>
      </c>
      <c r="W25" s="7">
        <v>4119.9589999999998</v>
      </c>
      <c r="X25" s="7">
        <v>17328.776999999998</v>
      </c>
      <c r="Y25" s="7">
        <v>409.46100000000001</v>
      </c>
      <c r="Z25" s="7">
        <v>38950.942999999999</v>
      </c>
      <c r="AA25" s="7">
        <v>892.54399999999998</v>
      </c>
      <c r="AB25" s="7">
        <v>1004.724</v>
      </c>
      <c r="AC25" s="7">
        <v>681.726</v>
      </c>
      <c r="AD25" s="7">
        <v>1922.0350000000001</v>
      </c>
      <c r="AE25" s="7">
        <v>1954.7529999999999</v>
      </c>
      <c r="AF25" s="7">
        <v>698.42200000000003</v>
      </c>
      <c r="AG25" s="7">
        <v>1067.0050000000001</v>
      </c>
      <c r="AH25" s="7">
        <v>477.43700000000001</v>
      </c>
      <c r="AI25" s="7">
        <v>2659.7919999999999</v>
      </c>
      <c r="AJ25" s="7">
        <v>2853.7930000000001</v>
      </c>
      <c r="AK25" s="7">
        <v>868.87199999999996</v>
      </c>
      <c r="AL25" s="7">
        <v>8250.2819999999992</v>
      </c>
      <c r="AM25" s="7">
        <v>4090.973</v>
      </c>
      <c r="AN25" s="7">
        <v>1005.153</v>
      </c>
      <c r="AO25" s="7">
        <v>215.74600000000001</v>
      </c>
      <c r="AP25" s="7">
        <v>217.08199999999999</v>
      </c>
      <c r="AQ25" s="7">
        <v>463.40899999999999</v>
      </c>
      <c r="AR25" s="7">
        <v>1452.1669999999999</v>
      </c>
      <c r="AS25" s="7">
        <v>3940.5459999999998</v>
      </c>
      <c r="AT25" s="7">
        <v>7732.63</v>
      </c>
      <c r="AU25" s="7">
        <v>628.86199999999997</v>
      </c>
      <c r="AV25" s="7">
        <v>731.80799999999999</v>
      </c>
      <c r="AW25" s="7">
        <v>19619.583999999999</v>
      </c>
      <c r="AX25" s="7">
        <v>2273.2489999999998</v>
      </c>
      <c r="AY25" s="7">
        <v>1051.8389999999999</v>
      </c>
      <c r="AZ25" s="7">
        <v>624.28300000000002</v>
      </c>
      <c r="BA25" s="7">
        <v>494.35300000000001</v>
      </c>
      <c r="BB25" s="7">
        <v>1145.269</v>
      </c>
      <c r="BC25" s="7">
        <v>454.86099999999999</v>
      </c>
      <c r="BD25" s="7">
        <v>8052.8440000000001</v>
      </c>
      <c r="BE25" s="7">
        <v>25408.634999999998</v>
      </c>
      <c r="BF25" s="7">
        <v>23898.365000000002</v>
      </c>
      <c r="BG25" s="7">
        <v>4395.6390000000001</v>
      </c>
      <c r="BH25" s="7">
        <v>2400.9340000000002</v>
      </c>
      <c r="BI25" s="7">
        <v>19065.432000000001</v>
      </c>
      <c r="BJ25" s="7">
        <v>2510.5810000000001</v>
      </c>
      <c r="BK25" s="7">
        <v>4828.2359999999999</v>
      </c>
      <c r="BL25" s="7">
        <v>5105.7619999999997</v>
      </c>
      <c r="BM25" s="7">
        <v>460.50799999999998</v>
      </c>
      <c r="BN25" s="7">
        <v>9401.5310000000009</v>
      </c>
      <c r="BO25" s="7">
        <v>18984.411</v>
      </c>
      <c r="BP25" s="7">
        <v>26745.940999999999</v>
      </c>
      <c r="BQ25" s="7">
        <v>742.34299999999996</v>
      </c>
      <c r="BR25" s="7">
        <v>1123.222</v>
      </c>
      <c r="BS25" s="7">
        <v>453.68799999999999</v>
      </c>
      <c r="BT25" s="7">
        <v>460.29199999999997</v>
      </c>
      <c r="BU25" s="7">
        <v>204.46799999999999</v>
      </c>
      <c r="BV25" s="7">
        <v>236.994</v>
      </c>
      <c r="BW25" s="7">
        <v>546.91999999999996</v>
      </c>
      <c r="BX25" s="7">
        <v>873.76199999999994</v>
      </c>
      <c r="BY25" s="7">
        <v>422.60899999999998</v>
      </c>
      <c r="BZ25" s="7">
        <v>96.528000000000006</v>
      </c>
      <c r="CA25" s="7">
        <v>59.131</v>
      </c>
      <c r="CB25" s="7">
        <v>15434.557000000001</v>
      </c>
      <c r="CC25" s="7">
        <f>IF(Table1373[[#This Row],[Numeric_Score]]&lt;=9, 2, IF(Table1373[[#This Row],[Numeric_Score]]&lt;=12, 1, 0))</f>
        <v>0</v>
      </c>
    </row>
    <row r="26" spans="1:81" x14ac:dyDescent="0.25">
      <c r="A26" s="4" t="s">
        <v>120</v>
      </c>
      <c r="B26" s="4" t="s">
        <v>81</v>
      </c>
      <c r="C26" s="5" t="s">
        <v>82</v>
      </c>
      <c r="D26" s="6">
        <v>0</v>
      </c>
      <c r="E26" s="5" t="str">
        <f>CONCATENATE(Table1373[[#This Row],[Vessel_Out]]," ",Table1373[[#This Row],[True_Grade]])</f>
        <v>200/153 - 1 SP</v>
      </c>
      <c r="F26" s="5" t="s">
        <v>83</v>
      </c>
      <c r="G26" s="7">
        <v>11</v>
      </c>
      <c r="H26" s="8">
        <v>44011</v>
      </c>
      <c r="I26" s="7">
        <v>5</v>
      </c>
      <c r="J26" s="7" t="s">
        <v>84</v>
      </c>
      <c r="K2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6" s="7" t="str">
        <f>IF(Table1373[[#This Row],[Numeric_Score]]="", "", IF(Table1373[[#This Row],[Numeric_Score]]&lt;=9, "Low", IF(Table1373[[#This Row],[Numeric_Score]]&gt;=14, "High", "Mid")))</f>
        <v>Mid</v>
      </c>
      <c r="M26" s="7" t="str">
        <f>IF(Table1373[[#This Row],[Nominal_Grade]]="", "", CONCATENATE(Table1373[[#This Row],[Nominal_Grade]], "-",Table1373[[#This Row],[Content_Status]]))</f>
        <v>B-WLS</v>
      </c>
      <c r="N26" s="7">
        <v>9.0999999999999998E-2</v>
      </c>
      <c r="O26" s="7">
        <v>722.17499999999995</v>
      </c>
      <c r="P26" s="7">
        <v>230.44800000000001</v>
      </c>
      <c r="Q26" s="7">
        <v>2081.7869999999998</v>
      </c>
      <c r="R26" s="7">
        <v>1378.778</v>
      </c>
      <c r="S26" s="7">
        <v>1470.3030000000001</v>
      </c>
      <c r="T26" s="7">
        <v>313.298</v>
      </c>
      <c r="U26" s="7">
        <v>1404.576</v>
      </c>
      <c r="V26" s="7">
        <v>1018.1</v>
      </c>
      <c r="W26" s="7">
        <v>4194.8100000000004</v>
      </c>
      <c r="X26" s="7">
        <v>17400.165000000001</v>
      </c>
      <c r="Y26" s="7">
        <v>390.65899999999999</v>
      </c>
      <c r="Z26" s="7">
        <v>39134.548000000003</v>
      </c>
      <c r="AA26" s="7">
        <v>898.54300000000001</v>
      </c>
      <c r="AB26" s="7">
        <v>920.26199999999994</v>
      </c>
      <c r="AC26" s="7">
        <v>740.44500000000005</v>
      </c>
      <c r="AD26" s="7">
        <v>1647.6379999999999</v>
      </c>
      <c r="AE26" s="7">
        <v>1634.981</v>
      </c>
      <c r="AF26" s="7">
        <v>695.8</v>
      </c>
      <c r="AG26" s="7">
        <v>1046.153</v>
      </c>
      <c r="AH26" s="7">
        <v>464.267</v>
      </c>
      <c r="AI26" s="7">
        <v>2651.5610000000001</v>
      </c>
      <c r="AJ26" s="7">
        <v>2545.1129999999998</v>
      </c>
      <c r="AK26" s="7">
        <v>738.524</v>
      </c>
      <c r="AL26" s="7">
        <v>8024.8959999999997</v>
      </c>
      <c r="AM26" s="7">
        <v>3810.5529999999999</v>
      </c>
      <c r="AN26" s="7">
        <v>1162.0360000000001</v>
      </c>
      <c r="AO26" s="7">
        <v>216.82</v>
      </c>
      <c r="AP26" s="7">
        <v>219.16499999999999</v>
      </c>
      <c r="AQ26" s="7">
        <v>581.31399999999996</v>
      </c>
      <c r="AR26" s="7">
        <v>1900.1089999999999</v>
      </c>
      <c r="AS26" s="7">
        <v>3596.174</v>
      </c>
      <c r="AT26" s="7">
        <v>6637.857</v>
      </c>
      <c r="AU26" s="7">
        <v>557.30999999999995</v>
      </c>
      <c r="AV26" s="7">
        <v>639.28899999999999</v>
      </c>
      <c r="AW26" s="7">
        <v>21761.366999999998</v>
      </c>
      <c r="AX26" s="7">
        <v>2229.4659999999999</v>
      </c>
      <c r="AY26" s="7">
        <v>1230.289</v>
      </c>
      <c r="AZ26" s="7">
        <v>615.29999999999995</v>
      </c>
      <c r="BA26" s="7">
        <v>605.02800000000002</v>
      </c>
      <c r="BB26" s="7">
        <v>1433.3720000000001</v>
      </c>
      <c r="BC26" s="7">
        <v>777.89200000000005</v>
      </c>
      <c r="BD26" s="7">
        <v>7809.89</v>
      </c>
      <c r="BE26" s="7">
        <v>24785.592000000001</v>
      </c>
      <c r="BF26" s="7">
        <v>25701.569</v>
      </c>
      <c r="BG26" s="7">
        <v>4552.893</v>
      </c>
      <c r="BH26" s="7">
        <v>2372.3209999999999</v>
      </c>
      <c r="BI26" s="7">
        <v>22018.446</v>
      </c>
      <c r="BJ26" s="7">
        <v>2338.3870000000002</v>
      </c>
      <c r="BK26" s="7">
        <v>4508.268</v>
      </c>
      <c r="BL26" s="7">
        <v>4330.6239999999998</v>
      </c>
      <c r="BM26" s="7">
        <v>546.64700000000005</v>
      </c>
      <c r="BN26" s="7">
        <v>9697.518</v>
      </c>
      <c r="BO26" s="7">
        <v>18178.982</v>
      </c>
      <c r="BP26" s="7">
        <v>23022.635999999999</v>
      </c>
      <c r="BQ26" s="7">
        <v>706.27800000000002</v>
      </c>
      <c r="BR26" s="7">
        <v>1121.8040000000001</v>
      </c>
      <c r="BS26" s="7">
        <v>444.52600000000001</v>
      </c>
      <c r="BT26" s="7">
        <v>1065.4970000000001</v>
      </c>
      <c r="BU26" s="7">
        <v>192.15</v>
      </c>
      <c r="BV26" s="7">
        <v>250.24600000000001</v>
      </c>
      <c r="BW26" s="7">
        <v>669.05899999999997</v>
      </c>
      <c r="BX26" s="7">
        <v>911.09699999999998</v>
      </c>
      <c r="BY26" s="7">
        <v>436.99400000000003</v>
      </c>
      <c r="BZ26" s="7">
        <v>174.18</v>
      </c>
      <c r="CA26" s="7">
        <v>60.451000000000001</v>
      </c>
      <c r="CB26" s="7">
        <v>17149.902999999998</v>
      </c>
      <c r="CC26" s="7">
        <f>IF(Table1373[[#This Row],[Numeric_Score]]&lt;=9, 2, IF(Table1373[[#This Row],[Numeric_Score]]&lt;=12, 1, 0))</f>
        <v>1</v>
      </c>
    </row>
    <row r="27" spans="1:81" x14ac:dyDescent="0.25">
      <c r="A27" s="4" t="s">
        <v>121</v>
      </c>
      <c r="B27" s="9" t="s">
        <v>81</v>
      </c>
      <c r="C27" s="5" t="s">
        <v>82</v>
      </c>
      <c r="D27" s="6">
        <v>0</v>
      </c>
      <c r="E27" s="5" t="str">
        <f>CONCATENATE(Table1373[[#This Row],[Vessel_Out]]," ",Table1373[[#This Row],[True_Grade]])</f>
        <v>200/153 - 2 SP</v>
      </c>
      <c r="F27" s="5" t="s">
        <v>83</v>
      </c>
      <c r="G27" s="7">
        <v>11</v>
      </c>
      <c r="H27" s="8">
        <v>44011</v>
      </c>
      <c r="I27" s="7">
        <v>6</v>
      </c>
      <c r="J27" s="7" t="s">
        <v>84</v>
      </c>
      <c r="K2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7" s="7" t="str">
        <f>IF(Table1373[[#This Row],[Numeric_Score]]="", "", IF(Table1373[[#This Row],[Numeric_Score]]&lt;=9, "Low", IF(Table1373[[#This Row],[Numeric_Score]]&gt;=14, "High", "Mid")))</f>
        <v>Mid</v>
      </c>
      <c r="M27" s="7" t="str">
        <f>IF(Table1373[[#This Row],[Nominal_Grade]]="", "", CONCATENATE(Table1373[[#This Row],[Nominal_Grade]], "-",Table1373[[#This Row],[Content_Status]]))</f>
        <v>B-WLS</v>
      </c>
      <c r="N27" s="7">
        <v>8.6999999999999994E-2</v>
      </c>
      <c r="O27" s="7">
        <v>689.39200000000005</v>
      </c>
      <c r="P27" s="7">
        <v>205.15299999999999</v>
      </c>
      <c r="Q27" s="7">
        <v>2084.2139999999999</v>
      </c>
      <c r="R27" s="7">
        <v>1388.278</v>
      </c>
      <c r="S27" s="7">
        <v>1526.489</v>
      </c>
      <c r="T27" s="7">
        <v>318.87700000000001</v>
      </c>
      <c r="U27" s="7">
        <v>1424.94</v>
      </c>
      <c r="V27" s="7">
        <v>1008.77</v>
      </c>
      <c r="W27" s="7">
        <v>4179.835</v>
      </c>
      <c r="X27" s="7">
        <v>17402.102999999999</v>
      </c>
      <c r="Y27" s="7">
        <v>407.71800000000002</v>
      </c>
      <c r="Z27" s="7">
        <v>38792.334999999999</v>
      </c>
      <c r="AA27" s="7">
        <v>837.78899999999999</v>
      </c>
      <c r="AB27" s="7">
        <v>948.39099999999996</v>
      </c>
      <c r="AC27" s="7">
        <v>724.28300000000002</v>
      </c>
      <c r="AD27" s="7">
        <v>1688.3340000000001</v>
      </c>
      <c r="AE27" s="7">
        <v>1782.5989999999999</v>
      </c>
      <c r="AF27" s="7">
        <v>668.755</v>
      </c>
      <c r="AG27" s="7">
        <v>1031.998</v>
      </c>
      <c r="AH27" s="7">
        <v>466.416</v>
      </c>
      <c r="AI27" s="7">
        <v>2623.5360000000001</v>
      </c>
      <c r="AJ27" s="7">
        <v>2546.0459999999998</v>
      </c>
      <c r="AK27" s="7">
        <v>746.54600000000005</v>
      </c>
      <c r="AL27" s="7">
        <v>8060.0230000000001</v>
      </c>
      <c r="AM27" s="7">
        <v>3793.0259999999998</v>
      </c>
      <c r="AN27" s="7">
        <v>1189.3810000000001</v>
      </c>
      <c r="AO27" s="7">
        <v>212.12700000000001</v>
      </c>
      <c r="AP27" s="7">
        <v>234.59200000000001</v>
      </c>
      <c r="AQ27" s="7">
        <v>564.34</v>
      </c>
      <c r="AR27" s="7">
        <v>1860.384</v>
      </c>
      <c r="AS27" s="7">
        <v>3683.1640000000002</v>
      </c>
      <c r="AT27" s="7">
        <v>6477.0789999999997</v>
      </c>
      <c r="AU27" s="7">
        <v>553.71100000000001</v>
      </c>
      <c r="AV27" s="7">
        <v>651.13400000000001</v>
      </c>
      <c r="AW27" s="7">
        <v>21841.562000000002</v>
      </c>
      <c r="AX27" s="7">
        <v>2188.1550000000002</v>
      </c>
      <c r="AY27" s="7">
        <v>1224.713</v>
      </c>
      <c r="AZ27" s="7">
        <v>523.85400000000004</v>
      </c>
      <c r="BA27" s="7">
        <v>618.87</v>
      </c>
      <c r="BB27" s="7">
        <v>1382.0740000000001</v>
      </c>
      <c r="BC27" s="7">
        <v>752.07500000000005</v>
      </c>
      <c r="BD27" s="7">
        <v>7810.4690000000001</v>
      </c>
      <c r="BE27" s="7">
        <v>24273.502</v>
      </c>
      <c r="BF27" s="7">
        <v>25320.984</v>
      </c>
      <c r="BG27" s="7">
        <v>4663.0709999999999</v>
      </c>
      <c r="BH27" s="7">
        <v>2293.9110000000001</v>
      </c>
      <c r="BI27" s="7">
        <v>21747.115000000002</v>
      </c>
      <c r="BJ27" s="7">
        <v>2532.2359999999999</v>
      </c>
      <c r="BK27" s="7">
        <v>4566.259</v>
      </c>
      <c r="BL27" s="7">
        <v>4115.9639999999999</v>
      </c>
      <c r="BM27" s="7">
        <v>496.31900000000002</v>
      </c>
      <c r="BN27" s="7">
        <v>9798.5840000000007</v>
      </c>
      <c r="BO27" s="7">
        <v>18252.495999999999</v>
      </c>
      <c r="BP27" s="7">
        <v>24245.151000000002</v>
      </c>
      <c r="BQ27" s="7">
        <v>702.37599999999998</v>
      </c>
      <c r="BR27" s="7">
        <v>1087.145</v>
      </c>
      <c r="BS27" s="7">
        <v>432.14299999999997</v>
      </c>
      <c r="BT27" s="7">
        <v>978.428</v>
      </c>
      <c r="BU27" s="7">
        <v>188.012</v>
      </c>
      <c r="BV27" s="7">
        <v>234.78</v>
      </c>
      <c r="BW27" s="7">
        <v>712.05200000000002</v>
      </c>
      <c r="BX27" s="7">
        <v>894.74400000000003</v>
      </c>
      <c r="BY27" s="7">
        <v>441.92599999999999</v>
      </c>
      <c r="BZ27" s="7">
        <v>229.11500000000001</v>
      </c>
      <c r="CA27" s="7">
        <v>60.128</v>
      </c>
      <c r="CB27" s="7">
        <v>14917.746999999999</v>
      </c>
      <c r="CC27" s="7">
        <f>IF(Table1373[[#This Row],[Numeric_Score]]&lt;=9, 2, IF(Table1373[[#This Row],[Numeric_Score]]&lt;=12, 1, 0))</f>
        <v>1</v>
      </c>
    </row>
    <row r="28" spans="1:81" x14ac:dyDescent="0.25">
      <c r="A28" s="4" t="s">
        <v>122</v>
      </c>
      <c r="B28" s="9" t="s">
        <v>81</v>
      </c>
      <c r="C28" s="5" t="s">
        <v>82</v>
      </c>
      <c r="D28" s="6">
        <v>0</v>
      </c>
      <c r="E28" s="5" t="str">
        <f>CONCATENATE(Table1373[[#This Row],[Vessel_Out]]," ",Table1373[[#This Row],[True_Grade]])</f>
        <v>200/180 - 1 SP</v>
      </c>
      <c r="F28" s="5" t="s">
        <v>83</v>
      </c>
      <c r="G28" s="7">
        <v>10</v>
      </c>
      <c r="H28" s="8">
        <v>44011</v>
      </c>
      <c r="I28" s="7">
        <v>7</v>
      </c>
      <c r="J28" s="7" t="s">
        <v>84</v>
      </c>
      <c r="K2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8" s="7" t="str">
        <f>IF(Table1373[[#This Row],[Numeric_Score]]="", "", IF(Table1373[[#This Row],[Numeric_Score]]&lt;=9, "Low", IF(Table1373[[#This Row],[Numeric_Score]]&gt;=14, "High", "Mid")))</f>
        <v>Mid</v>
      </c>
      <c r="M28" s="7" t="str">
        <f>IF(Table1373[[#This Row],[Nominal_Grade]]="", "", CONCATENATE(Table1373[[#This Row],[Nominal_Grade]], "-",Table1373[[#This Row],[Content_Status]]))</f>
        <v>B-WLS</v>
      </c>
      <c r="N28" s="7">
        <v>8.8999999999999996E-2</v>
      </c>
      <c r="O28" s="7">
        <v>137.547</v>
      </c>
      <c r="P28" s="7">
        <v>148.417</v>
      </c>
      <c r="Q28" s="7">
        <v>1971.76</v>
      </c>
      <c r="R28" s="7">
        <v>1487.338</v>
      </c>
      <c r="S28" s="7">
        <v>1540.5530000000001</v>
      </c>
      <c r="T28" s="7">
        <v>314.00200000000001</v>
      </c>
      <c r="U28" s="7">
        <v>1355.9780000000001</v>
      </c>
      <c r="V28" s="7">
        <v>1105.588</v>
      </c>
      <c r="W28" s="7">
        <v>3847.846</v>
      </c>
      <c r="X28" s="7">
        <v>17012.173999999999</v>
      </c>
      <c r="Y28" s="7">
        <v>392.27</v>
      </c>
      <c r="Z28" s="7">
        <v>41373.622000000003</v>
      </c>
      <c r="AA28" s="7">
        <v>845.51300000000003</v>
      </c>
      <c r="AB28" s="7">
        <v>784.11400000000003</v>
      </c>
      <c r="AC28" s="7">
        <v>573.029</v>
      </c>
      <c r="AD28" s="7">
        <v>2543.5830000000001</v>
      </c>
      <c r="AE28" s="7">
        <v>860.52599999999995</v>
      </c>
      <c r="AF28" s="7">
        <v>813.71699999999998</v>
      </c>
      <c r="AG28" s="7">
        <v>954.59299999999996</v>
      </c>
      <c r="AH28" s="7">
        <v>408.00400000000002</v>
      </c>
      <c r="AI28" s="7">
        <v>2618.1439999999998</v>
      </c>
      <c r="AJ28" s="7">
        <v>2202.5549999999998</v>
      </c>
      <c r="AK28" s="7">
        <v>627.39099999999996</v>
      </c>
      <c r="AL28" s="7">
        <v>7413.2939999999999</v>
      </c>
      <c r="AM28" s="7">
        <v>2306.2660000000001</v>
      </c>
      <c r="AN28" s="7">
        <v>1098.329</v>
      </c>
      <c r="AO28" s="7">
        <v>228.1</v>
      </c>
      <c r="AP28" s="7">
        <v>361.92899999999997</v>
      </c>
      <c r="AQ28" s="7">
        <v>714.19200000000001</v>
      </c>
      <c r="AR28" s="7">
        <v>1557.037</v>
      </c>
      <c r="AS28" s="7">
        <v>3842.2260000000001</v>
      </c>
      <c r="AT28" s="7">
        <v>6978.6369999999997</v>
      </c>
      <c r="AU28" s="7">
        <v>752.14200000000005</v>
      </c>
      <c r="AV28" s="7">
        <v>872.68399999999997</v>
      </c>
      <c r="AW28" s="7">
        <v>16732.919000000002</v>
      </c>
      <c r="AX28" s="7">
        <v>2430.098</v>
      </c>
      <c r="AY28" s="7">
        <v>1060.7760000000001</v>
      </c>
      <c r="AZ28" s="7">
        <v>621.71</v>
      </c>
      <c r="BA28" s="7">
        <v>374.26900000000001</v>
      </c>
      <c r="BB28" s="7">
        <v>935.06200000000001</v>
      </c>
      <c r="BC28" s="7">
        <v>280.61900000000003</v>
      </c>
      <c r="BD28" s="7">
        <v>8279.2870000000003</v>
      </c>
      <c r="BE28" s="7">
        <v>27050.155999999999</v>
      </c>
      <c r="BF28" s="7">
        <v>23720.914000000001</v>
      </c>
      <c r="BG28" s="7">
        <v>4437.58</v>
      </c>
      <c r="BH28" s="7">
        <v>2407.2069999999999</v>
      </c>
      <c r="BI28" s="7">
        <v>15689.027</v>
      </c>
      <c r="BJ28" s="7">
        <v>2523.0459999999998</v>
      </c>
      <c r="BK28" s="7">
        <v>4691.4870000000001</v>
      </c>
      <c r="BL28" s="7">
        <v>5154.24</v>
      </c>
      <c r="BM28" s="7">
        <v>621.60799999999995</v>
      </c>
      <c r="BN28" s="7">
        <v>9791.0249999999996</v>
      </c>
      <c r="BO28" s="7">
        <v>14850.172</v>
      </c>
      <c r="BP28" s="7">
        <v>17470.319</v>
      </c>
      <c r="BQ28" s="7">
        <v>714.56600000000003</v>
      </c>
      <c r="BR28" s="7">
        <v>1142.0419999999999</v>
      </c>
      <c r="BS28" s="7">
        <v>460.64100000000002</v>
      </c>
      <c r="BT28" s="7">
        <v>542.20100000000002</v>
      </c>
      <c r="BU28" s="7">
        <v>156.00899999999999</v>
      </c>
      <c r="BV28" s="7">
        <v>189</v>
      </c>
      <c r="BW28" s="7">
        <v>390.10899999999998</v>
      </c>
      <c r="BX28" s="7">
        <v>1021.3819999999999</v>
      </c>
      <c r="BY28" s="7">
        <v>345.988</v>
      </c>
      <c r="BZ28" s="7">
        <v>64.581000000000003</v>
      </c>
      <c r="CA28" s="7">
        <v>69.905000000000001</v>
      </c>
      <c r="CB28" s="7">
        <v>16368.037</v>
      </c>
      <c r="CC28" s="7">
        <f>IF(Table1373[[#This Row],[Numeric_Score]]&lt;=9, 2, IF(Table1373[[#This Row],[Numeric_Score]]&lt;=12, 1, 0))</f>
        <v>1</v>
      </c>
    </row>
    <row r="29" spans="1:81" x14ac:dyDescent="0.25">
      <c r="A29" s="4" t="s">
        <v>123</v>
      </c>
      <c r="B29" s="4" t="s">
        <v>81</v>
      </c>
      <c r="C29" s="5" t="s">
        <v>82</v>
      </c>
      <c r="D29" s="6">
        <v>0</v>
      </c>
      <c r="E29" s="5" t="str">
        <f>CONCATENATE(Table1373[[#This Row],[Vessel_Out]]," ",Table1373[[#This Row],[True_Grade]])</f>
        <v>200/180 - 2 SP</v>
      </c>
      <c r="F29" s="5" t="s">
        <v>83</v>
      </c>
      <c r="G29" s="7">
        <v>10</v>
      </c>
      <c r="H29" s="8">
        <v>44011</v>
      </c>
      <c r="I29" s="7">
        <v>8</v>
      </c>
      <c r="J29" s="7" t="s">
        <v>84</v>
      </c>
      <c r="K2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9" s="7" t="str">
        <f>IF(Table1373[[#This Row],[Numeric_Score]]="", "", IF(Table1373[[#This Row],[Numeric_Score]]&lt;=9, "Low", IF(Table1373[[#This Row],[Numeric_Score]]&gt;=14, "High", "Mid")))</f>
        <v>Mid</v>
      </c>
      <c r="M29" s="7" t="str">
        <f>IF(Table1373[[#This Row],[Nominal_Grade]]="", "", CONCATENATE(Table1373[[#This Row],[Nominal_Grade]], "-",Table1373[[#This Row],[Content_Status]]))</f>
        <v>B-WLS</v>
      </c>
      <c r="N29" s="7">
        <v>8.5999999999999993E-2</v>
      </c>
      <c r="O29" s="7">
        <v>147.93199999999999</v>
      </c>
      <c r="P29" s="7">
        <v>193.84100000000001</v>
      </c>
      <c r="Q29" s="7">
        <v>2032.5340000000001</v>
      </c>
      <c r="R29" s="7">
        <v>1439.9570000000001</v>
      </c>
      <c r="S29" s="7">
        <v>1515.203</v>
      </c>
      <c r="T29" s="7">
        <v>303.86200000000002</v>
      </c>
      <c r="U29" s="7">
        <v>1492.1379999999999</v>
      </c>
      <c r="V29" s="7">
        <v>1139.856</v>
      </c>
      <c r="W29" s="7">
        <v>3899.893</v>
      </c>
      <c r="X29" s="7">
        <v>17156.169999999998</v>
      </c>
      <c r="Y29" s="7">
        <v>406.42399999999998</v>
      </c>
      <c r="Z29" s="7">
        <v>41522.353000000003</v>
      </c>
      <c r="AA29" s="7">
        <v>878.75099999999998</v>
      </c>
      <c r="AB29" s="7">
        <v>849.18200000000002</v>
      </c>
      <c r="AC29" s="7">
        <v>600.82799999999997</v>
      </c>
      <c r="AD29" s="7">
        <v>2593.7069999999999</v>
      </c>
      <c r="AE29" s="7">
        <v>900.53399999999999</v>
      </c>
      <c r="AF29" s="7">
        <v>849.33500000000004</v>
      </c>
      <c r="AG29" s="7">
        <v>983.40700000000004</v>
      </c>
      <c r="AH29" s="7">
        <v>408.57100000000003</v>
      </c>
      <c r="AI29" s="7">
        <v>2626.9110000000001</v>
      </c>
      <c r="AJ29" s="7">
        <v>2187.2460000000001</v>
      </c>
      <c r="AK29" s="7">
        <v>662.90899999999999</v>
      </c>
      <c r="AL29" s="7">
        <v>7513.2290000000003</v>
      </c>
      <c r="AM29" s="7">
        <v>2365.355</v>
      </c>
      <c r="AN29" s="7">
        <v>1132.4960000000001</v>
      </c>
      <c r="AO29" s="7">
        <v>237.82</v>
      </c>
      <c r="AP29" s="7">
        <v>383.077</v>
      </c>
      <c r="AQ29" s="7">
        <v>767.726</v>
      </c>
      <c r="AR29" s="7">
        <v>1625.0419999999999</v>
      </c>
      <c r="AS29" s="7">
        <v>3949.4679999999998</v>
      </c>
      <c r="AT29" s="7">
        <v>7047.4679999999998</v>
      </c>
      <c r="AU29" s="7">
        <v>712.04100000000005</v>
      </c>
      <c r="AV29" s="7">
        <v>926.64</v>
      </c>
      <c r="AW29" s="7">
        <v>16982.91</v>
      </c>
      <c r="AX29" s="7">
        <v>2456.27</v>
      </c>
      <c r="AY29" s="7">
        <v>1013.809</v>
      </c>
      <c r="AZ29" s="7">
        <v>552.12</v>
      </c>
      <c r="BA29" s="7">
        <v>373.77199999999999</v>
      </c>
      <c r="BB29" s="7">
        <v>897.97400000000005</v>
      </c>
      <c r="BC29" s="7">
        <v>320.36599999999999</v>
      </c>
      <c r="BD29" s="7">
        <v>8515.4050000000007</v>
      </c>
      <c r="BE29" s="7">
        <v>27137.587</v>
      </c>
      <c r="BF29" s="7">
        <v>23878.794999999998</v>
      </c>
      <c r="BG29" s="7">
        <v>4465.8869999999997</v>
      </c>
      <c r="BH29" s="7">
        <v>2574.0859999999998</v>
      </c>
      <c r="BI29" s="7">
        <v>15620.849</v>
      </c>
      <c r="BJ29" s="7">
        <v>2436.0790000000002</v>
      </c>
      <c r="BK29" s="7">
        <v>4900.6930000000002</v>
      </c>
      <c r="BL29" s="7">
        <v>5329.6239999999998</v>
      </c>
      <c r="BM29" s="7">
        <v>517.23</v>
      </c>
      <c r="BN29" s="7">
        <v>9647.0210000000006</v>
      </c>
      <c r="BO29" s="7">
        <v>14965.755999999999</v>
      </c>
      <c r="BP29" s="7">
        <v>14309.781000000001</v>
      </c>
      <c r="BQ29" s="7">
        <v>683.94100000000003</v>
      </c>
      <c r="BR29" s="7">
        <v>1055.952</v>
      </c>
      <c r="BS29" s="7">
        <v>467.08800000000002</v>
      </c>
      <c r="BT29" s="7">
        <v>492.65699999999998</v>
      </c>
      <c r="BU29" s="7">
        <v>172.63300000000001</v>
      </c>
      <c r="BV29" s="7">
        <v>195.22399999999999</v>
      </c>
      <c r="BW29" s="7">
        <v>401.76600000000002</v>
      </c>
      <c r="BX29" s="7">
        <v>987.71900000000005</v>
      </c>
      <c r="BY29" s="7">
        <v>345.30500000000001</v>
      </c>
      <c r="BZ29" s="7">
        <v>77.757999999999996</v>
      </c>
      <c r="CA29" s="7">
        <v>61.29</v>
      </c>
      <c r="CB29" s="7">
        <v>15996.896000000001</v>
      </c>
      <c r="CC29" s="7">
        <f>IF(Table1373[[#This Row],[Numeric_Score]]&lt;=9, 2, IF(Table1373[[#This Row],[Numeric_Score]]&lt;=12, 1, 0))</f>
        <v>1</v>
      </c>
    </row>
    <row r="30" spans="1:81" x14ac:dyDescent="0.25">
      <c r="A30" s="4" t="s">
        <v>124</v>
      </c>
      <c r="B30" s="4" t="s">
        <v>81</v>
      </c>
      <c r="C30" s="5" t="s">
        <v>87</v>
      </c>
      <c r="D30" s="6">
        <v>0</v>
      </c>
      <c r="E30" s="5" t="str">
        <f>CONCATENATE(Table1373[[#This Row],[Vessel_Out]]," ",Table1373[[#This Row],[True_Grade]])</f>
        <v>500/101 - 1 NB</v>
      </c>
      <c r="F30" s="5" t="s">
        <v>83</v>
      </c>
      <c r="G30" s="7">
        <v>12</v>
      </c>
      <c r="H30" s="8">
        <v>44011</v>
      </c>
      <c r="I30" s="7">
        <v>1</v>
      </c>
      <c r="J30" s="7" t="s">
        <v>88</v>
      </c>
      <c r="K3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30" s="7" t="str">
        <f>IF(Table1373[[#This Row],[Numeric_Score]]="", "", IF(Table1373[[#This Row],[Numeric_Score]]&lt;=9, "Low", IF(Table1373[[#This Row],[Numeric_Score]]&gt;=14, "High", "Mid")))</f>
        <v>Mid</v>
      </c>
      <c r="M30" s="7" t="str">
        <f>IF(Table1373[[#This Row],[Nominal_Grade]]="", "", CONCATENATE(Table1373[[#This Row],[Nominal_Grade]], "-",Table1373[[#This Row],[Content_Status]]))</f>
        <v>NB-WLS</v>
      </c>
      <c r="N30" s="7">
        <v>9.7000000000000003E-2</v>
      </c>
      <c r="O30" s="7">
        <v>280.512</v>
      </c>
      <c r="P30" s="7">
        <v>66.608999999999995</v>
      </c>
      <c r="Q30" s="7">
        <v>1275.6130000000001</v>
      </c>
      <c r="R30" s="7">
        <v>1156.413</v>
      </c>
      <c r="S30" s="7">
        <v>1284.2429999999999</v>
      </c>
      <c r="T30" s="7">
        <v>465.16</v>
      </c>
      <c r="U30" s="7">
        <v>634.32899999999995</v>
      </c>
      <c r="V30" s="7">
        <v>834.73199999999997</v>
      </c>
      <c r="W30" s="7">
        <v>4742.8850000000002</v>
      </c>
      <c r="X30" s="7">
        <v>17896.146000000001</v>
      </c>
      <c r="Y30" s="7">
        <v>351.05700000000002</v>
      </c>
      <c r="Z30" s="7">
        <v>38920.620999999999</v>
      </c>
      <c r="AA30" s="7">
        <v>899.899</v>
      </c>
      <c r="AB30" s="7">
        <v>1041.489</v>
      </c>
      <c r="AC30" s="7">
        <v>800.34699999999998</v>
      </c>
      <c r="AD30" s="7">
        <v>1491.0519999999999</v>
      </c>
      <c r="AE30" s="7">
        <v>2168.12</v>
      </c>
      <c r="AF30" s="7">
        <v>587.63699999999994</v>
      </c>
      <c r="AG30" s="7">
        <v>1191.499</v>
      </c>
      <c r="AH30" s="7">
        <v>599.351</v>
      </c>
      <c r="AI30" s="7">
        <v>2628.7060000000001</v>
      </c>
      <c r="AJ30" s="7">
        <v>2024.47</v>
      </c>
      <c r="AK30" s="7">
        <v>784.03499999999997</v>
      </c>
      <c r="AL30" s="7">
        <v>9542.7000000000007</v>
      </c>
      <c r="AM30" s="7">
        <v>4873.0879999999997</v>
      </c>
      <c r="AN30" s="7">
        <v>772.28599999999994</v>
      </c>
      <c r="AO30" s="7">
        <v>247.13399999999999</v>
      </c>
      <c r="AP30" s="7">
        <v>200.35</v>
      </c>
      <c r="AQ30" s="7">
        <v>427.67500000000001</v>
      </c>
      <c r="AR30" s="7">
        <v>1740.6020000000001</v>
      </c>
      <c r="AS30" s="7">
        <v>3867.4349999999999</v>
      </c>
      <c r="AT30" s="7">
        <v>7552.2070000000003</v>
      </c>
      <c r="AU30" s="7">
        <v>460.39100000000002</v>
      </c>
      <c r="AV30" s="7">
        <v>492.50700000000001</v>
      </c>
      <c r="AW30" s="7">
        <v>25409.713</v>
      </c>
      <c r="AX30" s="7">
        <v>1892.3440000000001</v>
      </c>
      <c r="AY30" s="7">
        <v>1219.6469999999999</v>
      </c>
      <c r="AZ30" s="7">
        <v>566.61199999999997</v>
      </c>
      <c r="BA30" s="7">
        <v>849.23800000000006</v>
      </c>
      <c r="BB30" s="7">
        <v>1655.2829999999999</v>
      </c>
      <c r="BC30" s="7">
        <v>1169.377</v>
      </c>
      <c r="BD30" s="7">
        <v>8222.0030000000006</v>
      </c>
      <c r="BE30" s="7">
        <v>25637.077000000001</v>
      </c>
      <c r="BF30" s="7">
        <v>29075.958999999999</v>
      </c>
      <c r="BG30" s="7">
        <v>4615.5349999999999</v>
      </c>
      <c r="BH30" s="7">
        <v>2094.5459999999998</v>
      </c>
      <c r="BI30" s="7">
        <v>27299.617999999999</v>
      </c>
      <c r="BJ30" s="7">
        <v>2796.5729999999999</v>
      </c>
      <c r="BK30" s="7">
        <v>4749.1400000000003</v>
      </c>
      <c r="BL30" s="7">
        <v>5776.5450000000001</v>
      </c>
      <c r="BM30" s="7">
        <v>508.09800000000001</v>
      </c>
      <c r="BN30" s="7">
        <v>10455.536</v>
      </c>
      <c r="BO30" s="7">
        <v>17789.179</v>
      </c>
      <c r="BP30" s="7">
        <v>16471.384999999998</v>
      </c>
      <c r="BQ30" s="7">
        <v>735.46500000000003</v>
      </c>
      <c r="BR30" s="7">
        <v>1113.413</v>
      </c>
      <c r="BS30" s="7">
        <v>293.74200000000002</v>
      </c>
      <c r="BT30" s="7">
        <v>987.76</v>
      </c>
      <c r="BU30" s="7">
        <v>239.33500000000001</v>
      </c>
      <c r="BV30" s="7">
        <v>282.37299999999999</v>
      </c>
      <c r="BW30" s="7">
        <v>821.21299999999997</v>
      </c>
      <c r="BX30" s="7">
        <v>1050.4929999999999</v>
      </c>
      <c r="BY30" s="7">
        <v>511.18400000000003</v>
      </c>
      <c r="BZ30" s="7">
        <v>225.09200000000001</v>
      </c>
      <c r="CA30" s="7">
        <v>69.013000000000005</v>
      </c>
      <c r="CB30" s="7">
        <v>15371.09</v>
      </c>
      <c r="CC30" s="7">
        <f>IF(Table1373[[#This Row],[Numeric_Score]]&lt;=9, 2, IF(Table1373[[#This Row],[Numeric_Score]]&lt;=12, 1, 0))</f>
        <v>1</v>
      </c>
    </row>
    <row r="31" spans="1:81" x14ac:dyDescent="0.25">
      <c r="A31" s="4" t="s">
        <v>125</v>
      </c>
      <c r="B31" s="9" t="s">
        <v>81</v>
      </c>
      <c r="C31" s="5" t="s">
        <v>87</v>
      </c>
      <c r="D31" s="6">
        <v>0</v>
      </c>
      <c r="E31" s="5" t="str">
        <f>CONCATENATE(Table1373[[#This Row],[Vessel_Out]]," ",Table1373[[#This Row],[True_Grade]])</f>
        <v>500/101 - 2 NB</v>
      </c>
      <c r="F31" s="5" t="s">
        <v>83</v>
      </c>
      <c r="G31" s="7">
        <v>12</v>
      </c>
      <c r="H31" s="8">
        <v>44011</v>
      </c>
      <c r="I31" s="7">
        <v>2</v>
      </c>
      <c r="J31" s="7" t="s">
        <v>88</v>
      </c>
      <c r="K3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31" s="7" t="str">
        <f>IF(Table1373[[#This Row],[Numeric_Score]]="", "", IF(Table1373[[#This Row],[Numeric_Score]]&lt;=9, "Low", IF(Table1373[[#This Row],[Numeric_Score]]&gt;=14, "High", "Mid")))</f>
        <v>Mid</v>
      </c>
      <c r="M31" s="7" t="str">
        <f>IF(Table1373[[#This Row],[Nominal_Grade]]="", "", CONCATENATE(Table1373[[#This Row],[Nominal_Grade]], "-",Table1373[[#This Row],[Content_Status]]))</f>
        <v>NB-WLS</v>
      </c>
      <c r="N31" s="7">
        <v>9.4E-2</v>
      </c>
      <c r="O31" s="7">
        <v>256.786</v>
      </c>
      <c r="P31" s="7">
        <v>162.93100000000001</v>
      </c>
      <c r="Q31" s="7">
        <v>1686.45</v>
      </c>
      <c r="R31" s="7">
        <v>1481.6780000000001</v>
      </c>
      <c r="S31" s="7">
        <v>1549.4839999999999</v>
      </c>
      <c r="T31" s="7">
        <v>364.48399999999998</v>
      </c>
      <c r="U31" s="7">
        <v>1191.5809999999999</v>
      </c>
      <c r="V31" s="7">
        <v>902.38599999999997</v>
      </c>
      <c r="W31" s="7">
        <v>4748.6310000000003</v>
      </c>
      <c r="X31" s="7">
        <v>17931.744999999999</v>
      </c>
      <c r="Y31" s="7">
        <v>383.738</v>
      </c>
      <c r="Z31" s="7">
        <v>38512.421000000002</v>
      </c>
      <c r="AA31" s="7">
        <v>863.43200000000002</v>
      </c>
      <c r="AB31" s="7">
        <v>996.726</v>
      </c>
      <c r="AC31" s="7">
        <v>770.39200000000005</v>
      </c>
      <c r="AD31" s="7">
        <v>1474.607</v>
      </c>
      <c r="AE31" s="7">
        <v>2128.6680000000001</v>
      </c>
      <c r="AF31" s="7">
        <v>556.928</v>
      </c>
      <c r="AG31" s="7">
        <v>1147.3879999999999</v>
      </c>
      <c r="AH31" s="7">
        <v>583.923</v>
      </c>
      <c r="AI31" s="7">
        <v>2573.9360000000001</v>
      </c>
      <c r="AJ31" s="7">
        <v>2110.7809999999999</v>
      </c>
      <c r="AK31" s="7">
        <v>777.03200000000004</v>
      </c>
      <c r="AL31" s="7">
        <v>9291.4650000000001</v>
      </c>
      <c r="AM31" s="7">
        <v>4745.8320000000003</v>
      </c>
      <c r="AN31" s="7">
        <v>802.654</v>
      </c>
      <c r="AO31" s="7">
        <v>231.39099999999999</v>
      </c>
      <c r="AP31" s="7">
        <v>186.15299999999999</v>
      </c>
      <c r="AQ31" s="7">
        <v>425.91199999999998</v>
      </c>
      <c r="AR31" s="7">
        <v>1735.2170000000001</v>
      </c>
      <c r="AS31" s="7">
        <v>3736.375</v>
      </c>
      <c r="AT31" s="7">
        <v>7274.9650000000001</v>
      </c>
      <c r="AU31" s="7">
        <v>464.178</v>
      </c>
      <c r="AV31" s="7">
        <v>537.904</v>
      </c>
      <c r="AW31" s="7">
        <v>25041.041000000001</v>
      </c>
      <c r="AX31" s="7">
        <v>1869.6489999999999</v>
      </c>
      <c r="AY31" s="7">
        <v>1196.114</v>
      </c>
      <c r="AZ31" s="7">
        <v>576.83299999999997</v>
      </c>
      <c r="BA31" s="7">
        <v>770.279</v>
      </c>
      <c r="BB31" s="7">
        <v>1596.5070000000001</v>
      </c>
      <c r="BC31" s="7">
        <v>1170.627</v>
      </c>
      <c r="BD31" s="7">
        <v>7907.9889999999996</v>
      </c>
      <c r="BE31" s="7">
        <v>25284.565999999999</v>
      </c>
      <c r="BF31" s="7">
        <v>28477.788</v>
      </c>
      <c r="BG31" s="7">
        <v>4715.8819999999996</v>
      </c>
      <c r="BH31" s="7">
        <v>2058.7049999999999</v>
      </c>
      <c r="BI31" s="7">
        <v>26679.826000000001</v>
      </c>
      <c r="BJ31" s="7">
        <v>2712.8029999999999</v>
      </c>
      <c r="BK31" s="7">
        <v>4962.768</v>
      </c>
      <c r="BL31" s="7">
        <v>5790.5540000000001</v>
      </c>
      <c r="BM31" s="7">
        <v>532.81700000000001</v>
      </c>
      <c r="BN31" s="7">
        <v>10150.432000000001</v>
      </c>
      <c r="BO31" s="7">
        <v>18315.972000000002</v>
      </c>
      <c r="BP31" s="7">
        <v>19959.407999999999</v>
      </c>
      <c r="BQ31" s="7">
        <v>713.85199999999998</v>
      </c>
      <c r="BR31" s="7">
        <v>1125.873</v>
      </c>
      <c r="BS31" s="7">
        <v>417.24400000000003</v>
      </c>
      <c r="BT31" s="7">
        <v>1021.633</v>
      </c>
      <c r="BU31" s="7">
        <v>236.285</v>
      </c>
      <c r="BV31" s="7">
        <v>282.75099999999998</v>
      </c>
      <c r="BW31" s="7">
        <v>815.90800000000002</v>
      </c>
      <c r="BX31" s="7">
        <v>922.46</v>
      </c>
      <c r="BY31" s="7">
        <v>528.83299999999997</v>
      </c>
      <c r="BZ31" s="7">
        <v>224.84100000000001</v>
      </c>
      <c r="CA31" s="7">
        <v>53.677</v>
      </c>
      <c r="CB31" s="7">
        <v>15782.525</v>
      </c>
      <c r="CC31" s="7">
        <f>IF(Table1373[[#This Row],[Numeric_Score]]&lt;=9, 2, IF(Table1373[[#This Row],[Numeric_Score]]&lt;=12, 1, 0))</f>
        <v>1</v>
      </c>
    </row>
    <row r="32" spans="1:81" x14ac:dyDescent="0.25">
      <c r="A32" s="4" t="s">
        <v>126</v>
      </c>
      <c r="B32" s="9" t="s">
        <v>81</v>
      </c>
      <c r="C32" s="5" t="s">
        <v>82</v>
      </c>
      <c r="D32" s="6">
        <v>1</v>
      </c>
      <c r="E32" s="5" t="str">
        <f>CONCATENATE(Table1373[[#This Row],[Vessel_Out]]," ",Table1373[[#This Row],[True_Grade]])</f>
        <v>500/122 - 1 SP</v>
      </c>
      <c r="F32" s="5" t="s">
        <v>91</v>
      </c>
      <c r="G32" s="7">
        <v>12</v>
      </c>
      <c r="H32" s="8">
        <v>44011</v>
      </c>
      <c r="I32" s="7">
        <v>3</v>
      </c>
      <c r="J32" s="7" t="s">
        <v>84</v>
      </c>
      <c r="K3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32" s="7" t="str">
        <f>IF(Table1373[[#This Row],[Numeric_Score]]="", "", IF(Table1373[[#This Row],[Numeric_Score]]&lt;=9, "Low", IF(Table1373[[#This Row],[Numeric_Score]]&gt;=14, "High", "Mid")))</f>
        <v>Mid</v>
      </c>
      <c r="M32" s="7" t="str">
        <f>IF(Table1373[[#This Row],[Nominal_Grade]]="", "", CONCATENATE(Table1373[[#This Row],[Nominal_Grade]], "-",Table1373[[#This Row],[Content_Status]]))</f>
        <v>B-WRS</v>
      </c>
      <c r="N32" s="7">
        <v>9.0999999999999998E-2</v>
      </c>
      <c r="O32" s="7">
        <v>116.434</v>
      </c>
      <c r="P32" s="7">
        <v>195.095</v>
      </c>
      <c r="Q32" s="7">
        <v>1954.826</v>
      </c>
      <c r="R32" s="7">
        <v>1482.558</v>
      </c>
      <c r="S32" s="7">
        <v>1542.3620000000001</v>
      </c>
      <c r="T32" s="7">
        <v>302.839</v>
      </c>
      <c r="U32" s="7">
        <v>1409.529</v>
      </c>
      <c r="V32" s="7">
        <v>1034.829</v>
      </c>
      <c r="W32" s="7">
        <v>4075.5630000000001</v>
      </c>
      <c r="X32" s="7">
        <v>17584.803</v>
      </c>
      <c r="Y32" s="7">
        <v>391.084</v>
      </c>
      <c r="Z32" s="7">
        <v>38772.857000000004</v>
      </c>
      <c r="AA32" s="7">
        <v>814.32</v>
      </c>
      <c r="AB32" s="7">
        <v>771.87900000000002</v>
      </c>
      <c r="AC32" s="7">
        <v>777.53499999999997</v>
      </c>
      <c r="AD32" s="7">
        <v>1541.827</v>
      </c>
      <c r="AE32" s="7">
        <v>1023.7380000000001</v>
      </c>
      <c r="AF32" s="7">
        <v>741.12699999999995</v>
      </c>
      <c r="AG32" s="7">
        <v>1085.511</v>
      </c>
      <c r="AH32" s="7">
        <v>508.28399999999999</v>
      </c>
      <c r="AI32" s="7">
        <v>2524</v>
      </c>
      <c r="AJ32" s="7">
        <v>2014.441</v>
      </c>
      <c r="AK32" s="7">
        <v>586.43299999999999</v>
      </c>
      <c r="AL32" s="7">
        <v>8079.3469999999998</v>
      </c>
      <c r="AM32" s="7">
        <v>4777.0810000000001</v>
      </c>
      <c r="AN32" s="7">
        <v>1674.2380000000001</v>
      </c>
      <c r="AO32" s="7">
        <v>256.858</v>
      </c>
      <c r="AP32" s="7">
        <v>301.89400000000001</v>
      </c>
      <c r="AQ32" s="7">
        <v>670.57299999999998</v>
      </c>
      <c r="AR32" s="7">
        <v>1696.3579999999999</v>
      </c>
      <c r="AS32" s="7">
        <v>4014.203</v>
      </c>
      <c r="AT32" s="7">
        <v>8478.2919999999995</v>
      </c>
      <c r="AU32" s="7">
        <v>480.83300000000003</v>
      </c>
      <c r="AV32" s="7">
        <v>519.14099999999996</v>
      </c>
      <c r="AW32" s="7">
        <v>24535.937999999998</v>
      </c>
      <c r="AX32" s="7">
        <v>1603.921</v>
      </c>
      <c r="AY32" s="7">
        <v>933.95799999999997</v>
      </c>
      <c r="AZ32" s="7">
        <v>533.01199999999994</v>
      </c>
      <c r="BA32" s="7">
        <v>643.87300000000005</v>
      </c>
      <c r="BB32" s="7">
        <v>1382.9849999999999</v>
      </c>
      <c r="BC32" s="7">
        <v>1030.961</v>
      </c>
      <c r="BD32" s="7">
        <v>8074.0609999999997</v>
      </c>
      <c r="BE32" s="7">
        <v>27902.916000000001</v>
      </c>
      <c r="BF32" s="7">
        <v>23997.906999999999</v>
      </c>
      <c r="BG32" s="7">
        <v>4553.2669999999998</v>
      </c>
      <c r="BH32" s="7">
        <v>2229.212</v>
      </c>
      <c r="BI32" s="7">
        <v>21492.418000000001</v>
      </c>
      <c r="BJ32" s="7">
        <v>2570.9140000000002</v>
      </c>
      <c r="BK32" s="7">
        <v>4675.9110000000001</v>
      </c>
      <c r="BL32" s="7">
        <v>4891.982</v>
      </c>
      <c r="BM32" s="7">
        <v>649.79999999999995</v>
      </c>
      <c r="BN32" s="7">
        <v>9897.4760000000006</v>
      </c>
      <c r="BO32" s="7">
        <v>14926.537</v>
      </c>
      <c r="BP32" s="7">
        <v>18026.486000000001</v>
      </c>
      <c r="BQ32" s="7">
        <v>708.202</v>
      </c>
      <c r="BR32" s="7">
        <v>1090.4829999999999</v>
      </c>
      <c r="BS32" s="7">
        <v>429.017</v>
      </c>
      <c r="BT32" s="7">
        <v>674.55200000000002</v>
      </c>
      <c r="BU32" s="7">
        <v>218.68700000000001</v>
      </c>
      <c r="BV32" s="7">
        <v>253.89099999999999</v>
      </c>
      <c r="BW32" s="7">
        <v>842.79200000000003</v>
      </c>
      <c r="BX32" s="7">
        <v>1126.8389999999999</v>
      </c>
      <c r="BY32" s="7">
        <v>658.08199999999999</v>
      </c>
      <c r="BZ32" s="7">
        <v>106.41200000000001</v>
      </c>
      <c r="CA32" s="7">
        <v>50.939</v>
      </c>
      <c r="CB32" s="7">
        <v>15761.55</v>
      </c>
      <c r="CC32" s="7">
        <f>IF(Table1373[[#This Row],[Numeric_Score]]&lt;=9, 2, IF(Table1373[[#This Row],[Numeric_Score]]&lt;=12, 1, 0))</f>
        <v>1</v>
      </c>
    </row>
    <row r="33" spans="1:81" x14ac:dyDescent="0.25">
      <c r="A33" s="4" t="s">
        <v>127</v>
      </c>
      <c r="B33" s="4" t="s">
        <v>81</v>
      </c>
      <c r="C33" s="5" t="s">
        <v>82</v>
      </c>
      <c r="D33" s="6">
        <v>1</v>
      </c>
      <c r="E33" s="5" t="str">
        <f>CONCATENATE(Table1373[[#This Row],[Vessel_Out]]," ",Table1373[[#This Row],[True_Grade]])</f>
        <v>500/122 - 2 SP</v>
      </c>
      <c r="F33" s="5" t="s">
        <v>91</v>
      </c>
      <c r="G33" s="7">
        <v>12</v>
      </c>
      <c r="H33" s="8">
        <v>44011</v>
      </c>
      <c r="I33" s="7">
        <v>4</v>
      </c>
      <c r="J33" s="7" t="s">
        <v>84</v>
      </c>
      <c r="K3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33" s="7" t="str">
        <f>IF(Table1373[[#This Row],[Numeric_Score]]="", "", IF(Table1373[[#This Row],[Numeric_Score]]&lt;=9, "Low", IF(Table1373[[#This Row],[Numeric_Score]]&gt;=14, "High", "Mid")))</f>
        <v>Mid</v>
      </c>
      <c r="M33" s="7" t="str">
        <f>IF(Table1373[[#This Row],[Nominal_Grade]]="", "", CONCATENATE(Table1373[[#This Row],[Nominal_Grade]], "-",Table1373[[#This Row],[Content_Status]]))</f>
        <v>B-WRS</v>
      </c>
      <c r="N33" s="7">
        <v>9.4E-2</v>
      </c>
      <c r="O33" s="7">
        <v>118.84099999999999</v>
      </c>
      <c r="P33" s="7">
        <v>202.83199999999999</v>
      </c>
      <c r="Q33" s="7">
        <v>2128.8919999999998</v>
      </c>
      <c r="R33" s="7">
        <v>1407.8140000000001</v>
      </c>
      <c r="S33" s="7">
        <v>1520.595</v>
      </c>
      <c r="T33" s="7">
        <v>293.416</v>
      </c>
      <c r="U33" s="7">
        <v>1411.423</v>
      </c>
      <c r="V33" s="7">
        <v>1058.499</v>
      </c>
      <c r="W33" s="7">
        <v>4094.165</v>
      </c>
      <c r="X33" s="7">
        <v>17513.945</v>
      </c>
      <c r="Y33" s="7">
        <v>377.34699999999998</v>
      </c>
      <c r="Z33" s="7">
        <v>38649.557999999997</v>
      </c>
      <c r="AA33" s="7">
        <v>817.85199999999998</v>
      </c>
      <c r="AB33" s="7">
        <v>766.19500000000005</v>
      </c>
      <c r="AC33" s="7">
        <v>804.29</v>
      </c>
      <c r="AD33" s="7">
        <v>1560.905</v>
      </c>
      <c r="AE33" s="7">
        <v>1011.754</v>
      </c>
      <c r="AF33" s="7">
        <v>754.46799999999996</v>
      </c>
      <c r="AG33" s="7">
        <v>1068.2750000000001</v>
      </c>
      <c r="AH33" s="7">
        <v>479.76900000000001</v>
      </c>
      <c r="AI33" s="7">
        <v>2516.06</v>
      </c>
      <c r="AJ33" s="7">
        <v>2033.8330000000001</v>
      </c>
      <c r="AK33" s="7">
        <v>599.62199999999996</v>
      </c>
      <c r="AL33" s="7">
        <v>8097.2370000000001</v>
      </c>
      <c r="AM33" s="7">
        <v>4806.6329999999998</v>
      </c>
      <c r="AN33" s="7">
        <v>1694.69</v>
      </c>
      <c r="AO33" s="7">
        <v>271.33600000000001</v>
      </c>
      <c r="AP33" s="7">
        <v>331.43400000000003</v>
      </c>
      <c r="AQ33" s="7">
        <v>732.5</v>
      </c>
      <c r="AR33" s="7">
        <v>1749.732</v>
      </c>
      <c r="AS33" s="7">
        <v>4004.2510000000002</v>
      </c>
      <c r="AT33" s="7">
        <v>8561.34</v>
      </c>
      <c r="AU33" s="7">
        <v>525.755</v>
      </c>
      <c r="AV33" s="7">
        <v>516.61199999999997</v>
      </c>
      <c r="AW33" s="7">
        <v>24638.165000000001</v>
      </c>
      <c r="AX33" s="7">
        <v>1618.865</v>
      </c>
      <c r="AY33" s="7">
        <v>932.40700000000004</v>
      </c>
      <c r="AZ33" s="7">
        <v>561.97</v>
      </c>
      <c r="BA33" s="7">
        <v>600.57000000000005</v>
      </c>
      <c r="BB33" s="7">
        <v>1405.24</v>
      </c>
      <c r="BC33" s="7">
        <v>1072.5519999999999</v>
      </c>
      <c r="BD33" s="7">
        <v>7806.9449999999997</v>
      </c>
      <c r="BE33" s="7">
        <v>27836.537</v>
      </c>
      <c r="BF33" s="7">
        <v>23844.409</v>
      </c>
      <c r="BG33" s="7">
        <v>4505.0789999999997</v>
      </c>
      <c r="BH33" s="7">
        <v>2274.2809999999999</v>
      </c>
      <c r="BI33" s="7">
        <v>21423.593000000001</v>
      </c>
      <c r="BJ33" s="7">
        <v>2683.2849999999999</v>
      </c>
      <c r="BK33" s="7">
        <v>4629.3440000000001</v>
      </c>
      <c r="BL33" s="7">
        <v>4736.2979999999998</v>
      </c>
      <c r="BM33" s="7">
        <v>598.32299999999998</v>
      </c>
      <c r="BN33" s="7">
        <v>9728.8860000000004</v>
      </c>
      <c r="BO33" s="7">
        <v>14921.888999999999</v>
      </c>
      <c r="BP33" s="7">
        <v>17572.151999999998</v>
      </c>
      <c r="BQ33" s="7">
        <v>637.56600000000003</v>
      </c>
      <c r="BR33" s="7">
        <v>1095.866</v>
      </c>
      <c r="BS33" s="7">
        <v>422.197</v>
      </c>
      <c r="BT33" s="7">
        <v>709.04899999999998</v>
      </c>
      <c r="BU33" s="7">
        <v>217.25800000000001</v>
      </c>
      <c r="BV33" s="7">
        <v>257.02800000000002</v>
      </c>
      <c r="BW33" s="7">
        <v>805.92</v>
      </c>
      <c r="BX33" s="7">
        <v>1261.1669999999999</v>
      </c>
      <c r="BY33" s="7">
        <v>652.61</v>
      </c>
      <c r="BZ33" s="7">
        <v>103.99</v>
      </c>
      <c r="CA33" s="7">
        <v>52.41</v>
      </c>
      <c r="CB33" s="7">
        <v>17089.737000000001</v>
      </c>
      <c r="CC33" s="7">
        <f>IF(Table1373[[#This Row],[Numeric_Score]]&lt;=9, 2, IF(Table1373[[#This Row],[Numeric_Score]]&lt;=12, 1, 0))</f>
        <v>1</v>
      </c>
    </row>
    <row r="34" spans="1:81" x14ac:dyDescent="0.25">
      <c r="A34" s="4" t="s">
        <v>128</v>
      </c>
      <c r="B34" s="4" t="s">
        <v>81</v>
      </c>
      <c r="C34" s="5" t="s">
        <v>82</v>
      </c>
      <c r="D34" s="6" t="e">
        <v>#N/A</v>
      </c>
      <c r="E34" s="5" t="str">
        <f>CONCATENATE(Table1373[[#This Row],[Vessel_Out]]," ",Table1373[[#This Row],[True_Grade]])</f>
        <v>56/151 - 1 SP</v>
      </c>
      <c r="F34" s="5" t="s">
        <v>129</v>
      </c>
      <c r="G34" s="7">
        <v>10</v>
      </c>
      <c r="H34" s="8">
        <v>44011</v>
      </c>
      <c r="I34" s="7">
        <v>11</v>
      </c>
      <c r="J34" s="7" t="s">
        <v>84</v>
      </c>
      <c r="K3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34" s="7" t="str">
        <f>IF(Table1373[[#This Row],[Numeric_Score]]="", "", IF(Table1373[[#This Row],[Numeric_Score]]&lt;=9, "Low", IF(Table1373[[#This Row],[Numeric_Score]]&gt;=14, "High", "Mid")))</f>
        <v>Mid</v>
      </c>
      <c r="M34" s="7" t="str">
        <f>IF(Table1373[[#This Row],[Nominal_Grade]]="", "", CONCATENATE(Table1373[[#This Row],[Nominal_Grade]], "-",Table1373[[#This Row],[Content_Status]]))</f>
        <v>B-WFE</v>
      </c>
      <c r="N34" s="7">
        <v>8.8999999999999996E-2</v>
      </c>
      <c r="O34" s="7">
        <v>399.34199999999998</v>
      </c>
      <c r="P34" s="7">
        <v>226.071</v>
      </c>
      <c r="Q34" s="7">
        <v>2213.8789999999999</v>
      </c>
      <c r="R34" s="7">
        <v>1317.9680000000001</v>
      </c>
      <c r="S34" s="7">
        <v>1455.107</v>
      </c>
      <c r="T34" s="7">
        <v>298.42700000000002</v>
      </c>
      <c r="U34" s="7">
        <v>1434.903</v>
      </c>
      <c r="V34" s="7">
        <v>1020.829</v>
      </c>
      <c r="W34" s="7">
        <v>4384.3710000000001</v>
      </c>
      <c r="X34" s="7">
        <v>17349.82</v>
      </c>
      <c r="Y34" s="7">
        <v>434.24</v>
      </c>
      <c r="Z34" s="7">
        <v>39796.142</v>
      </c>
      <c r="AA34" s="7">
        <v>848.10400000000004</v>
      </c>
      <c r="AB34" s="7">
        <v>905.02</v>
      </c>
      <c r="AC34" s="7">
        <v>607.899</v>
      </c>
      <c r="AD34" s="7">
        <v>1187.133</v>
      </c>
      <c r="AE34" s="7">
        <v>1333.7670000000001</v>
      </c>
      <c r="AF34" s="7">
        <v>533.30799999999999</v>
      </c>
      <c r="AG34" s="7">
        <v>1067.4929999999999</v>
      </c>
      <c r="AH34" s="7">
        <v>460.77699999999999</v>
      </c>
      <c r="AI34" s="7">
        <v>2721.65</v>
      </c>
      <c r="AJ34" s="7">
        <v>2258.0189999999998</v>
      </c>
      <c r="AK34" s="7">
        <v>697.09100000000001</v>
      </c>
      <c r="AL34" s="7">
        <v>7993.348</v>
      </c>
      <c r="AM34" s="7">
        <v>4381.835</v>
      </c>
      <c r="AN34" s="7">
        <v>1183.338</v>
      </c>
      <c r="AO34" s="7">
        <v>179.60300000000001</v>
      </c>
      <c r="AP34" s="7">
        <v>204.32300000000001</v>
      </c>
      <c r="AQ34" s="7">
        <v>413.81400000000002</v>
      </c>
      <c r="AR34" s="7">
        <v>1551.627</v>
      </c>
      <c r="AS34" s="7">
        <v>3915.018</v>
      </c>
      <c r="AT34" s="7">
        <v>7333.7979999999998</v>
      </c>
      <c r="AU34" s="7">
        <v>608.226</v>
      </c>
      <c r="AV34" s="7">
        <v>707.90599999999995</v>
      </c>
      <c r="AW34" s="7">
        <v>20682.266</v>
      </c>
      <c r="AX34" s="7">
        <v>1986.539</v>
      </c>
      <c r="AY34" s="7">
        <v>998.16399999999999</v>
      </c>
      <c r="AZ34" s="7">
        <v>594.43899999999996</v>
      </c>
      <c r="BA34" s="7">
        <v>485.64400000000001</v>
      </c>
      <c r="BB34" s="7">
        <v>1483.9380000000001</v>
      </c>
      <c r="BC34" s="7">
        <v>1224.5150000000001</v>
      </c>
      <c r="BD34" s="7">
        <v>8176.7370000000001</v>
      </c>
      <c r="BE34" s="7">
        <v>24521.129000000001</v>
      </c>
      <c r="BF34" s="7">
        <v>23306.107</v>
      </c>
      <c r="BG34" s="7">
        <v>4461.4960000000001</v>
      </c>
      <c r="BH34" s="7">
        <v>2264.0390000000002</v>
      </c>
      <c r="BI34" s="7">
        <v>21864.671999999999</v>
      </c>
      <c r="BJ34" s="7">
        <v>2549.5030000000002</v>
      </c>
      <c r="BK34" s="7">
        <v>5005.4030000000002</v>
      </c>
      <c r="BL34" s="7">
        <v>6027.7280000000001</v>
      </c>
      <c r="BM34" s="7">
        <v>503.05200000000002</v>
      </c>
      <c r="BN34" s="7">
        <v>9510.6910000000007</v>
      </c>
      <c r="BO34" s="7">
        <v>16343.857</v>
      </c>
      <c r="BP34" s="7">
        <v>22769.411</v>
      </c>
      <c r="BQ34" s="7">
        <v>724.51800000000003</v>
      </c>
      <c r="BR34" s="7">
        <v>1109.0999999999999</v>
      </c>
      <c r="BS34" s="7">
        <v>438.363</v>
      </c>
      <c r="BT34" s="7">
        <v>754.73800000000006</v>
      </c>
      <c r="BU34" s="7">
        <v>199.24700000000001</v>
      </c>
      <c r="BV34" s="7">
        <v>243.36099999999999</v>
      </c>
      <c r="BW34" s="7">
        <v>810.45500000000004</v>
      </c>
      <c r="BX34" s="7">
        <v>869.56</v>
      </c>
      <c r="BY34" s="7">
        <v>500.55799999999999</v>
      </c>
      <c r="BZ34" s="7">
        <v>129.27000000000001</v>
      </c>
      <c r="CA34" s="7">
        <v>60.52</v>
      </c>
      <c r="CB34" s="7">
        <v>15783.088</v>
      </c>
      <c r="CC34" s="7">
        <f>IF(Table1373[[#This Row],[Numeric_Score]]&lt;=9, 2, IF(Table1373[[#This Row],[Numeric_Score]]&lt;=12, 1, 0))</f>
        <v>1</v>
      </c>
    </row>
    <row r="35" spans="1:81" x14ac:dyDescent="0.25">
      <c r="A35" s="4" t="s">
        <v>130</v>
      </c>
      <c r="B35" s="4" t="s">
        <v>81</v>
      </c>
      <c r="C35" s="5" t="s">
        <v>82</v>
      </c>
      <c r="D35" s="6" t="e">
        <v>#N/A</v>
      </c>
      <c r="E35" s="5" t="str">
        <f>CONCATENATE(Table1373[[#This Row],[Vessel_Out]]," ",Table1373[[#This Row],[True_Grade]])</f>
        <v>56/151 - 2 SP</v>
      </c>
      <c r="F35" s="5" t="s">
        <v>129</v>
      </c>
      <c r="G35" s="7">
        <v>10</v>
      </c>
      <c r="H35" s="8">
        <v>44011</v>
      </c>
      <c r="I35" s="7">
        <v>12</v>
      </c>
      <c r="J35" s="7" t="s">
        <v>84</v>
      </c>
      <c r="K3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35" s="7" t="str">
        <f>IF(Table1373[[#This Row],[Numeric_Score]]="", "", IF(Table1373[[#This Row],[Numeric_Score]]&lt;=9, "Low", IF(Table1373[[#This Row],[Numeric_Score]]&gt;=14, "High", "Mid")))</f>
        <v>Mid</v>
      </c>
      <c r="M35" s="7" t="str">
        <f>IF(Table1373[[#This Row],[Nominal_Grade]]="", "", CONCATENATE(Table1373[[#This Row],[Nominal_Grade]], "-",Table1373[[#This Row],[Content_Status]]))</f>
        <v>B-WFE</v>
      </c>
      <c r="N35" s="7">
        <v>8.6999999999999994E-2</v>
      </c>
      <c r="O35" s="7">
        <v>421.40100000000001</v>
      </c>
      <c r="P35" s="7">
        <v>229.12799999999999</v>
      </c>
      <c r="Q35" s="7">
        <v>2259.7269999999999</v>
      </c>
      <c r="R35" s="7">
        <v>1277.854</v>
      </c>
      <c r="S35" s="7">
        <v>1470.8240000000001</v>
      </c>
      <c r="T35" s="7">
        <v>319.387</v>
      </c>
      <c r="U35" s="7">
        <v>1418.796</v>
      </c>
      <c r="V35" s="7">
        <v>1022.518</v>
      </c>
      <c r="W35" s="7">
        <v>4422.88</v>
      </c>
      <c r="X35" s="7">
        <v>17477.833999999999</v>
      </c>
      <c r="Y35" s="7">
        <v>404.64600000000002</v>
      </c>
      <c r="Z35" s="7">
        <v>39945.220999999998</v>
      </c>
      <c r="AA35" s="7">
        <v>842.42</v>
      </c>
      <c r="AB35" s="7">
        <v>915.54300000000001</v>
      </c>
      <c r="AC35" s="7">
        <v>645.14099999999996</v>
      </c>
      <c r="AD35" s="7">
        <v>1214.011</v>
      </c>
      <c r="AE35" s="7">
        <v>1371.8209999999999</v>
      </c>
      <c r="AF35" s="7">
        <v>543.32799999999997</v>
      </c>
      <c r="AG35" s="7">
        <v>1070.615</v>
      </c>
      <c r="AH35" s="7">
        <v>491.01799999999997</v>
      </c>
      <c r="AI35" s="7">
        <v>2666.1559999999999</v>
      </c>
      <c r="AJ35" s="7">
        <v>2235.6950000000002</v>
      </c>
      <c r="AK35" s="7">
        <v>695.95399999999995</v>
      </c>
      <c r="AL35" s="7">
        <v>8143.45</v>
      </c>
      <c r="AM35" s="7">
        <v>4487.9939999999997</v>
      </c>
      <c r="AN35" s="7">
        <v>1220.3389999999999</v>
      </c>
      <c r="AO35" s="7">
        <v>204.803</v>
      </c>
      <c r="AP35" s="7">
        <v>202.904</v>
      </c>
      <c r="AQ35" s="7">
        <v>445.64499999999998</v>
      </c>
      <c r="AR35" s="7">
        <v>1598.4749999999999</v>
      </c>
      <c r="AS35" s="7">
        <v>3974.21</v>
      </c>
      <c r="AT35" s="7">
        <v>7465.0820000000003</v>
      </c>
      <c r="AU35" s="7">
        <v>595.40700000000004</v>
      </c>
      <c r="AV35" s="7">
        <v>698.03899999999999</v>
      </c>
      <c r="AW35" s="7">
        <v>20776.207999999999</v>
      </c>
      <c r="AX35" s="7">
        <v>2047.5160000000001</v>
      </c>
      <c r="AY35" s="7">
        <v>1046.1669999999999</v>
      </c>
      <c r="AZ35" s="7">
        <v>637.99599999999998</v>
      </c>
      <c r="BA35" s="7">
        <v>610.4</v>
      </c>
      <c r="BB35" s="7">
        <v>1514.296</v>
      </c>
      <c r="BC35" s="7">
        <v>1290.184</v>
      </c>
      <c r="BD35" s="7">
        <v>7987.05</v>
      </c>
      <c r="BE35" s="7">
        <v>24333.712</v>
      </c>
      <c r="BF35" s="7">
        <v>23370.956999999999</v>
      </c>
      <c r="BG35" s="7">
        <v>4493.9620000000004</v>
      </c>
      <c r="BH35" s="7">
        <v>2225.1880000000001</v>
      </c>
      <c r="BI35" s="7">
        <v>22353.246999999999</v>
      </c>
      <c r="BJ35" s="7">
        <v>2565.529</v>
      </c>
      <c r="BK35" s="7">
        <v>4985.8720000000003</v>
      </c>
      <c r="BL35" s="7">
        <v>6183.9949999999999</v>
      </c>
      <c r="BM35" s="7">
        <v>503.09500000000003</v>
      </c>
      <c r="BN35" s="7">
        <v>9731.7569999999996</v>
      </c>
      <c r="BO35" s="7">
        <v>16630.839</v>
      </c>
      <c r="BP35" s="7">
        <v>21847.816999999999</v>
      </c>
      <c r="BQ35" s="7">
        <v>696.58900000000006</v>
      </c>
      <c r="BR35" s="7">
        <v>1040.348</v>
      </c>
      <c r="BS35" s="7">
        <v>428.05599999999998</v>
      </c>
      <c r="BT35" s="7">
        <v>785.09100000000001</v>
      </c>
      <c r="BU35" s="7">
        <v>201.04499999999999</v>
      </c>
      <c r="BV35" s="7">
        <v>245.86</v>
      </c>
      <c r="BW35" s="7">
        <v>821.98400000000004</v>
      </c>
      <c r="BX35" s="7">
        <v>906.72400000000005</v>
      </c>
      <c r="BY35" s="7">
        <v>511.40100000000001</v>
      </c>
      <c r="BZ35" s="7">
        <v>139.75</v>
      </c>
      <c r="CA35" s="7">
        <v>59.726999999999997</v>
      </c>
      <c r="CB35" s="7">
        <v>15868.855</v>
      </c>
      <c r="CC35" s="7">
        <f>IF(Table1373[[#This Row],[Numeric_Score]]&lt;=9, 2, IF(Table1373[[#This Row],[Numeric_Score]]&lt;=12, 1, 0))</f>
        <v>1</v>
      </c>
    </row>
    <row r="36" spans="1:81" x14ac:dyDescent="0.25">
      <c r="A36" s="4" t="s">
        <v>131</v>
      </c>
      <c r="B36" s="4" t="s">
        <v>81</v>
      </c>
      <c r="C36" s="5" t="s">
        <v>87</v>
      </c>
      <c r="D36" s="6">
        <v>0</v>
      </c>
      <c r="E36" s="5" t="str">
        <f>CONCATENATE(Table1373[[#This Row],[Vessel_Out]]," ",Table1373[[#This Row],[True_Grade]])</f>
        <v>200/103 - 1 NB</v>
      </c>
      <c r="F36" s="5" t="s">
        <v>83</v>
      </c>
      <c r="G36" s="7">
        <v>11</v>
      </c>
      <c r="H36" s="8">
        <v>44012</v>
      </c>
      <c r="I36" s="7">
        <v>7</v>
      </c>
      <c r="J36" s="7" t="s">
        <v>88</v>
      </c>
      <c r="K3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36" s="7" t="str">
        <f>IF(Table1373[[#This Row],[Numeric_Score]]="", "", IF(Table1373[[#This Row],[Numeric_Score]]&lt;=9, "Low", IF(Table1373[[#This Row],[Numeric_Score]]&gt;=14, "High", "Mid")))</f>
        <v>Mid</v>
      </c>
      <c r="M36" s="7" t="str">
        <f>IF(Table1373[[#This Row],[Nominal_Grade]]="", "", CONCATENATE(Table1373[[#This Row],[Nominal_Grade]], "-",Table1373[[#This Row],[Content_Status]]))</f>
        <v>NB-WLS</v>
      </c>
      <c r="N36" s="7">
        <v>0.115</v>
      </c>
      <c r="O36" s="7">
        <v>328.262</v>
      </c>
      <c r="P36" s="7">
        <v>195.1</v>
      </c>
      <c r="Q36" s="7">
        <v>2062.5770000000002</v>
      </c>
      <c r="R36" s="7">
        <v>1439.0509999999999</v>
      </c>
      <c r="S36" s="7">
        <v>1498.509</v>
      </c>
      <c r="T36" s="7">
        <v>303.43099999999998</v>
      </c>
      <c r="U36" s="7">
        <v>1511.204</v>
      </c>
      <c r="V36" s="7">
        <v>1030.0740000000001</v>
      </c>
      <c r="W36" s="7">
        <v>4082.1489999999999</v>
      </c>
      <c r="X36" s="7">
        <v>17558.367999999999</v>
      </c>
      <c r="Y36" s="7">
        <v>459.303</v>
      </c>
      <c r="Z36" s="7">
        <v>37930.574000000001</v>
      </c>
      <c r="AA36" s="7">
        <v>876.71500000000003</v>
      </c>
      <c r="AB36" s="7">
        <v>1061.0450000000001</v>
      </c>
      <c r="AC36" s="7">
        <v>731.78700000000003</v>
      </c>
      <c r="AD36" s="7">
        <v>3265.134</v>
      </c>
      <c r="AE36" s="7">
        <v>2703.393</v>
      </c>
      <c r="AF36" s="7">
        <v>941.71600000000001</v>
      </c>
      <c r="AG36" s="7">
        <v>1132.527</v>
      </c>
      <c r="AH36" s="7">
        <v>512.46699999999998</v>
      </c>
      <c r="AI36" s="7">
        <v>2726.598</v>
      </c>
      <c r="AJ36" s="7">
        <v>3229.585</v>
      </c>
      <c r="AK36" s="7">
        <v>915.72500000000002</v>
      </c>
      <c r="AL36" s="7">
        <v>7497.7219999999998</v>
      </c>
      <c r="AM36" s="7">
        <v>3771.3969999999999</v>
      </c>
      <c r="AN36" s="7">
        <v>953.05899999999997</v>
      </c>
      <c r="AO36" s="7">
        <v>153.78299999999999</v>
      </c>
      <c r="AP36" s="7">
        <v>188.25700000000001</v>
      </c>
      <c r="AQ36" s="7">
        <v>483.74700000000001</v>
      </c>
      <c r="AR36" s="7">
        <v>2376.2739999999999</v>
      </c>
      <c r="AS36" s="7">
        <v>3780.8649999999998</v>
      </c>
      <c r="AT36" s="7">
        <v>6598.4189999999999</v>
      </c>
      <c r="AU36" s="7">
        <v>525.12300000000005</v>
      </c>
      <c r="AV36" s="7">
        <v>790.625</v>
      </c>
      <c r="AW36" s="7">
        <v>21076.441999999999</v>
      </c>
      <c r="AX36" s="7">
        <v>3180.462</v>
      </c>
      <c r="AY36" s="7">
        <v>4012.5329999999999</v>
      </c>
      <c r="AZ36" s="7">
        <v>616.69200000000001</v>
      </c>
      <c r="BA36" s="7">
        <v>1111.249</v>
      </c>
      <c r="BB36" s="7">
        <v>1437.55</v>
      </c>
      <c r="BC36" s="7">
        <v>826.65</v>
      </c>
      <c r="BD36" s="7">
        <v>8400.9</v>
      </c>
      <c r="BE36" s="7">
        <v>24827.847000000002</v>
      </c>
      <c r="BF36" s="7">
        <v>23631.06</v>
      </c>
      <c r="BG36" s="7">
        <v>4416.8159999999998</v>
      </c>
      <c r="BH36" s="7">
        <v>2491.502</v>
      </c>
      <c r="BI36" s="7">
        <v>23927.749</v>
      </c>
      <c r="BJ36" s="7">
        <v>2713.0010000000002</v>
      </c>
      <c r="BK36" s="7">
        <v>4886.9210000000003</v>
      </c>
      <c r="BL36" s="7">
        <v>5213.3159999999998</v>
      </c>
      <c r="BM36" s="7">
        <v>524.11300000000006</v>
      </c>
      <c r="BN36" s="7">
        <v>9676.0370000000003</v>
      </c>
      <c r="BO36" s="7">
        <v>16152.508</v>
      </c>
      <c r="BP36" s="7">
        <v>20966.346000000001</v>
      </c>
      <c r="BQ36" s="7">
        <v>819.52200000000005</v>
      </c>
      <c r="BR36" s="7">
        <v>1325.89</v>
      </c>
      <c r="BS36" s="7">
        <v>549.76400000000001</v>
      </c>
      <c r="BT36" s="7">
        <v>974.072</v>
      </c>
      <c r="BU36" s="7">
        <v>234.88399999999999</v>
      </c>
      <c r="BV36" s="7">
        <v>251.452</v>
      </c>
      <c r="BW36" s="7">
        <v>671.00300000000004</v>
      </c>
      <c r="BX36" s="7">
        <v>1081.046</v>
      </c>
      <c r="BY36" s="7">
        <v>478.40100000000001</v>
      </c>
      <c r="BZ36" s="7">
        <v>1028.675</v>
      </c>
      <c r="CA36" s="7">
        <v>67.281999999999996</v>
      </c>
      <c r="CB36" s="7">
        <v>14816.475</v>
      </c>
      <c r="CC36" s="7">
        <f>IF(Table1373[[#This Row],[Numeric_Score]]&lt;=9, 2, IF(Table1373[[#This Row],[Numeric_Score]]&lt;=12, 1, 0))</f>
        <v>1</v>
      </c>
    </row>
    <row r="37" spans="1:81" x14ac:dyDescent="0.25">
      <c r="A37" s="4" t="s">
        <v>132</v>
      </c>
      <c r="B37" s="4" t="s">
        <v>81</v>
      </c>
      <c r="C37" s="5" t="s">
        <v>87</v>
      </c>
      <c r="D37" s="6">
        <v>0</v>
      </c>
      <c r="E37" s="5" t="str">
        <f>CONCATENATE(Table1373[[#This Row],[Vessel_Out]]," ",Table1373[[#This Row],[True_Grade]])</f>
        <v>200/103 - 2 NB</v>
      </c>
      <c r="F37" s="5" t="s">
        <v>83</v>
      </c>
      <c r="G37" s="7">
        <v>11</v>
      </c>
      <c r="H37" s="8">
        <v>44012</v>
      </c>
      <c r="I37" s="7">
        <v>8</v>
      </c>
      <c r="J37" s="7" t="s">
        <v>88</v>
      </c>
      <c r="K3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37" s="7" t="str">
        <f>IF(Table1373[[#This Row],[Numeric_Score]]="", "", IF(Table1373[[#This Row],[Numeric_Score]]&lt;=9, "Low", IF(Table1373[[#This Row],[Numeric_Score]]&gt;=14, "High", "Mid")))</f>
        <v>Mid</v>
      </c>
      <c r="M37" s="7" t="str">
        <f>IF(Table1373[[#This Row],[Nominal_Grade]]="", "", CONCATENATE(Table1373[[#This Row],[Nominal_Grade]], "-",Table1373[[#This Row],[Content_Status]]))</f>
        <v>NB-WLS</v>
      </c>
      <c r="N37" s="7">
        <v>0.11700000000000001</v>
      </c>
      <c r="O37" s="7">
        <v>356.62700000000001</v>
      </c>
      <c r="P37" s="7">
        <v>173.381</v>
      </c>
      <c r="Q37" s="7">
        <v>2122.7950000000001</v>
      </c>
      <c r="R37" s="7">
        <v>1409.204</v>
      </c>
      <c r="S37" s="7">
        <v>1502.5519999999999</v>
      </c>
      <c r="T37" s="7">
        <v>276.35599999999999</v>
      </c>
      <c r="U37" s="7">
        <v>1481.0509999999999</v>
      </c>
      <c r="V37" s="7">
        <v>1060.7159999999999</v>
      </c>
      <c r="W37" s="7">
        <v>4182.5010000000002</v>
      </c>
      <c r="X37" s="7">
        <v>17667.621999999999</v>
      </c>
      <c r="Y37" s="7">
        <v>458.09899999999999</v>
      </c>
      <c r="Z37" s="7">
        <v>37641.538999999997</v>
      </c>
      <c r="AA37" s="7">
        <v>848.572</v>
      </c>
      <c r="AB37" s="7">
        <v>1072.347</v>
      </c>
      <c r="AC37" s="7">
        <v>742.36900000000003</v>
      </c>
      <c r="AD37" s="7">
        <v>3274.4839999999999</v>
      </c>
      <c r="AE37" s="7">
        <v>2780.1460000000002</v>
      </c>
      <c r="AF37" s="7">
        <v>962.48500000000001</v>
      </c>
      <c r="AG37" s="7">
        <v>1127.5930000000001</v>
      </c>
      <c r="AH37" s="7">
        <v>547.07799999999997</v>
      </c>
      <c r="AI37" s="7">
        <v>2731.2049999999999</v>
      </c>
      <c r="AJ37" s="7">
        <v>3232.1880000000001</v>
      </c>
      <c r="AK37" s="7">
        <v>936.17700000000002</v>
      </c>
      <c r="AL37" s="7">
        <v>7561.893</v>
      </c>
      <c r="AM37" s="7">
        <v>3865.19</v>
      </c>
      <c r="AN37" s="7">
        <v>999.24300000000005</v>
      </c>
      <c r="AO37" s="7">
        <v>156.44900000000001</v>
      </c>
      <c r="AP37" s="7">
        <v>218.58099999999999</v>
      </c>
      <c r="AQ37" s="7">
        <v>502.13299999999998</v>
      </c>
      <c r="AR37" s="7">
        <v>2389.442</v>
      </c>
      <c r="AS37" s="7">
        <v>3888.5749999999998</v>
      </c>
      <c r="AT37" s="7">
        <v>6638.9769999999999</v>
      </c>
      <c r="AU37" s="7">
        <v>526.86500000000001</v>
      </c>
      <c r="AV37" s="7">
        <v>809.52499999999998</v>
      </c>
      <c r="AW37" s="7">
        <v>21105.361000000001</v>
      </c>
      <c r="AX37" s="7">
        <v>3175.1120000000001</v>
      </c>
      <c r="AY37" s="7">
        <v>4184.6440000000002</v>
      </c>
      <c r="AZ37" s="7">
        <v>600.91899999999998</v>
      </c>
      <c r="BA37" s="7">
        <v>1127.0070000000001</v>
      </c>
      <c r="BB37" s="7">
        <v>1466.325</v>
      </c>
      <c r="BC37" s="7">
        <v>886.04499999999996</v>
      </c>
      <c r="BD37" s="7">
        <v>8388.1620000000003</v>
      </c>
      <c r="BE37" s="7">
        <v>25466.432000000001</v>
      </c>
      <c r="BF37" s="7">
        <v>23883.685000000001</v>
      </c>
      <c r="BG37" s="7">
        <v>4485.6499999999996</v>
      </c>
      <c r="BH37" s="7">
        <v>2503.8919999999998</v>
      </c>
      <c r="BI37" s="7">
        <v>24298.835999999999</v>
      </c>
      <c r="BJ37" s="7">
        <v>2703.7489999999998</v>
      </c>
      <c r="BK37" s="7">
        <v>4965.3509999999997</v>
      </c>
      <c r="BL37" s="7">
        <v>5742.3950000000004</v>
      </c>
      <c r="BM37" s="7">
        <v>540.17700000000002</v>
      </c>
      <c r="BN37" s="7">
        <v>9544.5069999999996</v>
      </c>
      <c r="BO37" s="7">
        <v>16522.441999999999</v>
      </c>
      <c r="BP37" s="7">
        <v>20703.309000000001</v>
      </c>
      <c r="BQ37" s="7">
        <v>887.96699999999998</v>
      </c>
      <c r="BR37" s="7">
        <v>1316.0530000000001</v>
      </c>
      <c r="BS37" s="7">
        <v>547.33000000000004</v>
      </c>
      <c r="BT37" s="7">
        <v>1020.125</v>
      </c>
      <c r="BU37" s="7">
        <v>245.39500000000001</v>
      </c>
      <c r="BV37" s="7">
        <v>269.98899999999998</v>
      </c>
      <c r="BW37" s="7">
        <v>700.13699999999994</v>
      </c>
      <c r="BX37" s="7">
        <v>1198.278</v>
      </c>
      <c r="BY37" s="7">
        <v>513.57000000000005</v>
      </c>
      <c r="BZ37" s="7">
        <v>1121.5909999999999</v>
      </c>
      <c r="CA37" s="7">
        <v>86.932000000000002</v>
      </c>
      <c r="CB37" s="7">
        <v>15604.322</v>
      </c>
      <c r="CC37" s="7">
        <f>IF(Table1373[[#This Row],[Numeric_Score]]&lt;=9, 2, IF(Table1373[[#This Row],[Numeric_Score]]&lt;=12, 1, 0))</f>
        <v>1</v>
      </c>
    </row>
    <row r="38" spans="1:81" x14ac:dyDescent="0.25">
      <c r="A38" s="4" t="s">
        <v>133</v>
      </c>
      <c r="B38" s="4" t="s">
        <v>81</v>
      </c>
      <c r="C38" s="5" t="s">
        <v>82</v>
      </c>
      <c r="D38" s="6">
        <v>0</v>
      </c>
      <c r="E38" s="5" t="str">
        <f>CONCATENATE(Table1373[[#This Row],[Vessel_Out]]," ",Table1373[[#This Row],[True_Grade]])</f>
        <v>200/118 - 1 SP</v>
      </c>
      <c r="F38" s="5" t="s">
        <v>91</v>
      </c>
      <c r="G38" s="7">
        <v>11</v>
      </c>
      <c r="H38" s="8">
        <v>44012</v>
      </c>
      <c r="I38" s="7">
        <v>1</v>
      </c>
      <c r="J38" s="7" t="s">
        <v>84</v>
      </c>
      <c r="K3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38" s="7" t="str">
        <f>IF(Table1373[[#This Row],[Numeric_Score]]="", "", IF(Table1373[[#This Row],[Numeric_Score]]&lt;=9, "Low", IF(Table1373[[#This Row],[Numeric_Score]]&gt;=14, "High", "Mid")))</f>
        <v>Mid</v>
      </c>
      <c r="M38" s="7" t="str">
        <f>IF(Table1373[[#This Row],[Nominal_Grade]]="", "", CONCATENATE(Table1373[[#This Row],[Nominal_Grade]], "-",Table1373[[#This Row],[Content_Status]]))</f>
        <v>B-WRS</v>
      </c>
      <c r="N38" s="7">
        <v>9.4E-2</v>
      </c>
      <c r="O38" s="7">
        <v>114.86799999999999</v>
      </c>
      <c r="P38" s="7">
        <v>81.474999999999994</v>
      </c>
      <c r="Q38" s="7">
        <v>1460.7570000000001</v>
      </c>
      <c r="R38" s="7">
        <v>1267.0519999999999</v>
      </c>
      <c r="S38" s="7">
        <v>1315.21</v>
      </c>
      <c r="T38" s="7">
        <v>500.65100000000001</v>
      </c>
      <c r="U38" s="7">
        <v>683.42200000000003</v>
      </c>
      <c r="V38" s="7">
        <v>833.09400000000005</v>
      </c>
      <c r="W38" s="7">
        <v>4308.7079999999996</v>
      </c>
      <c r="X38" s="7">
        <v>18099.403999999999</v>
      </c>
      <c r="Y38" s="7">
        <v>349.20400000000001</v>
      </c>
      <c r="Z38" s="7">
        <v>39816.385000000002</v>
      </c>
      <c r="AA38" s="7">
        <v>938.87699999999995</v>
      </c>
      <c r="AB38" s="7">
        <v>1098.268</v>
      </c>
      <c r="AC38" s="7">
        <v>770.99300000000005</v>
      </c>
      <c r="AD38" s="7">
        <v>1769.838</v>
      </c>
      <c r="AE38" s="7">
        <v>2375.4679999999998</v>
      </c>
      <c r="AF38" s="7">
        <v>688.26599999999996</v>
      </c>
      <c r="AG38" s="7">
        <v>1169.433</v>
      </c>
      <c r="AH38" s="7">
        <v>508.94799999999998</v>
      </c>
      <c r="AI38" s="7">
        <v>2734.511</v>
      </c>
      <c r="AJ38" s="7">
        <v>2639.1610000000001</v>
      </c>
      <c r="AK38" s="7">
        <v>847.67399999999998</v>
      </c>
      <c r="AL38" s="7">
        <v>8291.23</v>
      </c>
      <c r="AM38" s="7">
        <v>4714.1589999999997</v>
      </c>
      <c r="AN38" s="7">
        <v>1077.972</v>
      </c>
      <c r="AO38" s="7">
        <v>210.625</v>
      </c>
      <c r="AP38" s="7">
        <v>226.68100000000001</v>
      </c>
      <c r="AQ38" s="7">
        <v>462.29199999999997</v>
      </c>
      <c r="AR38" s="7">
        <v>1780.759</v>
      </c>
      <c r="AS38" s="7">
        <v>3878.2719999999999</v>
      </c>
      <c r="AT38" s="7">
        <v>7293.0609999999997</v>
      </c>
      <c r="AU38" s="7">
        <v>513.74800000000005</v>
      </c>
      <c r="AV38" s="7">
        <v>664.71400000000006</v>
      </c>
      <c r="AW38" s="7">
        <v>23166.964</v>
      </c>
      <c r="AX38" s="7">
        <v>2194.3679999999999</v>
      </c>
      <c r="AY38" s="7">
        <v>1272.9670000000001</v>
      </c>
      <c r="AZ38" s="7">
        <v>541.49400000000003</v>
      </c>
      <c r="BA38" s="7">
        <v>738.36</v>
      </c>
      <c r="BB38" s="7">
        <v>1739.9459999999999</v>
      </c>
      <c r="BC38" s="7">
        <v>1266.7249999999999</v>
      </c>
      <c r="BD38" s="7">
        <v>8637.1219999999994</v>
      </c>
      <c r="BE38" s="7">
        <v>25733.416000000001</v>
      </c>
      <c r="BF38" s="7">
        <v>25060.982</v>
      </c>
      <c r="BG38" s="7">
        <v>4650.3720000000003</v>
      </c>
      <c r="BH38" s="7">
        <v>2357.3780000000002</v>
      </c>
      <c r="BI38" s="7">
        <v>22946.492999999999</v>
      </c>
      <c r="BJ38" s="7">
        <v>2274.4050000000002</v>
      </c>
      <c r="BK38" s="7">
        <v>4396.1139999999996</v>
      </c>
      <c r="BL38" s="7">
        <v>3476.1080000000002</v>
      </c>
      <c r="BM38" s="7">
        <v>624.73500000000001</v>
      </c>
      <c r="BN38" s="7">
        <v>9972.2659999999996</v>
      </c>
      <c r="BO38" s="7">
        <v>15505.486999999999</v>
      </c>
      <c r="BP38" s="7">
        <v>16505.904999999999</v>
      </c>
      <c r="BQ38" s="7">
        <v>664.726</v>
      </c>
      <c r="BR38" s="7">
        <v>1342.6210000000001</v>
      </c>
      <c r="BS38" s="7">
        <v>378.541</v>
      </c>
      <c r="BT38" s="7">
        <v>757.41600000000005</v>
      </c>
      <c r="BU38" s="7">
        <v>218.94</v>
      </c>
      <c r="BV38" s="7">
        <v>259.79000000000002</v>
      </c>
      <c r="BW38" s="7">
        <v>792.11900000000003</v>
      </c>
      <c r="BX38" s="7">
        <v>975.95100000000002</v>
      </c>
      <c r="BY38" s="7">
        <v>546.27099999999996</v>
      </c>
      <c r="BZ38" s="7">
        <v>204.23400000000001</v>
      </c>
      <c r="CA38" s="7">
        <v>60.732999999999997</v>
      </c>
      <c r="CB38" s="7">
        <v>14712.968000000001</v>
      </c>
      <c r="CC38" s="7">
        <f>IF(Table1373[[#This Row],[Numeric_Score]]&lt;=9, 2, IF(Table1373[[#This Row],[Numeric_Score]]&lt;=12, 1, 0))</f>
        <v>1</v>
      </c>
    </row>
    <row r="39" spans="1:81" x14ac:dyDescent="0.25">
      <c r="A39" s="4" t="s">
        <v>134</v>
      </c>
      <c r="B39" s="9" t="s">
        <v>81</v>
      </c>
      <c r="C39" s="5" t="s">
        <v>82</v>
      </c>
      <c r="D39" s="6">
        <v>0</v>
      </c>
      <c r="E39" s="5" t="str">
        <f>CONCATENATE(Table1373[[#This Row],[Vessel_Out]]," ",Table1373[[#This Row],[True_Grade]])</f>
        <v>200/118 - 2 SP</v>
      </c>
      <c r="F39" s="5" t="s">
        <v>91</v>
      </c>
      <c r="G39" s="7">
        <v>11</v>
      </c>
      <c r="H39" s="8">
        <v>44012</v>
      </c>
      <c r="I39" s="7">
        <v>2</v>
      </c>
      <c r="J39" s="7" t="s">
        <v>84</v>
      </c>
      <c r="K3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39" s="7" t="str">
        <f>IF(Table1373[[#This Row],[Numeric_Score]]="", "", IF(Table1373[[#This Row],[Numeric_Score]]&lt;=9, "Low", IF(Table1373[[#This Row],[Numeric_Score]]&gt;=14, "High", "Mid")))</f>
        <v>Mid</v>
      </c>
      <c r="M39" s="7" t="str">
        <f>IF(Table1373[[#This Row],[Nominal_Grade]]="", "", CONCATENATE(Table1373[[#This Row],[Nominal_Grade]], "-",Table1373[[#This Row],[Content_Status]]))</f>
        <v>B-WRS</v>
      </c>
      <c r="N39">
        <v>0.1</v>
      </c>
      <c r="O39" s="7">
        <v>135.858</v>
      </c>
      <c r="P39" s="7">
        <v>165.714</v>
      </c>
      <c r="Q39" s="7">
        <v>1930.2280000000001</v>
      </c>
      <c r="R39" s="7">
        <v>1500.9480000000001</v>
      </c>
      <c r="S39" s="7">
        <v>1517.961</v>
      </c>
      <c r="T39" s="7">
        <v>341.02600000000001</v>
      </c>
      <c r="U39" s="7">
        <v>1188.8</v>
      </c>
      <c r="V39" s="7">
        <v>954.29200000000003</v>
      </c>
      <c r="W39" s="7">
        <v>4471.2250000000004</v>
      </c>
      <c r="X39" s="7">
        <v>18172.591</v>
      </c>
      <c r="Y39" s="7">
        <v>406.846</v>
      </c>
      <c r="Z39" s="7">
        <v>38827.542000000001</v>
      </c>
      <c r="AA39" s="7">
        <v>916.80700000000002</v>
      </c>
      <c r="AB39" s="7">
        <v>1022.1180000000001</v>
      </c>
      <c r="AC39" s="7">
        <v>788.31500000000005</v>
      </c>
      <c r="AD39" s="7">
        <v>1814.203</v>
      </c>
      <c r="AE39" s="7">
        <v>2390.5369999999998</v>
      </c>
      <c r="AF39" s="7">
        <v>716.37300000000005</v>
      </c>
      <c r="AG39" s="7">
        <v>1159.1559999999999</v>
      </c>
      <c r="AH39" s="7">
        <v>534.37</v>
      </c>
      <c r="AI39" s="7">
        <v>2706.0680000000002</v>
      </c>
      <c r="AJ39" s="7">
        <v>2576.8609999999999</v>
      </c>
      <c r="AK39" s="7">
        <v>823.38199999999995</v>
      </c>
      <c r="AL39" s="7">
        <v>8427.3230000000003</v>
      </c>
      <c r="AM39" s="7">
        <v>4836.0119999999997</v>
      </c>
      <c r="AN39" s="7">
        <v>1159.674</v>
      </c>
      <c r="AO39" s="7">
        <v>219.00700000000001</v>
      </c>
      <c r="AP39" s="7">
        <v>287.93599999999998</v>
      </c>
      <c r="AQ39" s="7">
        <v>497.18700000000001</v>
      </c>
      <c r="AR39" s="7">
        <v>1824.0119999999999</v>
      </c>
      <c r="AS39" s="7">
        <v>3848.0569999999998</v>
      </c>
      <c r="AT39" s="7">
        <v>7223.7330000000002</v>
      </c>
      <c r="AU39" s="7">
        <v>478.423</v>
      </c>
      <c r="AV39" s="7">
        <v>620.10599999999999</v>
      </c>
      <c r="AW39" s="7">
        <v>23812.978999999999</v>
      </c>
      <c r="AX39" s="7">
        <v>2124.605</v>
      </c>
      <c r="AY39" s="7">
        <v>1205.626</v>
      </c>
      <c r="AZ39" s="7">
        <v>493.911</v>
      </c>
      <c r="BA39" s="7">
        <v>752.649</v>
      </c>
      <c r="BB39" s="7">
        <v>1780.74</v>
      </c>
      <c r="BC39" s="7">
        <v>1400.8440000000001</v>
      </c>
      <c r="BD39" s="7">
        <v>8252.3179999999993</v>
      </c>
      <c r="BE39" s="7">
        <v>25394.165000000001</v>
      </c>
      <c r="BF39" s="7">
        <v>25286.141</v>
      </c>
      <c r="BG39" s="7">
        <v>4380.549</v>
      </c>
      <c r="BH39" s="7">
        <v>2390.5360000000001</v>
      </c>
      <c r="BI39" s="7">
        <v>23334.333999999999</v>
      </c>
      <c r="BJ39" s="7">
        <v>2300.9050000000002</v>
      </c>
      <c r="BK39" s="7">
        <v>4516.4059999999999</v>
      </c>
      <c r="BL39" s="7">
        <v>3401.2040000000002</v>
      </c>
      <c r="BM39" s="7">
        <v>508.34899999999999</v>
      </c>
      <c r="BN39" s="7">
        <v>9854.1970000000001</v>
      </c>
      <c r="BO39" s="7">
        <v>17253.725999999999</v>
      </c>
      <c r="BP39" s="7">
        <v>21885.632000000001</v>
      </c>
      <c r="BQ39" s="7">
        <v>747.54499999999996</v>
      </c>
      <c r="BR39" s="7">
        <v>1291.5709999999999</v>
      </c>
      <c r="BS39" s="7">
        <v>471.55</v>
      </c>
      <c r="BT39" s="7">
        <v>818.95699999999999</v>
      </c>
      <c r="BU39" s="7">
        <v>258.16899999999998</v>
      </c>
      <c r="BV39" s="7">
        <v>276.01600000000002</v>
      </c>
      <c r="BW39" s="7">
        <v>812.65599999999995</v>
      </c>
      <c r="BX39" s="7">
        <v>1071.5170000000001</v>
      </c>
      <c r="BY39" s="7">
        <v>581.48500000000001</v>
      </c>
      <c r="BZ39" s="7">
        <v>219.304</v>
      </c>
      <c r="CA39" s="7">
        <v>73.091999999999999</v>
      </c>
      <c r="CB39" s="7">
        <v>15706.396000000001</v>
      </c>
      <c r="CC39" s="7">
        <f>IF(Table1373[[#This Row],[Numeric_Score]]&lt;=9, 2, IF(Table1373[[#This Row],[Numeric_Score]]&lt;=12, 1, 0))</f>
        <v>1</v>
      </c>
    </row>
    <row r="40" spans="1:81" x14ac:dyDescent="0.25">
      <c r="A40" s="4" t="s">
        <v>135</v>
      </c>
      <c r="B40" s="9" t="s">
        <v>81</v>
      </c>
      <c r="C40" s="5" t="s">
        <v>108</v>
      </c>
      <c r="D40" s="6">
        <v>0</v>
      </c>
      <c r="E40" s="5" t="str">
        <f>CONCATENATE(Table1373[[#This Row],[Vessel_Out]]," ",Table1373[[#This Row],[True_Grade]])</f>
        <v>200/142 - 1 SP</v>
      </c>
      <c r="F40" s="5" t="s">
        <v>91</v>
      </c>
      <c r="G40" s="7"/>
      <c r="H40" s="8">
        <v>44012</v>
      </c>
      <c r="I40" s="7">
        <v>5</v>
      </c>
      <c r="J40" s="7" t="s">
        <v>84</v>
      </c>
      <c r="K4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40" s="7" t="str">
        <f>IF(Table1373[[#This Row],[Numeric_Score]]="", "", IF(Table1373[[#This Row],[Numeric_Score]]&lt;=9, "Low", IF(Table1373[[#This Row],[Numeric_Score]]&gt;=14, "High", "Mid")))</f>
        <v/>
      </c>
      <c r="M40" s="7" t="str">
        <f>IF(Table1373[[#This Row],[Nominal_Grade]]="", "", CONCATENATE(Table1373[[#This Row],[Nominal_Grade]], "-",Table1373[[#This Row],[Content_Status]]))</f>
        <v>B-WRS</v>
      </c>
      <c r="N40">
        <v>0.108</v>
      </c>
      <c r="O40" s="7">
        <v>157.70599999999999</v>
      </c>
      <c r="P40" s="7">
        <v>212.19200000000001</v>
      </c>
      <c r="Q40" s="7">
        <v>2316.634</v>
      </c>
      <c r="R40" s="7">
        <v>1331.3040000000001</v>
      </c>
      <c r="S40" s="7">
        <v>1438.5050000000001</v>
      </c>
      <c r="T40" s="7">
        <v>290.12599999999998</v>
      </c>
      <c r="U40" s="7">
        <v>1518.9649999999999</v>
      </c>
      <c r="V40" s="7">
        <v>1118.6310000000001</v>
      </c>
      <c r="W40" s="7">
        <v>4257.3249999999998</v>
      </c>
      <c r="X40" s="7">
        <v>17789.879000000001</v>
      </c>
      <c r="Y40" s="7">
        <v>427.82</v>
      </c>
      <c r="Z40" s="7">
        <v>39559.68</v>
      </c>
      <c r="AA40" s="7">
        <v>932.38499999999999</v>
      </c>
      <c r="AB40" s="7">
        <v>1052.328</v>
      </c>
      <c r="AC40" s="7">
        <v>760.85599999999999</v>
      </c>
      <c r="AD40" s="7">
        <v>1560.8589999999999</v>
      </c>
      <c r="AE40" s="7">
        <v>2052.6729999999998</v>
      </c>
      <c r="AF40" s="7">
        <v>611.79399999999998</v>
      </c>
      <c r="AG40" s="7">
        <v>1136.1679999999999</v>
      </c>
      <c r="AH40" s="7">
        <v>536.976</v>
      </c>
      <c r="AI40" s="7">
        <v>2678.252</v>
      </c>
      <c r="AJ40" s="7">
        <v>2388.9879999999998</v>
      </c>
      <c r="AK40" s="7">
        <v>838.54100000000005</v>
      </c>
      <c r="AL40" s="7">
        <v>9025.2990000000009</v>
      </c>
      <c r="AM40" s="7">
        <v>4208.8209999999999</v>
      </c>
      <c r="AN40" s="7">
        <v>1077.104</v>
      </c>
      <c r="AO40" s="7">
        <v>254.52600000000001</v>
      </c>
      <c r="AP40" s="7">
        <v>224.60499999999999</v>
      </c>
      <c r="AQ40" s="7">
        <v>419.18099999999998</v>
      </c>
      <c r="AR40" s="7">
        <v>1651.972</v>
      </c>
      <c r="AS40" s="7">
        <v>3906.6469999999999</v>
      </c>
      <c r="AT40" s="7">
        <v>7248.32</v>
      </c>
      <c r="AU40" s="7">
        <v>504.65100000000001</v>
      </c>
      <c r="AV40" s="7">
        <v>729.11599999999999</v>
      </c>
      <c r="AW40" s="7">
        <v>22235.13</v>
      </c>
      <c r="AX40" s="7">
        <v>2193.152</v>
      </c>
      <c r="AY40" s="7">
        <v>1248.3040000000001</v>
      </c>
      <c r="AZ40" s="7">
        <v>600.36</v>
      </c>
      <c r="BA40" s="7">
        <v>656.64700000000005</v>
      </c>
      <c r="BB40" s="7">
        <v>1415.9490000000001</v>
      </c>
      <c r="BC40" s="7">
        <v>769.92399999999998</v>
      </c>
      <c r="BD40" s="7">
        <v>8299.8860000000004</v>
      </c>
      <c r="BE40" s="7">
        <v>25501.030999999999</v>
      </c>
      <c r="BF40" s="7">
        <v>27203.986000000001</v>
      </c>
      <c r="BG40" s="7">
        <v>4251.2430000000004</v>
      </c>
      <c r="BH40" s="7">
        <v>2449.7959999999998</v>
      </c>
      <c r="BI40" s="7">
        <v>23295.672999999999</v>
      </c>
      <c r="BJ40" s="7">
        <v>2611.7829999999999</v>
      </c>
      <c r="BK40" s="7">
        <v>4886.1710000000003</v>
      </c>
      <c r="BL40" s="7">
        <v>4946.3990000000003</v>
      </c>
      <c r="BM40" s="7">
        <v>501.43599999999998</v>
      </c>
      <c r="BN40" s="7">
        <v>9604.2919999999995</v>
      </c>
      <c r="BO40" s="7">
        <v>21441.724999999999</v>
      </c>
      <c r="BP40" s="7">
        <v>24268.576000000001</v>
      </c>
      <c r="BQ40" s="7">
        <v>792.654</v>
      </c>
      <c r="BR40" s="7">
        <v>1336.8989999999999</v>
      </c>
      <c r="BS40" s="7">
        <v>511.63499999999999</v>
      </c>
      <c r="BT40" s="7">
        <v>764.18100000000004</v>
      </c>
      <c r="BU40" s="7">
        <v>234.483</v>
      </c>
      <c r="BV40" s="7">
        <v>245.602</v>
      </c>
      <c r="BW40" s="7">
        <v>640.73599999999999</v>
      </c>
      <c r="BX40" s="7">
        <v>1058.854</v>
      </c>
      <c r="BY40" s="7">
        <v>431.72300000000001</v>
      </c>
      <c r="BZ40" s="7">
        <v>185.46299999999999</v>
      </c>
      <c r="CA40" s="7">
        <v>81.793000000000006</v>
      </c>
      <c r="CB40" s="7">
        <v>15176.333000000001</v>
      </c>
      <c r="CC40" s="7">
        <f>IF(Table1373[[#This Row],[Numeric_Score]]&lt;=9, 2, IF(Table1373[[#This Row],[Numeric_Score]]&lt;=12, 1, 0))</f>
        <v>2</v>
      </c>
    </row>
    <row r="41" spans="1:81" x14ac:dyDescent="0.25">
      <c r="A41" s="4" t="s">
        <v>136</v>
      </c>
      <c r="B41" s="4" t="s">
        <v>81</v>
      </c>
      <c r="C41" s="5" t="s">
        <v>108</v>
      </c>
      <c r="D41" s="6">
        <v>0</v>
      </c>
      <c r="E41" s="5" t="str">
        <f>CONCATENATE(Table1373[[#This Row],[Vessel_Out]]," ",Table1373[[#This Row],[True_Grade]])</f>
        <v>200/142 - 2 SP</v>
      </c>
      <c r="F41" s="5" t="s">
        <v>91</v>
      </c>
      <c r="G41" s="7"/>
      <c r="H41" s="8">
        <v>44012</v>
      </c>
      <c r="I41" s="7">
        <v>6</v>
      </c>
      <c r="J41" s="7" t="s">
        <v>84</v>
      </c>
      <c r="K4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41" s="7" t="str">
        <f>IF(Table1373[[#This Row],[Numeric_Score]]="", "", IF(Table1373[[#This Row],[Numeric_Score]]&lt;=9, "Low", IF(Table1373[[#This Row],[Numeric_Score]]&gt;=14, "High", "Mid")))</f>
        <v/>
      </c>
      <c r="M41" s="7" t="str">
        <f>IF(Table1373[[#This Row],[Nominal_Grade]]="", "", CONCATENATE(Table1373[[#This Row],[Nominal_Grade]], "-",Table1373[[#This Row],[Content_Status]]))</f>
        <v>B-WRS</v>
      </c>
      <c r="N41">
        <v>0.115</v>
      </c>
      <c r="O41" s="7">
        <v>152.90899999999999</v>
      </c>
      <c r="P41" s="7">
        <v>205.50700000000001</v>
      </c>
      <c r="Q41" s="7">
        <v>2316.4659999999999</v>
      </c>
      <c r="R41" s="7">
        <v>1363.02</v>
      </c>
      <c r="S41" s="7">
        <v>1445.769</v>
      </c>
      <c r="T41" s="7">
        <v>289.44299999999998</v>
      </c>
      <c r="U41" s="7">
        <v>1533.9649999999999</v>
      </c>
      <c r="V41" s="7">
        <v>1151.4860000000001</v>
      </c>
      <c r="W41" s="7">
        <v>4217.7150000000001</v>
      </c>
      <c r="X41" s="7">
        <v>17690.495999999999</v>
      </c>
      <c r="Y41" s="7">
        <v>439.46499999999997</v>
      </c>
      <c r="Z41" s="7">
        <v>39478.807999999997</v>
      </c>
      <c r="AA41" s="7">
        <v>950.58100000000002</v>
      </c>
      <c r="AB41" s="7">
        <v>1049.434</v>
      </c>
      <c r="AC41" s="7">
        <v>782.23800000000006</v>
      </c>
      <c r="AD41" s="7">
        <v>1565.413</v>
      </c>
      <c r="AE41" s="7">
        <v>2031.3240000000001</v>
      </c>
      <c r="AF41" s="7">
        <v>607.63800000000003</v>
      </c>
      <c r="AG41" s="7">
        <v>1160.1300000000001</v>
      </c>
      <c r="AH41" s="7">
        <v>525.20000000000005</v>
      </c>
      <c r="AI41" s="7">
        <v>2681.5720000000001</v>
      </c>
      <c r="AJ41" s="7">
        <v>2376.069</v>
      </c>
      <c r="AK41" s="7">
        <v>850.00699999999995</v>
      </c>
      <c r="AL41" s="7">
        <v>8892.6110000000008</v>
      </c>
      <c r="AM41" s="7">
        <v>4155.1130000000003</v>
      </c>
      <c r="AN41" s="7">
        <v>1075.046</v>
      </c>
      <c r="AO41" s="7">
        <v>236.553</v>
      </c>
      <c r="AP41" s="7">
        <v>211.596</v>
      </c>
      <c r="AQ41" s="7">
        <v>440.02</v>
      </c>
      <c r="AR41" s="7">
        <v>1656.9480000000001</v>
      </c>
      <c r="AS41" s="7">
        <v>3911.9859999999999</v>
      </c>
      <c r="AT41" s="7">
        <v>7240.1390000000001</v>
      </c>
      <c r="AU41" s="7">
        <v>491.12700000000001</v>
      </c>
      <c r="AV41" s="7">
        <v>739.61199999999997</v>
      </c>
      <c r="AW41" s="7">
        <v>22277.169000000002</v>
      </c>
      <c r="AX41" s="7">
        <v>2210.652</v>
      </c>
      <c r="AY41" s="7">
        <v>1193.53</v>
      </c>
      <c r="AZ41" s="7">
        <v>576.07799999999997</v>
      </c>
      <c r="BA41" s="7">
        <v>666.34199999999998</v>
      </c>
      <c r="BB41" s="7">
        <v>1396.3889999999999</v>
      </c>
      <c r="BC41" s="7">
        <v>731.93600000000004</v>
      </c>
      <c r="BD41" s="7">
        <v>8216.0859999999993</v>
      </c>
      <c r="BE41" s="7">
        <v>25163.879000000001</v>
      </c>
      <c r="BF41" s="7">
        <v>26857.234</v>
      </c>
      <c r="BG41" s="7">
        <v>4192.7950000000001</v>
      </c>
      <c r="BH41" s="7">
        <v>2450.7849999999999</v>
      </c>
      <c r="BI41" s="7">
        <v>23044.449000000001</v>
      </c>
      <c r="BJ41" s="7">
        <v>2618.35</v>
      </c>
      <c r="BK41" s="7">
        <v>4906.6329999999998</v>
      </c>
      <c r="BL41" s="7">
        <v>4922.9390000000003</v>
      </c>
      <c r="BM41" s="7">
        <v>549.50800000000004</v>
      </c>
      <c r="BN41" s="7">
        <v>9447.0609999999997</v>
      </c>
      <c r="BO41" s="7">
        <v>21455.350999999999</v>
      </c>
      <c r="BP41" s="7">
        <v>25574.906999999999</v>
      </c>
      <c r="BQ41" s="7">
        <v>795.21600000000001</v>
      </c>
      <c r="BR41" s="7">
        <v>1343.6849999999999</v>
      </c>
      <c r="BS41" s="7">
        <v>565.31899999999996</v>
      </c>
      <c r="BT41" s="7">
        <v>755.45500000000004</v>
      </c>
      <c r="BU41" s="7">
        <v>243.971</v>
      </c>
      <c r="BV41" s="7">
        <v>256.64699999999999</v>
      </c>
      <c r="BW41" s="7">
        <v>633.07500000000005</v>
      </c>
      <c r="BX41" s="7">
        <v>1097.24</v>
      </c>
      <c r="BY41" s="7">
        <v>448.55700000000002</v>
      </c>
      <c r="BZ41" s="7">
        <v>190.14699999999999</v>
      </c>
      <c r="CA41" s="7">
        <v>67.347999999999999</v>
      </c>
      <c r="CB41" s="7">
        <v>14894.442999999999</v>
      </c>
      <c r="CC41" s="7">
        <f>IF(Table1373[[#This Row],[Numeric_Score]]&lt;=9, 2, IF(Table1373[[#This Row],[Numeric_Score]]&lt;=12, 1, 0))</f>
        <v>2</v>
      </c>
    </row>
    <row r="42" spans="1:81" x14ac:dyDescent="0.25">
      <c r="A42" s="4" t="s">
        <v>137</v>
      </c>
      <c r="B42" s="4" t="s">
        <v>81</v>
      </c>
      <c r="C42" s="5" t="s">
        <v>138</v>
      </c>
      <c r="D42" s="6">
        <v>1.4</v>
      </c>
      <c r="E42" s="5" t="str">
        <f>CONCATENATE(Table1373[[#This Row],[Vessel_Out]]," ",Table1373[[#This Row],[True_Grade]])</f>
        <v>200/158 - 1 SP</v>
      </c>
      <c r="F42" s="5" t="s">
        <v>91</v>
      </c>
      <c r="G42" s="7">
        <v>13</v>
      </c>
      <c r="H42" s="8">
        <v>44012</v>
      </c>
      <c r="I42" s="7">
        <v>3</v>
      </c>
      <c r="J42" s="7" t="s">
        <v>84</v>
      </c>
      <c r="K4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42" s="7" t="str">
        <f>IF(Table1373[[#This Row],[Numeric_Score]]="", "", IF(Table1373[[#This Row],[Numeric_Score]]&lt;=9, "Low", IF(Table1373[[#This Row],[Numeric_Score]]&gt;=14, "High", "Mid")))</f>
        <v>Mid</v>
      </c>
      <c r="M42" s="7" t="str">
        <f>IF(Table1373[[#This Row],[Nominal_Grade]]="", "", CONCATENATE(Table1373[[#This Row],[Nominal_Grade]], "-",Table1373[[#This Row],[Content_Status]]))</f>
        <v>B-WRS</v>
      </c>
      <c r="N42" s="7">
        <v>9.7000000000000003E-2</v>
      </c>
      <c r="O42" s="7">
        <v>113.28100000000001</v>
      </c>
      <c r="P42" s="7">
        <v>176.35599999999999</v>
      </c>
      <c r="Q42" s="7">
        <v>1912.665</v>
      </c>
      <c r="R42" s="7">
        <v>1447.684</v>
      </c>
      <c r="S42" s="7">
        <v>1487.174</v>
      </c>
      <c r="T42" s="7">
        <v>343.40899999999999</v>
      </c>
      <c r="U42" s="7">
        <v>1185.5519999999999</v>
      </c>
      <c r="V42" s="7">
        <v>872.26499999999999</v>
      </c>
      <c r="W42" s="7">
        <v>4492.92</v>
      </c>
      <c r="X42" s="7">
        <v>17773.958999999999</v>
      </c>
      <c r="Y42" s="7">
        <v>413.14499999999998</v>
      </c>
      <c r="Z42" s="7">
        <v>39495.786999999997</v>
      </c>
      <c r="AA42" s="7">
        <v>904.11400000000003</v>
      </c>
      <c r="AB42" s="7">
        <v>985.53099999999995</v>
      </c>
      <c r="AC42" s="7">
        <v>757.83100000000002</v>
      </c>
      <c r="AD42" s="7">
        <v>1354.798</v>
      </c>
      <c r="AE42" s="7">
        <v>1640.3820000000001</v>
      </c>
      <c r="AF42" s="7">
        <v>660.23299999999995</v>
      </c>
      <c r="AG42" s="7">
        <v>1162.7619999999999</v>
      </c>
      <c r="AH42" s="7">
        <v>474.291</v>
      </c>
      <c r="AI42" s="7">
        <v>2720.04</v>
      </c>
      <c r="AJ42" s="7">
        <v>2139.5010000000002</v>
      </c>
      <c r="AK42" s="7">
        <v>700.95100000000002</v>
      </c>
      <c r="AL42" s="7">
        <v>8238.1180000000004</v>
      </c>
      <c r="AM42" s="7">
        <v>5130.8320000000003</v>
      </c>
      <c r="AN42" s="7">
        <v>1528.2860000000001</v>
      </c>
      <c r="AO42" s="7">
        <v>200.41200000000001</v>
      </c>
      <c r="AP42" s="7">
        <v>216.53200000000001</v>
      </c>
      <c r="AQ42" s="7">
        <v>520.56299999999999</v>
      </c>
      <c r="AR42" s="7">
        <v>1603.2529999999999</v>
      </c>
      <c r="AS42" s="7">
        <v>3817.2959999999998</v>
      </c>
      <c r="AT42" s="7">
        <v>7036.0720000000001</v>
      </c>
      <c r="AU42" s="7">
        <v>487.58600000000001</v>
      </c>
      <c r="AV42" s="7">
        <v>636.21500000000003</v>
      </c>
      <c r="AW42" s="7">
        <v>23789.325000000001</v>
      </c>
      <c r="AX42" s="7">
        <v>1394.7850000000001</v>
      </c>
      <c r="AY42" s="7">
        <v>858.26800000000003</v>
      </c>
      <c r="AZ42" s="7">
        <v>625.32799999999997</v>
      </c>
      <c r="BA42" s="7">
        <v>573.447</v>
      </c>
      <c r="BB42" s="7">
        <v>1766.4839999999999</v>
      </c>
      <c r="BC42" s="7">
        <v>1085.7070000000001</v>
      </c>
      <c r="BD42" s="7">
        <v>8345.84</v>
      </c>
      <c r="BE42" s="7">
        <v>24951.967000000001</v>
      </c>
      <c r="BF42" s="7">
        <v>24444.413</v>
      </c>
      <c r="BG42" s="7">
        <v>4345.6629999999996</v>
      </c>
      <c r="BH42" s="7">
        <v>2410.8539999999998</v>
      </c>
      <c r="BI42" s="7">
        <v>23532.124</v>
      </c>
      <c r="BJ42" s="7">
        <v>2462.1640000000002</v>
      </c>
      <c r="BK42" s="7">
        <v>4887.2389999999996</v>
      </c>
      <c r="BL42" s="7">
        <v>4944.2669999999998</v>
      </c>
      <c r="BM42" s="7">
        <v>490.91800000000001</v>
      </c>
      <c r="BN42" s="7">
        <v>9546.1910000000007</v>
      </c>
      <c r="BO42" s="7">
        <v>17956.400000000001</v>
      </c>
      <c r="BP42" s="7">
        <v>21499.86</v>
      </c>
      <c r="BQ42" s="7">
        <v>727.29399999999998</v>
      </c>
      <c r="BR42" s="7">
        <v>1288.385</v>
      </c>
      <c r="BS42" s="7">
        <v>541.03499999999997</v>
      </c>
      <c r="BT42" s="7">
        <v>1002.2</v>
      </c>
      <c r="BU42" s="7">
        <v>213.20099999999999</v>
      </c>
      <c r="BV42" s="7">
        <v>255.262</v>
      </c>
      <c r="BW42" s="7">
        <v>753.41600000000005</v>
      </c>
      <c r="BX42" s="7">
        <v>1032.9280000000001</v>
      </c>
      <c r="BY42" s="7">
        <v>481.125</v>
      </c>
      <c r="BZ42" s="7">
        <v>111.152</v>
      </c>
      <c r="CA42" s="7">
        <v>67.316000000000003</v>
      </c>
      <c r="CB42" s="7">
        <v>16245.316999999999</v>
      </c>
      <c r="CC42" s="7">
        <f>IF(Table1373[[#This Row],[Numeric_Score]]&lt;=9, 2, IF(Table1373[[#This Row],[Numeric_Score]]&lt;=12, 1, 0))</f>
        <v>0</v>
      </c>
    </row>
    <row r="43" spans="1:81" x14ac:dyDescent="0.25">
      <c r="A43" s="4" t="s">
        <v>139</v>
      </c>
      <c r="B43" s="4" t="s">
        <v>81</v>
      </c>
      <c r="C43" s="5" t="s">
        <v>138</v>
      </c>
      <c r="D43" s="6">
        <v>1.4</v>
      </c>
      <c r="E43" s="5" t="str">
        <f>CONCATENATE(Table1373[[#This Row],[Vessel_Out]]," ",Table1373[[#This Row],[True_Grade]])</f>
        <v>200/158 - 2 SP</v>
      </c>
      <c r="F43" s="5" t="s">
        <v>91</v>
      </c>
      <c r="G43" s="7">
        <v>13</v>
      </c>
      <c r="H43" s="8">
        <v>44012</v>
      </c>
      <c r="I43" s="7">
        <v>4</v>
      </c>
      <c r="J43" s="7" t="s">
        <v>84</v>
      </c>
      <c r="K4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43" s="7" t="str">
        <f>IF(Table1373[[#This Row],[Numeric_Score]]="", "", IF(Table1373[[#This Row],[Numeric_Score]]&lt;=9, "Low", IF(Table1373[[#This Row],[Numeric_Score]]&gt;=14, "High", "Mid")))</f>
        <v>Mid</v>
      </c>
      <c r="M43" s="7" t="str">
        <f>IF(Table1373[[#This Row],[Nominal_Grade]]="", "", CONCATENATE(Table1373[[#This Row],[Nominal_Grade]], "-",Table1373[[#This Row],[Content_Status]]))</f>
        <v>B-WRS</v>
      </c>
      <c r="N43" s="7">
        <v>0.10100000000000001</v>
      </c>
      <c r="O43" s="7">
        <v>107.819</v>
      </c>
      <c r="P43" s="7">
        <v>205.12899999999999</v>
      </c>
      <c r="Q43" s="7">
        <v>2084.9499999999998</v>
      </c>
      <c r="R43" s="7">
        <v>1430.5930000000001</v>
      </c>
      <c r="S43" s="7">
        <v>1481.19</v>
      </c>
      <c r="T43" s="7">
        <v>332.70499999999998</v>
      </c>
      <c r="U43" s="7">
        <v>1184.0509999999999</v>
      </c>
      <c r="V43" s="7">
        <v>888.55100000000004</v>
      </c>
      <c r="W43" s="7">
        <v>4462.4949999999999</v>
      </c>
      <c r="X43" s="7">
        <v>17660.138999999999</v>
      </c>
      <c r="Y43" s="7">
        <v>424.56599999999997</v>
      </c>
      <c r="Z43" s="7">
        <v>39997.067999999999</v>
      </c>
      <c r="AA43" s="7">
        <v>920.00699999999995</v>
      </c>
      <c r="AB43" s="7">
        <v>975.05100000000004</v>
      </c>
      <c r="AC43" s="7">
        <v>737.44399999999996</v>
      </c>
      <c r="AD43" s="7">
        <v>1397.5909999999999</v>
      </c>
      <c r="AE43" s="7">
        <v>1606.808</v>
      </c>
      <c r="AF43" s="7">
        <v>650.16899999999998</v>
      </c>
      <c r="AG43" s="7">
        <v>1167.058</v>
      </c>
      <c r="AH43" s="7">
        <v>472.71300000000002</v>
      </c>
      <c r="AI43" s="7">
        <v>2685.7379999999998</v>
      </c>
      <c r="AJ43" s="7">
        <v>2081.7550000000001</v>
      </c>
      <c r="AK43" s="7">
        <v>663.73099999999999</v>
      </c>
      <c r="AL43" s="7">
        <v>8176.8590000000004</v>
      </c>
      <c r="AM43" s="7">
        <v>5064.3819999999996</v>
      </c>
      <c r="AN43" s="7">
        <v>1522.9659999999999</v>
      </c>
      <c r="AO43" s="7">
        <v>194.35499999999999</v>
      </c>
      <c r="AP43" s="7">
        <v>232.87</v>
      </c>
      <c r="AQ43" s="7">
        <v>484.77300000000002</v>
      </c>
      <c r="AR43" s="7">
        <v>1584.413</v>
      </c>
      <c r="AS43" s="7">
        <v>3818.9209999999998</v>
      </c>
      <c r="AT43" s="7">
        <v>6964.1409999999996</v>
      </c>
      <c r="AU43" s="7">
        <v>470.262</v>
      </c>
      <c r="AV43" s="7">
        <v>663.36300000000006</v>
      </c>
      <c r="AW43" s="7">
        <v>23903.487000000001</v>
      </c>
      <c r="AX43" s="7">
        <v>1391.287</v>
      </c>
      <c r="AY43" s="7">
        <v>867.15</v>
      </c>
      <c r="AZ43" s="7">
        <v>549.57100000000003</v>
      </c>
      <c r="BA43" s="7">
        <v>589.77800000000002</v>
      </c>
      <c r="BB43" s="7">
        <v>1629.95</v>
      </c>
      <c r="BC43" s="7">
        <v>1057.7660000000001</v>
      </c>
      <c r="BD43" s="7">
        <v>8304.7489999999998</v>
      </c>
      <c r="BE43" s="7">
        <v>24068.61</v>
      </c>
      <c r="BF43" s="7">
        <v>24061.960999999999</v>
      </c>
      <c r="BG43" s="7">
        <v>4432.7619999999997</v>
      </c>
      <c r="BH43" s="7">
        <v>2480.1750000000002</v>
      </c>
      <c r="BI43" s="7">
        <v>23092.776999999998</v>
      </c>
      <c r="BJ43" s="7">
        <v>2443.2530000000002</v>
      </c>
      <c r="BK43" s="7">
        <v>4871.6499999999996</v>
      </c>
      <c r="BL43" s="7">
        <v>4743.7139999999999</v>
      </c>
      <c r="BM43" s="7">
        <v>550.77</v>
      </c>
      <c r="BN43" s="7">
        <v>9926.9609999999993</v>
      </c>
      <c r="BO43" s="7">
        <v>17621.894</v>
      </c>
      <c r="BP43" s="7">
        <v>21553.420999999998</v>
      </c>
      <c r="BQ43" s="7">
        <v>752.68499999999995</v>
      </c>
      <c r="BR43" s="7">
        <v>1322.3340000000001</v>
      </c>
      <c r="BS43" s="7">
        <v>539.923</v>
      </c>
      <c r="BT43" s="7">
        <v>1022.317</v>
      </c>
      <c r="BU43" s="7">
        <v>216.631</v>
      </c>
      <c r="BV43" s="7">
        <v>259.54599999999999</v>
      </c>
      <c r="BW43" s="7">
        <v>738.30700000000002</v>
      </c>
      <c r="BX43" s="7">
        <v>997.851</v>
      </c>
      <c r="BY43" s="7">
        <v>487.97</v>
      </c>
      <c r="BZ43" s="7">
        <v>107.95099999999999</v>
      </c>
      <c r="CA43" s="7">
        <v>67.584000000000003</v>
      </c>
      <c r="CB43" s="7">
        <v>15796.182000000001</v>
      </c>
      <c r="CC43" s="7">
        <f>IF(Table1373[[#This Row],[Numeric_Score]]&lt;=9, 2, IF(Table1373[[#This Row],[Numeric_Score]]&lt;=12, 1, 0))</f>
        <v>0</v>
      </c>
    </row>
    <row r="44" spans="1:81" x14ac:dyDescent="0.25">
      <c r="A44" s="4" t="s">
        <v>140</v>
      </c>
      <c r="B44" s="4" t="s">
        <v>81</v>
      </c>
      <c r="C44" s="5" t="s">
        <v>141</v>
      </c>
      <c r="D44" s="6">
        <v>12.2</v>
      </c>
      <c r="E44" s="5" t="str">
        <f>CONCATENATE(Table1373[[#This Row],[Vessel_Out]]," ",Table1373[[#This Row],[True_Grade]])</f>
        <v>100/132 - 1 P</v>
      </c>
      <c r="F44" s="5" t="s">
        <v>83</v>
      </c>
      <c r="G44" s="7">
        <v>7</v>
      </c>
      <c r="H44" s="8">
        <v>44014</v>
      </c>
      <c r="I44" s="7">
        <v>7</v>
      </c>
      <c r="J44" s="7" t="s">
        <v>95</v>
      </c>
      <c r="K4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44" s="7" t="str">
        <f>IF(Table1373[[#This Row],[Numeric_Score]]="", "", IF(Table1373[[#This Row],[Numeric_Score]]&lt;=9, "Low", IF(Table1373[[#This Row],[Numeric_Score]]&gt;=14, "High", "Mid")))</f>
        <v>Low</v>
      </c>
      <c r="M44" s="7" t="str">
        <f>IF(Table1373[[#This Row],[Nominal_Grade]]="", "", CONCATENATE(Table1373[[#This Row],[Nominal_Grade]], "-",Table1373[[#This Row],[Content_Status]]))</f>
        <v>C-WLS</v>
      </c>
      <c r="N44" s="7">
        <v>0.11799999999999999</v>
      </c>
      <c r="O44" s="7">
        <v>478.73700000000002</v>
      </c>
      <c r="P44" s="7">
        <v>214.1</v>
      </c>
      <c r="Q44" s="7">
        <v>1752.0360000000001</v>
      </c>
      <c r="R44" s="7">
        <v>1090.21</v>
      </c>
      <c r="S44" s="7">
        <v>1128.33</v>
      </c>
      <c r="T44" s="7">
        <v>295.63799999999998</v>
      </c>
      <c r="U44" s="7">
        <v>1180.19</v>
      </c>
      <c r="V44" s="7">
        <v>932.37</v>
      </c>
      <c r="W44" s="7">
        <v>3272.2269999999999</v>
      </c>
      <c r="X44" s="7">
        <v>17932.581999999999</v>
      </c>
      <c r="Y44" s="7">
        <v>533.51300000000003</v>
      </c>
      <c r="Z44" s="7">
        <v>37150.620999999999</v>
      </c>
      <c r="AA44" s="7">
        <v>844.36199999999997</v>
      </c>
      <c r="AB44" s="7">
        <v>1048.71</v>
      </c>
      <c r="AC44" s="7">
        <v>594.64400000000001</v>
      </c>
      <c r="AD44" s="7">
        <v>3223.8330000000001</v>
      </c>
      <c r="AE44" s="7">
        <v>1124.059</v>
      </c>
      <c r="AF44" s="7">
        <v>961.08299999999997</v>
      </c>
      <c r="AG44" s="7">
        <v>1084.088</v>
      </c>
      <c r="AH44" s="7">
        <v>562.48699999999997</v>
      </c>
      <c r="AI44" s="7">
        <v>2380.607</v>
      </c>
      <c r="AJ44" s="7">
        <v>2279.5569999999998</v>
      </c>
      <c r="AK44" s="7">
        <v>706.41899999999998</v>
      </c>
      <c r="AL44" s="7">
        <v>8279.1970000000001</v>
      </c>
      <c r="AM44" s="7">
        <v>4935.7070000000003</v>
      </c>
      <c r="AN44" s="7">
        <v>1832.7570000000001</v>
      </c>
      <c r="AO44" s="7">
        <v>375.59399999999999</v>
      </c>
      <c r="AP44" s="7">
        <v>1061.2159999999999</v>
      </c>
      <c r="AQ44" s="7">
        <v>1135.1489999999999</v>
      </c>
      <c r="AR44" s="7">
        <v>1655.874</v>
      </c>
      <c r="AS44" s="7">
        <v>3992.3440000000001</v>
      </c>
      <c r="AT44" s="7">
        <v>8584.5380000000005</v>
      </c>
      <c r="AU44" s="7">
        <v>438.16</v>
      </c>
      <c r="AV44" s="7">
        <v>889.61400000000003</v>
      </c>
      <c r="AW44" s="7">
        <v>23180.992999999999</v>
      </c>
      <c r="AX44" s="7">
        <v>2255.9949999999999</v>
      </c>
      <c r="AY44" s="7">
        <v>1091.952</v>
      </c>
      <c r="AZ44" s="7">
        <v>1214.248</v>
      </c>
      <c r="BA44" s="7">
        <v>774.29300000000001</v>
      </c>
      <c r="BB44" s="7">
        <v>1319.6669999999999</v>
      </c>
      <c r="BC44" s="7">
        <v>580.04499999999996</v>
      </c>
      <c r="BD44" s="7">
        <v>7843.9560000000001</v>
      </c>
      <c r="BE44" s="7">
        <v>29636.429</v>
      </c>
      <c r="BF44" s="7">
        <v>22013.107</v>
      </c>
      <c r="BG44" s="7">
        <v>3629.7249999999999</v>
      </c>
      <c r="BH44" s="7">
        <v>2482.7640000000001</v>
      </c>
      <c r="BI44" s="7">
        <v>17748.306</v>
      </c>
      <c r="BJ44" s="7">
        <v>2622.3879999999999</v>
      </c>
      <c r="BK44" s="7">
        <v>4875.51</v>
      </c>
      <c r="BL44" s="7">
        <v>5751.82</v>
      </c>
      <c r="BM44" s="7">
        <v>602.22900000000004</v>
      </c>
      <c r="BN44" s="7">
        <v>9301.8310000000001</v>
      </c>
      <c r="BO44" s="7">
        <v>18326.901000000002</v>
      </c>
      <c r="BP44" s="7">
        <v>23933.812999999998</v>
      </c>
      <c r="BQ44" s="7">
        <v>2477.2049999999999</v>
      </c>
      <c r="BR44" s="7">
        <v>3238.7350000000001</v>
      </c>
      <c r="BS44" s="7">
        <v>1210.636</v>
      </c>
      <c r="BT44" s="7">
        <v>511.947</v>
      </c>
      <c r="BU44" s="7">
        <v>177.816</v>
      </c>
      <c r="BV44" s="7">
        <v>188.07499999999999</v>
      </c>
      <c r="BW44" s="7">
        <v>488.541</v>
      </c>
      <c r="BX44" s="7">
        <v>1023.3579999999999</v>
      </c>
      <c r="BY44" s="7">
        <v>609.19600000000003</v>
      </c>
      <c r="BZ44" s="7">
        <v>135.209</v>
      </c>
      <c r="CA44" s="7">
        <v>247.851</v>
      </c>
      <c r="CB44" s="7">
        <v>14107.228999999999</v>
      </c>
      <c r="CC44" s="7">
        <f>IF(Table1373[[#This Row],[Numeric_Score]]&lt;=9, 2, IF(Table1373[[#This Row],[Numeric_Score]]&lt;=12, 1, 0))</f>
        <v>2</v>
      </c>
    </row>
    <row r="45" spans="1:81" x14ac:dyDescent="0.25">
      <c r="A45" s="4" t="s">
        <v>142</v>
      </c>
      <c r="B45" s="4" t="s">
        <v>81</v>
      </c>
      <c r="C45" s="5" t="s">
        <v>141</v>
      </c>
      <c r="D45" s="6">
        <v>12.2</v>
      </c>
      <c r="E45" s="5" t="str">
        <f>CONCATENATE(Table1373[[#This Row],[Vessel_Out]]," ",Table1373[[#This Row],[True_Grade]])</f>
        <v>100/132 - 2 P</v>
      </c>
      <c r="F45" s="5" t="s">
        <v>83</v>
      </c>
      <c r="G45" s="7">
        <v>7</v>
      </c>
      <c r="H45" s="8">
        <v>44014</v>
      </c>
      <c r="I45" s="7">
        <v>8</v>
      </c>
      <c r="J45" s="7" t="s">
        <v>95</v>
      </c>
      <c r="K4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45" s="7" t="str">
        <f>IF(Table1373[[#This Row],[Numeric_Score]]="", "", IF(Table1373[[#This Row],[Numeric_Score]]&lt;=9, "Low", IF(Table1373[[#This Row],[Numeric_Score]]&gt;=14, "High", "Mid")))</f>
        <v>Low</v>
      </c>
      <c r="M45" s="7" t="str">
        <f>IF(Table1373[[#This Row],[Nominal_Grade]]="", "", CONCATENATE(Table1373[[#This Row],[Nominal_Grade]], "-",Table1373[[#This Row],[Content_Status]]))</f>
        <v>C-WLS</v>
      </c>
      <c r="N45" s="7">
        <v>0.11899999999999999</v>
      </c>
      <c r="O45" s="7">
        <v>485.86500000000001</v>
      </c>
      <c r="P45" s="7">
        <v>212.60300000000001</v>
      </c>
      <c r="Q45" s="7">
        <v>1753.17</v>
      </c>
      <c r="R45" s="7">
        <v>1090.8520000000001</v>
      </c>
      <c r="S45" s="7">
        <v>1103.067</v>
      </c>
      <c r="T45" s="7">
        <v>297.69200000000001</v>
      </c>
      <c r="U45" s="7">
        <v>1190.9349999999999</v>
      </c>
      <c r="V45" s="7">
        <v>953.221</v>
      </c>
      <c r="W45" s="7">
        <v>3272.6889999999999</v>
      </c>
      <c r="X45" s="7">
        <v>17935.300999999999</v>
      </c>
      <c r="Y45" s="7">
        <v>554.50699999999995</v>
      </c>
      <c r="Z45" s="7">
        <v>37106.254000000001</v>
      </c>
      <c r="AA45" s="7">
        <v>837.31100000000004</v>
      </c>
      <c r="AB45" s="7">
        <v>1050.2249999999999</v>
      </c>
      <c r="AC45" s="7">
        <v>587.67700000000002</v>
      </c>
      <c r="AD45" s="7">
        <v>3221.4690000000001</v>
      </c>
      <c r="AE45" s="7">
        <v>1135.4079999999999</v>
      </c>
      <c r="AF45" s="7">
        <v>947.779</v>
      </c>
      <c r="AG45" s="7">
        <v>1125.519</v>
      </c>
      <c r="AH45" s="7">
        <v>547.51300000000003</v>
      </c>
      <c r="AI45" s="7">
        <v>2335.8470000000002</v>
      </c>
      <c r="AJ45" s="7">
        <v>2340.1239999999998</v>
      </c>
      <c r="AK45" s="7">
        <v>727.66800000000001</v>
      </c>
      <c r="AL45" s="7">
        <v>8230.9609999999993</v>
      </c>
      <c r="AM45" s="7">
        <v>4987.8010000000004</v>
      </c>
      <c r="AN45" s="7">
        <v>1823.1210000000001</v>
      </c>
      <c r="AO45" s="7">
        <v>402.35899999999998</v>
      </c>
      <c r="AP45" s="7">
        <v>1056.729</v>
      </c>
      <c r="AQ45" s="7">
        <v>1146.8789999999999</v>
      </c>
      <c r="AR45" s="7">
        <v>1667.9939999999999</v>
      </c>
      <c r="AS45" s="7">
        <v>4040.2469999999998</v>
      </c>
      <c r="AT45" s="7">
        <v>8662.25</v>
      </c>
      <c r="AU45" s="7">
        <v>419.33800000000002</v>
      </c>
      <c r="AV45" s="7">
        <v>881.71400000000006</v>
      </c>
      <c r="AW45" s="7">
        <v>23040.023000000001</v>
      </c>
      <c r="AX45" s="7">
        <v>2290.0039999999999</v>
      </c>
      <c r="AY45" s="7">
        <v>1073.5</v>
      </c>
      <c r="AZ45" s="7">
        <v>1231.711</v>
      </c>
      <c r="BA45" s="7">
        <v>698.52599999999995</v>
      </c>
      <c r="BB45" s="7">
        <v>1306.9670000000001</v>
      </c>
      <c r="BC45" s="7">
        <v>576.73500000000001</v>
      </c>
      <c r="BD45" s="7">
        <v>8038.5230000000001</v>
      </c>
      <c r="BE45" s="7">
        <v>29594.383999999998</v>
      </c>
      <c r="BF45" s="7">
        <v>22090.561000000002</v>
      </c>
      <c r="BG45" s="7">
        <v>3508.2660000000001</v>
      </c>
      <c r="BH45" s="7">
        <v>2567.7199999999998</v>
      </c>
      <c r="BI45" s="7">
        <v>17641.868999999999</v>
      </c>
      <c r="BJ45" s="7">
        <v>2653.3809999999999</v>
      </c>
      <c r="BK45" s="7">
        <v>4762.9369999999999</v>
      </c>
      <c r="BL45" s="7">
        <v>5787.4380000000001</v>
      </c>
      <c r="BM45" s="7">
        <v>483.37599999999998</v>
      </c>
      <c r="BN45" s="7">
        <v>9224.7099999999991</v>
      </c>
      <c r="BO45" s="7">
        <v>18414.994999999999</v>
      </c>
      <c r="BP45" s="7">
        <v>23679.017</v>
      </c>
      <c r="BQ45" s="7">
        <v>2597.0279999999998</v>
      </c>
      <c r="BR45" s="7">
        <v>3167.29</v>
      </c>
      <c r="BS45" s="7">
        <v>1209.2809999999999</v>
      </c>
      <c r="BT45" s="7">
        <v>540.85400000000004</v>
      </c>
      <c r="BU45" s="7">
        <v>186.81399999999999</v>
      </c>
      <c r="BV45" s="7">
        <v>211.107</v>
      </c>
      <c r="BW45" s="7">
        <v>496.13499999999999</v>
      </c>
      <c r="BX45" s="7">
        <v>1054.7619999999999</v>
      </c>
      <c r="BY45" s="7">
        <v>579.31899999999996</v>
      </c>
      <c r="BZ45" s="7">
        <v>142.881</v>
      </c>
      <c r="CA45" s="7">
        <v>237.965</v>
      </c>
      <c r="CB45" s="7">
        <v>13981.880999999999</v>
      </c>
      <c r="CC45" s="7">
        <f>IF(Table1373[[#This Row],[Numeric_Score]]&lt;=9, 2, IF(Table1373[[#This Row],[Numeric_Score]]&lt;=12, 1, 0))</f>
        <v>2</v>
      </c>
    </row>
    <row r="46" spans="1:81" x14ac:dyDescent="0.25">
      <c r="A46" s="4" t="s">
        <v>143</v>
      </c>
      <c r="B46" s="4" t="s">
        <v>81</v>
      </c>
      <c r="C46" s="5" t="s">
        <v>87</v>
      </c>
      <c r="D46" s="6">
        <v>0</v>
      </c>
      <c r="E46" s="5" t="str">
        <f>CONCATENATE(Table1373[[#This Row],[Vessel_Out]]," ",Table1373[[#This Row],[True_Grade]])</f>
        <v>50/121 - 1 NB</v>
      </c>
      <c r="F46" s="5" t="s">
        <v>83</v>
      </c>
      <c r="G46" s="7">
        <v>10</v>
      </c>
      <c r="H46" s="8">
        <v>44014</v>
      </c>
      <c r="I46" s="7">
        <v>3</v>
      </c>
      <c r="J46" s="7" t="s">
        <v>88</v>
      </c>
      <c r="K4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46" s="7" t="str">
        <f>IF(Table1373[[#This Row],[Numeric_Score]]="", "", IF(Table1373[[#This Row],[Numeric_Score]]&lt;=9, "Low", IF(Table1373[[#This Row],[Numeric_Score]]&gt;=14, "High", "Mid")))</f>
        <v>Mid</v>
      </c>
      <c r="M46" s="7" t="str">
        <f>IF(Table1373[[#This Row],[Nominal_Grade]]="", "", CONCATENATE(Table1373[[#This Row],[Nominal_Grade]], "-",Table1373[[#This Row],[Content_Status]]))</f>
        <v>NB-WLS</v>
      </c>
      <c r="N46" s="7">
        <v>0.113</v>
      </c>
      <c r="O46" s="7">
        <v>557.93499999999995</v>
      </c>
      <c r="P46" s="7">
        <v>144.79400000000001</v>
      </c>
      <c r="Q46" s="7">
        <v>1418.7929999999999</v>
      </c>
      <c r="R46" s="7">
        <v>1076.3009999999999</v>
      </c>
      <c r="S46" s="7">
        <v>1099.904</v>
      </c>
      <c r="T46" s="7">
        <v>333.55500000000001</v>
      </c>
      <c r="U46" s="7">
        <v>1131.395</v>
      </c>
      <c r="V46" s="7">
        <v>952.07500000000005</v>
      </c>
      <c r="W46" s="7">
        <v>4472.3450000000003</v>
      </c>
      <c r="X46" s="7">
        <v>18853.84</v>
      </c>
      <c r="Y46" s="7">
        <v>490.33800000000002</v>
      </c>
      <c r="Z46" s="7">
        <v>35237.305999999997</v>
      </c>
      <c r="AA46" s="7">
        <v>996.85199999999998</v>
      </c>
      <c r="AB46" s="7">
        <v>1089.1469999999999</v>
      </c>
      <c r="AC46" s="7">
        <v>1089.127</v>
      </c>
      <c r="AD46" s="7">
        <v>2058.1590000000001</v>
      </c>
      <c r="AE46" s="7">
        <v>2962.7139999999999</v>
      </c>
      <c r="AF46" s="7">
        <v>645.197</v>
      </c>
      <c r="AG46" s="7">
        <v>1091.325</v>
      </c>
      <c r="AH46" s="7">
        <v>680.05399999999997</v>
      </c>
      <c r="AI46" s="7">
        <v>2564.0790000000002</v>
      </c>
      <c r="AJ46" s="7">
        <v>2686.4650000000001</v>
      </c>
      <c r="AK46" s="7">
        <v>931.87099999999998</v>
      </c>
      <c r="AL46" s="7">
        <v>8977.0580000000009</v>
      </c>
      <c r="AM46" s="7">
        <v>6081.1480000000001</v>
      </c>
      <c r="AN46" s="7">
        <v>1140.413</v>
      </c>
      <c r="AO46" s="7">
        <v>204.53299999999999</v>
      </c>
      <c r="AP46" s="7">
        <v>635.87300000000005</v>
      </c>
      <c r="AQ46" s="7">
        <v>602.45100000000002</v>
      </c>
      <c r="AR46" s="7">
        <v>1846.519</v>
      </c>
      <c r="AS46" s="7">
        <v>3729.8449999999998</v>
      </c>
      <c r="AT46" s="7">
        <v>7513.2389999999996</v>
      </c>
      <c r="AU46" s="7">
        <v>429.92099999999999</v>
      </c>
      <c r="AV46" s="7">
        <v>654.96799999999996</v>
      </c>
      <c r="AW46" s="7">
        <v>24971.241999999998</v>
      </c>
      <c r="AX46" s="7">
        <v>2279.7840000000001</v>
      </c>
      <c r="AY46" s="7">
        <v>1459.8430000000001</v>
      </c>
      <c r="AZ46" s="7">
        <v>1251.566</v>
      </c>
      <c r="BA46" s="7">
        <v>946.27499999999998</v>
      </c>
      <c r="BB46" s="7">
        <v>1772.412</v>
      </c>
      <c r="BC46" s="7">
        <v>1592.7080000000001</v>
      </c>
      <c r="BD46" s="7">
        <v>7621.9260000000004</v>
      </c>
      <c r="BE46" s="7">
        <v>24132.986000000001</v>
      </c>
      <c r="BF46" s="7">
        <v>26020.351999999999</v>
      </c>
      <c r="BG46" s="7">
        <v>3856.8980000000001</v>
      </c>
      <c r="BH46" s="7">
        <v>2199.4630000000002</v>
      </c>
      <c r="BI46" s="7">
        <v>27075.775000000001</v>
      </c>
      <c r="BJ46" s="7">
        <v>2665.7750000000001</v>
      </c>
      <c r="BK46" s="7">
        <v>5000.1580000000004</v>
      </c>
      <c r="BL46" s="7">
        <v>8217.7279999999992</v>
      </c>
      <c r="BM46" s="7">
        <v>568.43899999999996</v>
      </c>
      <c r="BN46" s="7">
        <v>9255.2690000000002</v>
      </c>
      <c r="BO46" s="7">
        <v>20476.331999999999</v>
      </c>
      <c r="BP46" s="7">
        <v>27941.86</v>
      </c>
      <c r="BQ46" s="7">
        <v>2512.319</v>
      </c>
      <c r="BR46" s="7">
        <v>2959.6210000000001</v>
      </c>
      <c r="BS46" s="7">
        <v>1122.6120000000001</v>
      </c>
      <c r="BT46" s="7">
        <v>1031.7159999999999</v>
      </c>
      <c r="BU46" s="7">
        <v>202.196</v>
      </c>
      <c r="BV46" s="7">
        <v>192.13300000000001</v>
      </c>
      <c r="BW46" s="7">
        <v>711.16</v>
      </c>
      <c r="BX46" s="7">
        <v>770.39700000000005</v>
      </c>
      <c r="BY46" s="7">
        <v>683.54499999999996</v>
      </c>
      <c r="BZ46" s="7">
        <v>460.96899999999999</v>
      </c>
      <c r="CA46" s="7">
        <v>152.958</v>
      </c>
      <c r="CB46" s="7">
        <v>15068.647000000001</v>
      </c>
      <c r="CC46" s="7">
        <f>IF(Table1373[[#This Row],[Numeric_Score]]&lt;=9, 2, IF(Table1373[[#This Row],[Numeric_Score]]&lt;=12, 1, 0))</f>
        <v>1</v>
      </c>
    </row>
    <row r="47" spans="1:81" x14ac:dyDescent="0.25">
      <c r="A47" s="4" t="s">
        <v>144</v>
      </c>
      <c r="B47" s="4" t="s">
        <v>81</v>
      </c>
      <c r="C47" s="5" t="s">
        <v>87</v>
      </c>
      <c r="D47" s="6">
        <v>0</v>
      </c>
      <c r="E47" s="5" t="str">
        <f>CONCATENATE(Table1373[[#This Row],[Vessel_Out]]," ",Table1373[[#This Row],[True_Grade]])</f>
        <v>50/121 - 2 NB</v>
      </c>
      <c r="F47" s="5" t="s">
        <v>83</v>
      </c>
      <c r="G47" s="7">
        <v>10</v>
      </c>
      <c r="H47" s="8">
        <v>44014</v>
      </c>
      <c r="I47" s="7">
        <v>4</v>
      </c>
      <c r="J47" s="7" t="s">
        <v>88</v>
      </c>
      <c r="K4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47" s="7" t="str">
        <f>IF(Table1373[[#This Row],[Numeric_Score]]="", "", IF(Table1373[[#This Row],[Numeric_Score]]&lt;=9, "Low", IF(Table1373[[#This Row],[Numeric_Score]]&gt;=14, "High", "Mid")))</f>
        <v>Mid</v>
      </c>
      <c r="M47" s="7" t="str">
        <f>IF(Table1373[[#This Row],[Nominal_Grade]]="", "", CONCATENATE(Table1373[[#This Row],[Nominal_Grade]], "-",Table1373[[#This Row],[Content_Status]]))</f>
        <v>NB-WLS</v>
      </c>
      <c r="N47" s="7">
        <v>0.108</v>
      </c>
      <c r="O47" s="7">
        <v>538.79499999999996</v>
      </c>
      <c r="P47" s="7">
        <v>148.78399999999999</v>
      </c>
      <c r="Q47" s="7">
        <v>1478.412</v>
      </c>
      <c r="R47" s="7">
        <v>1069.049</v>
      </c>
      <c r="S47" s="7">
        <v>1125.499</v>
      </c>
      <c r="T47" s="7">
        <v>329.46800000000002</v>
      </c>
      <c r="U47" s="7">
        <v>1181.2270000000001</v>
      </c>
      <c r="V47" s="7">
        <v>962.12800000000004</v>
      </c>
      <c r="W47" s="7">
        <v>4416.5339999999997</v>
      </c>
      <c r="X47" s="7">
        <v>18723.525000000001</v>
      </c>
      <c r="Y47" s="7">
        <v>482.93200000000002</v>
      </c>
      <c r="Z47" s="7">
        <v>35540.519999999997</v>
      </c>
      <c r="AA47" s="7">
        <v>986.49300000000005</v>
      </c>
      <c r="AB47" s="7">
        <v>1065.4259999999999</v>
      </c>
      <c r="AC47" s="7">
        <v>1089.2070000000001</v>
      </c>
      <c r="AD47" s="7">
        <v>2031.6690000000001</v>
      </c>
      <c r="AE47" s="7">
        <v>2915.6379999999999</v>
      </c>
      <c r="AF47" s="7">
        <v>628.423</v>
      </c>
      <c r="AG47" s="7">
        <v>1070.72</v>
      </c>
      <c r="AH47" s="7">
        <v>688.04200000000003</v>
      </c>
      <c r="AI47" s="7">
        <v>2557.6889999999999</v>
      </c>
      <c r="AJ47" s="7">
        <v>2661.2550000000001</v>
      </c>
      <c r="AK47" s="7">
        <v>898.63300000000004</v>
      </c>
      <c r="AL47" s="7">
        <v>8905.3619999999992</v>
      </c>
      <c r="AM47" s="7">
        <v>5974.8689999999997</v>
      </c>
      <c r="AN47" s="7">
        <v>1137.569</v>
      </c>
      <c r="AO47" s="7">
        <v>210.59299999999999</v>
      </c>
      <c r="AP47" s="7">
        <v>636.32899999999995</v>
      </c>
      <c r="AQ47" s="7">
        <v>619.95299999999997</v>
      </c>
      <c r="AR47" s="7">
        <v>1855.617</v>
      </c>
      <c r="AS47" s="7">
        <v>3566.1210000000001</v>
      </c>
      <c r="AT47" s="7">
        <v>7390.62</v>
      </c>
      <c r="AU47" s="7">
        <v>435.44900000000001</v>
      </c>
      <c r="AV47" s="7">
        <v>685.59299999999996</v>
      </c>
      <c r="AW47" s="7">
        <v>24738.51</v>
      </c>
      <c r="AX47" s="7">
        <v>2290.098</v>
      </c>
      <c r="AY47" s="7">
        <v>1375.835</v>
      </c>
      <c r="AZ47" s="7">
        <v>1273.6369999999999</v>
      </c>
      <c r="BA47" s="7">
        <v>925.52800000000002</v>
      </c>
      <c r="BB47" s="7">
        <v>1708.9549999999999</v>
      </c>
      <c r="BC47" s="7">
        <v>1616.2070000000001</v>
      </c>
      <c r="BD47" s="7">
        <v>7934.89</v>
      </c>
      <c r="BE47" s="7">
        <v>24007.39</v>
      </c>
      <c r="BF47" s="7">
        <v>25842.588</v>
      </c>
      <c r="BG47" s="7">
        <v>3786.585</v>
      </c>
      <c r="BH47" s="7">
        <v>2223.6759999999999</v>
      </c>
      <c r="BI47" s="7">
        <v>26824.400000000001</v>
      </c>
      <c r="BJ47" s="7">
        <v>2633.7669999999998</v>
      </c>
      <c r="BK47" s="7">
        <v>5018.4660000000003</v>
      </c>
      <c r="BL47" s="7">
        <v>8093.5820000000003</v>
      </c>
      <c r="BM47" s="7">
        <v>593.99099999999999</v>
      </c>
      <c r="BN47" s="7">
        <v>9152.9689999999991</v>
      </c>
      <c r="BO47" s="7">
        <v>20312.205999999998</v>
      </c>
      <c r="BP47" s="7">
        <v>29270.741999999998</v>
      </c>
      <c r="BQ47" s="7">
        <v>2389.2530000000002</v>
      </c>
      <c r="BR47" s="7">
        <v>2854.4569999999999</v>
      </c>
      <c r="BS47" s="7">
        <v>1107.877</v>
      </c>
      <c r="BT47" s="7">
        <v>1079.521</v>
      </c>
      <c r="BU47" s="7">
        <v>221.803</v>
      </c>
      <c r="BV47" s="7">
        <v>214.81700000000001</v>
      </c>
      <c r="BW47" s="7">
        <v>700.50699999999995</v>
      </c>
      <c r="BX47" s="7">
        <v>729.06200000000001</v>
      </c>
      <c r="BY47" s="7">
        <v>660.37800000000004</v>
      </c>
      <c r="BZ47" s="7">
        <v>440.024</v>
      </c>
      <c r="CA47" s="7">
        <v>152.73099999999999</v>
      </c>
      <c r="CB47" s="7">
        <v>16304.232</v>
      </c>
      <c r="CC47" s="7">
        <f>IF(Table1373[[#This Row],[Numeric_Score]]&lt;=9, 2, IF(Table1373[[#This Row],[Numeric_Score]]&lt;=12, 1, 0))</f>
        <v>1</v>
      </c>
    </row>
    <row r="48" spans="1:81" x14ac:dyDescent="0.25">
      <c r="A48" s="4" t="s">
        <v>145</v>
      </c>
      <c r="B48" s="4" t="s">
        <v>81</v>
      </c>
      <c r="C48" s="5" t="s">
        <v>146</v>
      </c>
      <c r="D48" s="6">
        <v>0</v>
      </c>
      <c r="E48" s="5" t="str">
        <f>CONCATENATE(Table1373[[#This Row],[Vessel_Out]]," ",Table1373[[#This Row],[True_Grade]])</f>
        <v>500/111 - 1 UP</v>
      </c>
      <c r="F48" s="5" t="s">
        <v>83</v>
      </c>
      <c r="G48" s="7">
        <v>15</v>
      </c>
      <c r="H48" s="8">
        <v>44014</v>
      </c>
      <c r="I48" s="7">
        <v>1</v>
      </c>
      <c r="J48" s="7" t="s">
        <v>118</v>
      </c>
      <c r="K4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48" s="7" t="str">
        <f>IF(Table1373[[#This Row],[Numeric_Score]]="", "", IF(Table1373[[#This Row],[Numeric_Score]]&lt;=9, "Low", IF(Table1373[[#This Row],[Numeric_Score]]&gt;=14, "High", "Mid")))</f>
        <v>High</v>
      </c>
      <c r="M48" s="7" t="str">
        <f>IF(Table1373[[#This Row],[Nominal_Grade]]="", "", CONCATENATE(Table1373[[#This Row],[Nominal_Grade]], "-",Table1373[[#This Row],[Content_Status]]))</f>
        <v>A-WLS</v>
      </c>
      <c r="N48" s="7">
        <v>0.11899999999999999</v>
      </c>
      <c r="O48" s="7">
        <v>287.62</v>
      </c>
      <c r="P48" s="7">
        <v>87.204999999999998</v>
      </c>
      <c r="Q48" s="7">
        <v>1122.7149999999999</v>
      </c>
      <c r="R48" s="7">
        <v>1073.748</v>
      </c>
      <c r="S48" s="7">
        <v>1060.444</v>
      </c>
      <c r="T48" s="7">
        <v>414.91899999999998</v>
      </c>
      <c r="U48" s="7">
        <v>608.32799999999997</v>
      </c>
      <c r="V48" s="7">
        <v>759.31700000000001</v>
      </c>
      <c r="W48" s="7">
        <v>4376.817</v>
      </c>
      <c r="X48" s="7">
        <v>19486.666000000001</v>
      </c>
      <c r="Y48" s="7">
        <v>466.84399999999999</v>
      </c>
      <c r="Z48" s="7">
        <v>35908.534</v>
      </c>
      <c r="AA48" s="7">
        <v>984.11199999999997</v>
      </c>
      <c r="AB48" s="7">
        <v>1102.758</v>
      </c>
      <c r="AC48" s="7">
        <v>820.82899999999995</v>
      </c>
      <c r="AD48" s="7">
        <v>1641.9549999999999</v>
      </c>
      <c r="AE48" s="7">
        <v>2717.9679999999998</v>
      </c>
      <c r="AF48" s="7">
        <v>602.71400000000006</v>
      </c>
      <c r="AG48" s="7">
        <v>1158.2190000000001</v>
      </c>
      <c r="AH48" s="7">
        <v>776.82600000000002</v>
      </c>
      <c r="AI48" s="7">
        <v>2526.96</v>
      </c>
      <c r="AJ48" s="7">
        <v>2324.9499999999998</v>
      </c>
      <c r="AK48" s="7">
        <v>758.58600000000001</v>
      </c>
      <c r="AL48" s="7">
        <v>8551.3770000000004</v>
      </c>
      <c r="AM48" s="7">
        <v>6225.6530000000002</v>
      </c>
      <c r="AN48" s="7">
        <v>1445.9760000000001</v>
      </c>
      <c r="AO48" s="7">
        <v>234.179</v>
      </c>
      <c r="AP48" s="7">
        <v>723.06500000000005</v>
      </c>
      <c r="AQ48" s="7">
        <v>665.43700000000001</v>
      </c>
      <c r="AR48" s="7">
        <v>1855.24</v>
      </c>
      <c r="AS48" s="7">
        <v>3606.4560000000001</v>
      </c>
      <c r="AT48" s="7">
        <v>7627.9380000000001</v>
      </c>
      <c r="AU48" s="7">
        <v>424.49799999999999</v>
      </c>
      <c r="AV48" s="7">
        <v>571.14300000000003</v>
      </c>
      <c r="AW48" s="7">
        <v>27816.468000000001</v>
      </c>
      <c r="AX48" s="7">
        <v>1623.133</v>
      </c>
      <c r="AY48" s="7">
        <v>952.43</v>
      </c>
      <c r="AZ48" s="7">
        <v>1176.5129999999999</v>
      </c>
      <c r="BA48" s="7">
        <v>870.79600000000005</v>
      </c>
      <c r="BB48" s="7">
        <v>1885.1859999999999</v>
      </c>
      <c r="BC48" s="7">
        <v>1857.3150000000001</v>
      </c>
      <c r="BD48" s="7">
        <v>7878.4269999999997</v>
      </c>
      <c r="BE48" s="7">
        <v>25916.271000000001</v>
      </c>
      <c r="BF48" s="7">
        <v>26191.847000000002</v>
      </c>
      <c r="BG48" s="7">
        <v>3642.18</v>
      </c>
      <c r="BH48" s="7">
        <v>2293.0309999999999</v>
      </c>
      <c r="BI48" s="7">
        <v>23962.243999999999</v>
      </c>
      <c r="BJ48" s="7">
        <v>2517.5239999999999</v>
      </c>
      <c r="BK48" s="7">
        <v>4443.393</v>
      </c>
      <c r="BL48" s="7">
        <v>5014.62</v>
      </c>
      <c r="BM48" s="7">
        <v>611.68899999999996</v>
      </c>
      <c r="BN48" s="7">
        <v>9407.0490000000009</v>
      </c>
      <c r="BO48" s="7">
        <v>17276.351999999999</v>
      </c>
      <c r="BP48" s="7">
        <v>19356.595000000001</v>
      </c>
      <c r="BQ48" s="7">
        <v>2432.3389999999999</v>
      </c>
      <c r="BR48" s="7">
        <v>3231.442</v>
      </c>
      <c r="BS48" s="7">
        <v>978.94899999999996</v>
      </c>
      <c r="BT48" s="7">
        <v>1590.037</v>
      </c>
      <c r="BU48" s="7">
        <v>244.232</v>
      </c>
      <c r="BV48" s="7">
        <v>198.77199999999999</v>
      </c>
      <c r="BW48" s="7">
        <v>736.77300000000002</v>
      </c>
      <c r="BX48" s="7">
        <v>840.10400000000004</v>
      </c>
      <c r="BY48" s="7">
        <v>433.28699999999998</v>
      </c>
      <c r="BZ48" s="7">
        <v>384.25200000000001</v>
      </c>
      <c r="CA48" s="7">
        <v>158.05799999999999</v>
      </c>
      <c r="CB48" s="7">
        <v>15060.189</v>
      </c>
      <c r="CC48" s="7">
        <f>IF(Table1373[[#This Row],[Numeric_Score]]&lt;=9, 2, IF(Table1373[[#This Row],[Numeric_Score]]&lt;=12, 1, 0))</f>
        <v>0</v>
      </c>
    </row>
    <row r="49" spans="1:81" x14ac:dyDescent="0.25">
      <c r="A49" s="4" t="s">
        <v>147</v>
      </c>
      <c r="B49" s="4" t="s">
        <v>81</v>
      </c>
      <c r="C49" s="5" t="s">
        <v>146</v>
      </c>
      <c r="D49" s="6">
        <v>0</v>
      </c>
      <c r="E49" s="5" t="str">
        <f>CONCATENATE(Table1373[[#This Row],[Vessel_Out]]," ",Table1373[[#This Row],[True_Grade]])</f>
        <v>500/111 - 2 UP</v>
      </c>
      <c r="F49" s="5" t="s">
        <v>83</v>
      </c>
      <c r="G49" s="7">
        <v>15</v>
      </c>
      <c r="H49" s="8">
        <v>44014</v>
      </c>
      <c r="I49" s="7">
        <v>2</v>
      </c>
      <c r="J49" s="7" t="s">
        <v>118</v>
      </c>
      <c r="K4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49" s="7" t="str">
        <f>IF(Table1373[[#This Row],[Numeric_Score]]="", "", IF(Table1373[[#This Row],[Numeric_Score]]&lt;=9, "Low", IF(Table1373[[#This Row],[Numeric_Score]]&gt;=14, "High", "Mid")))</f>
        <v>High</v>
      </c>
      <c r="M49" s="7" t="str">
        <f>IF(Table1373[[#This Row],[Nominal_Grade]]="", "", CONCATENATE(Table1373[[#This Row],[Nominal_Grade]], "-",Table1373[[#This Row],[Content_Status]]))</f>
        <v>A-WLS</v>
      </c>
      <c r="N49" s="7">
        <v>0.114</v>
      </c>
      <c r="O49" s="7">
        <v>300.37099999999998</v>
      </c>
      <c r="P49" s="7">
        <v>129.65299999999999</v>
      </c>
      <c r="Q49" s="7">
        <v>1330.3779999999999</v>
      </c>
      <c r="R49" s="7">
        <v>1164.5550000000001</v>
      </c>
      <c r="S49" s="7">
        <v>1097.7370000000001</v>
      </c>
      <c r="T49" s="7">
        <v>358.31299999999999</v>
      </c>
      <c r="U49" s="7">
        <v>897.54</v>
      </c>
      <c r="V49" s="7">
        <v>821.45600000000002</v>
      </c>
      <c r="W49" s="7">
        <v>4294.7610000000004</v>
      </c>
      <c r="X49" s="7">
        <v>19486.891</v>
      </c>
      <c r="Y49" s="7">
        <v>490.053</v>
      </c>
      <c r="Z49" s="7">
        <v>35931.449999999997</v>
      </c>
      <c r="AA49" s="7">
        <v>986.38900000000001</v>
      </c>
      <c r="AB49" s="7">
        <v>1105.431</v>
      </c>
      <c r="AC49" s="7">
        <v>802.94600000000003</v>
      </c>
      <c r="AD49" s="7">
        <v>1636.6569999999999</v>
      </c>
      <c r="AE49" s="7">
        <v>2679.241</v>
      </c>
      <c r="AF49" s="7">
        <v>590.93700000000001</v>
      </c>
      <c r="AG49" s="7">
        <v>1110.9770000000001</v>
      </c>
      <c r="AH49" s="7">
        <v>780.05600000000004</v>
      </c>
      <c r="AI49" s="7">
        <v>2504.2660000000001</v>
      </c>
      <c r="AJ49" s="7">
        <v>2283.3739999999998</v>
      </c>
      <c r="AK49" s="7">
        <v>735.50099999999998</v>
      </c>
      <c r="AL49" s="7">
        <v>8487.8209999999999</v>
      </c>
      <c r="AM49" s="7">
        <v>6210.5680000000002</v>
      </c>
      <c r="AN49" s="7">
        <v>1436.905</v>
      </c>
      <c r="AO49" s="7">
        <v>244.95599999999999</v>
      </c>
      <c r="AP49" s="7">
        <v>716.86</v>
      </c>
      <c r="AQ49" s="7">
        <v>680.33600000000001</v>
      </c>
      <c r="AR49" s="7">
        <v>1857.4110000000001</v>
      </c>
      <c r="AS49" s="7">
        <v>3616.9969999999998</v>
      </c>
      <c r="AT49" s="7">
        <v>7620.5820000000003</v>
      </c>
      <c r="AU49" s="7">
        <v>376.98599999999999</v>
      </c>
      <c r="AV49" s="7">
        <v>536.84100000000001</v>
      </c>
      <c r="AW49" s="7">
        <v>27755.398000000001</v>
      </c>
      <c r="AX49" s="7">
        <v>1670.9449999999999</v>
      </c>
      <c r="AY49" s="7">
        <v>936.44200000000001</v>
      </c>
      <c r="AZ49" s="7">
        <v>1283.3489999999999</v>
      </c>
      <c r="BA49" s="7">
        <v>848.20600000000002</v>
      </c>
      <c r="BB49" s="7">
        <v>1909.787</v>
      </c>
      <c r="BC49" s="7">
        <v>1847.6410000000001</v>
      </c>
      <c r="BD49" s="7">
        <v>7693.1310000000003</v>
      </c>
      <c r="BE49" s="7">
        <v>25146.288</v>
      </c>
      <c r="BF49" s="7">
        <v>26229.603999999999</v>
      </c>
      <c r="BG49" s="7">
        <v>3672.0390000000002</v>
      </c>
      <c r="BH49" s="7">
        <v>2321.3739999999998</v>
      </c>
      <c r="BI49" s="7">
        <v>23762.49</v>
      </c>
      <c r="BJ49" s="7">
        <v>2470.5909999999999</v>
      </c>
      <c r="BK49" s="7">
        <v>4507.7640000000001</v>
      </c>
      <c r="BL49" s="7">
        <v>4897.3209999999999</v>
      </c>
      <c r="BM49" s="7">
        <v>665.16700000000003</v>
      </c>
      <c r="BN49" s="7">
        <v>9212.6389999999992</v>
      </c>
      <c r="BO49" s="7">
        <v>17609.203000000001</v>
      </c>
      <c r="BP49" s="7">
        <v>22461.848000000002</v>
      </c>
      <c r="BQ49" s="7">
        <v>2531.2800000000002</v>
      </c>
      <c r="BR49" s="7">
        <v>3135.7550000000001</v>
      </c>
      <c r="BS49" s="7">
        <v>1195.4380000000001</v>
      </c>
      <c r="BT49" s="7">
        <v>1704.155</v>
      </c>
      <c r="BU49" s="7">
        <v>226.27099999999999</v>
      </c>
      <c r="BV49" s="7">
        <v>185.30600000000001</v>
      </c>
      <c r="BW49" s="7">
        <v>751.529</v>
      </c>
      <c r="BX49" s="7">
        <v>898.65099999999995</v>
      </c>
      <c r="BY49" s="7">
        <v>429.98599999999999</v>
      </c>
      <c r="BZ49" s="7">
        <v>386.88900000000001</v>
      </c>
      <c r="CA49" s="7">
        <v>145.822</v>
      </c>
      <c r="CB49" s="7">
        <v>15904.876</v>
      </c>
      <c r="CC49" s="7">
        <f>IF(Table1373[[#This Row],[Numeric_Score]]&lt;=9, 2, IF(Table1373[[#This Row],[Numeric_Score]]&lt;=12, 1, 0))</f>
        <v>0</v>
      </c>
    </row>
    <row r="50" spans="1:81" x14ac:dyDescent="0.25">
      <c r="A50" s="4" t="s">
        <v>148</v>
      </c>
      <c r="B50" s="4" t="s">
        <v>81</v>
      </c>
      <c r="C50" s="5" t="s">
        <v>82</v>
      </c>
      <c r="D50" s="6">
        <v>4.8</v>
      </c>
      <c r="E50" s="5" t="str">
        <f>CONCATENATE(Table1373[[#This Row],[Vessel_Out]]," ",Table1373[[#This Row],[True_Grade]])</f>
        <v>500/118 - 1 SP</v>
      </c>
      <c r="F50" s="5" t="s">
        <v>83</v>
      </c>
      <c r="G50" s="7">
        <v>10</v>
      </c>
      <c r="H50" s="8">
        <v>44014</v>
      </c>
      <c r="I50" s="7">
        <v>5</v>
      </c>
      <c r="J50" s="7" t="s">
        <v>84</v>
      </c>
      <c r="K5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50" s="7" t="str">
        <f>IF(Table1373[[#This Row],[Numeric_Score]]="", "", IF(Table1373[[#This Row],[Numeric_Score]]&lt;=9, "Low", IF(Table1373[[#This Row],[Numeric_Score]]&gt;=14, "High", "Mid")))</f>
        <v>Mid</v>
      </c>
      <c r="M50" s="7" t="str">
        <f>IF(Table1373[[#This Row],[Nominal_Grade]]="", "", CONCATENATE(Table1373[[#This Row],[Nominal_Grade]], "-",Table1373[[#This Row],[Content_Status]]))</f>
        <v>B-WLS</v>
      </c>
      <c r="N50" s="7">
        <v>0.11700000000000001</v>
      </c>
      <c r="O50" s="7">
        <v>119.179</v>
      </c>
      <c r="P50" s="7">
        <v>153.607</v>
      </c>
      <c r="Q50" s="7">
        <v>1635.521</v>
      </c>
      <c r="R50" s="7">
        <v>1085.9690000000001</v>
      </c>
      <c r="S50" s="7">
        <v>1090.806</v>
      </c>
      <c r="T50" s="7">
        <v>311.19200000000001</v>
      </c>
      <c r="U50" s="7">
        <v>1124.7280000000001</v>
      </c>
      <c r="V50" s="7">
        <v>908.82500000000005</v>
      </c>
      <c r="W50" s="7">
        <v>4128.3249999999998</v>
      </c>
      <c r="X50" s="7">
        <v>19286.796999999999</v>
      </c>
      <c r="Y50" s="7">
        <v>486.15100000000001</v>
      </c>
      <c r="Z50" s="7">
        <v>33253.122000000003</v>
      </c>
      <c r="AA50" s="7">
        <v>847.44799999999998</v>
      </c>
      <c r="AB50" s="7">
        <v>1099.0039999999999</v>
      </c>
      <c r="AC50" s="7">
        <v>832.85799999999995</v>
      </c>
      <c r="AD50" s="7">
        <v>3477.5340000000001</v>
      </c>
      <c r="AE50" s="7">
        <v>2983.9609999999998</v>
      </c>
      <c r="AF50" s="7">
        <v>1017.539</v>
      </c>
      <c r="AG50" s="7">
        <v>1150.2650000000001</v>
      </c>
      <c r="AH50" s="7">
        <v>733.34299999999996</v>
      </c>
      <c r="AI50" s="7">
        <v>2289.1729999999998</v>
      </c>
      <c r="AJ50" s="7">
        <v>2131.0920000000001</v>
      </c>
      <c r="AK50" s="7">
        <v>821.80600000000004</v>
      </c>
      <c r="AL50" s="7">
        <v>10069.089</v>
      </c>
      <c r="AM50" s="7">
        <v>6535.8739999999998</v>
      </c>
      <c r="AN50" s="7">
        <v>1470.62</v>
      </c>
      <c r="AO50" s="7">
        <v>491.42399999999998</v>
      </c>
      <c r="AP50" s="7">
        <v>740.70500000000004</v>
      </c>
      <c r="AQ50" s="7">
        <v>767.06600000000003</v>
      </c>
      <c r="AR50" s="7">
        <v>1738.421</v>
      </c>
      <c r="AS50" s="7">
        <v>3683.973</v>
      </c>
      <c r="AT50" s="7">
        <v>7865.0479999999998</v>
      </c>
      <c r="AU50" s="7">
        <v>307.76299999999998</v>
      </c>
      <c r="AV50" s="7">
        <v>459.78699999999998</v>
      </c>
      <c r="AW50" s="7">
        <v>30465.196</v>
      </c>
      <c r="AX50" s="7">
        <v>1346.172</v>
      </c>
      <c r="AY50" s="7">
        <v>835.45299999999997</v>
      </c>
      <c r="AZ50" s="7">
        <v>1230.5899999999999</v>
      </c>
      <c r="BA50" s="7">
        <v>876.274</v>
      </c>
      <c r="BB50" s="7">
        <v>1971.5840000000001</v>
      </c>
      <c r="BC50" s="7">
        <v>2053.9760000000001</v>
      </c>
      <c r="BD50" s="7">
        <v>7299.9530000000004</v>
      </c>
      <c r="BE50" s="7">
        <v>25722.35</v>
      </c>
      <c r="BF50" s="7">
        <v>25830.523000000001</v>
      </c>
      <c r="BG50" s="7">
        <v>3627.1480000000001</v>
      </c>
      <c r="BH50" s="7">
        <v>2235.7890000000002</v>
      </c>
      <c r="BI50" s="7">
        <v>23788.343000000001</v>
      </c>
      <c r="BJ50" s="7">
        <v>2447.3589999999999</v>
      </c>
      <c r="BK50" s="7">
        <v>4318.1040000000003</v>
      </c>
      <c r="BL50" s="7">
        <v>4460.7190000000001</v>
      </c>
      <c r="BM50" s="7">
        <v>540.62</v>
      </c>
      <c r="BN50" s="7">
        <v>9110.0740000000005</v>
      </c>
      <c r="BO50" s="7">
        <v>18650.195</v>
      </c>
      <c r="BP50" s="7">
        <v>25366.991000000002</v>
      </c>
      <c r="BQ50" s="7">
        <v>2229.9369999999999</v>
      </c>
      <c r="BR50" s="7">
        <v>2951.6559999999999</v>
      </c>
      <c r="BS50" s="7">
        <v>1144.3219999999999</v>
      </c>
      <c r="BT50" s="7">
        <v>1419.98</v>
      </c>
      <c r="BU50" s="7">
        <v>246.87799999999999</v>
      </c>
      <c r="BV50" s="7">
        <v>217.785</v>
      </c>
      <c r="BW50" s="7">
        <v>808.31100000000004</v>
      </c>
      <c r="BX50" s="7">
        <v>907.226</v>
      </c>
      <c r="BY50" s="7">
        <v>788.649</v>
      </c>
      <c r="BZ50" s="7">
        <v>319.50200000000001</v>
      </c>
      <c r="CA50" s="7">
        <v>135.28899999999999</v>
      </c>
      <c r="CB50" s="7">
        <v>14460.671</v>
      </c>
      <c r="CC50" s="7">
        <f>IF(Table1373[[#This Row],[Numeric_Score]]&lt;=9, 2, IF(Table1373[[#This Row],[Numeric_Score]]&lt;=12, 1, 0))</f>
        <v>1</v>
      </c>
    </row>
    <row r="51" spans="1:81" x14ac:dyDescent="0.25">
      <c r="A51" s="4" t="s">
        <v>149</v>
      </c>
      <c r="B51" s="4" t="s">
        <v>81</v>
      </c>
      <c r="C51" s="5" t="s">
        <v>82</v>
      </c>
      <c r="D51" s="6">
        <v>4.8</v>
      </c>
      <c r="E51" s="5" t="str">
        <f>CONCATENATE(Table1373[[#This Row],[Vessel_Out]]," ",Table1373[[#This Row],[True_Grade]])</f>
        <v>500/118 - 2 SP</v>
      </c>
      <c r="F51" s="5" t="s">
        <v>83</v>
      </c>
      <c r="G51" s="7">
        <v>10</v>
      </c>
      <c r="H51" s="8">
        <v>44014</v>
      </c>
      <c r="I51" s="7">
        <v>6</v>
      </c>
      <c r="J51" s="7" t="s">
        <v>84</v>
      </c>
      <c r="K5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51" s="7" t="str">
        <f>IF(Table1373[[#This Row],[Numeric_Score]]="", "", IF(Table1373[[#This Row],[Numeric_Score]]&lt;=9, "Low", IF(Table1373[[#This Row],[Numeric_Score]]&gt;=14, "High", "Mid")))</f>
        <v>Mid</v>
      </c>
      <c r="M51" s="7" t="str">
        <f>IF(Table1373[[#This Row],[Nominal_Grade]]="", "", CONCATENATE(Table1373[[#This Row],[Nominal_Grade]], "-",Table1373[[#This Row],[Content_Status]]))</f>
        <v>B-WLS</v>
      </c>
      <c r="N51" s="7">
        <v>0.11799999999999999</v>
      </c>
      <c r="O51" s="7">
        <v>135.96899999999999</v>
      </c>
      <c r="P51" s="7">
        <v>189.33199999999999</v>
      </c>
      <c r="Q51" s="7">
        <v>1736.2570000000001</v>
      </c>
      <c r="R51" s="7">
        <v>1053.2670000000001</v>
      </c>
      <c r="S51" s="7">
        <v>1111.893</v>
      </c>
      <c r="T51" s="7">
        <v>298.52300000000002</v>
      </c>
      <c r="U51" s="7">
        <v>1171.972</v>
      </c>
      <c r="V51" s="7">
        <v>941.28099999999995</v>
      </c>
      <c r="W51" s="7">
        <v>4170.8980000000001</v>
      </c>
      <c r="X51" s="7">
        <v>19346.223999999998</v>
      </c>
      <c r="Y51" s="7">
        <v>523.73800000000006</v>
      </c>
      <c r="Z51" s="7">
        <v>33364.972000000002</v>
      </c>
      <c r="AA51" s="7">
        <v>861.03399999999999</v>
      </c>
      <c r="AB51" s="7">
        <v>1127.9770000000001</v>
      </c>
      <c r="AC51" s="7">
        <v>840.93700000000001</v>
      </c>
      <c r="AD51" s="7">
        <v>3444.51</v>
      </c>
      <c r="AE51" s="7">
        <v>3019.1849999999999</v>
      </c>
      <c r="AF51" s="7">
        <v>1002.651</v>
      </c>
      <c r="AG51" s="7">
        <v>1154.193</v>
      </c>
      <c r="AH51" s="7">
        <v>717.21799999999996</v>
      </c>
      <c r="AI51" s="7">
        <v>2311.049</v>
      </c>
      <c r="AJ51" s="7">
        <v>2048.8330000000001</v>
      </c>
      <c r="AK51" s="7">
        <v>818.38099999999997</v>
      </c>
      <c r="AL51" s="7">
        <v>10055.681</v>
      </c>
      <c r="AM51" s="7">
        <v>6619.7280000000001</v>
      </c>
      <c r="AN51" s="7">
        <v>1442.654</v>
      </c>
      <c r="AO51" s="7">
        <v>531.65899999999999</v>
      </c>
      <c r="AP51" s="7">
        <v>752.98400000000004</v>
      </c>
      <c r="AQ51" s="7">
        <v>764.24800000000005</v>
      </c>
      <c r="AR51" s="7">
        <v>1763.6279999999999</v>
      </c>
      <c r="AS51" s="7">
        <v>3758.3020000000001</v>
      </c>
      <c r="AT51" s="7">
        <v>7966.107</v>
      </c>
      <c r="AU51" s="7">
        <v>346.66300000000001</v>
      </c>
      <c r="AV51" s="7">
        <v>514.80700000000002</v>
      </c>
      <c r="AW51" s="7">
        <v>31219.593000000001</v>
      </c>
      <c r="AX51" s="7">
        <v>1316.68</v>
      </c>
      <c r="AY51" s="7">
        <v>845.91600000000005</v>
      </c>
      <c r="AZ51" s="7">
        <v>1201.6890000000001</v>
      </c>
      <c r="BA51" s="7">
        <v>861.34299999999996</v>
      </c>
      <c r="BB51" s="7">
        <v>2026.539</v>
      </c>
      <c r="BC51" s="7">
        <v>2153.1680000000001</v>
      </c>
      <c r="BD51" s="7">
        <v>7665.2190000000001</v>
      </c>
      <c r="BE51" s="7">
        <v>25741.499</v>
      </c>
      <c r="BF51" s="7">
        <v>26048.616000000002</v>
      </c>
      <c r="BG51" s="7">
        <v>3503.4459999999999</v>
      </c>
      <c r="BH51" s="7">
        <v>2215.2420000000002</v>
      </c>
      <c r="BI51" s="7">
        <v>24013.771000000001</v>
      </c>
      <c r="BJ51" s="7">
        <v>2391.183</v>
      </c>
      <c r="BK51" s="7">
        <v>4371.6639999999998</v>
      </c>
      <c r="BL51" s="7">
        <v>4100.3990000000003</v>
      </c>
      <c r="BM51" s="7">
        <v>464.37299999999999</v>
      </c>
      <c r="BN51" s="7">
        <v>9038.4060000000009</v>
      </c>
      <c r="BO51" s="7">
        <v>18970.238000000001</v>
      </c>
      <c r="BP51" s="7">
        <v>23758.258000000002</v>
      </c>
      <c r="BQ51" s="7">
        <v>2082.58</v>
      </c>
      <c r="BR51" s="7">
        <v>2862.83</v>
      </c>
      <c r="BS51" s="7">
        <v>1125.027</v>
      </c>
      <c r="BT51" s="7">
        <v>1500.095</v>
      </c>
      <c r="BU51" s="7">
        <v>241.34200000000001</v>
      </c>
      <c r="BV51" s="7">
        <v>219.208</v>
      </c>
      <c r="BW51" s="7">
        <v>792.86199999999997</v>
      </c>
      <c r="BX51" s="7">
        <v>851.19399999999996</v>
      </c>
      <c r="BY51" s="7">
        <v>812.41700000000003</v>
      </c>
      <c r="BZ51" s="7">
        <v>351.61200000000002</v>
      </c>
      <c r="CA51" s="7">
        <v>153.29599999999999</v>
      </c>
      <c r="CB51" s="7">
        <v>13484.078</v>
      </c>
      <c r="CC51" s="7">
        <f>IF(Table1373[[#This Row],[Numeric_Score]]&lt;=9, 2, IF(Table1373[[#This Row],[Numeric_Score]]&lt;=12, 1, 0))</f>
        <v>1</v>
      </c>
    </row>
    <row r="52" spans="1:81" x14ac:dyDescent="0.25">
      <c r="A52" s="4" t="s">
        <v>150</v>
      </c>
      <c r="B52" s="4" t="s">
        <v>81</v>
      </c>
      <c r="C52" s="5" t="s">
        <v>151</v>
      </c>
      <c r="D52" s="6">
        <v>0</v>
      </c>
      <c r="E52" s="5" t="str">
        <f>CONCATENATE(Table1373[[#This Row],[Vessel_Out]]," ",Table1373[[#This Row],[True_Grade]])</f>
        <v>100/103 - 1 NB</v>
      </c>
      <c r="F52" s="5" t="s">
        <v>91</v>
      </c>
      <c r="G52" s="7">
        <v>12</v>
      </c>
      <c r="H52" s="8">
        <v>44015</v>
      </c>
      <c r="I52" s="7">
        <v>9</v>
      </c>
      <c r="J52" s="7" t="s">
        <v>88</v>
      </c>
      <c r="K5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52" s="7" t="str">
        <f>IF(Table1373[[#This Row],[Numeric_Score]]="", "", IF(Table1373[[#This Row],[Numeric_Score]]&lt;=9, "Low", IF(Table1373[[#This Row],[Numeric_Score]]&gt;=14, "High", "Mid")))</f>
        <v>Mid</v>
      </c>
      <c r="M52" s="7" t="str">
        <f>IF(Table1373[[#This Row],[Nominal_Grade]]="", "", CONCATENATE(Table1373[[#This Row],[Nominal_Grade]], "-",Table1373[[#This Row],[Content_Status]]))</f>
        <v>NB-WRS</v>
      </c>
      <c r="N52" s="7">
        <v>0.12</v>
      </c>
      <c r="O52" s="7">
        <v>421.77699999999999</v>
      </c>
      <c r="P52" s="7">
        <v>259.10500000000002</v>
      </c>
      <c r="Q52" s="7">
        <v>2311.8069999999998</v>
      </c>
      <c r="R52" s="7">
        <v>1202.4390000000001</v>
      </c>
      <c r="S52" s="7">
        <v>1308.364</v>
      </c>
      <c r="T52" s="7">
        <v>267.48599999999999</v>
      </c>
      <c r="U52" s="7">
        <v>1432.114</v>
      </c>
      <c r="V52" s="7">
        <v>998.529</v>
      </c>
      <c r="W52" s="7">
        <v>3162.357</v>
      </c>
      <c r="X52" s="7">
        <v>17451.256000000001</v>
      </c>
      <c r="Y52" s="7">
        <v>571.25400000000002</v>
      </c>
      <c r="Z52" s="7">
        <v>39020.745999999999</v>
      </c>
      <c r="AA52" s="7">
        <v>904.84</v>
      </c>
      <c r="AB52" s="7">
        <v>1113.7729999999999</v>
      </c>
      <c r="AC52" s="7">
        <v>713.67200000000003</v>
      </c>
      <c r="AD52" s="7">
        <v>1499.1880000000001</v>
      </c>
      <c r="AE52" s="7">
        <v>1901.732</v>
      </c>
      <c r="AF52" s="7">
        <v>516.19000000000005</v>
      </c>
      <c r="AG52" s="7">
        <v>1141.3900000000001</v>
      </c>
      <c r="AH52" s="7">
        <v>435.125</v>
      </c>
      <c r="AI52" s="7">
        <v>2673.2159999999999</v>
      </c>
      <c r="AJ52" s="7">
        <v>2416.2339999999999</v>
      </c>
      <c r="AK52" s="7">
        <v>772.154</v>
      </c>
      <c r="AL52" s="7">
        <v>7757.4009999999998</v>
      </c>
      <c r="AM52" s="7">
        <v>5122.424</v>
      </c>
      <c r="AN52" s="7">
        <v>1216.607</v>
      </c>
      <c r="AO52" s="7">
        <v>189.81299999999999</v>
      </c>
      <c r="AP52" s="7">
        <v>498.60399999999998</v>
      </c>
      <c r="AQ52" s="7">
        <v>589.43600000000004</v>
      </c>
      <c r="AR52" s="7">
        <v>1590.2560000000001</v>
      </c>
      <c r="AS52" s="7">
        <v>3464.5639999999999</v>
      </c>
      <c r="AT52" s="7">
        <v>6532.8919999999998</v>
      </c>
      <c r="AU52" s="7">
        <v>450.45100000000002</v>
      </c>
      <c r="AV52" s="7">
        <v>891.11699999999996</v>
      </c>
      <c r="AW52" s="7">
        <v>24244.098000000002</v>
      </c>
      <c r="AX52" s="7">
        <v>1591.771</v>
      </c>
      <c r="AY52" s="7">
        <v>927.73099999999999</v>
      </c>
      <c r="AZ52" s="7">
        <v>1080.8050000000001</v>
      </c>
      <c r="BA52" s="7">
        <v>546.08900000000006</v>
      </c>
      <c r="BB52" s="7">
        <v>1792.529</v>
      </c>
      <c r="BC52" s="7">
        <v>1467.8430000000001</v>
      </c>
      <c r="BD52" s="7">
        <v>8113.518</v>
      </c>
      <c r="BE52" s="7">
        <v>24251.151999999998</v>
      </c>
      <c r="BF52" s="7">
        <v>25052.720000000001</v>
      </c>
      <c r="BG52" s="7">
        <v>3620.2730000000001</v>
      </c>
      <c r="BH52" s="7">
        <v>2271.326</v>
      </c>
      <c r="BI52" s="7">
        <v>29372.794000000002</v>
      </c>
      <c r="BJ52" s="7">
        <v>3109.9140000000002</v>
      </c>
      <c r="BK52" s="7">
        <v>5065.8720000000003</v>
      </c>
      <c r="BL52" s="7">
        <v>9903.2950000000001</v>
      </c>
      <c r="BM52" s="7">
        <v>517.96100000000001</v>
      </c>
      <c r="BN52" s="7">
        <v>9022.6180000000004</v>
      </c>
      <c r="BO52" s="7">
        <v>22413.356</v>
      </c>
      <c r="BP52" s="7">
        <v>30540.873</v>
      </c>
      <c r="BQ52" s="7">
        <v>1821.606</v>
      </c>
      <c r="BR52" s="7">
        <v>2234.5990000000002</v>
      </c>
      <c r="BS52" s="7">
        <v>903.73699999999997</v>
      </c>
      <c r="BT52" s="7">
        <v>1544.8420000000001</v>
      </c>
      <c r="BU52" s="7">
        <v>203.59</v>
      </c>
      <c r="BV52" s="7">
        <v>226.60400000000001</v>
      </c>
      <c r="BW52" s="7">
        <v>780.80700000000002</v>
      </c>
      <c r="BX52" s="7">
        <v>829.01700000000005</v>
      </c>
      <c r="BY52" s="7">
        <v>531.16099999999994</v>
      </c>
      <c r="BZ52" s="7">
        <v>175.56</v>
      </c>
      <c r="CA52" s="7">
        <v>113.17400000000001</v>
      </c>
      <c r="CB52" s="7">
        <v>14935.728999999999</v>
      </c>
      <c r="CC52" s="7">
        <f>IF(Table1373[[#This Row],[Numeric_Score]]&lt;=9, 2, IF(Table1373[[#This Row],[Numeric_Score]]&lt;=12, 1, 0))</f>
        <v>1</v>
      </c>
    </row>
    <row r="53" spans="1:81" x14ac:dyDescent="0.25">
      <c r="A53" s="4" t="s">
        <v>152</v>
      </c>
      <c r="B53" s="4" t="s">
        <v>81</v>
      </c>
      <c r="C53" s="5" t="s">
        <v>151</v>
      </c>
      <c r="D53" s="6">
        <v>0</v>
      </c>
      <c r="E53" s="5" t="str">
        <f>CONCATENATE(Table1373[[#This Row],[Vessel_Out]]," ",Table1373[[#This Row],[True_Grade]])</f>
        <v>100/103 - 2 NB</v>
      </c>
      <c r="F53" s="5" t="s">
        <v>91</v>
      </c>
      <c r="G53" s="7">
        <v>12</v>
      </c>
      <c r="H53" s="8">
        <v>44015</v>
      </c>
      <c r="I53" s="7">
        <v>10</v>
      </c>
      <c r="J53" s="7" t="s">
        <v>88</v>
      </c>
      <c r="K5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53" s="7" t="str">
        <f>IF(Table1373[[#This Row],[Numeric_Score]]="", "", IF(Table1373[[#This Row],[Numeric_Score]]&lt;=9, "Low", IF(Table1373[[#This Row],[Numeric_Score]]&gt;=14, "High", "Mid")))</f>
        <v>Mid</v>
      </c>
      <c r="M53" s="7" t="str">
        <f>IF(Table1373[[#This Row],[Nominal_Grade]]="", "", CONCATENATE(Table1373[[#This Row],[Nominal_Grade]], "-",Table1373[[#This Row],[Content_Status]]))</f>
        <v>NB-WRS</v>
      </c>
      <c r="N53" s="7">
        <v>0.123</v>
      </c>
      <c r="O53" s="7">
        <v>412.036</v>
      </c>
      <c r="P53" s="7">
        <v>262.56700000000001</v>
      </c>
      <c r="Q53" s="7">
        <v>2261.6669999999999</v>
      </c>
      <c r="R53" s="7">
        <v>1156.1320000000001</v>
      </c>
      <c r="S53" s="7">
        <v>1274.9059999999999</v>
      </c>
      <c r="T53" s="7">
        <v>281.875</v>
      </c>
      <c r="U53" s="7">
        <v>1340.2180000000001</v>
      </c>
      <c r="V53" s="7">
        <v>1010.366</v>
      </c>
      <c r="W53" s="7">
        <v>3148.85</v>
      </c>
      <c r="X53" s="7">
        <v>17391.286</v>
      </c>
      <c r="Y53" s="7">
        <v>583.89300000000003</v>
      </c>
      <c r="Z53" s="7">
        <v>38877.959000000003</v>
      </c>
      <c r="AA53" s="7">
        <v>915.03200000000004</v>
      </c>
      <c r="AB53" s="7">
        <v>1121.367</v>
      </c>
      <c r="AC53" s="7">
        <v>710.26199999999994</v>
      </c>
      <c r="AD53" s="7">
        <v>1499.221</v>
      </c>
      <c r="AE53" s="7">
        <v>1902.251</v>
      </c>
      <c r="AF53" s="7">
        <v>508.83699999999999</v>
      </c>
      <c r="AG53" s="7">
        <v>1129.6300000000001</v>
      </c>
      <c r="AH53" s="7">
        <v>433.41899999999998</v>
      </c>
      <c r="AI53" s="7">
        <v>2656.4879999999998</v>
      </c>
      <c r="AJ53" s="7">
        <v>2465.1509999999998</v>
      </c>
      <c r="AK53" s="7">
        <v>779.06500000000005</v>
      </c>
      <c r="AL53" s="7">
        <v>7685.38</v>
      </c>
      <c r="AM53" s="7">
        <v>5071.0879999999997</v>
      </c>
      <c r="AN53" s="7">
        <v>1218.3920000000001</v>
      </c>
      <c r="AO53" s="7">
        <v>202.44200000000001</v>
      </c>
      <c r="AP53" s="7">
        <v>471.45400000000001</v>
      </c>
      <c r="AQ53" s="7">
        <v>583.03899999999999</v>
      </c>
      <c r="AR53" s="7">
        <v>1534.127</v>
      </c>
      <c r="AS53" s="7">
        <v>3500.4690000000001</v>
      </c>
      <c r="AT53" s="7">
        <v>6555.4679999999998</v>
      </c>
      <c r="AU53" s="7">
        <v>430.59199999999998</v>
      </c>
      <c r="AV53" s="7">
        <v>899.13900000000001</v>
      </c>
      <c r="AW53" s="7">
        <v>23925.789000000001</v>
      </c>
      <c r="AX53" s="7">
        <v>1528.3240000000001</v>
      </c>
      <c r="AY53" s="7">
        <v>806.81799999999998</v>
      </c>
      <c r="AZ53" s="7">
        <v>1043.5730000000001</v>
      </c>
      <c r="BA53" s="7">
        <v>554.27300000000002</v>
      </c>
      <c r="BB53" s="7">
        <v>1796.5139999999999</v>
      </c>
      <c r="BC53" s="7">
        <v>1428.3710000000001</v>
      </c>
      <c r="BD53" s="7">
        <v>8139.8890000000001</v>
      </c>
      <c r="BE53" s="7">
        <v>23920.778999999999</v>
      </c>
      <c r="BF53" s="7">
        <v>25072.103999999999</v>
      </c>
      <c r="BG53" s="7">
        <v>3651.991</v>
      </c>
      <c r="BH53" s="7">
        <v>2022.1320000000001</v>
      </c>
      <c r="BI53" s="7">
        <v>29156.508000000002</v>
      </c>
      <c r="BJ53" s="7">
        <v>3191.002</v>
      </c>
      <c r="BK53" s="7">
        <v>4828.1040000000003</v>
      </c>
      <c r="BL53" s="7">
        <v>10433.549999999999</v>
      </c>
      <c r="BM53" s="7">
        <v>501.94900000000001</v>
      </c>
      <c r="BN53" s="7">
        <v>9068.7759999999998</v>
      </c>
      <c r="BO53" s="7">
        <v>22475.073</v>
      </c>
      <c r="BP53" s="7">
        <v>31580.49</v>
      </c>
      <c r="BQ53" s="7">
        <v>1858.3589999999999</v>
      </c>
      <c r="BR53" s="7">
        <v>2375.5790000000002</v>
      </c>
      <c r="BS53" s="7">
        <v>911.92499999999995</v>
      </c>
      <c r="BT53" s="7">
        <v>1534.3989999999999</v>
      </c>
      <c r="BU53" s="7">
        <v>217.18600000000001</v>
      </c>
      <c r="BV53" s="7">
        <v>229.96</v>
      </c>
      <c r="BW53" s="7">
        <v>760.89400000000001</v>
      </c>
      <c r="BX53" s="7">
        <v>783.50900000000001</v>
      </c>
      <c r="BY53" s="7">
        <v>483.024</v>
      </c>
      <c r="BZ53" s="7">
        <v>176.846</v>
      </c>
      <c r="CA53" s="7">
        <v>102.494</v>
      </c>
      <c r="CB53" s="7">
        <v>14700.210999999999</v>
      </c>
      <c r="CC53" s="7">
        <f>IF(Table1373[[#This Row],[Numeric_Score]]&lt;=9, 2, IF(Table1373[[#This Row],[Numeric_Score]]&lt;=12, 1, 0))</f>
        <v>1</v>
      </c>
    </row>
    <row r="54" spans="1:81" x14ac:dyDescent="0.25">
      <c r="A54" s="4" t="s">
        <v>153</v>
      </c>
      <c r="B54" s="4" t="s">
        <v>81</v>
      </c>
      <c r="C54" s="5" t="s">
        <v>87</v>
      </c>
      <c r="D54" s="6">
        <v>0</v>
      </c>
      <c r="E54" s="5" t="str">
        <f>CONCATENATE(Table1373[[#This Row],[Vessel_Out]]," ",Table1373[[#This Row],[True_Grade]])</f>
        <v>100/116 - 1 NB</v>
      </c>
      <c r="F54" s="5" t="s">
        <v>91</v>
      </c>
      <c r="G54" s="7">
        <v>10</v>
      </c>
      <c r="H54" s="8">
        <v>44015</v>
      </c>
      <c r="I54" s="7">
        <v>13</v>
      </c>
      <c r="J54" s="7" t="s">
        <v>88</v>
      </c>
      <c r="K5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54" s="7" t="str">
        <f>IF(Table1373[[#This Row],[Numeric_Score]]="", "", IF(Table1373[[#This Row],[Numeric_Score]]&lt;=9, "Low", IF(Table1373[[#This Row],[Numeric_Score]]&gt;=14, "High", "Mid")))</f>
        <v>Mid</v>
      </c>
      <c r="M54" s="7" t="str">
        <f>IF(Table1373[[#This Row],[Nominal_Grade]]="", "", CONCATENATE(Table1373[[#This Row],[Nominal_Grade]], "-",Table1373[[#This Row],[Content_Status]]))</f>
        <v>NB-WRS</v>
      </c>
      <c r="N54" s="7">
        <v>0.122</v>
      </c>
      <c r="O54" s="7">
        <v>339.59500000000003</v>
      </c>
      <c r="P54" s="7">
        <v>285.012</v>
      </c>
      <c r="Q54" s="7">
        <v>2380.1489999999999</v>
      </c>
      <c r="R54" s="7">
        <v>1109.3150000000001</v>
      </c>
      <c r="S54" s="7">
        <v>1226.819</v>
      </c>
      <c r="T54" s="7">
        <v>264.52499999999998</v>
      </c>
      <c r="U54" s="7">
        <v>1583.009</v>
      </c>
      <c r="V54" s="7">
        <v>1003.795</v>
      </c>
      <c r="W54" s="7">
        <v>4143.4870000000001</v>
      </c>
      <c r="X54" s="7">
        <v>17964.949000000001</v>
      </c>
      <c r="Y54" s="7">
        <v>570.43100000000004</v>
      </c>
      <c r="Z54" s="7">
        <v>38686.161</v>
      </c>
      <c r="AA54" s="7">
        <v>964.77599999999995</v>
      </c>
      <c r="AB54" s="7">
        <v>1229.654</v>
      </c>
      <c r="AC54" s="7">
        <v>668.69100000000003</v>
      </c>
      <c r="AD54" s="7">
        <v>1612.162</v>
      </c>
      <c r="AE54" s="7">
        <v>2320.3679999999999</v>
      </c>
      <c r="AF54" s="7">
        <v>543.96600000000001</v>
      </c>
      <c r="AG54" s="7">
        <v>1176.0160000000001</v>
      </c>
      <c r="AH54" s="7">
        <v>530.94200000000001</v>
      </c>
      <c r="AI54" s="7">
        <v>2674.5709999999999</v>
      </c>
      <c r="AJ54" s="7">
        <v>2903.8870000000002</v>
      </c>
      <c r="AK54" s="7">
        <v>937.42899999999997</v>
      </c>
      <c r="AL54" s="7">
        <v>7577.3710000000001</v>
      </c>
      <c r="AM54" s="7">
        <v>4142.3490000000002</v>
      </c>
      <c r="AN54" s="7">
        <v>1199.624</v>
      </c>
      <c r="AO54" s="7">
        <v>216.904</v>
      </c>
      <c r="AP54" s="7">
        <v>528.57500000000005</v>
      </c>
      <c r="AQ54" s="7">
        <v>648.99599999999998</v>
      </c>
      <c r="AR54" s="7">
        <v>1793.1130000000001</v>
      </c>
      <c r="AS54" s="7">
        <v>3782.154</v>
      </c>
      <c r="AT54" s="7">
        <v>6822.4179999999997</v>
      </c>
      <c r="AU54" s="7">
        <v>440.63200000000001</v>
      </c>
      <c r="AV54" s="7">
        <v>1012.48</v>
      </c>
      <c r="AW54" s="7">
        <v>22119.280999999999</v>
      </c>
      <c r="AX54" s="7">
        <v>2452.8330000000001</v>
      </c>
      <c r="AY54" s="7">
        <v>1364.8240000000001</v>
      </c>
      <c r="AZ54" s="7">
        <v>1114.1780000000001</v>
      </c>
      <c r="BA54" s="7">
        <v>704.95100000000002</v>
      </c>
      <c r="BB54" s="7">
        <v>1479.4290000000001</v>
      </c>
      <c r="BC54" s="7">
        <v>743.06399999999996</v>
      </c>
      <c r="BD54" s="7">
        <v>8497.1509999999998</v>
      </c>
      <c r="BE54" s="7">
        <v>24667.707999999999</v>
      </c>
      <c r="BF54" s="7">
        <v>22954.534</v>
      </c>
      <c r="BG54" s="7">
        <v>3932.8629999999998</v>
      </c>
      <c r="BH54" s="7">
        <v>2646.8159999999998</v>
      </c>
      <c r="BI54" s="7">
        <v>21352.938999999998</v>
      </c>
      <c r="BJ54" s="7">
        <v>2341.5259999999998</v>
      </c>
      <c r="BK54" s="7">
        <v>4888.7640000000001</v>
      </c>
      <c r="BL54" s="7">
        <v>4362.9780000000001</v>
      </c>
      <c r="BM54" s="7">
        <v>518.125</v>
      </c>
      <c r="BN54" s="7">
        <v>9091.8799999999992</v>
      </c>
      <c r="BO54" s="7">
        <v>16792.75</v>
      </c>
      <c r="BP54" s="7">
        <v>24255.749</v>
      </c>
      <c r="BQ54" s="7">
        <v>1829.6469999999999</v>
      </c>
      <c r="BR54" s="7">
        <v>2044.7829999999999</v>
      </c>
      <c r="BS54" s="7">
        <v>839.15599999999995</v>
      </c>
      <c r="BT54" s="7">
        <v>874.54200000000003</v>
      </c>
      <c r="BU54" s="7">
        <v>210.08099999999999</v>
      </c>
      <c r="BV54" s="7">
        <v>217.50399999999999</v>
      </c>
      <c r="BW54" s="7">
        <v>566.67499999999995</v>
      </c>
      <c r="BX54" s="7">
        <v>950.96500000000003</v>
      </c>
      <c r="BY54" s="7">
        <v>464.21</v>
      </c>
      <c r="BZ54" s="7">
        <v>263.346</v>
      </c>
      <c r="CA54" s="7">
        <v>99.090999999999994</v>
      </c>
      <c r="CB54" s="7">
        <v>12724.737999999999</v>
      </c>
      <c r="CC54" s="7">
        <f>IF(Table1373[[#This Row],[Numeric_Score]]&lt;=9, 2, IF(Table1373[[#This Row],[Numeric_Score]]&lt;=12, 1, 0))</f>
        <v>1</v>
      </c>
    </row>
    <row r="55" spans="1:81" x14ac:dyDescent="0.25">
      <c r="A55" s="4" t="s">
        <v>154</v>
      </c>
      <c r="B55" s="4" t="s">
        <v>81</v>
      </c>
      <c r="C55" s="5" t="s">
        <v>87</v>
      </c>
      <c r="D55" s="6">
        <v>0</v>
      </c>
      <c r="E55" s="5" t="str">
        <f>CONCATENATE(Table1373[[#This Row],[Vessel_Out]]," ",Table1373[[#This Row],[True_Grade]])</f>
        <v>100/116 - 2 NB</v>
      </c>
      <c r="F55" s="5" t="s">
        <v>91</v>
      </c>
      <c r="G55" s="7">
        <v>10</v>
      </c>
      <c r="H55" s="8">
        <v>44015</v>
      </c>
      <c r="I55" s="7">
        <v>14</v>
      </c>
      <c r="J55" s="7" t="s">
        <v>88</v>
      </c>
      <c r="K5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55" s="7" t="str">
        <f>IF(Table1373[[#This Row],[Numeric_Score]]="", "", IF(Table1373[[#This Row],[Numeric_Score]]&lt;=9, "Low", IF(Table1373[[#This Row],[Numeric_Score]]&gt;=14, "High", "Mid")))</f>
        <v>Mid</v>
      </c>
      <c r="M55" s="7" t="str">
        <f>IF(Table1373[[#This Row],[Nominal_Grade]]="", "", CONCATENATE(Table1373[[#This Row],[Nominal_Grade]], "-",Table1373[[#This Row],[Content_Status]]))</f>
        <v>NB-WRS</v>
      </c>
      <c r="N55" s="7">
        <v>0.125</v>
      </c>
      <c r="O55" s="7">
        <v>362.34899999999999</v>
      </c>
      <c r="P55" s="7">
        <v>245.26400000000001</v>
      </c>
      <c r="Q55" s="7">
        <v>2315.0010000000002</v>
      </c>
      <c r="R55" s="7">
        <v>1155.954</v>
      </c>
      <c r="S55" s="7">
        <v>1255.1769999999999</v>
      </c>
      <c r="T55" s="7">
        <v>276.40899999999999</v>
      </c>
      <c r="U55" s="7">
        <v>1516.3589999999999</v>
      </c>
      <c r="V55" s="7">
        <v>996.04600000000005</v>
      </c>
      <c r="W55" s="7">
        <v>4103.1440000000002</v>
      </c>
      <c r="X55" s="7">
        <v>17987.157999999999</v>
      </c>
      <c r="Y55" s="7">
        <v>586.08699999999999</v>
      </c>
      <c r="Z55" s="7">
        <v>39155.745999999999</v>
      </c>
      <c r="AA55" s="7">
        <v>964.23800000000006</v>
      </c>
      <c r="AB55" s="7">
        <v>1234.4739999999999</v>
      </c>
      <c r="AC55" s="7">
        <v>690.68799999999999</v>
      </c>
      <c r="AD55" s="7">
        <v>1553.645</v>
      </c>
      <c r="AE55" s="7">
        <v>2313.87</v>
      </c>
      <c r="AF55" s="7">
        <v>525.65099999999995</v>
      </c>
      <c r="AG55" s="7">
        <v>1216.212</v>
      </c>
      <c r="AH55" s="7">
        <v>525.96699999999998</v>
      </c>
      <c r="AI55" s="7">
        <v>2628.1869999999999</v>
      </c>
      <c r="AJ55" s="7">
        <v>2911.8890000000001</v>
      </c>
      <c r="AK55" s="7">
        <v>906.46799999999996</v>
      </c>
      <c r="AL55" s="7">
        <v>7549.116</v>
      </c>
      <c r="AM55" s="7">
        <v>4079.375</v>
      </c>
      <c r="AN55" s="7">
        <v>1179.2049999999999</v>
      </c>
      <c r="AO55" s="7">
        <v>206.02099999999999</v>
      </c>
      <c r="AP55" s="7">
        <v>487.64800000000002</v>
      </c>
      <c r="AQ55" s="7">
        <v>647.48699999999997</v>
      </c>
      <c r="AR55" s="7">
        <v>1793.67</v>
      </c>
      <c r="AS55" s="7">
        <v>3857.5790000000002</v>
      </c>
      <c r="AT55" s="7">
        <v>6722.2809999999999</v>
      </c>
      <c r="AU55" s="7">
        <v>439.35199999999998</v>
      </c>
      <c r="AV55" s="7">
        <v>1030.626</v>
      </c>
      <c r="AW55" s="7">
        <v>22298.466</v>
      </c>
      <c r="AX55" s="7">
        <v>2503.5369999999998</v>
      </c>
      <c r="AY55" s="7">
        <v>1350.521</v>
      </c>
      <c r="AZ55" s="7">
        <v>1057.1320000000001</v>
      </c>
      <c r="BA55" s="7">
        <v>702.702</v>
      </c>
      <c r="BB55" s="7">
        <v>1474.7260000000001</v>
      </c>
      <c r="BC55" s="7">
        <v>742.48800000000006</v>
      </c>
      <c r="BD55" s="7">
        <v>8791.6409999999996</v>
      </c>
      <c r="BE55" s="7">
        <v>24729.707999999999</v>
      </c>
      <c r="BF55" s="7">
        <v>22989.559000000001</v>
      </c>
      <c r="BG55" s="7">
        <v>3882.0529999999999</v>
      </c>
      <c r="BH55" s="7">
        <v>2643.5210000000002</v>
      </c>
      <c r="BI55" s="7">
        <v>21432.84</v>
      </c>
      <c r="BJ55" s="7">
        <v>2296.058</v>
      </c>
      <c r="BK55" s="7">
        <v>4933.2690000000002</v>
      </c>
      <c r="BL55" s="7">
        <v>4520.8509999999997</v>
      </c>
      <c r="BM55" s="7">
        <v>442.24200000000002</v>
      </c>
      <c r="BN55" s="7">
        <v>9059.9650000000001</v>
      </c>
      <c r="BO55" s="7">
        <v>16464.958999999999</v>
      </c>
      <c r="BP55" s="7">
        <v>23989.34</v>
      </c>
      <c r="BQ55" s="7">
        <v>1750.2</v>
      </c>
      <c r="BR55" s="7">
        <v>1996.2570000000001</v>
      </c>
      <c r="BS55" s="7">
        <v>790.75599999999997</v>
      </c>
      <c r="BT55" s="7">
        <v>906.85199999999998</v>
      </c>
      <c r="BU55" s="7">
        <v>205.148</v>
      </c>
      <c r="BV55" s="7">
        <v>222.75700000000001</v>
      </c>
      <c r="BW55" s="7">
        <v>570.399</v>
      </c>
      <c r="BX55" s="7">
        <v>970.81399999999996</v>
      </c>
      <c r="BY55" s="7">
        <v>455.02699999999999</v>
      </c>
      <c r="BZ55" s="7">
        <v>263.35700000000003</v>
      </c>
      <c r="CA55" s="7">
        <v>99.007999999999996</v>
      </c>
      <c r="CB55" s="7">
        <v>13343.465</v>
      </c>
      <c r="CC55" s="7">
        <f>IF(Table1373[[#This Row],[Numeric_Score]]&lt;=9, 2, IF(Table1373[[#This Row],[Numeric_Score]]&lt;=12, 1, 0))</f>
        <v>1</v>
      </c>
    </row>
    <row r="56" spans="1:81" x14ac:dyDescent="0.25">
      <c r="A56" s="4" t="s">
        <v>155</v>
      </c>
      <c r="B56" s="4" t="s">
        <v>81</v>
      </c>
      <c r="C56" s="5" t="s">
        <v>82</v>
      </c>
      <c r="D56" s="6">
        <v>1.2</v>
      </c>
      <c r="E56" s="5" t="str">
        <f>CONCATENATE(Table1373[[#This Row],[Vessel_Out]]," ",Table1373[[#This Row],[True_Grade]])</f>
        <v>200/160 - 1 SP</v>
      </c>
      <c r="F56" s="5" t="s">
        <v>83</v>
      </c>
      <c r="G56" s="7">
        <v>10</v>
      </c>
      <c r="H56" s="8">
        <v>44015</v>
      </c>
      <c r="I56" s="7">
        <v>11</v>
      </c>
      <c r="J56" s="7" t="s">
        <v>84</v>
      </c>
      <c r="K5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56" s="7" t="str">
        <f>IF(Table1373[[#This Row],[Numeric_Score]]="", "", IF(Table1373[[#This Row],[Numeric_Score]]&lt;=9, "Low", IF(Table1373[[#This Row],[Numeric_Score]]&gt;=14, "High", "Mid")))</f>
        <v>Mid</v>
      </c>
      <c r="M56" s="7" t="str">
        <f>IF(Table1373[[#This Row],[Nominal_Grade]]="", "", CONCATENATE(Table1373[[#This Row],[Nominal_Grade]], "-",Table1373[[#This Row],[Content_Status]]))</f>
        <v>B-WLS</v>
      </c>
      <c r="N56" s="7">
        <v>0.124</v>
      </c>
      <c r="O56" s="7">
        <v>267.18099999999998</v>
      </c>
      <c r="P56" s="7">
        <v>241.745</v>
      </c>
      <c r="Q56" s="7">
        <v>2217.625</v>
      </c>
      <c r="R56" s="7">
        <v>1053.682</v>
      </c>
      <c r="S56" s="7">
        <v>1260.557</v>
      </c>
      <c r="T56" s="7">
        <v>273.85700000000003</v>
      </c>
      <c r="U56" s="7">
        <v>1342.809</v>
      </c>
      <c r="V56" s="7">
        <v>964.04499999999996</v>
      </c>
      <c r="W56" s="7">
        <v>4023.4810000000002</v>
      </c>
      <c r="X56" s="7">
        <v>18081.008000000002</v>
      </c>
      <c r="Y56" s="7">
        <v>550.66399999999999</v>
      </c>
      <c r="Z56" s="7">
        <v>37587.582000000002</v>
      </c>
      <c r="AA56" s="7">
        <v>938.56500000000005</v>
      </c>
      <c r="AB56" s="7">
        <v>1167.616</v>
      </c>
      <c r="AC56" s="7">
        <v>669.1</v>
      </c>
      <c r="AD56" s="7">
        <v>2273.877</v>
      </c>
      <c r="AE56" s="7">
        <v>1967.674</v>
      </c>
      <c r="AF56" s="7">
        <v>696.72400000000005</v>
      </c>
      <c r="AG56" s="7">
        <v>1186.5540000000001</v>
      </c>
      <c r="AH56" s="7">
        <v>485.57400000000001</v>
      </c>
      <c r="AI56" s="7">
        <v>2525.2869999999998</v>
      </c>
      <c r="AJ56" s="7">
        <v>2558.7269999999999</v>
      </c>
      <c r="AK56" s="7">
        <v>848.47500000000002</v>
      </c>
      <c r="AL56" s="7">
        <v>8165.2359999999999</v>
      </c>
      <c r="AM56" s="7">
        <v>5224.1719999999996</v>
      </c>
      <c r="AN56" s="7">
        <v>1388.066</v>
      </c>
      <c r="AO56" s="7">
        <v>318.94299999999998</v>
      </c>
      <c r="AP56" s="7">
        <v>623.76300000000003</v>
      </c>
      <c r="AQ56" s="7">
        <v>660.11800000000005</v>
      </c>
      <c r="AR56" s="7">
        <v>1606.8879999999999</v>
      </c>
      <c r="AS56" s="7">
        <v>4052.8710000000001</v>
      </c>
      <c r="AT56" s="7">
        <v>8048.7790000000005</v>
      </c>
      <c r="AU56" s="7">
        <v>375.95499999999998</v>
      </c>
      <c r="AV56" s="7">
        <v>895.86500000000001</v>
      </c>
      <c r="AW56" s="7">
        <v>23615.648000000001</v>
      </c>
      <c r="AX56" s="7">
        <v>2044.181</v>
      </c>
      <c r="AY56" s="7">
        <v>956.06799999999998</v>
      </c>
      <c r="AZ56" s="7">
        <v>1092.1600000000001</v>
      </c>
      <c r="BA56" s="7">
        <v>653.58000000000004</v>
      </c>
      <c r="BB56" s="7">
        <v>1613.4369999999999</v>
      </c>
      <c r="BC56" s="7">
        <v>1061.77</v>
      </c>
      <c r="BD56" s="7">
        <v>8416.5630000000001</v>
      </c>
      <c r="BE56" s="7">
        <v>26973.241999999998</v>
      </c>
      <c r="BF56" s="7">
        <v>21990.28</v>
      </c>
      <c r="BG56" s="7">
        <v>3800.9780000000001</v>
      </c>
      <c r="BH56" s="7">
        <v>2540.9340000000002</v>
      </c>
      <c r="BI56" s="7">
        <v>21107.52</v>
      </c>
      <c r="BJ56" s="7">
        <v>2486.2829999999999</v>
      </c>
      <c r="BK56" s="7">
        <v>5016.4679999999998</v>
      </c>
      <c r="BL56" s="7">
        <v>5318.8689999999997</v>
      </c>
      <c r="BM56" s="7">
        <v>446.35300000000001</v>
      </c>
      <c r="BN56" s="7">
        <v>8993.0779999999995</v>
      </c>
      <c r="BO56" s="7">
        <v>19498.419000000002</v>
      </c>
      <c r="BP56" s="7">
        <v>25361.705999999998</v>
      </c>
      <c r="BQ56" s="7">
        <v>1687.05</v>
      </c>
      <c r="BR56" s="7">
        <v>2171.1550000000002</v>
      </c>
      <c r="BS56" s="7">
        <v>804.42200000000003</v>
      </c>
      <c r="BT56" s="7">
        <v>711.27300000000002</v>
      </c>
      <c r="BU56" s="7">
        <v>211.01</v>
      </c>
      <c r="BV56" s="7">
        <v>231.441</v>
      </c>
      <c r="BW56" s="7">
        <v>660.21400000000006</v>
      </c>
      <c r="BX56" s="7">
        <v>1005.534</v>
      </c>
      <c r="BY56" s="7">
        <v>601.23</v>
      </c>
      <c r="BZ56" s="7">
        <v>186.56299999999999</v>
      </c>
      <c r="CA56" s="7">
        <v>111.553</v>
      </c>
      <c r="CB56" s="7">
        <v>13143.35</v>
      </c>
      <c r="CC56" s="7">
        <f>IF(Table1373[[#This Row],[Numeric_Score]]&lt;=9, 2, IF(Table1373[[#This Row],[Numeric_Score]]&lt;=12, 1, 0))</f>
        <v>1</v>
      </c>
    </row>
    <row r="57" spans="1:81" x14ac:dyDescent="0.25">
      <c r="A57" s="4" t="s">
        <v>156</v>
      </c>
      <c r="B57" s="4" t="s">
        <v>81</v>
      </c>
      <c r="C57" s="5" t="s">
        <v>82</v>
      </c>
      <c r="D57" s="6">
        <v>1.2</v>
      </c>
      <c r="E57" s="5" t="str">
        <f>CONCATENATE(Table1373[[#This Row],[Vessel_Out]]," ",Table1373[[#This Row],[True_Grade]])</f>
        <v>200/160 - 2 SP</v>
      </c>
      <c r="F57" s="5" t="s">
        <v>83</v>
      </c>
      <c r="G57" s="7">
        <v>10</v>
      </c>
      <c r="H57" s="8">
        <v>44015</v>
      </c>
      <c r="I57" s="7">
        <v>12</v>
      </c>
      <c r="J57" s="7" t="s">
        <v>84</v>
      </c>
      <c r="K5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57" s="7" t="str">
        <f>IF(Table1373[[#This Row],[Numeric_Score]]="", "", IF(Table1373[[#This Row],[Numeric_Score]]&lt;=9, "Low", IF(Table1373[[#This Row],[Numeric_Score]]&gt;=14, "High", "Mid")))</f>
        <v>Mid</v>
      </c>
      <c r="M57" s="7" t="str">
        <f>IF(Table1373[[#This Row],[Nominal_Grade]]="", "", CONCATENATE(Table1373[[#This Row],[Nominal_Grade]], "-",Table1373[[#This Row],[Content_Status]]))</f>
        <v>B-WLS</v>
      </c>
      <c r="N57" s="7">
        <v>0.11899999999999999</v>
      </c>
      <c r="O57" s="7">
        <v>287.88299999999998</v>
      </c>
      <c r="P57" s="7">
        <v>270.28399999999999</v>
      </c>
      <c r="Q57" s="7">
        <v>2278.846</v>
      </c>
      <c r="R57" s="7">
        <v>1124.8630000000001</v>
      </c>
      <c r="S57" s="7">
        <v>1210.393</v>
      </c>
      <c r="T57" s="7">
        <v>295.87900000000002</v>
      </c>
      <c r="U57" s="7">
        <v>1471.8710000000001</v>
      </c>
      <c r="V57" s="7">
        <v>989.92899999999997</v>
      </c>
      <c r="W57" s="7">
        <v>4077.4059999999999</v>
      </c>
      <c r="X57" s="7">
        <v>18269.548999999999</v>
      </c>
      <c r="Y57" s="7">
        <v>558.08000000000004</v>
      </c>
      <c r="Z57" s="7">
        <v>37557.065000000002</v>
      </c>
      <c r="AA57" s="7">
        <v>944.86900000000003</v>
      </c>
      <c r="AB57" s="7">
        <v>1217.01</v>
      </c>
      <c r="AC57" s="7">
        <v>685.04</v>
      </c>
      <c r="AD57" s="7">
        <v>2327.4180000000001</v>
      </c>
      <c r="AE57" s="7">
        <v>2012.009</v>
      </c>
      <c r="AF57" s="7">
        <v>724.38199999999995</v>
      </c>
      <c r="AG57" s="7">
        <v>1209.2280000000001</v>
      </c>
      <c r="AH57" s="7">
        <v>553.55899999999997</v>
      </c>
      <c r="AI57" s="7">
        <v>2496.6419999999998</v>
      </c>
      <c r="AJ57" s="7">
        <v>2502.1410000000001</v>
      </c>
      <c r="AK57" s="7">
        <v>876.68600000000004</v>
      </c>
      <c r="AL57" s="7">
        <v>8366.0470000000005</v>
      </c>
      <c r="AM57" s="7">
        <v>5365.89</v>
      </c>
      <c r="AN57" s="7">
        <v>1420.2380000000001</v>
      </c>
      <c r="AO57" s="7">
        <v>344.048</v>
      </c>
      <c r="AP57" s="7">
        <v>625.51900000000001</v>
      </c>
      <c r="AQ57" s="7">
        <v>682.63</v>
      </c>
      <c r="AR57" s="7">
        <v>1628.19</v>
      </c>
      <c r="AS57" s="7">
        <v>4168.3180000000002</v>
      </c>
      <c r="AT57" s="7">
        <v>8153.2110000000002</v>
      </c>
      <c r="AU57" s="7">
        <v>395.83800000000002</v>
      </c>
      <c r="AV57" s="7">
        <v>925.55499999999995</v>
      </c>
      <c r="AW57" s="7">
        <v>24397.151999999998</v>
      </c>
      <c r="AX57" s="7">
        <v>2012.895</v>
      </c>
      <c r="AY57" s="7">
        <v>1018.605</v>
      </c>
      <c r="AZ57" s="7">
        <v>1082.3779999999999</v>
      </c>
      <c r="BA57" s="7">
        <v>654.62</v>
      </c>
      <c r="BB57" s="7">
        <v>1708.4780000000001</v>
      </c>
      <c r="BC57" s="7">
        <v>1166.337</v>
      </c>
      <c r="BD57" s="7">
        <v>8603.9529999999995</v>
      </c>
      <c r="BE57" s="7">
        <v>26842.962</v>
      </c>
      <c r="BF57" s="7">
        <v>22224.423999999999</v>
      </c>
      <c r="BG57" s="7">
        <v>3804.6959999999999</v>
      </c>
      <c r="BH57" s="7">
        <v>2646.442</v>
      </c>
      <c r="BI57" s="7">
        <v>21393.095000000001</v>
      </c>
      <c r="BJ57" s="7">
        <v>2419.971</v>
      </c>
      <c r="BK57" s="7">
        <v>5045.5039999999999</v>
      </c>
      <c r="BL57" s="7">
        <v>5141.268</v>
      </c>
      <c r="BM57" s="7">
        <v>521.029</v>
      </c>
      <c r="BN57" s="7">
        <v>9174.7289999999994</v>
      </c>
      <c r="BO57" s="7">
        <v>19756.366000000002</v>
      </c>
      <c r="BP57" s="7">
        <v>23025.558000000001</v>
      </c>
      <c r="BQ57" s="7">
        <v>1705.6210000000001</v>
      </c>
      <c r="BR57" s="7">
        <v>2068.7240000000002</v>
      </c>
      <c r="BS57" s="7">
        <v>847.76800000000003</v>
      </c>
      <c r="BT57" s="7">
        <v>788.04899999999998</v>
      </c>
      <c r="BU57" s="7">
        <v>219.316</v>
      </c>
      <c r="BV57" s="7">
        <v>222.34899999999999</v>
      </c>
      <c r="BW57" s="7">
        <v>632.04700000000003</v>
      </c>
      <c r="BX57" s="7">
        <v>1058.249</v>
      </c>
      <c r="BY57" s="7">
        <v>584.24199999999996</v>
      </c>
      <c r="BZ57" s="7">
        <v>187.87</v>
      </c>
      <c r="CA57" s="7">
        <v>100.28700000000001</v>
      </c>
      <c r="CB57" s="7">
        <v>12817.285</v>
      </c>
      <c r="CC57" s="7">
        <f>IF(Table1373[[#This Row],[Numeric_Score]]&lt;=9, 2, IF(Table1373[[#This Row],[Numeric_Score]]&lt;=12, 1, 0))</f>
        <v>1</v>
      </c>
    </row>
    <row r="58" spans="1:81" x14ac:dyDescent="0.25">
      <c r="A58" s="4" t="s">
        <v>157</v>
      </c>
      <c r="B58" s="4" t="s">
        <v>81</v>
      </c>
      <c r="C58" s="5" t="s">
        <v>82</v>
      </c>
      <c r="D58" s="6">
        <v>0</v>
      </c>
      <c r="E58" s="5" t="str">
        <f>CONCATENATE(Table1373[[#This Row],[Vessel_Out]]," ",Table1373[[#This Row],[True_Grade]])</f>
        <v>25/108 - 1 SP</v>
      </c>
      <c r="F58" s="5" t="s">
        <v>91</v>
      </c>
      <c r="G58" s="7">
        <v>13</v>
      </c>
      <c r="H58" s="8">
        <v>44015</v>
      </c>
      <c r="I58" s="7">
        <v>7</v>
      </c>
      <c r="J58" s="7" t="s">
        <v>84</v>
      </c>
      <c r="K5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58" s="7" t="str">
        <f>IF(Table1373[[#This Row],[Numeric_Score]]="", "", IF(Table1373[[#This Row],[Numeric_Score]]&lt;=9, "Low", IF(Table1373[[#This Row],[Numeric_Score]]&gt;=14, "High", "Mid")))</f>
        <v>Mid</v>
      </c>
      <c r="M58" s="7" t="str">
        <f>IF(Table1373[[#This Row],[Nominal_Grade]]="", "", CONCATENATE(Table1373[[#This Row],[Nominal_Grade]], "-",Table1373[[#This Row],[Content_Status]]))</f>
        <v>B-WRS</v>
      </c>
      <c r="N58" s="7">
        <v>0.11899999999999999</v>
      </c>
      <c r="O58" s="7">
        <v>201.68199999999999</v>
      </c>
      <c r="P58" s="7">
        <v>193.82</v>
      </c>
      <c r="Q58" s="7">
        <v>2024.24</v>
      </c>
      <c r="R58" s="7">
        <v>1172.7809999999999</v>
      </c>
      <c r="S58" s="7">
        <v>1248.5509999999999</v>
      </c>
      <c r="T58" s="7">
        <v>270.221</v>
      </c>
      <c r="U58" s="7">
        <v>1428.1479999999999</v>
      </c>
      <c r="V58" s="7">
        <v>890.69600000000003</v>
      </c>
      <c r="W58" s="7">
        <v>4523.4179999999997</v>
      </c>
      <c r="X58" s="7">
        <v>18162.966</v>
      </c>
      <c r="Y58" s="7">
        <v>540.81899999999996</v>
      </c>
      <c r="Z58" s="7">
        <v>40142.764999999999</v>
      </c>
      <c r="AA58" s="7">
        <v>871.51900000000001</v>
      </c>
      <c r="AB58" s="7">
        <v>1141.069</v>
      </c>
      <c r="AC58" s="7">
        <v>678.322</v>
      </c>
      <c r="AD58" s="7">
        <v>983.32500000000005</v>
      </c>
      <c r="AE58" s="7">
        <v>1747.913</v>
      </c>
      <c r="AF58" s="7">
        <v>434.25599999999997</v>
      </c>
      <c r="AG58" s="7">
        <v>1166.501</v>
      </c>
      <c r="AH58" s="7">
        <v>470.47899999999998</v>
      </c>
      <c r="AI58" s="7">
        <v>2591.8539999999998</v>
      </c>
      <c r="AJ58" s="7">
        <v>2148.3090000000002</v>
      </c>
      <c r="AK58" s="7">
        <v>757.01499999999999</v>
      </c>
      <c r="AL58" s="7">
        <v>8437.4279999999999</v>
      </c>
      <c r="AM58" s="7">
        <v>4736.067</v>
      </c>
      <c r="AN58" s="7">
        <v>1400.492</v>
      </c>
      <c r="AO58" s="7">
        <v>252.999</v>
      </c>
      <c r="AP58" s="7">
        <v>491.245</v>
      </c>
      <c r="AQ58" s="7">
        <v>587.22199999999998</v>
      </c>
      <c r="AR58" s="7">
        <v>1640.36</v>
      </c>
      <c r="AS58" s="7">
        <v>3608.5970000000002</v>
      </c>
      <c r="AT58" s="7">
        <v>6404.2759999999998</v>
      </c>
      <c r="AU58" s="7">
        <v>437.649</v>
      </c>
      <c r="AV58" s="7">
        <v>939.23299999999995</v>
      </c>
      <c r="AW58" s="7">
        <v>24086.86</v>
      </c>
      <c r="AX58" s="7">
        <v>1741.8630000000001</v>
      </c>
      <c r="AY58" s="7">
        <v>1035.8219999999999</v>
      </c>
      <c r="AZ58" s="7">
        <v>1093.402</v>
      </c>
      <c r="BA58" s="7">
        <v>601.33900000000006</v>
      </c>
      <c r="BB58" s="7">
        <v>1633.154</v>
      </c>
      <c r="BC58" s="7">
        <v>1135.21</v>
      </c>
      <c r="BD58" s="7">
        <v>8360.0040000000008</v>
      </c>
      <c r="BE58" s="7">
        <v>23879.755000000001</v>
      </c>
      <c r="BF58" s="7">
        <v>24323.787</v>
      </c>
      <c r="BG58" s="7">
        <v>3758.8589999999999</v>
      </c>
      <c r="BH58" s="7">
        <v>2477.2080000000001</v>
      </c>
      <c r="BI58" s="7">
        <v>23089.507000000001</v>
      </c>
      <c r="BJ58" s="7">
        <v>2291.087</v>
      </c>
      <c r="BK58" s="7">
        <v>5164.0820000000003</v>
      </c>
      <c r="BL58" s="7">
        <v>5030.7709999999997</v>
      </c>
      <c r="BM58" s="7">
        <v>459.19099999999997</v>
      </c>
      <c r="BN58" s="7">
        <v>9145.5149999999994</v>
      </c>
      <c r="BO58" s="7">
        <v>19121.161</v>
      </c>
      <c r="BP58" s="7">
        <v>25342.214</v>
      </c>
      <c r="BQ58" s="7">
        <v>1741.402</v>
      </c>
      <c r="BR58" s="7">
        <v>2048.951</v>
      </c>
      <c r="BS58" s="7">
        <v>833.25099999999998</v>
      </c>
      <c r="BT58" s="7">
        <v>1193.569</v>
      </c>
      <c r="BU58" s="7">
        <v>211.07499999999999</v>
      </c>
      <c r="BV58" s="7">
        <v>217.89</v>
      </c>
      <c r="BW58" s="7">
        <v>643.63099999999997</v>
      </c>
      <c r="BX58" s="7">
        <v>847.07899999999995</v>
      </c>
      <c r="BY58" s="7">
        <v>496.637</v>
      </c>
      <c r="BZ58" s="7">
        <v>206.99100000000001</v>
      </c>
      <c r="CA58" s="7">
        <v>106.47199999999999</v>
      </c>
      <c r="CB58" s="7">
        <v>12443.643</v>
      </c>
      <c r="CC58" s="7">
        <f>IF(Table1373[[#This Row],[Numeric_Score]]&lt;=9, 2, IF(Table1373[[#This Row],[Numeric_Score]]&lt;=12, 1, 0))</f>
        <v>0</v>
      </c>
    </row>
    <row r="59" spans="1:81" x14ac:dyDescent="0.25">
      <c r="A59" s="4" t="s">
        <v>158</v>
      </c>
      <c r="B59" s="4" t="s">
        <v>81</v>
      </c>
      <c r="C59" s="5" t="s">
        <v>82</v>
      </c>
      <c r="D59" s="6">
        <v>0</v>
      </c>
      <c r="E59" s="5" t="str">
        <f>CONCATENATE(Table1373[[#This Row],[Vessel_Out]]," ",Table1373[[#This Row],[True_Grade]])</f>
        <v>25/108 - 2 SP</v>
      </c>
      <c r="F59" s="5" t="s">
        <v>91</v>
      </c>
      <c r="G59" s="7">
        <v>13</v>
      </c>
      <c r="H59" s="8">
        <v>44015</v>
      </c>
      <c r="I59" s="7">
        <v>8</v>
      </c>
      <c r="J59" s="7" t="s">
        <v>84</v>
      </c>
      <c r="K5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59" s="7" t="str">
        <f>IF(Table1373[[#This Row],[Numeric_Score]]="", "", IF(Table1373[[#This Row],[Numeric_Score]]&lt;=9, "Low", IF(Table1373[[#This Row],[Numeric_Score]]&gt;=14, "High", "Mid")))</f>
        <v>Mid</v>
      </c>
      <c r="M59" s="7" t="str">
        <f>IF(Table1373[[#This Row],[Nominal_Grade]]="", "", CONCATENATE(Table1373[[#This Row],[Nominal_Grade]], "-",Table1373[[#This Row],[Content_Status]]))</f>
        <v>B-WRS</v>
      </c>
      <c r="N59" s="7">
        <v>0.11799999999999999</v>
      </c>
      <c r="O59" s="7">
        <v>172.90600000000001</v>
      </c>
      <c r="P59" s="7">
        <v>218.762</v>
      </c>
      <c r="Q59" s="7">
        <v>2116.33</v>
      </c>
      <c r="R59" s="7">
        <v>1147.479</v>
      </c>
      <c r="S59" s="7">
        <v>1241.395</v>
      </c>
      <c r="T59" s="7">
        <v>273.38200000000001</v>
      </c>
      <c r="U59" s="7">
        <v>1474.5450000000001</v>
      </c>
      <c r="V59" s="7">
        <v>900.71600000000001</v>
      </c>
      <c r="W59" s="7">
        <v>4512.027</v>
      </c>
      <c r="X59" s="7">
        <v>18218.392</v>
      </c>
      <c r="Y59" s="7">
        <v>549.01400000000001</v>
      </c>
      <c r="Z59" s="7">
        <v>40049.762999999999</v>
      </c>
      <c r="AA59" s="7">
        <v>872.62900000000002</v>
      </c>
      <c r="AB59" s="7">
        <v>1157.192</v>
      </c>
      <c r="AC59" s="7">
        <v>675.24400000000003</v>
      </c>
      <c r="AD59" s="7">
        <v>986.87</v>
      </c>
      <c r="AE59" s="7">
        <v>1753.8150000000001</v>
      </c>
      <c r="AF59" s="7">
        <v>428.13099999999997</v>
      </c>
      <c r="AG59" s="7">
        <v>1170.53</v>
      </c>
      <c r="AH59" s="7">
        <v>477.55900000000003</v>
      </c>
      <c r="AI59" s="7">
        <v>2602.3110000000001</v>
      </c>
      <c r="AJ59" s="7">
        <v>2147.2339999999999</v>
      </c>
      <c r="AK59" s="7">
        <v>755.48400000000004</v>
      </c>
      <c r="AL59" s="7">
        <v>8443.6180000000004</v>
      </c>
      <c r="AM59" s="7">
        <v>4787.7629999999999</v>
      </c>
      <c r="AN59" s="7">
        <v>1396.9939999999999</v>
      </c>
      <c r="AO59" s="7">
        <v>240.346</v>
      </c>
      <c r="AP59" s="7">
        <v>495.17099999999999</v>
      </c>
      <c r="AQ59" s="7">
        <v>591.96</v>
      </c>
      <c r="AR59" s="7">
        <v>1614.75</v>
      </c>
      <c r="AS59" s="7">
        <v>3645.3380000000002</v>
      </c>
      <c r="AT59" s="7">
        <v>6475.3879999999999</v>
      </c>
      <c r="AU59" s="7">
        <v>414.97699999999998</v>
      </c>
      <c r="AV59" s="7">
        <v>928.37800000000004</v>
      </c>
      <c r="AW59" s="7">
        <v>24207.88</v>
      </c>
      <c r="AX59" s="7">
        <v>1753.739</v>
      </c>
      <c r="AY59" s="7">
        <v>988.14800000000002</v>
      </c>
      <c r="AZ59" s="7">
        <v>1057.7370000000001</v>
      </c>
      <c r="BA59" s="7">
        <v>601.45899999999995</v>
      </c>
      <c r="BB59" s="7">
        <v>1621.2919999999999</v>
      </c>
      <c r="BC59" s="7">
        <v>1160.2670000000001</v>
      </c>
      <c r="BD59" s="7">
        <v>8727.848</v>
      </c>
      <c r="BE59" s="7">
        <v>23594.712</v>
      </c>
      <c r="BF59" s="7">
        <v>24206.081999999999</v>
      </c>
      <c r="BG59" s="7">
        <v>3789.22</v>
      </c>
      <c r="BH59" s="7">
        <v>2428.366</v>
      </c>
      <c r="BI59" s="7">
        <v>23173.613000000001</v>
      </c>
      <c r="BJ59" s="7">
        <v>2413.4299999999998</v>
      </c>
      <c r="BK59" s="7">
        <v>5105.0330000000004</v>
      </c>
      <c r="BL59" s="7">
        <v>4799.2340000000004</v>
      </c>
      <c r="BM59" s="7">
        <v>423.50200000000001</v>
      </c>
      <c r="BN59" s="7">
        <v>9254.73</v>
      </c>
      <c r="BO59" s="7">
        <v>18875.286</v>
      </c>
      <c r="BP59" s="7">
        <v>24969.821</v>
      </c>
      <c r="BQ59" s="7">
        <v>1710.7619999999999</v>
      </c>
      <c r="BR59" s="7">
        <v>1968.0050000000001</v>
      </c>
      <c r="BS59" s="7">
        <v>803.03800000000001</v>
      </c>
      <c r="BT59" s="7">
        <v>1272.5150000000001</v>
      </c>
      <c r="BU59" s="7">
        <v>204.584</v>
      </c>
      <c r="BV59" s="7">
        <v>200.32300000000001</v>
      </c>
      <c r="BW59" s="7">
        <v>696.12800000000004</v>
      </c>
      <c r="BX59" s="7">
        <v>884.00599999999997</v>
      </c>
      <c r="BY59" s="7">
        <v>494.72199999999998</v>
      </c>
      <c r="BZ59" s="7">
        <v>227.256</v>
      </c>
      <c r="CA59" s="7">
        <v>94.644999999999996</v>
      </c>
      <c r="CB59" s="7">
        <v>12156.529</v>
      </c>
      <c r="CC59" s="7">
        <f>IF(Table1373[[#This Row],[Numeric_Score]]&lt;=9, 2, IF(Table1373[[#This Row],[Numeric_Score]]&lt;=12, 1, 0))</f>
        <v>0</v>
      </c>
    </row>
    <row r="60" spans="1:81" x14ac:dyDescent="0.25">
      <c r="A60" s="4" t="s">
        <v>159</v>
      </c>
      <c r="B60" s="4" t="s">
        <v>81</v>
      </c>
      <c r="C60" s="5" t="s">
        <v>114</v>
      </c>
      <c r="D60" s="6">
        <v>1.2</v>
      </c>
      <c r="E60" s="5" t="str">
        <f>CONCATENATE(Table1373[[#This Row],[Vessel_Out]]," ",Table1373[[#This Row],[True_Grade]])</f>
        <v xml:space="preserve">5/105 - 1 </v>
      </c>
      <c r="F60" s="5" t="s">
        <v>91</v>
      </c>
      <c r="G60" s="7"/>
      <c r="H60" s="8">
        <v>44015</v>
      </c>
      <c r="I60" s="7">
        <v>3</v>
      </c>
      <c r="J60" s="7"/>
      <c r="K6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60" s="7" t="str">
        <f>IF(Table1373[[#This Row],[Numeric_Score]]="", "", IF(Table1373[[#This Row],[Numeric_Score]]&lt;=9, "Low", IF(Table1373[[#This Row],[Numeric_Score]]&gt;=14, "High", "Mid")))</f>
        <v/>
      </c>
      <c r="M60" s="7" t="str">
        <f>IF(Table1373[[#This Row],[Nominal_Grade]]="", "", CONCATENATE(Table1373[[#This Row],[Nominal_Grade]], "-",Table1373[[#This Row],[Content_Status]]))</f>
        <v/>
      </c>
      <c r="N60" s="7">
        <v>0.123</v>
      </c>
      <c r="O60" s="7">
        <v>119.996</v>
      </c>
      <c r="P60" s="7">
        <v>192.22200000000001</v>
      </c>
      <c r="Q60" s="7">
        <v>2065.9850000000001</v>
      </c>
      <c r="R60" s="7">
        <v>1274.7829999999999</v>
      </c>
      <c r="S60" s="7">
        <v>1279.3889999999999</v>
      </c>
      <c r="T60" s="7">
        <v>279.28399999999999</v>
      </c>
      <c r="U60" s="7">
        <v>1465.117</v>
      </c>
      <c r="V60" s="7">
        <v>1029.4269999999999</v>
      </c>
      <c r="W60" s="7">
        <v>3182.826</v>
      </c>
      <c r="X60" s="7">
        <v>17868.382000000001</v>
      </c>
      <c r="Y60" s="7">
        <v>575.21</v>
      </c>
      <c r="Z60" s="7">
        <v>37966.796000000002</v>
      </c>
      <c r="AA60" s="7">
        <v>888.42100000000005</v>
      </c>
      <c r="AB60" s="7">
        <v>1045.306</v>
      </c>
      <c r="AC60" s="7">
        <v>713.55799999999999</v>
      </c>
      <c r="AD60" s="7">
        <v>1449.306</v>
      </c>
      <c r="AE60" s="7">
        <v>1684.3510000000001</v>
      </c>
      <c r="AF60" s="7">
        <v>566.221</v>
      </c>
      <c r="AG60" s="7">
        <v>1141.8579999999999</v>
      </c>
      <c r="AH60" s="7">
        <v>448.94799999999998</v>
      </c>
      <c r="AI60" s="7">
        <v>2648.884</v>
      </c>
      <c r="AJ60" s="7">
        <v>2309.6480000000001</v>
      </c>
      <c r="AK60" s="7">
        <v>736.58</v>
      </c>
      <c r="AL60" s="7">
        <v>7556.5029999999997</v>
      </c>
      <c r="AM60" s="7">
        <v>5669.5929999999998</v>
      </c>
      <c r="AN60" s="7">
        <v>1700.806</v>
      </c>
      <c r="AO60" s="7">
        <v>167.261</v>
      </c>
      <c r="AP60" s="7">
        <v>505.72199999999998</v>
      </c>
      <c r="AQ60" s="7">
        <v>746.06</v>
      </c>
      <c r="AR60" s="7">
        <v>1732.2329999999999</v>
      </c>
      <c r="AS60" s="7">
        <v>3701.81</v>
      </c>
      <c r="AT60" s="7">
        <v>7932.8490000000002</v>
      </c>
      <c r="AU60" s="7">
        <v>418.44799999999998</v>
      </c>
      <c r="AV60" s="7">
        <v>847.63800000000003</v>
      </c>
      <c r="AW60" s="7">
        <v>25287.468000000001</v>
      </c>
      <c r="AX60" s="7">
        <v>1699.778</v>
      </c>
      <c r="AY60" s="7">
        <v>902.81100000000004</v>
      </c>
      <c r="AZ60" s="7">
        <v>1106.173</v>
      </c>
      <c r="BA60" s="7">
        <v>674.41200000000003</v>
      </c>
      <c r="BB60" s="7">
        <v>1809.6959999999999</v>
      </c>
      <c r="BC60" s="7">
        <v>1501.2619999999999</v>
      </c>
      <c r="BD60" s="7">
        <v>7914.9570000000003</v>
      </c>
      <c r="BE60" s="7">
        <v>25339.594000000001</v>
      </c>
      <c r="BF60" s="7">
        <v>25320.089</v>
      </c>
      <c r="BG60" s="7">
        <v>3799.663</v>
      </c>
      <c r="BH60" s="7">
        <v>2170.5949999999998</v>
      </c>
      <c r="BI60" s="7">
        <v>25933.913</v>
      </c>
      <c r="BJ60" s="7">
        <v>2984.364</v>
      </c>
      <c r="BK60" s="7">
        <v>4777.4110000000001</v>
      </c>
      <c r="BL60" s="7">
        <v>7634.3239999999996</v>
      </c>
      <c r="BM60" s="7">
        <v>510.44299999999998</v>
      </c>
      <c r="BN60" s="7">
        <v>9079.4650000000001</v>
      </c>
      <c r="BO60" s="7">
        <v>19880.141</v>
      </c>
      <c r="BP60" s="7">
        <v>23886.710999999999</v>
      </c>
      <c r="BQ60" s="7">
        <v>1968.2</v>
      </c>
      <c r="BR60" s="7">
        <v>2486.9639999999999</v>
      </c>
      <c r="BS60" s="7">
        <v>973.12800000000004</v>
      </c>
      <c r="BT60" s="7">
        <v>1829.374</v>
      </c>
      <c r="BU60" s="7">
        <v>222.54900000000001</v>
      </c>
      <c r="BV60" s="7">
        <v>237.15100000000001</v>
      </c>
      <c r="BW60" s="7">
        <v>753.57500000000005</v>
      </c>
      <c r="BX60" s="7">
        <v>959.92</v>
      </c>
      <c r="BY60" s="7">
        <v>407.43</v>
      </c>
      <c r="BZ60" s="7">
        <v>211.1</v>
      </c>
      <c r="CA60" s="7">
        <v>124.315</v>
      </c>
      <c r="CB60" s="7">
        <v>15437.034</v>
      </c>
      <c r="CC60" s="7">
        <f>IF(Table1373[[#This Row],[Numeric_Score]]&lt;=9, 2, IF(Table1373[[#This Row],[Numeric_Score]]&lt;=12, 1, 0))</f>
        <v>2</v>
      </c>
    </row>
    <row r="61" spans="1:81" x14ac:dyDescent="0.25">
      <c r="A61" s="4" t="s">
        <v>160</v>
      </c>
      <c r="B61" s="4" t="s">
        <v>81</v>
      </c>
      <c r="C61" s="5" t="s">
        <v>114</v>
      </c>
      <c r="D61" s="6">
        <v>1.2</v>
      </c>
      <c r="E61" s="5" t="str">
        <f>CONCATENATE(Table1373[[#This Row],[Vessel_Out]]," ",Table1373[[#This Row],[True_Grade]])</f>
        <v xml:space="preserve">5/105 - 2 </v>
      </c>
      <c r="F61" s="5" t="s">
        <v>91</v>
      </c>
      <c r="G61" s="7"/>
      <c r="H61" s="8">
        <v>44015</v>
      </c>
      <c r="I61" s="7">
        <v>4</v>
      </c>
      <c r="J61" s="7"/>
      <c r="K6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61" s="7" t="str">
        <f>IF(Table1373[[#This Row],[Numeric_Score]]="", "", IF(Table1373[[#This Row],[Numeric_Score]]&lt;=9, "Low", IF(Table1373[[#This Row],[Numeric_Score]]&gt;=14, "High", "Mid")))</f>
        <v/>
      </c>
      <c r="M61" s="7" t="str">
        <f>IF(Table1373[[#This Row],[Nominal_Grade]]="", "", CONCATENATE(Table1373[[#This Row],[Nominal_Grade]], "-",Table1373[[#This Row],[Content_Status]]))</f>
        <v/>
      </c>
      <c r="N61" s="7">
        <v>0.12</v>
      </c>
      <c r="O61" s="7">
        <v>99.748999999999995</v>
      </c>
      <c r="P61" s="7">
        <v>163.785</v>
      </c>
      <c r="Q61" s="7">
        <v>1926.778</v>
      </c>
      <c r="R61" s="7">
        <v>1301.6869999999999</v>
      </c>
      <c r="S61" s="7">
        <v>1315.4549999999999</v>
      </c>
      <c r="T61" s="7">
        <v>315.88799999999998</v>
      </c>
      <c r="U61" s="7">
        <v>1209.604</v>
      </c>
      <c r="V61" s="7">
        <v>978.17</v>
      </c>
      <c r="W61" s="7">
        <v>3032.5830000000001</v>
      </c>
      <c r="X61" s="7">
        <v>17691.505000000001</v>
      </c>
      <c r="Y61" s="7">
        <v>540.26300000000003</v>
      </c>
      <c r="Z61" s="7">
        <v>38401.120999999999</v>
      </c>
      <c r="AA61" s="7">
        <v>875.93799999999999</v>
      </c>
      <c r="AB61" s="7">
        <v>1042.556</v>
      </c>
      <c r="AC61" s="7">
        <v>663.08299999999997</v>
      </c>
      <c r="AD61" s="7">
        <v>1467.9849999999999</v>
      </c>
      <c r="AE61" s="7">
        <v>1596.133</v>
      </c>
      <c r="AF61" s="7">
        <v>577.51400000000001</v>
      </c>
      <c r="AG61" s="7">
        <v>1116.752</v>
      </c>
      <c r="AH61" s="7">
        <v>448.75099999999998</v>
      </c>
      <c r="AI61" s="7">
        <v>2712.518</v>
      </c>
      <c r="AJ61" s="7">
        <v>2233.835</v>
      </c>
      <c r="AK61" s="7">
        <v>688.56500000000005</v>
      </c>
      <c r="AL61" s="7">
        <v>7392.116</v>
      </c>
      <c r="AM61" s="7">
        <v>5514.3119999999999</v>
      </c>
      <c r="AN61" s="7">
        <v>1648.57</v>
      </c>
      <c r="AO61" s="7">
        <v>154.66999999999999</v>
      </c>
      <c r="AP61" s="7">
        <v>500.83699999999999</v>
      </c>
      <c r="AQ61" s="7">
        <v>712.072</v>
      </c>
      <c r="AR61" s="7">
        <v>1707.501</v>
      </c>
      <c r="AS61" s="7">
        <v>3656.6489999999999</v>
      </c>
      <c r="AT61" s="7">
        <v>7735.04</v>
      </c>
      <c r="AU61" s="7">
        <v>418.39299999999997</v>
      </c>
      <c r="AV61" s="7">
        <v>851.62800000000004</v>
      </c>
      <c r="AW61" s="7">
        <v>24636.571</v>
      </c>
      <c r="AX61" s="7">
        <v>1569.6369999999999</v>
      </c>
      <c r="AY61" s="7">
        <v>900.41099999999994</v>
      </c>
      <c r="AZ61" s="7">
        <v>1104.991</v>
      </c>
      <c r="BA61" s="7">
        <v>617.51900000000001</v>
      </c>
      <c r="BB61" s="7">
        <v>1745.779</v>
      </c>
      <c r="BC61" s="7">
        <v>1333.2270000000001</v>
      </c>
      <c r="BD61" s="7">
        <v>8117.8010000000004</v>
      </c>
      <c r="BE61" s="7">
        <v>24842.94</v>
      </c>
      <c r="BF61" s="7">
        <v>24620.457999999999</v>
      </c>
      <c r="BG61" s="7">
        <v>3916.1060000000002</v>
      </c>
      <c r="BH61" s="7">
        <v>2129.3449999999998</v>
      </c>
      <c r="BI61" s="7">
        <v>25650.734</v>
      </c>
      <c r="BJ61" s="7">
        <v>2917.2979999999998</v>
      </c>
      <c r="BK61" s="7">
        <v>4744.2569999999996</v>
      </c>
      <c r="BL61" s="7">
        <v>6887.7060000000001</v>
      </c>
      <c r="BM61" s="7">
        <v>496.21499999999997</v>
      </c>
      <c r="BN61" s="7">
        <v>9436.6949999999997</v>
      </c>
      <c r="BO61" s="7">
        <v>18944.953000000001</v>
      </c>
      <c r="BP61" s="7">
        <v>20509.424999999999</v>
      </c>
      <c r="BQ61" s="7">
        <v>2035.395</v>
      </c>
      <c r="BR61" s="7">
        <v>2670.3009999999999</v>
      </c>
      <c r="BS61" s="7">
        <v>951.10199999999998</v>
      </c>
      <c r="BT61" s="7">
        <v>1672.26</v>
      </c>
      <c r="BU61" s="7">
        <v>200.34700000000001</v>
      </c>
      <c r="BV61" s="7">
        <v>233.42599999999999</v>
      </c>
      <c r="BW61" s="7">
        <v>753.06700000000001</v>
      </c>
      <c r="BX61" s="7">
        <v>868.66300000000001</v>
      </c>
      <c r="BY61" s="7">
        <v>409.94900000000001</v>
      </c>
      <c r="BZ61" s="7">
        <v>180.971</v>
      </c>
      <c r="CA61" s="7">
        <v>140.261</v>
      </c>
      <c r="CB61" s="7">
        <v>14696.298000000001</v>
      </c>
      <c r="CC61" s="7">
        <f>IF(Table1373[[#This Row],[Numeric_Score]]&lt;=9, 2, IF(Table1373[[#This Row],[Numeric_Score]]&lt;=12, 1, 0))</f>
        <v>2</v>
      </c>
    </row>
    <row r="62" spans="1:81" x14ac:dyDescent="0.25">
      <c r="A62" s="4" t="s">
        <v>161</v>
      </c>
      <c r="B62" s="4" t="s">
        <v>81</v>
      </c>
      <c r="C62" s="5" t="s">
        <v>82</v>
      </c>
      <c r="D62" s="6">
        <v>0.6</v>
      </c>
      <c r="E62" s="5" t="str">
        <f>CONCATENATE(Table1373[[#This Row],[Vessel_Out]]," ",Table1373[[#This Row],[True_Grade]])</f>
        <v>50/108 - 1 SP</v>
      </c>
      <c r="F62" s="5" t="s">
        <v>83</v>
      </c>
      <c r="G62" s="7">
        <v>10</v>
      </c>
      <c r="H62" s="8">
        <v>44015</v>
      </c>
      <c r="I62" s="7">
        <v>5</v>
      </c>
      <c r="J62" s="7" t="s">
        <v>84</v>
      </c>
      <c r="K6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62" s="7" t="str">
        <f>IF(Table1373[[#This Row],[Numeric_Score]]="", "", IF(Table1373[[#This Row],[Numeric_Score]]&lt;=9, "Low", IF(Table1373[[#This Row],[Numeric_Score]]&gt;=14, "High", "Mid")))</f>
        <v>Mid</v>
      </c>
      <c r="M62" s="7" t="str">
        <f>IF(Table1373[[#This Row],[Nominal_Grade]]="", "", CONCATENATE(Table1373[[#This Row],[Nominal_Grade]], "-",Table1373[[#This Row],[Content_Status]]))</f>
        <v>B-WLS</v>
      </c>
      <c r="N62" s="7">
        <v>0.12</v>
      </c>
      <c r="O62" s="7">
        <v>128.33699999999999</v>
      </c>
      <c r="P62" s="7">
        <v>130.58199999999999</v>
      </c>
      <c r="Q62" s="7">
        <v>1691.518</v>
      </c>
      <c r="R62" s="7">
        <v>1210.08</v>
      </c>
      <c r="S62" s="7">
        <v>1270.6199999999999</v>
      </c>
      <c r="T62" s="7">
        <v>309.01499999999999</v>
      </c>
      <c r="U62" s="7">
        <v>1298.5329999999999</v>
      </c>
      <c r="V62" s="7">
        <v>968.66499999999996</v>
      </c>
      <c r="W62" s="7">
        <v>4169.53</v>
      </c>
      <c r="X62" s="7">
        <v>18871.892</v>
      </c>
      <c r="Y62" s="7">
        <v>521.60799999999995</v>
      </c>
      <c r="Z62" s="7">
        <v>37433.874000000003</v>
      </c>
      <c r="AA62" s="7">
        <v>910.81299999999999</v>
      </c>
      <c r="AB62" s="7">
        <v>1131.787</v>
      </c>
      <c r="AC62" s="7">
        <v>727.51900000000001</v>
      </c>
      <c r="AD62" s="7">
        <v>1418.0429999999999</v>
      </c>
      <c r="AE62" s="7">
        <v>2181.5459999999998</v>
      </c>
      <c r="AF62" s="7">
        <v>522.27599999999995</v>
      </c>
      <c r="AG62" s="7">
        <v>1181.675</v>
      </c>
      <c r="AH62" s="7">
        <v>596.673</v>
      </c>
      <c r="AI62" s="7">
        <v>2468.9</v>
      </c>
      <c r="AJ62" s="7">
        <v>1993.0360000000001</v>
      </c>
      <c r="AK62" s="7">
        <v>756.95500000000004</v>
      </c>
      <c r="AL62" s="7">
        <v>8916.3780000000006</v>
      </c>
      <c r="AM62" s="7">
        <v>6411.4139999999998</v>
      </c>
      <c r="AN62" s="7">
        <v>1380.4929999999999</v>
      </c>
      <c r="AO62" s="7">
        <v>245.148</v>
      </c>
      <c r="AP62" s="7">
        <v>474.92599999999999</v>
      </c>
      <c r="AQ62" s="7">
        <v>485.108</v>
      </c>
      <c r="AR62" s="7">
        <v>1528.1420000000001</v>
      </c>
      <c r="AS62" s="7">
        <v>4137.2849999999999</v>
      </c>
      <c r="AT62" s="7">
        <v>8971.6270000000004</v>
      </c>
      <c r="AU62" s="7">
        <v>428.62099999999998</v>
      </c>
      <c r="AV62" s="7">
        <v>939.35599999999999</v>
      </c>
      <c r="AW62" s="7">
        <v>23236.816999999999</v>
      </c>
      <c r="AX62" s="7">
        <v>2099.904</v>
      </c>
      <c r="AY62" s="7">
        <v>1059.085</v>
      </c>
      <c r="AZ62" s="7">
        <v>1127.1279999999999</v>
      </c>
      <c r="BA62" s="7">
        <v>723.79399999999998</v>
      </c>
      <c r="BB62" s="7">
        <v>1569.9749999999999</v>
      </c>
      <c r="BC62" s="7">
        <v>1087.9649999999999</v>
      </c>
      <c r="BD62" s="7">
        <v>8357.8420000000006</v>
      </c>
      <c r="BE62" s="7">
        <v>25690.850999999999</v>
      </c>
      <c r="BF62" s="7">
        <v>25683.692999999999</v>
      </c>
      <c r="BG62" s="7">
        <v>3699.9859999999999</v>
      </c>
      <c r="BH62" s="7">
        <v>2232.6219999999998</v>
      </c>
      <c r="BI62" s="7">
        <v>23127.332999999999</v>
      </c>
      <c r="BJ62" s="7">
        <v>2532.2710000000002</v>
      </c>
      <c r="BK62" s="7">
        <v>5058.5889999999999</v>
      </c>
      <c r="BL62" s="7">
        <v>5114.4470000000001</v>
      </c>
      <c r="BM62" s="7">
        <v>503.209</v>
      </c>
      <c r="BN62" s="7">
        <v>9210.7739999999994</v>
      </c>
      <c r="BO62" s="7">
        <v>20465.695</v>
      </c>
      <c r="BP62" s="7">
        <v>25739.14</v>
      </c>
      <c r="BQ62" s="7">
        <v>1679.5260000000001</v>
      </c>
      <c r="BR62" s="7">
        <v>2298.4609999999998</v>
      </c>
      <c r="BS62" s="7">
        <v>816.28899999999999</v>
      </c>
      <c r="BT62" s="7">
        <v>1255.8</v>
      </c>
      <c r="BU62" s="7">
        <v>253.529</v>
      </c>
      <c r="BV62" s="7">
        <v>238.34100000000001</v>
      </c>
      <c r="BW62" s="7">
        <v>665.995</v>
      </c>
      <c r="BX62" s="7">
        <v>1001.609</v>
      </c>
      <c r="BY62" s="7">
        <v>419.548</v>
      </c>
      <c r="BZ62" s="7">
        <v>224.62200000000001</v>
      </c>
      <c r="CA62" s="7">
        <v>117.087</v>
      </c>
      <c r="CB62" s="7">
        <v>13272.134</v>
      </c>
      <c r="CC62" s="7">
        <f>IF(Table1373[[#This Row],[Numeric_Score]]&lt;=9, 2, IF(Table1373[[#This Row],[Numeric_Score]]&lt;=12, 1, 0))</f>
        <v>1</v>
      </c>
    </row>
    <row r="63" spans="1:81" x14ac:dyDescent="0.25">
      <c r="A63" s="4" t="s">
        <v>162</v>
      </c>
      <c r="B63" s="4" t="s">
        <v>81</v>
      </c>
      <c r="C63" s="5" t="s">
        <v>82</v>
      </c>
      <c r="D63" s="6">
        <v>0.6</v>
      </c>
      <c r="E63" s="5" t="str">
        <f>CONCATENATE(Table1373[[#This Row],[Vessel_Out]]," ",Table1373[[#This Row],[True_Grade]])</f>
        <v>50/108 - 2 SP</v>
      </c>
      <c r="F63" s="5" t="s">
        <v>83</v>
      </c>
      <c r="G63" s="7">
        <v>10</v>
      </c>
      <c r="H63" s="8">
        <v>44015</v>
      </c>
      <c r="I63" s="7">
        <v>6</v>
      </c>
      <c r="J63" s="7" t="s">
        <v>84</v>
      </c>
      <c r="K6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63" s="7" t="str">
        <f>IF(Table1373[[#This Row],[Numeric_Score]]="", "", IF(Table1373[[#This Row],[Numeric_Score]]&lt;=9, "Low", IF(Table1373[[#This Row],[Numeric_Score]]&gt;=14, "High", "Mid")))</f>
        <v>Mid</v>
      </c>
      <c r="M63" s="7" t="str">
        <f>IF(Table1373[[#This Row],[Nominal_Grade]]="", "", CONCATENATE(Table1373[[#This Row],[Nominal_Grade]], "-",Table1373[[#This Row],[Content_Status]]))</f>
        <v>B-WLS</v>
      </c>
      <c r="N63" s="7">
        <v>0.12</v>
      </c>
      <c r="O63" s="7">
        <v>121.512</v>
      </c>
      <c r="P63" s="7">
        <v>150.46100000000001</v>
      </c>
      <c r="Q63" s="7">
        <v>1711.8109999999999</v>
      </c>
      <c r="R63" s="7">
        <v>1229.895</v>
      </c>
      <c r="S63" s="7">
        <v>1227.5640000000001</v>
      </c>
      <c r="T63" s="7">
        <v>305.20800000000003</v>
      </c>
      <c r="U63" s="7">
        <v>1431.4849999999999</v>
      </c>
      <c r="V63" s="7">
        <v>993.65800000000002</v>
      </c>
      <c r="W63" s="7">
        <v>4164.5839999999998</v>
      </c>
      <c r="X63" s="7">
        <v>18967.050999999999</v>
      </c>
      <c r="Y63" s="7">
        <v>544.73400000000004</v>
      </c>
      <c r="Z63" s="7">
        <v>37049.940999999999</v>
      </c>
      <c r="AA63" s="7">
        <v>919.97699999999998</v>
      </c>
      <c r="AB63" s="7">
        <v>1164.7180000000001</v>
      </c>
      <c r="AC63" s="7">
        <v>724.62599999999998</v>
      </c>
      <c r="AD63" s="7">
        <v>1393.135</v>
      </c>
      <c r="AE63" s="7">
        <v>2213.366</v>
      </c>
      <c r="AF63" s="7">
        <v>513.55999999999995</v>
      </c>
      <c r="AG63" s="7">
        <v>1201.807</v>
      </c>
      <c r="AH63" s="7">
        <v>613.34500000000003</v>
      </c>
      <c r="AI63" s="7">
        <v>2447.2339999999999</v>
      </c>
      <c r="AJ63" s="7">
        <v>2005.7370000000001</v>
      </c>
      <c r="AK63" s="7">
        <v>751.67200000000003</v>
      </c>
      <c r="AL63" s="7">
        <v>8946.5720000000001</v>
      </c>
      <c r="AM63" s="7">
        <v>6497.0029999999997</v>
      </c>
      <c r="AN63" s="7">
        <v>1368.8050000000001</v>
      </c>
      <c r="AO63" s="7">
        <v>266.84399999999999</v>
      </c>
      <c r="AP63" s="7">
        <v>464.71600000000001</v>
      </c>
      <c r="AQ63" s="7">
        <v>467.596</v>
      </c>
      <c r="AR63" s="7">
        <v>1496.5740000000001</v>
      </c>
      <c r="AS63" s="7">
        <v>4132.6629999999996</v>
      </c>
      <c r="AT63" s="7">
        <v>8903.4079999999994</v>
      </c>
      <c r="AU63" s="7">
        <v>411.61099999999999</v>
      </c>
      <c r="AV63" s="7">
        <v>959.29100000000005</v>
      </c>
      <c r="AW63" s="7">
        <v>23409.885999999999</v>
      </c>
      <c r="AX63" s="7">
        <v>2218.9450000000002</v>
      </c>
      <c r="AY63" s="7">
        <v>986.67399999999998</v>
      </c>
      <c r="AZ63" s="7">
        <v>1041.5519999999999</v>
      </c>
      <c r="BA63" s="7">
        <v>688.12900000000002</v>
      </c>
      <c r="BB63" s="7">
        <v>1631.143</v>
      </c>
      <c r="BC63" s="7">
        <v>1103.768</v>
      </c>
      <c r="BD63" s="7">
        <v>8409.3619999999992</v>
      </c>
      <c r="BE63" s="7">
        <v>25832.423999999999</v>
      </c>
      <c r="BF63" s="7">
        <v>25722.748</v>
      </c>
      <c r="BG63" s="7">
        <v>3621.7530000000002</v>
      </c>
      <c r="BH63" s="7">
        <v>2361.857</v>
      </c>
      <c r="BI63" s="7">
        <v>23287.473000000002</v>
      </c>
      <c r="BJ63" s="7">
        <v>2547.3560000000002</v>
      </c>
      <c r="BK63" s="7">
        <v>5031.5559999999996</v>
      </c>
      <c r="BL63" s="7">
        <v>5182.7740000000003</v>
      </c>
      <c r="BM63" s="7">
        <v>447.65800000000002</v>
      </c>
      <c r="BN63" s="7">
        <v>9105.5509999999995</v>
      </c>
      <c r="BO63" s="7">
        <v>20529.345000000001</v>
      </c>
      <c r="BP63" s="7">
        <v>27639.759999999998</v>
      </c>
      <c r="BQ63" s="7">
        <v>1605.7809999999999</v>
      </c>
      <c r="BR63" s="7">
        <v>2100.5210000000002</v>
      </c>
      <c r="BS63" s="7">
        <v>868.822</v>
      </c>
      <c r="BT63" s="7">
        <v>1378.17</v>
      </c>
      <c r="BU63" s="7">
        <v>248.91900000000001</v>
      </c>
      <c r="BV63" s="7">
        <v>237.636</v>
      </c>
      <c r="BW63" s="7">
        <v>642.87900000000002</v>
      </c>
      <c r="BX63" s="7">
        <v>926.53899999999999</v>
      </c>
      <c r="BY63" s="7">
        <v>396.59199999999998</v>
      </c>
      <c r="BZ63" s="7">
        <v>221.078</v>
      </c>
      <c r="CA63" s="7">
        <v>107.447</v>
      </c>
      <c r="CB63" s="7">
        <v>12915.203</v>
      </c>
      <c r="CC63" s="7">
        <f>IF(Table1373[[#This Row],[Numeric_Score]]&lt;=9, 2, IF(Table1373[[#This Row],[Numeric_Score]]&lt;=12, 1, 0))</f>
        <v>1</v>
      </c>
    </row>
    <row r="64" spans="1:81" x14ac:dyDescent="0.25">
      <c r="A64" s="4" t="s">
        <v>163</v>
      </c>
      <c r="B64" s="4" t="s">
        <v>81</v>
      </c>
      <c r="C64" s="5" t="s">
        <v>141</v>
      </c>
      <c r="D64" s="6">
        <v>21</v>
      </c>
      <c r="E64" s="5" t="str">
        <f>CONCATENATE(Table1373[[#This Row],[Vessel_Out]]," ",Table1373[[#This Row],[True_Grade]])</f>
        <v>500/121 (117?) - 1 P</v>
      </c>
      <c r="F64" s="5" t="s">
        <v>83</v>
      </c>
      <c r="G64" s="7">
        <v>7</v>
      </c>
      <c r="H64" s="8">
        <v>44015</v>
      </c>
      <c r="I64" s="7">
        <v>1</v>
      </c>
      <c r="J64" s="7" t="s">
        <v>95</v>
      </c>
      <c r="K6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64" s="7" t="str">
        <f>IF(Table1373[[#This Row],[Numeric_Score]]="", "", IF(Table1373[[#This Row],[Numeric_Score]]&lt;=9, "Low", IF(Table1373[[#This Row],[Numeric_Score]]&gt;=14, "High", "Mid")))</f>
        <v>Low</v>
      </c>
      <c r="M64" s="7" t="str">
        <f>IF(Table1373[[#This Row],[Nominal_Grade]]="", "", CONCATENATE(Table1373[[#This Row],[Nominal_Grade]], "-",Table1373[[#This Row],[Content_Status]]))</f>
        <v>C-WLS</v>
      </c>
      <c r="N64" s="7">
        <v>0.123</v>
      </c>
      <c r="O64" s="7">
        <v>118.858</v>
      </c>
      <c r="P64" s="7">
        <v>99.991</v>
      </c>
      <c r="Q64" s="7">
        <v>1522.0820000000001</v>
      </c>
      <c r="R64" s="7">
        <v>1203.9760000000001</v>
      </c>
      <c r="S64" s="7">
        <v>1203.002</v>
      </c>
      <c r="T64" s="7">
        <v>400.07</v>
      </c>
      <c r="U64" s="7">
        <v>763.05100000000004</v>
      </c>
      <c r="V64" s="7">
        <v>774.46</v>
      </c>
      <c r="W64" s="7">
        <v>4521.1030000000001</v>
      </c>
      <c r="X64" s="7">
        <v>18543.8</v>
      </c>
      <c r="Y64" s="7">
        <v>513.66200000000003</v>
      </c>
      <c r="Z64" s="7">
        <v>39080.112999999998</v>
      </c>
      <c r="AA64" s="7">
        <v>1018.0410000000001</v>
      </c>
      <c r="AB64" s="7">
        <v>1239.538</v>
      </c>
      <c r="AC64" s="7">
        <v>720.80700000000002</v>
      </c>
      <c r="AD64" s="7">
        <v>1567.9559999999999</v>
      </c>
      <c r="AE64" s="7">
        <v>2326.2280000000001</v>
      </c>
      <c r="AF64" s="7">
        <v>528.61400000000003</v>
      </c>
      <c r="AG64" s="7">
        <v>1277.123</v>
      </c>
      <c r="AH64" s="7">
        <v>563.78300000000002</v>
      </c>
      <c r="AI64" s="7">
        <v>2585.7289999999998</v>
      </c>
      <c r="AJ64" s="7">
        <v>2587.1179999999999</v>
      </c>
      <c r="AK64" s="7">
        <v>925.41499999999996</v>
      </c>
      <c r="AL64" s="7">
        <v>8376.5169999999998</v>
      </c>
      <c r="AM64" s="7">
        <v>4920.6059999999998</v>
      </c>
      <c r="AN64" s="7">
        <v>1156.9169999999999</v>
      </c>
      <c r="AO64" s="7">
        <v>295.81900000000002</v>
      </c>
      <c r="AP64" s="7">
        <v>525.06799999999998</v>
      </c>
      <c r="AQ64" s="7">
        <v>631.24900000000002</v>
      </c>
      <c r="AR64" s="7">
        <v>1726.2070000000001</v>
      </c>
      <c r="AS64" s="7">
        <v>3778.5250000000001</v>
      </c>
      <c r="AT64" s="7">
        <v>6914.0219999999999</v>
      </c>
      <c r="AU64" s="7">
        <v>413.78699999999998</v>
      </c>
      <c r="AV64" s="7">
        <v>911.82899999999995</v>
      </c>
      <c r="AW64" s="7">
        <v>24539.948</v>
      </c>
      <c r="AX64" s="7">
        <v>1996.732</v>
      </c>
      <c r="AY64" s="7">
        <v>1059.836</v>
      </c>
      <c r="AZ64" s="7">
        <v>1048.7270000000001</v>
      </c>
      <c r="BA64" s="7">
        <v>733.62699999999995</v>
      </c>
      <c r="BB64" s="7">
        <v>1724.837</v>
      </c>
      <c r="BC64" s="7">
        <v>1085.229</v>
      </c>
      <c r="BD64" s="7">
        <v>8910.5630000000001</v>
      </c>
      <c r="BE64" s="7">
        <v>24972.513999999999</v>
      </c>
      <c r="BF64" s="7">
        <v>24205.856</v>
      </c>
      <c r="BG64" s="7">
        <v>3812.1909999999998</v>
      </c>
      <c r="BH64" s="7">
        <v>2681.0129999999999</v>
      </c>
      <c r="BI64" s="7">
        <v>21174.386999999999</v>
      </c>
      <c r="BJ64" s="7">
        <v>2317.2330000000002</v>
      </c>
      <c r="BK64" s="7">
        <v>4871.6090000000004</v>
      </c>
      <c r="BL64" s="7">
        <v>4385.1019999999999</v>
      </c>
      <c r="BM64" s="7">
        <v>491.33</v>
      </c>
      <c r="BN64" s="7">
        <v>9255.7150000000001</v>
      </c>
      <c r="BO64" s="7">
        <v>17450.233</v>
      </c>
      <c r="BP64" s="7">
        <v>20359.528999999999</v>
      </c>
      <c r="BQ64" s="7">
        <v>1873.2539999999999</v>
      </c>
      <c r="BR64" s="7">
        <v>2332.2600000000002</v>
      </c>
      <c r="BS64" s="7">
        <v>748.18399999999997</v>
      </c>
      <c r="BT64" s="7">
        <v>924.57799999999997</v>
      </c>
      <c r="BU64" s="7">
        <v>224.011</v>
      </c>
      <c r="BV64" s="7">
        <v>212.15100000000001</v>
      </c>
      <c r="BW64" s="7">
        <v>684.56</v>
      </c>
      <c r="BX64" s="7">
        <v>1059.1679999999999</v>
      </c>
      <c r="BY64" s="7">
        <v>525.83000000000004</v>
      </c>
      <c r="BZ64" s="7">
        <v>262.47199999999998</v>
      </c>
      <c r="CA64" s="7">
        <v>108.887</v>
      </c>
      <c r="CB64" s="7">
        <v>13025.828</v>
      </c>
      <c r="CC64" s="7">
        <f>IF(Table1373[[#This Row],[Numeric_Score]]&lt;=9, 2, IF(Table1373[[#This Row],[Numeric_Score]]&lt;=12, 1, 0))</f>
        <v>2</v>
      </c>
    </row>
    <row r="65" spans="1:81" x14ac:dyDescent="0.25">
      <c r="A65" s="4" t="s">
        <v>164</v>
      </c>
      <c r="B65" s="4" t="s">
        <v>81</v>
      </c>
      <c r="C65" s="5" t="s">
        <v>141</v>
      </c>
      <c r="D65" s="6">
        <v>21</v>
      </c>
      <c r="E65" s="5" t="str">
        <f>CONCATENATE(Table1373[[#This Row],[Vessel_Out]]," ",Table1373[[#This Row],[True_Grade]])</f>
        <v>500/121 (117?) - 2 P</v>
      </c>
      <c r="F65" s="5" t="s">
        <v>83</v>
      </c>
      <c r="G65" s="7">
        <v>7</v>
      </c>
      <c r="H65" s="8">
        <v>44015</v>
      </c>
      <c r="I65" s="7">
        <v>2</v>
      </c>
      <c r="J65" s="7" t="s">
        <v>95</v>
      </c>
      <c r="K6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65" s="7" t="str">
        <f>IF(Table1373[[#This Row],[Numeric_Score]]="", "", IF(Table1373[[#This Row],[Numeric_Score]]&lt;=9, "Low", IF(Table1373[[#This Row],[Numeric_Score]]&gt;=14, "High", "Mid")))</f>
        <v>Low</v>
      </c>
      <c r="M65" s="7" t="str">
        <f>IF(Table1373[[#This Row],[Nominal_Grade]]="", "", CONCATENATE(Table1373[[#This Row],[Nominal_Grade]], "-",Table1373[[#This Row],[Content_Status]]))</f>
        <v>C-WLS</v>
      </c>
      <c r="N65" s="7">
        <v>0.122</v>
      </c>
      <c r="O65" s="7">
        <v>127.246</v>
      </c>
      <c r="P65" s="7">
        <v>183.63</v>
      </c>
      <c r="Q65" s="7">
        <v>1836.124</v>
      </c>
      <c r="R65" s="7">
        <v>1298.954</v>
      </c>
      <c r="S65" s="7">
        <v>1245.7380000000001</v>
      </c>
      <c r="T65" s="7">
        <v>307.30500000000001</v>
      </c>
      <c r="U65" s="7">
        <v>1235.2670000000001</v>
      </c>
      <c r="V65" s="7">
        <v>854.02700000000004</v>
      </c>
      <c r="W65" s="7">
        <v>4413.942</v>
      </c>
      <c r="X65" s="7">
        <v>18444.999</v>
      </c>
      <c r="Y65" s="7">
        <v>549.85599999999999</v>
      </c>
      <c r="Z65" s="7">
        <v>38916.606</v>
      </c>
      <c r="AA65" s="7">
        <v>984.04399999999998</v>
      </c>
      <c r="AB65" s="7">
        <v>1208.999</v>
      </c>
      <c r="AC65" s="7">
        <v>721.38699999999994</v>
      </c>
      <c r="AD65" s="7">
        <v>1556.085</v>
      </c>
      <c r="AE65" s="7">
        <v>2263.8870000000002</v>
      </c>
      <c r="AF65" s="7">
        <v>531.05100000000004</v>
      </c>
      <c r="AG65" s="7">
        <v>1219.345</v>
      </c>
      <c r="AH65" s="7">
        <v>525.76499999999999</v>
      </c>
      <c r="AI65" s="7">
        <v>2596.9319999999998</v>
      </c>
      <c r="AJ65" s="7">
        <v>2563.85</v>
      </c>
      <c r="AK65" s="7">
        <v>918.84299999999996</v>
      </c>
      <c r="AL65" s="7">
        <v>8275.4169999999995</v>
      </c>
      <c r="AM65" s="7">
        <v>4851.6459999999997</v>
      </c>
      <c r="AN65" s="7">
        <v>1159.4369999999999</v>
      </c>
      <c r="AO65" s="7">
        <v>273.32400000000001</v>
      </c>
      <c r="AP65" s="7">
        <v>516.40200000000004</v>
      </c>
      <c r="AQ65" s="7">
        <v>641.798</v>
      </c>
      <c r="AR65" s="7">
        <v>1690.6379999999999</v>
      </c>
      <c r="AS65" s="7">
        <v>3704.36</v>
      </c>
      <c r="AT65" s="7">
        <v>6705.82</v>
      </c>
      <c r="AU65" s="7">
        <v>404.01400000000001</v>
      </c>
      <c r="AV65" s="7">
        <v>904.44899999999996</v>
      </c>
      <c r="AW65" s="7">
        <v>24267.983</v>
      </c>
      <c r="AX65" s="7">
        <v>1997.8820000000001</v>
      </c>
      <c r="AY65" s="7">
        <v>1033.5809999999999</v>
      </c>
      <c r="AZ65" s="7">
        <v>1021.078</v>
      </c>
      <c r="BA65" s="7">
        <v>681.47199999999998</v>
      </c>
      <c r="BB65" s="7">
        <v>1646.989</v>
      </c>
      <c r="BC65" s="7">
        <v>1054.22</v>
      </c>
      <c r="BD65" s="7">
        <v>8594.2970000000005</v>
      </c>
      <c r="BE65" s="7">
        <v>24678.875</v>
      </c>
      <c r="BF65" s="7">
        <v>24096.329000000002</v>
      </c>
      <c r="BG65" s="7">
        <v>3920.6819999999998</v>
      </c>
      <c r="BH65" s="7">
        <v>2661.192</v>
      </c>
      <c r="BI65" s="7">
        <v>20953.006000000001</v>
      </c>
      <c r="BJ65" s="7">
        <v>2326.723</v>
      </c>
      <c r="BK65" s="7">
        <v>4789.6419999999998</v>
      </c>
      <c r="BL65" s="7">
        <v>4185.55</v>
      </c>
      <c r="BM65" s="7">
        <v>443.327</v>
      </c>
      <c r="BN65" s="7">
        <v>9163.6630000000005</v>
      </c>
      <c r="BO65" s="7">
        <v>17481.558000000001</v>
      </c>
      <c r="BP65" s="7">
        <v>25091.867999999999</v>
      </c>
      <c r="BQ65" s="7">
        <v>1758.4559999999999</v>
      </c>
      <c r="BR65" s="7">
        <v>2116.0039999999999</v>
      </c>
      <c r="BS65" s="7">
        <v>852.54600000000005</v>
      </c>
      <c r="BT65" s="7">
        <v>910.61500000000001</v>
      </c>
      <c r="BU65" s="7">
        <v>212.48400000000001</v>
      </c>
      <c r="BV65" s="7">
        <v>207.87700000000001</v>
      </c>
      <c r="BW65" s="7">
        <v>652</v>
      </c>
      <c r="BX65" s="7">
        <v>976.346</v>
      </c>
      <c r="BY65" s="7">
        <v>518.45100000000002</v>
      </c>
      <c r="BZ65" s="7">
        <v>233.41</v>
      </c>
      <c r="CA65" s="7">
        <v>98.171999999999997</v>
      </c>
      <c r="CB65" s="7">
        <v>13223.843000000001</v>
      </c>
      <c r="CC65" s="7">
        <f>IF(Table1373[[#This Row],[Numeric_Score]]&lt;=9, 2, IF(Table1373[[#This Row],[Numeric_Score]]&lt;=12, 1, 0))</f>
        <v>2</v>
      </c>
    </row>
    <row r="66" spans="1:81" x14ac:dyDescent="0.25">
      <c r="A66" s="4" t="s">
        <v>165</v>
      </c>
      <c r="B66" s="4" t="s">
        <v>166</v>
      </c>
      <c r="C66" s="5" t="s">
        <v>167</v>
      </c>
      <c r="D66" s="6" t="e">
        <v>#N/A</v>
      </c>
      <c r="E66" s="5" t="str">
        <f>CONCATENATE(Table1373[[#This Row],[Vessel_Out]]," ",Table1373[[#This Row],[True_Grade]])</f>
        <v>200/104 - 1 UP</v>
      </c>
      <c r="F66" s="5" t="s">
        <v>91</v>
      </c>
      <c r="G66" s="7">
        <v>15</v>
      </c>
      <c r="H66" s="8">
        <v>44019</v>
      </c>
      <c r="I66" s="7">
        <v>3</v>
      </c>
      <c r="J66" s="7" t="s">
        <v>118</v>
      </c>
      <c r="K6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66" s="7" t="str">
        <f>IF(Table1373[[#This Row],[Numeric_Score]]="", "", IF(Table1373[[#This Row],[Numeric_Score]]&lt;=9, "Low", IF(Table1373[[#This Row],[Numeric_Score]]&gt;=14, "High", "Mid")))</f>
        <v>High</v>
      </c>
      <c r="M66" s="7" t="str">
        <f>IF(Table1373[[#This Row],[Nominal_Grade]]="", "", CONCATENATE(Table1373[[#This Row],[Nominal_Grade]], "-",Table1373[[#This Row],[Content_Status]]))</f>
        <v>A-WRS</v>
      </c>
      <c r="N66" s="7">
        <v>0.13500000000000001</v>
      </c>
      <c r="O66" s="7">
        <v>386.38</v>
      </c>
      <c r="P66" s="7">
        <v>250.43</v>
      </c>
      <c r="Q66" s="7">
        <v>2268.5909999999999</v>
      </c>
      <c r="R66" s="7">
        <v>1420.7950000000001</v>
      </c>
      <c r="S66" s="7">
        <v>1442.174</v>
      </c>
      <c r="T66" s="7">
        <v>308.79300000000001</v>
      </c>
      <c r="U66" s="7">
        <v>1696.912</v>
      </c>
      <c r="V66" s="7">
        <v>1034.8330000000001</v>
      </c>
      <c r="W66" s="7">
        <v>4424.2389999999996</v>
      </c>
      <c r="X66" s="7">
        <v>18607.118999999999</v>
      </c>
      <c r="Y66" s="7">
        <v>548.52599999999995</v>
      </c>
      <c r="Z66" s="7">
        <v>40963.023999999998</v>
      </c>
      <c r="AA66" s="7">
        <v>968.74199999999996</v>
      </c>
      <c r="AB66" s="7">
        <v>1181.9259999999999</v>
      </c>
      <c r="AC66" s="7">
        <v>787.56200000000001</v>
      </c>
      <c r="AD66" s="7">
        <v>1794.31</v>
      </c>
      <c r="AE66" s="7">
        <v>2679.864</v>
      </c>
      <c r="AF66" s="7">
        <v>625.83199999999999</v>
      </c>
      <c r="AG66" s="7">
        <v>1225.249</v>
      </c>
      <c r="AH66" s="7">
        <v>590.32799999999997</v>
      </c>
      <c r="AI66" s="7">
        <v>2839.6680000000001</v>
      </c>
      <c r="AJ66" s="7">
        <v>3138.2640000000001</v>
      </c>
      <c r="AK66" s="7">
        <v>919.58699999999999</v>
      </c>
      <c r="AL66" s="7">
        <v>7949.1459999999997</v>
      </c>
      <c r="AM66" s="7">
        <v>4893.6440000000002</v>
      </c>
      <c r="AN66" s="7">
        <v>1202.183</v>
      </c>
      <c r="AO66" s="7">
        <v>227.535</v>
      </c>
      <c r="AP66" s="7">
        <v>294.75299999999999</v>
      </c>
      <c r="AQ66" s="7">
        <v>522.20399999999995</v>
      </c>
      <c r="AR66" s="7">
        <v>1880.8820000000001</v>
      </c>
      <c r="AS66" s="7">
        <v>3956.3649999999998</v>
      </c>
      <c r="AT66" s="7">
        <v>7235.9639999999999</v>
      </c>
      <c r="AU66" s="7">
        <v>448.93099999999998</v>
      </c>
      <c r="AV66" s="7">
        <v>825.53300000000002</v>
      </c>
      <c r="AW66" s="7">
        <v>23793.489000000001</v>
      </c>
      <c r="AX66" s="7">
        <v>2249.9090000000001</v>
      </c>
      <c r="AY66" s="7">
        <v>1291.046</v>
      </c>
      <c r="AZ66" s="7">
        <v>697.89599999999996</v>
      </c>
      <c r="BA66" s="7">
        <v>733.30600000000004</v>
      </c>
      <c r="BB66" s="7">
        <v>1691.181</v>
      </c>
      <c r="BC66" s="7">
        <v>1069.328</v>
      </c>
      <c r="BD66" s="7">
        <v>9150.4940000000006</v>
      </c>
      <c r="BE66" s="7">
        <v>25547.942999999999</v>
      </c>
      <c r="BF66" s="7">
        <v>23890.637999999999</v>
      </c>
      <c r="BG66" s="7">
        <v>4290.9840000000004</v>
      </c>
      <c r="BH66" s="7">
        <v>2596.942</v>
      </c>
      <c r="BI66" s="7">
        <v>23110.206999999999</v>
      </c>
      <c r="BJ66" s="7">
        <v>2649.585</v>
      </c>
      <c r="BK66" s="7">
        <v>5193.6270000000004</v>
      </c>
      <c r="BL66" s="7">
        <v>5385.1980000000003</v>
      </c>
      <c r="BM66" s="7">
        <v>538.14300000000003</v>
      </c>
      <c r="BN66" s="7">
        <v>9415.1550000000007</v>
      </c>
      <c r="BO66" s="7">
        <v>16858.133999999998</v>
      </c>
      <c r="BP66" s="7">
        <v>20778.167000000001</v>
      </c>
      <c r="BQ66" s="7">
        <v>975.69799999999998</v>
      </c>
      <c r="BR66" s="7">
        <v>1550.8320000000001</v>
      </c>
      <c r="BS66" s="7">
        <v>628.07899999999995</v>
      </c>
      <c r="BT66" s="7">
        <v>959.43499999999995</v>
      </c>
      <c r="BU66" s="7">
        <v>271.75799999999998</v>
      </c>
      <c r="BV66" s="7">
        <v>262.87299999999999</v>
      </c>
      <c r="BW66" s="7">
        <v>734.82600000000002</v>
      </c>
      <c r="BX66" s="7">
        <v>1113.5119999999999</v>
      </c>
      <c r="BY66" s="7">
        <v>525.75099999999998</v>
      </c>
      <c r="BZ66" s="7">
        <v>247.30500000000001</v>
      </c>
      <c r="CA66" s="7">
        <v>69.902000000000001</v>
      </c>
      <c r="CB66" s="7">
        <v>16601.644</v>
      </c>
      <c r="CC66" s="7">
        <f>IF(Table1373[[#This Row],[Numeric_Score]]&lt;=9, 2, IF(Table1373[[#This Row],[Numeric_Score]]&lt;=12, 1, 0))</f>
        <v>0</v>
      </c>
    </row>
    <row r="67" spans="1:81" x14ac:dyDescent="0.25">
      <c r="A67" s="4" t="s">
        <v>168</v>
      </c>
      <c r="B67" s="4" t="s">
        <v>166</v>
      </c>
      <c r="C67" s="5" t="s">
        <v>167</v>
      </c>
      <c r="D67" s="6" t="e">
        <v>#N/A</v>
      </c>
      <c r="E67" s="5" t="str">
        <f>CONCATENATE(Table1373[[#This Row],[Vessel_Out]]," ",Table1373[[#This Row],[True_Grade]])</f>
        <v>200/104 - 2 UP</v>
      </c>
      <c r="F67" s="5" t="s">
        <v>91</v>
      </c>
      <c r="G67" s="7">
        <v>15</v>
      </c>
      <c r="H67" s="8">
        <v>44019</v>
      </c>
      <c r="I67" s="7">
        <v>4</v>
      </c>
      <c r="J67" s="7" t="s">
        <v>118</v>
      </c>
      <c r="K6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67" s="7" t="str">
        <f>IF(Table1373[[#This Row],[Numeric_Score]]="", "", IF(Table1373[[#This Row],[Numeric_Score]]&lt;=9, "Low", IF(Table1373[[#This Row],[Numeric_Score]]&gt;=14, "High", "Mid")))</f>
        <v>High</v>
      </c>
      <c r="M67" s="7" t="str">
        <f>IF(Table1373[[#This Row],[Nominal_Grade]]="", "", CONCATENATE(Table1373[[#This Row],[Nominal_Grade]], "-",Table1373[[#This Row],[Content_Status]]))</f>
        <v>A-WRS</v>
      </c>
      <c r="N67" s="7">
        <v>0.13600000000000001</v>
      </c>
      <c r="O67" s="7">
        <v>362.77100000000002</v>
      </c>
      <c r="P67" s="7">
        <v>220.358</v>
      </c>
      <c r="Q67" s="7">
        <v>2247.9769999999999</v>
      </c>
      <c r="R67" s="7">
        <v>1424.808</v>
      </c>
      <c r="S67" s="7">
        <v>1516.7809999999999</v>
      </c>
      <c r="T67" s="7">
        <v>295.745</v>
      </c>
      <c r="U67" s="7">
        <v>1694.242</v>
      </c>
      <c r="V67" s="7">
        <v>1019.433</v>
      </c>
      <c r="W67" s="7">
        <v>4418.4759999999997</v>
      </c>
      <c r="X67" s="7">
        <v>18480.232</v>
      </c>
      <c r="Y67" s="7">
        <v>553.45899999999995</v>
      </c>
      <c r="Z67" s="7">
        <v>40917.667999999998</v>
      </c>
      <c r="AA67" s="7">
        <v>965.976</v>
      </c>
      <c r="AB67" s="7">
        <v>1169.5550000000001</v>
      </c>
      <c r="AC67" s="7">
        <v>765.05200000000002</v>
      </c>
      <c r="AD67" s="7">
        <v>1784.201</v>
      </c>
      <c r="AE67" s="7">
        <v>2642.1579999999999</v>
      </c>
      <c r="AF67" s="7">
        <v>606.98400000000004</v>
      </c>
      <c r="AG67" s="7">
        <v>1221.893</v>
      </c>
      <c r="AH67" s="7">
        <v>561.10199999999998</v>
      </c>
      <c r="AI67" s="7">
        <v>2844.0129999999999</v>
      </c>
      <c r="AJ67" s="7">
        <v>3133.029</v>
      </c>
      <c r="AK67" s="7">
        <v>906.71400000000006</v>
      </c>
      <c r="AL67" s="7">
        <v>7904.6850000000004</v>
      </c>
      <c r="AM67" s="7">
        <v>4832.5590000000002</v>
      </c>
      <c r="AN67" s="7">
        <v>1196.925</v>
      </c>
      <c r="AO67" s="7">
        <v>204.214</v>
      </c>
      <c r="AP67" s="7">
        <v>319.71199999999999</v>
      </c>
      <c r="AQ67" s="7">
        <v>500.03100000000001</v>
      </c>
      <c r="AR67" s="7">
        <v>1834.7270000000001</v>
      </c>
      <c r="AS67" s="7">
        <v>4022.7310000000002</v>
      </c>
      <c r="AT67" s="7">
        <v>7278.2820000000002</v>
      </c>
      <c r="AU67" s="7">
        <v>475.94600000000003</v>
      </c>
      <c r="AV67" s="7">
        <v>781.51900000000001</v>
      </c>
      <c r="AW67" s="7">
        <v>23712.995999999999</v>
      </c>
      <c r="AX67" s="7">
        <v>2268.8679999999999</v>
      </c>
      <c r="AY67" s="7">
        <v>1322.7739999999999</v>
      </c>
      <c r="AZ67" s="7">
        <v>682.50099999999998</v>
      </c>
      <c r="BA67" s="7">
        <v>770.17600000000004</v>
      </c>
      <c r="BB67" s="7">
        <v>1631.8620000000001</v>
      </c>
      <c r="BC67" s="7">
        <v>1012.34</v>
      </c>
      <c r="BD67" s="7">
        <v>9171.5059999999994</v>
      </c>
      <c r="BE67" s="7">
        <v>25831.561000000002</v>
      </c>
      <c r="BF67" s="7">
        <v>23913.138999999999</v>
      </c>
      <c r="BG67" s="7">
        <v>4264.8059999999996</v>
      </c>
      <c r="BH67" s="7">
        <v>2722.3829999999998</v>
      </c>
      <c r="BI67" s="7">
        <v>22905.769</v>
      </c>
      <c r="BJ67" s="7">
        <v>2688.433</v>
      </c>
      <c r="BK67" s="7">
        <v>5178.4120000000003</v>
      </c>
      <c r="BL67" s="7">
        <v>5453.1369999999997</v>
      </c>
      <c r="BM67" s="7">
        <v>575.96799999999996</v>
      </c>
      <c r="BN67" s="7">
        <v>9512.3799999999992</v>
      </c>
      <c r="BO67" s="7">
        <v>16785.377</v>
      </c>
      <c r="BP67" s="7">
        <v>21933.632000000001</v>
      </c>
      <c r="BQ67" s="7">
        <v>985.57600000000002</v>
      </c>
      <c r="BR67" s="7">
        <v>1610.7860000000001</v>
      </c>
      <c r="BS67" s="7">
        <v>670.51300000000003</v>
      </c>
      <c r="BT67" s="7">
        <v>967.346</v>
      </c>
      <c r="BU67" s="7">
        <v>267.63299999999998</v>
      </c>
      <c r="BV67" s="7">
        <v>258.42200000000003</v>
      </c>
      <c r="BW67" s="7">
        <v>698.53599999999994</v>
      </c>
      <c r="BX67" s="7">
        <v>1130.5709999999999</v>
      </c>
      <c r="BY67" s="7">
        <v>534.64</v>
      </c>
      <c r="BZ67" s="7">
        <v>250.227</v>
      </c>
      <c r="CA67" s="7">
        <v>67.007000000000005</v>
      </c>
      <c r="CB67" s="7">
        <v>16123.308000000001</v>
      </c>
      <c r="CC67" s="7">
        <f>IF(Table1373[[#This Row],[Numeric_Score]]&lt;=9, 2, IF(Table1373[[#This Row],[Numeric_Score]]&lt;=12, 1, 0))</f>
        <v>0</v>
      </c>
    </row>
    <row r="68" spans="1:81" x14ac:dyDescent="0.25">
      <c r="A68" s="4" t="s">
        <v>169</v>
      </c>
      <c r="B68" s="4" t="s">
        <v>166</v>
      </c>
      <c r="C68" s="5" t="s">
        <v>87</v>
      </c>
      <c r="D68" s="6">
        <v>0</v>
      </c>
      <c r="E68" s="5" t="str">
        <f>CONCATENATE(Table1373[[#This Row],[Vessel_Out]]," ",Table1373[[#This Row],[True_Grade]])</f>
        <v>200/106 - 1 NB</v>
      </c>
      <c r="F68" s="5" t="s">
        <v>83</v>
      </c>
      <c r="G68" s="7">
        <v>12</v>
      </c>
      <c r="H68" s="8">
        <v>44019</v>
      </c>
      <c r="I68" s="7">
        <v>9</v>
      </c>
      <c r="J68" s="7" t="s">
        <v>88</v>
      </c>
      <c r="K6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68" s="7" t="str">
        <f>IF(Table1373[[#This Row],[Numeric_Score]]="", "", IF(Table1373[[#This Row],[Numeric_Score]]&lt;=9, "Low", IF(Table1373[[#This Row],[Numeric_Score]]&gt;=14, "High", "Mid")))</f>
        <v>Mid</v>
      </c>
      <c r="M68" s="7" t="str">
        <f>IF(Table1373[[#This Row],[Nominal_Grade]]="", "", CONCATENATE(Table1373[[#This Row],[Nominal_Grade]], "-",Table1373[[#This Row],[Content_Status]]))</f>
        <v>NB-WLS</v>
      </c>
      <c r="N68" s="7">
        <v>0.14000000000000001</v>
      </c>
      <c r="O68" s="7">
        <v>360.45100000000002</v>
      </c>
      <c r="P68" s="7">
        <v>198.03399999999999</v>
      </c>
      <c r="Q68" s="7">
        <v>2273.6619999999998</v>
      </c>
      <c r="R68" s="7">
        <v>1431.5530000000001</v>
      </c>
      <c r="S68" s="7">
        <v>1504.0719999999999</v>
      </c>
      <c r="T68" s="7">
        <v>245.791</v>
      </c>
      <c r="U68" s="7">
        <v>1933.0650000000001</v>
      </c>
      <c r="V68" s="7">
        <v>1104.386</v>
      </c>
      <c r="W68" s="7">
        <v>4167.6170000000002</v>
      </c>
      <c r="X68" s="7">
        <v>17927.723000000002</v>
      </c>
      <c r="Y68" s="7">
        <v>576.52499999999998</v>
      </c>
      <c r="Z68" s="7">
        <v>41851.959000000003</v>
      </c>
      <c r="AA68" s="7">
        <v>920.73500000000001</v>
      </c>
      <c r="AB68" s="7">
        <v>1143.2529999999999</v>
      </c>
      <c r="AC68" s="7">
        <v>717.34100000000001</v>
      </c>
      <c r="AD68" s="7">
        <v>1613.2090000000001</v>
      </c>
      <c r="AE68" s="7">
        <v>2011.5820000000001</v>
      </c>
      <c r="AF68" s="7">
        <v>533.09100000000001</v>
      </c>
      <c r="AG68" s="7">
        <v>1204.6130000000001</v>
      </c>
      <c r="AH68" s="7">
        <v>503.06200000000001</v>
      </c>
      <c r="AI68" s="7">
        <v>2831.7629999999999</v>
      </c>
      <c r="AJ68" s="7">
        <v>2792.672</v>
      </c>
      <c r="AK68" s="7">
        <v>853.68399999999997</v>
      </c>
      <c r="AL68" s="7">
        <v>7829.317</v>
      </c>
      <c r="AM68" s="7">
        <v>4091.22</v>
      </c>
      <c r="AN68" s="7">
        <v>1118.549</v>
      </c>
      <c r="AO68" s="7">
        <v>202.41499999999999</v>
      </c>
      <c r="AP68" s="7">
        <v>281.84699999999998</v>
      </c>
      <c r="AQ68" s="7">
        <v>437.84899999999999</v>
      </c>
      <c r="AR68" s="7">
        <v>1706.866</v>
      </c>
      <c r="AS68" s="7">
        <v>3879.3429999999998</v>
      </c>
      <c r="AT68" s="7">
        <v>6605.06</v>
      </c>
      <c r="AU68" s="7">
        <v>469.97800000000001</v>
      </c>
      <c r="AV68" s="7">
        <v>952.92200000000003</v>
      </c>
      <c r="AW68" s="7">
        <v>22309.148000000001</v>
      </c>
      <c r="AX68" s="7">
        <v>2280.223</v>
      </c>
      <c r="AY68" s="7">
        <v>1283.451</v>
      </c>
      <c r="AZ68" s="7">
        <v>626.53899999999999</v>
      </c>
      <c r="BA68" s="7">
        <v>673.91399999999999</v>
      </c>
      <c r="BB68" s="7">
        <v>1571.5989999999999</v>
      </c>
      <c r="BC68" s="7">
        <v>921.548</v>
      </c>
      <c r="BD68" s="7">
        <v>8988.1479999999992</v>
      </c>
      <c r="BE68" s="7">
        <v>24836.409</v>
      </c>
      <c r="BF68" s="7">
        <v>25096.074000000001</v>
      </c>
      <c r="BG68" s="7">
        <v>4258.741</v>
      </c>
      <c r="BH68" s="7">
        <v>2857.6120000000001</v>
      </c>
      <c r="BI68" s="7">
        <v>23220.883000000002</v>
      </c>
      <c r="BJ68" s="7">
        <v>2635.145</v>
      </c>
      <c r="BK68" s="7">
        <v>4964.0829999999996</v>
      </c>
      <c r="BL68" s="7">
        <v>4291.4949999999999</v>
      </c>
      <c r="BM68" s="7">
        <v>520.08100000000002</v>
      </c>
      <c r="BN68" s="7">
        <v>9218.991</v>
      </c>
      <c r="BO68" s="7">
        <v>19874.484</v>
      </c>
      <c r="BP68" s="7">
        <v>29201.645</v>
      </c>
      <c r="BQ68" s="7">
        <v>875.32399999999996</v>
      </c>
      <c r="BR68" s="7">
        <v>1541.5160000000001</v>
      </c>
      <c r="BS68" s="7">
        <v>624.77300000000002</v>
      </c>
      <c r="BT68" s="7">
        <v>896.67600000000004</v>
      </c>
      <c r="BU68" s="7">
        <v>242.62299999999999</v>
      </c>
      <c r="BV68" s="7">
        <v>244.929</v>
      </c>
      <c r="BW68" s="7">
        <v>710.35400000000004</v>
      </c>
      <c r="BX68" s="7">
        <v>1143.617</v>
      </c>
      <c r="BY68" s="7">
        <v>498.44900000000001</v>
      </c>
      <c r="BZ68" s="7">
        <v>212.83199999999999</v>
      </c>
      <c r="CA68" s="7">
        <v>71.192999999999998</v>
      </c>
      <c r="CB68" s="7">
        <v>15052.047</v>
      </c>
      <c r="CC68" s="7">
        <f>IF(Table1373[[#This Row],[Numeric_Score]]&lt;=9, 2, IF(Table1373[[#This Row],[Numeric_Score]]&lt;=12, 1, 0))</f>
        <v>1</v>
      </c>
    </row>
    <row r="69" spans="1:81" x14ac:dyDescent="0.25">
      <c r="A69" s="4" t="s">
        <v>170</v>
      </c>
      <c r="B69" s="4" t="s">
        <v>166</v>
      </c>
      <c r="C69" s="5" t="s">
        <v>87</v>
      </c>
      <c r="D69" s="6">
        <v>0</v>
      </c>
      <c r="E69" s="5" t="str">
        <f>CONCATENATE(Table1373[[#This Row],[Vessel_Out]]," ",Table1373[[#This Row],[True_Grade]])</f>
        <v>200/106 - 2 NB</v>
      </c>
      <c r="F69" s="5" t="s">
        <v>83</v>
      </c>
      <c r="G69" s="7">
        <v>12</v>
      </c>
      <c r="H69" s="8">
        <v>44019</v>
      </c>
      <c r="I69" s="7">
        <v>10</v>
      </c>
      <c r="J69" s="7" t="s">
        <v>88</v>
      </c>
      <c r="K6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69" s="7" t="str">
        <f>IF(Table1373[[#This Row],[Numeric_Score]]="", "", IF(Table1373[[#This Row],[Numeric_Score]]&lt;=9, "Low", IF(Table1373[[#This Row],[Numeric_Score]]&gt;=14, "High", "Mid")))</f>
        <v>Mid</v>
      </c>
      <c r="M69" s="7" t="str">
        <f>IF(Table1373[[#This Row],[Nominal_Grade]]="", "", CONCATENATE(Table1373[[#This Row],[Nominal_Grade]], "-",Table1373[[#This Row],[Content_Status]]))</f>
        <v>NB-WLS</v>
      </c>
      <c r="N69" s="7">
        <v>0.14199999999999999</v>
      </c>
      <c r="O69" s="7">
        <v>371.18400000000003</v>
      </c>
      <c r="P69" s="7">
        <v>199.73400000000001</v>
      </c>
      <c r="Q69" s="7">
        <v>2334.88</v>
      </c>
      <c r="R69" s="7">
        <v>1430.894</v>
      </c>
      <c r="S69" s="7">
        <v>1480.02</v>
      </c>
      <c r="T69" s="7">
        <v>270.67700000000002</v>
      </c>
      <c r="U69" s="7">
        <v>1900.165</v>
      </c>
      <c r="V69" s="7">
        <v>1092.944</v>
      </c>
      <c r="W69" s="7">
        <v>4221.7470000000003</v>
      </c>
      <c r="X69" s="7">
        <v>17932.834999999999</v>
      </c>
      <c r="Y69" s="7">
        <v>566.90700000000004</v>
      </c>
      <c r="Z69" s="7">
        <v>41185.872000000003</v>
      </c>
      <c r="AA69" s="7">
        <v>933.50599999999997</v>
      </c>
      <c r="AB69" s="7">
        <v>1153.0999999999999</v>
      </c>
      <c r="AC69" s="7">
        <v>721.53099999999995</v>
      </c>
      <c r="AD69" s="7">
        <v>1659.0150000000001</v>
      </c>
      <c r="AE69" s="7">
        <v>2060.96</v>
      </c>
      <c r="AF69" s="7">
        <v>552.13800000000003</v>
      </c>
      <c r="AG69" s="7">
        <v>1189.989</v>
      </c>
      <c r="AH69" s="7">
        <v>532.56299999999999</v>
      </c>
      <c r="AI69" s="7">
        <v>2814.8130000000001</v>
      </c>
      <c r="AJ69" s="7">
        <v>2765.9389999999999</v>
      </c>
      <c r="AK69" s="7">
        <v>872.26400000000001</v>
      </c>
      <c r="AL69" s="7">
        <v>7850</v>
      </c>
      <c r="AM69" s="7">
        <v>4153.8649999999998</v>
      </c>
      <c r="AN69" s="7">
        <v>1160.673</v>
      </c>
      <c r="AO69" s="7">
        <v>215.708</v>
      </c>
      <c r="AP69" s="7">
        <v>267.29500000000002</v>
      </c>
      <c r="AQ69" s="7">
        <v>472.96100000000001</v>
      </c>
      <c r="AR69" s="7">
        <v>1762.777</v>
      </c>
      <c r="AS69" s="7">
        <v>3859.9059999999999</v>
      </c>
      <c r="AT69" s="7">
        <v>6639.5730000000003</v>
      </c>
      <c r="AU69" s="7">
        <v>471.87099999999998</v>
      </c>
      <c r="AV69" s="7">
        <v>1002.712</v>
      </c>
      <c r="AW69" s="7">
        <v>22190.528999999999</v>
      </c>
      <c r="AX69" s="7">
        <v>2306.9459999999999</v>
      </c>
      <c r="AY69" s="7">
        <v>1338.3050000000001</v>
      </c>
      <c r="AZ69" s="7">
        <v>691.13400000000001</v>
      </c>
      <c r="BA69" s="7">
        <v>686.14099999999996</v>
      </c>
      <c r="BB69" s="7">
        <v>1634.585</v>
      </c>
      <c r="BC69" s="7">
        <v>984.72299999999996</v>
      </c>
      <c r="BD69" s="7">
        <v>9001.8690000000006</v>
      </c>
      <c r="BE69" s="7">
        <v>24649.055</v>
      </c>
      <c r="BF69" s="7">
        <v>25223.120999999999</v>
      </c>
      <c r="BG69" s="7">
        <v>4151.5929999999998</v>
      </c>
      <c r="BH69" s="7">
        <v>2722.6239999999998</v>
      </c>
      <c r="BI69" s="7">
        <v>23357.135999999999</v>
      </c>
      <c r="BJ69" s="7">
        <v>2508.7579999999998</v>
      </c>
      <c r="BK69" s="7">
        <v>4858.3789999999999</v>
      </c>
      <c r="BL69" s="7">
        <v>4171.9390000000003</v>
      </c>
      <c r="BM69" s="7">
        <v>504.548</v>
      </c>
      <c r="BN69" s="7">
        <v>9024.8240000000005</v>
      </c>
      <c r="BO69" s="7">
        <v>20073.666000000001</v>
      </c>
      <c r="BP69" s="7">
        <v>31572.575000000001</v>
      </c>
      <c r="BQ69" s="7">
        <v>908.29600000000005</v>
      </c>
      <c r="BR69" s="7">
        <v>1494.317</v>
      </c>
      <c r="BS69" s="7">
        <v>617.79700000000003</v>
      </c>
      <c r="BT69" s="7">
        <v>961.76099999999997</v>
      </c>
      <c r="BU69" s="7">
        <v>241.62700000000001</v>
      </c>
      <c r="BV69" s="7">
        <v>256.14699999999999</v>
      </c>
      <c r="BW69" s="7">
        <v>704.88499999999999</v>
      </c>
      <c r="BX69" s="7">
        <v>1128.8869999999999</v>
      </c>
      <c r="BY69" s="7">
        <v>548.49</v>
      </c>
      <c r="BZ69" s="7">
        <v>226.095</v>
      </c>
      <c r="CA69" s="7">
        <v>68.781000000000006</v>
      </c>
      <c r="CB69" s="7">
        <v>14885.039000000001</v>
      </c>
      <c r="CC69" s="7">
        <f>IF(Table1373[[#This Row],[Numeric_Score]]&lt;=9, 2, IF(Table1373[[#This Row],[Numeric_Score]]&lt;=12, 1, 0))</f>
        <v>1</v>
      </c>
    </row>
    <row r="70" spans="1:81" x14ac:dyDescent="0.25">
      <c r="A70" s="4" t="s">
        <v>171</v>
      </c>
      <c r="B70" s="4" t="s">
        <v>166</v>
      </c>
      <c r="C70" s="5" t="s">
        <v>87</v>
      </c>
      <c r="D70" s="6">
        <v>0</v>
      </c>
      <c r="E70" s="5" t="str">
        <f>CONCATENATE(Table1373[[#This Row],[Vessel_Out]]," ",Table1373[[#This Row],[True_Grade]])</f>
        <v>200/113 - 1 NB</v>
      </c>
      <c r="F70" s="5" t="s">
        <v>83</v>
      </c>
      <c r="G70" s="7">
        <v>12</v>
      </c>
      <c r="H70" s="8">
        <v>44019</v>
      </c>
      <c r="I70" s="7">
        <v>11</v>
      </c>
      <c r="J70" s="7" t="s">
        <v>88</v>
      </c>
      <c r="K7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70" s="7" t="str">
        <f>IF(Table1373[[#This Row],[Numeric_Score]]="", "", IF(Table1373[[#This Row],[Numeric_Score]]&lt;=9, "Low", IF(Table1373[[#This Row],[Numeric_Score]]&gt;=14, "High", "Mid")))</f>
        <v>Mid</v>
      </c>
      <c r="M70" s="7" t="str">
        <f>IF(Table1373[[#This Row],[Nominal_Grade]]="", "", CONCATENATE(Table1373[[#This Row],[Nominal_Grade]], "-",Table1373[[#This Row],[Content_Status]]))</f>
        <v>NB-WLS</v>
      </c>
      <c r="N70" s="7">
        <v>0.14199999999999999</v>
      </c>
      <c r="O70" s="7">
        <v>302.07</v>
      </c>
      <c r="P70" s="7">
        <v>219.488</v>
      </c>
      <c r="Q70" s="7">
        <v>2491.6060000000002</v>
      </c>
      <c r="R70" s="7">
        <v>1353.0250000000001</v>
      </c>
      <c r="S70" s="7">
        <v>1476.7270000000001</v>
      </c>
      <c r="T70" s="7">
        <v>212.40199999999999</v>
      </c>
      <c r="U70" s="7">
        <v>1963.703</v>
      </c>
      <c r="V70" s="7">
        <v>1104.818</v>
      </c>
      <c r="W70" s="7">
        <v>4412.4709999999995</v>
      </c>
      <c r="X70" s="7">
        <v>18346.304</v>
      </c>
      <c r="Y70" s="7">
        <v>558.87800000000004</v>
      </c>
      <c r="Z70" s="7">
        <v>39339.101999999999</v>
      </c>
      <c r="AA70" s="7">
        <v>924.00599999999997</v>
      </c>
      <c r="AB70" s="7">
        <v>1152.721</v>
      </c>
      <c r="AC70" s="7">
        <v>800.17200000000003</v>
      </c>
      <c r="AD70" s="7">
        <v>1724.547</v>
      </c>
      <c r="AE70" s="7">
        <v>2623.8359999999998</v>
      </c>
      <c r="AF70" s="7">
        <v>584.51199999999994</v>
      </c>
      <c r="AG70" s="7">
        <v>1199.8679999999999</v>
      </c>
      <c r="AH70" s="7">
        <v>611.21600000000001</v>
      </c>
      <c r="AI70" s="7">
        <v>2644.143</v>
      </c>
      <c r="AJ70" s="7">
        <v>2341.9290000000001</v>
      </c>
      <c r="AK70" s="7">
        <v>901.32899999999995</v>
      </c>
      <c r="AL70" s="7">
        <v>9471.4359999999997</v>
      </c>
      <c r="AM70" s="7">
        <v>4746.7730000000001</v>
      </c>
      <c r="AN70" s="7">
        <v>1198.008</v>
      </c>
      <c r="AO70" s="7">
        <v>294.80900000000003</v>
      </c>
      <c r="AP70" s="7">
        <v>287.48</v>
      </c>
      <c r="AQ70" s="7">
        <v>514.71400000000006</v>
      </c>
      <c r="AR70" s="7">
        <v>1778.5419999999999</v>
      </c>
      <c r="AS70" s="7">
        <v>3894.0250000000001</v>
      </c>
      <c r="AT70" s="7">
        <v>7014.5780000000004</v>
      </c>
      <c r="AU70" s="7">
        <v>405.13600000000002</v>
      </c>
      <c r="AV70" s="7">
        <v>768.20699999999999</v>
      </c>
      <c r="AW70" s="7">
        <v>25641.097000000002</v>
      </c>
      <c r="AX70" s="7">
        <v>1843.3689999999999</v>
      </c>
      <c r="AY70" s="7">
        <v>1131.067</v>
      </c>
      <c r="AZ70" s="7">
        <v>722.11</v>
      </c>
      <c r="BA70" s="7">
        <v>772.73299999999995</v>
      </c>
      <c r="BB70" s="7">
        <v>1933.5070000000001</v>
      </c>
      <c r="BC70" s="7">
        <v>1837.258</v>
      </c>
      <c r="BD70" s="7">
        <v>8851.2569999999996</v>
      </c>
      <c r="BE70" s="7">
        <v>25200.329000000002</v>
      </c>
      <c r="BF70" s="7">
        <v>27597.681</v>
      </c>
      <c r="BG70" s="7">
        <v>3917.402</v>
      </c>
      <c r="BH70" s="7">
        <v>2577.1239999999998</v>
      </c>
      <c r="BI70" s="7">
        <v>24588.418000000001</v>
      </c>
      <c r="BJ70" s="7">
        <v>2896.3969999999999</v>
      </c>
      <c r="BK70" s="7">
        <v>5157.933</v>
      </c>
      <c r="BL70" s="7">
        <v>5259.5709999999999</v>
      </c>
      <c r="BM70" s="7">
        <v>504.67599999999999</v>
      </c>
      <c r="BN70" s="7">
        <v>9223.4410000000007</v>
      </c>
      <c r="BO70" s="7">
        <v>21045.204000000002</v>
      </c>
      <c r="BP70" s="7">
        <v>25400.858</v>
      </c>
      <c r="BQ70" s="7">
        <v>921.54300000000001</v>
      </c>
      <c r="BR70" s="7">
        <v>1584.7750000000001</v>
      </c>
      <c r="BS70" s="7">
        <v>615.82100000000003</v>
      </c>
      <c r="BT70" s="7">
        <v>1756.104</v>
      </c>
      <c r="BU70" s="7">
        <v>294.98700000000002</v>
      </c>
      <c r="BV70" s="7">
        <v>274.46499999999997</v>
      </c>
      <c r="BW70" s="7">
        <v>855.89099999999996</v>
      </c>
      <c r="BX70" s="7">
        <v>1195.6890000000001</v>
      </c>
      <c r="BY70" s="7">
        <v>622.46400000000006</v>
      </c>
      <c r="BZ70" s="7">
        <v>274.55399999999997</v>
      </c>
      <c r="CA70" s="7">
        <v>79.322999999999993</v>
      </c>
      <c r="CB70" s="7">
        <v>16141.584000000001</v>
      </c>
      <c r="CC70" s="7">
        <f>IF(Table1373[[#This Row],[Numeric_Score]]&lt;=9, 2, IF(Table1373[[#This Row],[Numeric_Score]]&lt;=12, 1, 0))</f>
        <v>1</v>
      </c>
    </row>
    <row r="71" spans="1:81" x14ac:dyDescent="0.25">
      <c r="A71" s="4" t="s">
        <v>172</v>
      </c>
      <c r="B71" s="4" t="s">
        <v>166</v>
      </c>
      <c r="C71" s="5" t="s">
        <v>87</v>
      </c>
      <c r="D71" s="6">
        <v>0</v>
      </c>
      <c r="E71" s="5" t="str">
        <f>CONCATENATE(Table1373[[#This Row],[Vessel_Out]]," ",Table1373[[#This Row],[True_Grade]])</f>
        <v>200/113 - 2 NB</v>
      </c>
      <c r="F71" s="5" t="s">
        <v>83</v>
      </c>
      <c r="G71" s="7">
        <v>12</v>
      </c>
      <c r="H71" s="8">
        <v>44019</v>
      </c>
      <c r="I71" s="7">
        <v>12</v>
      </c>
      <c r="J71" s="7" t="s">
        <v>88</v>
      </c>
      <c r="K7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71" s="7" t="str">
        <f>IF(Table1373[[#This Row],[Numeric_Score]]="", "", IF(Table1373[[#This Row],[Numeric_Score]]&lt;=9, "Low", IF(Table1373[[#This Row],[Numeric_Score]]&gt;=14, "High", "Mid")))</f>
        <v>Mid</v>
      </c>
      <c r="M71" s="7" t="str">
        <f>IF(Table1373[[#This Row],[Nominal_Grade]]="", "", CONCATENATE(Table1373[[#This Row],[Nominal_Grade]], "-",Table1373[[#This Row],[Content_Status]]))</f>
        <v>NB-WLS</v>
      </c>
      <c r="N71" s="7">
        <v>0.14000000000000001</v>
      </c>
      <c r="O71" s="7">
        <v>324.54700000000003</v>
      </c>
      <c r="P71" s="7">
        <v>214.726</v>
      </c>
      <c r="Q71" s="7">
        <v>2463.4090000000001</v>
      </c>
      <c r="R71" s="7">
        <v>1337.8989999999999</v>
      </c>
      <c r="S71" s="7">
        <v>1478.0260000000001</v>
      </c>
      <c r="T71" s="7">
        <v>215.74600000000001</v>
      </c>
      <c r="U71" s="7">
        <v>1895.115</v>
      </c>
      <c r="V71" s="7">
        <v>1102.0050000000001</v>
      </c>
      <c r="W71" s="7">
        <v>4448.9399999999996</v>
      </c>
      <c r="X71" s="7">
        <v>18424.550999999999</v>
      </c>
      <c r="Y71" s="7">
        <v>559.85199999999998</v>
      </c>
      <c r="Z71" s="7">
        <v>39329.476000000002</v>
      </c>
      <c r="AA71" s="7">
        <v>920.49800000000005</v>
      </c>
      <c r="AB71" s="7">
        <v>1153.962</v>
      </c>
      <c r="AC71" s="7">
        <v>820.65</v>
      </c>
      <c r="AD71" s="7">
        <v>1749.732</v>
      </c>
      <c r="AE71" s="7">
        <v>2662.0650000000001</v>
      </c>
      <c r="AF71" s="7">
        <v>592.72400000000005</v>
      </c>
      <c r="AG71" s="7">
        <v>1197.4549999999999</v>
      </c>
      <c r="AH71" s="7">
        <v>616.38800000000003</v>
      </c>
      <c r="AI71" s="7">
        <v>2602.404</v>
      </c>
      <c r="AJ71" s="7">
        <v>2360.7190000000001</v>
      </c>
      <c r="AK71" s="7">
        <v>929.35199999999998</v>
      </c>
      <c r="AL71" s="7">
        <v>9455.7970000000005</v>
      </c>
      <c r="AM71" s="7">
        <v>4794.701</v>
      </c>
      <c r="AN71" s="7">
        <v>1199.597</v>
      </c>
      <c r="AO71" s="7">
        <v>310.58300000000003</v>
      </c>
      <c r="AP71" s="7">
        <v>289.48</v>
      </c>
      <c r="AQ71" s="7">
        <v>513.22500000000002</v>
      </c>
      <c r="AR71" s="7">
        <v>1788.8240000000001</v>
      </c>
      <c r="AS71" s="7">
        <v>3797.7289999999998</v>
      </c>
      <c r="AT71" s="7">
        <v>7121.2290000000003</v>
      </c>
      <c r="AU71" s="7">
        <v>397.73700000000002</v>
      </c>
      <c r="AV71" s="7">
        <v>712.58299999999997</v>
      </c>
      <c r="AW71" s="7">
        <v>25553.040000000001</v>
      </c>
      <c r="AX71" s="7">
        <v>1852.1279999999999</v>
      </c>
      <c r="AY71" s="7">
        <v>1107.1379999999999</v>
      </c>
      <c r="AZ71" s="7">
        <v>734.16300000000001</v>
      </c>
      <c r="BA71" s="7">
        <v>806.25800000000004</v>
      </c>
      <c r="BB71" s="7">
        <v>2079.5219999999999</v>
      </c>
      <c r="BC71" s="7">
        <v>1858.0630000000001</v>
      </c>
      <c r="BD71" s="7">
        <v>8716.259</v>
      </c>
      <c r="BE71" s="7">
        <v>25129.391</v>
      </c>
      <c r="BF71" s="7">
        <v>27710.263999999999</v>
      </c>
      <c r="BG71" s="7">
        <v>3883.259</v>
      </c>
      <c r="BH71" s="7">
        <v>2483.7460000000001</v>
      </c>
      <c r="BI71" s="7">
        <v>24560.391</v>
      </c>
      <c r="BJ71" s="7">
        <v>2911.6109999999999</v>
      </c>
      <c r="BK71" s="7">
        <v>4949.0169999999998</v>
      </c>
      <c r="BL71" s="7">
        <v>5523.4960000000001</v>
      </c>
      <c r="BM71" s="7">
        <v>564.11800000000005</v>
      </c>
      <c r="BN71" s="7">
        <v>9245.7389999999996</v>
      </c>
      <c r="BO71" s="7">
        <v>21137.848999999998</v>
      </c>
      <c r="BP71" s="7">
        <v>23029.025000000001</v>
      </c>
      <c r="BQ71" s="7">
        <v>978.79</v>
      </c>
      <c r="BR71" s="7">
        <v>1502.019</v>
      </c>
      <c r="BS71" s="7">
        <v>616.46299999999997</v>
      </c>
      <c r="BT71" s="7">
        <v>1836.423</v>
      </c>
      <c r="BU71" s="7">
        <v>283.60500000000002</v>
      </c>
      <c r="BV71" s="7">
        <v>264.18799999999999</v>
      </c>
      <c r="BW71" s="7">
        <v>894.23500000000001</v>
      </c>
      <c r="BX71" s="7">
        <v>1166.087</v>
      </c>
      <c r="BY71" s="7">
        <v>617.91499999999996</v>
      </c>
      <c r="BZ71" s="7">
        <v>279.06799999999998</v>
      </c>
      <c r="CA71" s="7">
        <v>80.433000000000007</v>
      </c>
      <c r="CB71" s="7">
        <v>15716.608</v>
      </c>
      <c r="CC71" s="7">
        <f>IF(Table1373[[#This Row],[Numeric_Score]]&lt;=9, 2, IF(Table1373[[#This Row],[Numeric_Score]]&lt;=12, 1, 0))</f>
        <v>1</v>
      </c>
    </row>
    <row r="72" spans="1:81" x14ac:dyDescent="0.25">
      <c r="A72" s="4" t="s">
        <v>173</v>
      </c>
      <c r="B72" s="4" t="s">
        <v>166</v>
      </c>
      <c r="C72" s="5" t="s">
        <v>82</v>
      </c>
      <c r="D72" s="6" t="e">
        <v>#N/A</v>
      </c>
      <c r="E72" s="5" t="str">
        <f>CONCATENATE(Table1373[[#This Row],[Vessel_Out]]," ",Table1373[[#This Row],[True_Grade]])</f>
        <v>200/116 - 1 SP</v>
      </c>
      <c r="F72" s="5" t="s">
        <v>91</v>
      </c>
      <c r="G72" s="7">
        <v>14</v>
      </c>
      <c r="H72" s="8">
        <v>44019</v>
      </c>
      <c r="I72" s="7">
        <v>13</v>
      </c>
      <c r="J72" s="7" t="s">
        <v>84</v>
      </c>
      <c r="K7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72" s="7" t="str">
        <f>IF(Table1373[[#This Row],[Numeric_Score]]="", "", IF(Table1373[[#This Row],[Numeric_Score]]&lt;=9, "Low", IF(Table1373[[#This Row],[Numeric_Score]]&gt;=14, "High", "Mid")))</f>
        <v>High</v>
      </c>
      <c r="M72" s="7" t="str">
        <f>IF(Table1373[[#This Row],[Nominal_Grade]]="", "", CONCATENATE(Table1373[[#This Row],[Nominal_Grade]], "-",Table1373[[#This Row],[Content_Status]]))</f>
        <v>B-WRS</v>
      </c>
      <c r="N72" s="7">
        <v>0.14000000000000001</v>
      </c>
      <c r="O72" s="7">
        <v>189.35900000000001</v>
      </c>
      <c r="P72" s="7">
        <v>180.16499999999999</v>
      </c>
      <c r="Q72" s="7">
        <v>2382.8890000000001</v>
      </c>
      <c r="R72" s="7">
        <v>1345.127</v>
      </c>
      <c r="S72" s="7">
        <v>1509.72</v>
      </c>
      <c r="T72" s="7">
        <v>226.81899999999999</v>
      </c>
      <c r="U72" s="7">
        <v>1747.434</v>
      </c>
      <c r="V72" s="7">
        <v>1054.6579999999999</v>
      </c>
      <c r="W72" s="7">
        <v>4246.018</v>
      </c>
      <c r="X72" s="7">
        <v>18256.571</v>
      </c>
      <c r="Y72" s="7">
        <v>555.89099999999996</v>
      </c>
      <c r="Z72" s="7">
        <v>40180.639999999999</v>
      </c>
      <c r="AA72" s="7">
        <v>933.30100000000004</v>
      </c>
      <c r="AB72" s="7">
        <v>1137.9580000000001</v>
      </c>
      <c r="AC72" s="7">
        <v>811.49099999999999</v>
      </c>
      <c r="AD72" s="7">
        <v>1611.172</v>
      </c>
      <c r="AE72" s="7">
        <v>2442.462</v>
      </c>
      <c r="AF72" s="7">
        <v>602.14200000000005</v>
      </c>
      <c r="AG72" s="7">
        <v>1223.2639999999999</v>
      </c>
      <c r="AH72" s="7">
        <v>627.98199999999997</v>
      </c>
      <c r="AI72" s="7">
        <v>2719.3649999999998</v>
      </c>
      <c r="AJ72" s="7">
        <v>2971.86</v>
      </c>
      <c r="AK72" s="7">
        <v>923.25400000000002</v>
      </c>
      <c r="AL72" s="7">
        <v>8003.5510000000004</v>
      </c>
      <c r="AM72" s="7">
        <v>4341.5529999999999</v>
      </c>
      <c r="AN72" s="7">
        <v>1396.2560000000001</v>
      </c>
      <c r="AO72" s="7">
        <v>264.14699999999999</v>
      </c>
      <c r="AP72" s="7">
        <v>349.733</v>
      </c>
      <c r="AQ72" s="7">
        <v>679.43700000000001</v>
      </c>
      <c r="AR72" s="7">
        <v>2033.193</v>
      </c>
      <c r="AS72" s="7">
        <v>3813.4769999999999</v>
      </c>
      <c r="AT72" s="7">
        <v>6841.5889999999999</v>
      </c>
      <c r="AU72" s="7">
        <v>456.55399999999997</v>
      </c>
      <c r="AV72" s="7">
        <v>792.52599999999995</v>
      </c>
      <c r="AW72" s="7">
        <v>23688.382000000001</v>
      </c>
      <c r="AX72" s="7">
        <v>2406.4050000000002</v>
      </c>
      <c r="AY72" s="7">
        <v>1554.7429999999999</v>
      </c>
      <c r="AZ72" s="7">
        <v>732.00800000000004</v>
      </c>
      <c r="BA72" s="7">
        <v>790.18899999999996</v>
      </c>
      <c r="BB72" s="7">
        <v>1680.8</v>
      </c>
      <c r="BC72" s="7">
        <v>1114.4069999999999</v>
      </c>
      <c r="BD72" s="7">
        <v>9057.8109999999997</v>
      </c>
      <c r="BE72" s="7">
        <v>25441.21</v>
      </c>
      <c r="BF72" s="7">
        <v>24875.392</v>
      </c>
      <c r="BG72" s="7">
        <v>4048.5650000000001</v>
      </c>
      <c r="BH72" s="7">
        <v>2750.4470000000001</v>
      </c>
      <c r="BI72" s="7">
        <v>23784.027999999998</v>
      </c>
      <c r="BJ72" s="7">
        <v>2897.5309999999999</v>
      </c>
      <c r="BK72" s="7">
        <v>5178.1760000000004</v>
      </c>
      <c r="BL72" s="7">
        <v>6230.5569999999998</v>
      </c>
      <c r="BM72" s="7">
        <v>535.33699999999999</v>
      </c>
      <c r="BN72" s="7">
        <v>9230.4419999999991</v>
      </c>
      <c r="BO72" s="7">
        <v>17394.672999999999</v>
      </c>
      <c r="BP72" s="7">
        <v>22655.826000000001</v>
      </c>
      <c r="BQ72" s="7">
        <v>931.99400000000003</v>
      </c>
      <c r="BR72" s="7">
        <v>1609.163</v>
      </c>
      <c r="BS72" s="7">
        <v>650.96500000000003</v>
      </c>
      <c r="BT72" s="7">
        <v>1500.64</v>
      </c>
      <c r="BU72" s="7">
        <v>292.35000000000002</v>
      </c>
      <c r="BV72" s="7">
        <v>258.43700000000001</v>
      </c>
      <c r="BW72" s="7">
        <v>732.72900000000004</v>
      </c>
      <c r="BX72" s="7">
        <v>1163.8599999999999</v>
      </c>
      <c r="BY72" s="7">
        <v>589.45000000000005</v>
      </c>
      <c r="BZ72" s="7">
        <v>350.85399999999998</v>
      </c>
      <c r="CA72" s="7">
        <v>82.242000000000004</v>
      </c>
      <c r="CB72" s="7">
        <v>16401.347000000002</v>
      </c>
      <c r="CC72" s="7">
        <f>IF(Table1373[[#This Row],[Numeric_Score]]&lt;=9, 2, IF(Table1373[[#This Row],[Numeric_Score]]&lt;=12, 1, 0))</f>
        <v>0</v>
      </c>
    </row>
    <row r="73" spans="1:81" x14ac:dyDescent="0.25">
      <c r="A73" s="4" t="s">
        <v>174</v>
      </c>
      <c r="B73" s="4" t="s">
        <v>166</v>
      </c>
      <c r="C73" s="5" t="s">
        <v>82</v>
      </c>
      <c r="D73" s="6" t="e">
        <v>#N/A</v>
      </c>
      <c r="E73" s="5" t="str">
        <f>CONCATENATE(Table1373[[#This Row],[Vessel_Out]]," ",Table1373[[#This Row],[True_Grade]])</f>
        <v>200/116 - 2 SP</v>
      </c>
      <c r="F73" s="5" t="s">
        <v>91</v>
      </c>
      <c r="G73" s="7">
        <v>14</v>
      </c>
      <c r="H73" s="8">
        <v>44019</v>
      </c>
      <c r="I73" s="7">
        <v>14</v>
      </c>
      <c r="J73" s="7" t="s">
        <v>84</v>
      </c>
      <c r="K7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73" s="7" t="str">
        <f>IF(Table1373[[#This Row],[Numeric_Score]]="", "", IF(Table1373[[#This Row],[Numeric_Score]]&lt;=9, "Low", IF(Table1373[[#This Row],[Numeric_Score]]&gt;=14, "High", "Mid")))</f>
        <v>High</v>
      </c>
      <c r="M73" s="7" t="str">
        <f>IF(Table1373[[#This Row],[Nominal_Grade]]="", "", CONCATENATE(Table1373[[#This Row],[Nominal_Grade]], "-",Table1373[[#This Row],[Content_Status]]))</f>
        <v>B-WRS</v>
      </c>
      <c r="N73" s="7">
        <v>0.14199999999999999</v>
      </c>
      <c r="O73" s="7">
        <v>145.035</v>
      </c>
      <c r="P73" s="7">
        <v>165.946</v>
      </c>
      <c r="Q73" s="7">
        <v>2331.9749999999999</v>
      </c>
      <c r="R73" s="7">
        <v>1409.53</v>
      </c>
      <c r="S73" s="7">
        <v>1542.4079999999999</v>
      </c>
      <c r="T73" s="7">
        <v>247.11</v>
      </c>
      <c r="U73" s="7">
        <v>1666.989</v>
      </c>
      <c r="V73" s="7">
        <v>1045.5709999999999</v>
      </c>
      <c r="W73" s="7">
        <v>4156.5940000000001</v>
      </c>
      <c r="X73" s="7">
        <v>18148.272000000001</v>
      </c>
      <c r="Y73" s="7">
        <v>549.875</v>
      </c>
      <c r="Z73" s="7">
        <v>40693.413</v>
      </c>
      <c r="AA73" s="7">
        <v>950.74800000000005</v>
      </c>
      <c r="AB73" s="7">
        <v>1154.664</v>
      </c>
      <c r="AC73" s="7">
        <v>797.221</v>
      </c>
      <c r="AD73" s="7">
        <v>1656.01</v>
      </c>
      <c r="AE73" s="7">
        <v>2347.2910000000002</v>
      </c>
      <c r="AF73" s="7">
        <v>609.35599999999999</v>
      </c>
      <c r="AG73" s="7">
        <v>1240.5719999999999</v>
      </c>
      <c r="AH73" s="7">
        <v>570.63900000000001</v>
      </c>
      <c r="AI73" s="7">
        <v>2793.2820000000002</v>
      </c>
      <c r="AJ73" s="7">
        <v>2897.9580000000001</v>
      </c>
      <c r="AK73" s="7">
        <v>907.80499999999995</v>
      </c>
      <c r="AL73" s="7">
        <v>7790.3950000000004</v>
      </c>
      <c r="AM73" s="7">
        <v>4192.6019999999999</v>
      </c>
      <c r="AN73" s="7">
        <v>1334.32</v>
      </c>
      <c r="AO73" s="7">
        <v>243.31100000000001</v>
      </c>
      <c r="AP73" s="7">
        <v>348.98700000000002</v>
      </c>
      <c r="AQ73" s="7">
        <v>633.50900000000001</v>
      </c>
      <c r="AR73" s="7">
        <v>1963.3389999999999</v>
      </c>
      <c r="AS73" s="7">
        <v>3831.8009999999999</v>
      </c>
      <c r="AT73" s="7">
        <v>6560.6760000000004</v>
      </c>
      <c r="AU73" s="7">
        <v>435.822</v>
      </c>
      <c r="AV73" s="7">
        <v>873.43399999999997</v>
      </c>
      <c r="AW73" s="7">
        <v>23293.727999999999</v>
      </c>
      <c r="AX73" s="7">
        <v>2360.42</v>
      </c>
      <c r="AY73" s="7">
        <v>1428.921</v>
      </c>
      <c r="AZ73" s="7">
        <v>690.31700000000001</v>
      </c>
      <c r="BA73" s="7">
        <v>795.72500000000002</v>
      </c>
      <c r="BB73" s="7">
        <v>1695.0039999999999</v>
      </c>
      <c r="BC73" s="7">
        <v>1006.986</v>
      </c>
      <c r="BD73" s="7">
        <v>9145.5750000000007</v>
      </c>
      <c r="BE73" s="7">
        <v>25491.722000000002</v>
      </c>
      <c r="BF73" s="7">
        <v>24152.562000000002</v>
      </c>
      <c r="BG73" s="7">
        <v>4046.2950000000001</v>
      </c>
      <c r="BH73" s="7">
        <v>2829.297</v>
      </c>
      <c r="BI73" s="7">
        <v>23207.715</v>
      </c>
      <c r="BJ73" s="7">
        <v>2715.9780000000001</v>
      </c>
      <c r="BK73" s="7">
        <v>5281.2759999999998</v>
      </c>
      <c r="BL73" s="7">
        <v>5165.6970000000001</v>
      </c>
      <c r="BM73" s="7">
        <v>505.988</v>
      </c>
      <c r="BN73" s="7">
        <v>9038.0779999999995</v>
      </c>
      <c r="BO73" s="7">
        <v>15793.044</v>
      </c>
      <c r="BP73" s="7">
        <v>20381.331999999999</v>
      </c>
      <c r="BQ73" s="7">
        <v>994.72900000000004</v>
      </c>
      <c r="BR73" s="7">
        <v>1583.009</v>
      </c>
      <c r="BS73" s="7">
        <v>642.19299999999998</v>
      </c>
      <c r="BT73" s="7">
        <v>1292.0999999999999</v>
      </c>
      <c r="BU73" s="7">
        <v>261.613</v>
      </c>
      <c r="BV73" s="7">
        <v>248.93899999999999</v>
      </c>
      <c r="BW73" s="7">
        <v>712.68299999999999</v>
      </c>
      <c r="BX73" s="7">
        <v>1152.1089999999999</v>
      </c>
      <c r="BY73" s="7">
        <v>555.23500000000001</v>
      </c>
      <c r="BZ73" s="7">
        <v>305.39400000000001</v>
      </c>
      <c r="CA73" s="7">
        <v>88.397999999999996</v>
      </c>
      <c r="CB73" s="7">
        <v>15102.628000000001</v>
      </c>
      <c r="CC73" s="7">
        <f>IF(Table1373[[#This Row],[Numeric_Score]]&lt;=9, 2, IF(Table1373[[#This Row],[Numeric_Score]]&lt;=12, 1, 0))</f>
        <v>0</v>
      </c>
    </row>
    <row r="74" spans="1:81" x14ac:dyDescent="0.25">
      <c r="A74" s="4" t="s">
        <v>175</v>
      </c>
      <c r="B74" s="4" t="s">
        <v>166</v>
      </c>
      <c r="C74" s="5" t="s">
        <v>82</v>
      </c>
      <c r="D74" s="6">
        <v>0</v>
      </c>
      <c r="E74" s="5" t="str">
        <f>CONCATENATE(Table1373[[#This Row],[Vessel_Out]]," ",Table1373[[#This Row],[True_Grade]])</f>
        <v>200/119 - 1 SP</v>
      </c>
      <c r="F74" s="5" t="s">
        <v>91</v>
      </c>
      <c r="G74" s="7">
        <v>12</v>
      </c>
      <c r="H74" s="8">
        <v>44019</v>
      </c>
      <c r="I74" s="7">
        <v>1</v>
      </c>
      <c r="J74" s="7" t="s">
        <v>84</v>
      </c>
      <c r="K7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74" s="7" t="str">
        <f>IF(Table1373[[#This Row],[Numeric_Score]]="", "", IF(Table1373[[#This Row],[Numeric_Score]]&lt;=9, "Low", IF(Table1373[[#This Row],[Numeric_Score]]&gt;=14, "High", "Mid")))</f>
        <v>Mid</v>
      </c>
      <c r="M74" s="7" t="str">
        <f>IF(Table1373[[#This Row],[Nominal_Grade]]="", "", CONCATENATE(Table1373[[#This Row],[Nominal_Grade]], "-",Table1373[[#This Row],[Content_Status]]))</f>
        <v>B-WRS</v>
      </c>
      <c r="N74" s="7">
        <v>0.13400000000000001</v>
      </c>
      <c r="O74" s="7">
        <v>126.431</v>
      </c>
      <c r="P74" s="7">
        <v>128.18899999999999</v>
      </c>
      <c r="Q74" s="7">
        <v>1950.223</v>
      </c>
      <c r="R74" s="7">
        <v>1324.7909999999999</v>
      </c>
      <c r="S74" s="7">
        <v>1474.4960000000001</v>
      </c>
      <c r="T74" s="7">
        <v>427.71199999999999</v>
      </c>
      <c r="U74" s="7">
        <v>1111.9949999999999</v>
      </c>
      <c r="V74" s="7">
        <v>942.84799999999996</v>
      </c>
      <c r="W74" s="7">
        <v>4384.6409999999996</v>
      </c>
      <c r="X74" s="7">
        <v>18841.356</v>
      </c>
      <c r="Y74" s="7">
        <v>484.50200000000001</v>
      </c>
      <c r="Z74" s="7">
        <v>42070.290999999997</v>
      </c>
      <c r="AA74" s="7">
        <v>1019.567</v>
      </c>
      <c r="AB74" s="7">
        <v>1232.1220000000001</v>
      </c>
      <c r="AC74" s="7">
        <v>841.96</v>
      </c>
      <c r="AD74" s="7">
        <v>2168.5309999999999</v>
      </c>
      <c r="AE74" s="7">
        <v>2903.038</v>
      </c>
      <c r="AF74" s="7">
        <v>646.697</v>
      </c>
      <c r="AG74" s="7">
        <v>1258.9839999999999</v>
      </c>
      <c r="AH74" s="7">
        <v>583.94000000000005</v>
      </c>
      <c r="AI74" s="7">
        <v>2894.4720000000002</v>
      </c>
      <c r="AJ74" s="7">
        <v>3277.712</v>
      </c>
      <c r="AK74" s="7">
        <v>996.53099999999995</v>
      </c>
      <c r="AL74" s="7">
        <v>7926.1170000000002</v>
      </c>
      <c r="AM74" s="7">
        <v>4152.375</v>
      </c>
      <c r="AN74" s="7">
        <v>1019.268</v>
      </c>
      <c r="AO74" s="7">
        <v>206.953</v>
      </c>
      <c r="AP74" s="7">
        <v>310.214</v>
      </c>
      <c r="AQ74" s="7">
        <v>545.91399999999999</v>
      </c>
      <c r="AR74" s="7">
        <v>1697.7840000000001</v>
      </c>
      <c r="AS74" s="7">
        <v>3992.8240000000001</v>
      </c>
      <c r="AT74" s="7">
        <v>7261.5810000000001</v>
      </c>
      <c r="AU74" s="7">
        <v>443.68200000000002</v>
      </c>
      <c r="AV74" s="7">
        <v>868.67499999999995</v>
      </c>
      <c r="AW74" s="7">
        <v>23830.244999999999</v>
      </c>
      <c r="AX74" s="7">
        <v>1914.837</v>
      </c>
      <c r="AY74" s="7">
        <v>1025.066</v>
      </c>
      <c r="AZ74" s="7">
        <v>676.81</v>
      </c>
      <c r="BA74" s="7">
        <v>686.25699999999995</v>
      </c>
      <c r="BB74" s="7">
        <v>1793.9</v>
      </c>
      <c r="BC74" s="7">
        <v>1158.6489999999999</v>
      </c>
      <c r="BD74" s="7">
        <v>9360.4809999999998</v>
      </c>
      <c r="BE74" s="7">
        <v>27138.035</v>
      </c>
      <c r="BF74" s="7">
        <v>22020.865000000002</v>
      </c>
      <c r="BG74" s="7">
        <v>4271.7730000000001</v>
      </c>
      <c r="BH74" s="7">
        <v>2731.473</v>
      </c>
      <c r="BI74" s="7">
        <v>20321.691999999999</v>
      </c>
      <c r="BJ74" s="7">
        <v>2537.9499999999998</v>
      </c>
      <c r="BK74" s="7">
        <v>5092.2520000000004</v>
      </c>
      <c r="BL74" s="7">
        <v>4353.8969999999999</v>
      </c>
      <c r="BM74" s="7">
        <v>550.19000000000005</v>
      </c>
      <c r="BN74" s="7">
        <v>9461.8330000000005</v>
      </c>
      <c r="BO74" s="7">
        <v>13971.744000000001</v>
      </c>
      <c r="BP74" s="7">
        <v>12993.538</v>
      </c>
      <c r="BQ74" s="7">
        <v>963.95899999999995</v>
      </c>
      <c r="BR74" s="7">
        <v>1738.3489999999999</v>
      </c>
      <c r="BS74" s="7">
        <v>558.69000000000005</v>
      </c>
      <c r="BT74" s="7">
        <v>663.07600000000002</v>
      </c>
      <c r="BU74" s="7">
        <v>258.18299999999999</v>
      </c>
      <c r="BV74" s="7">
        <v>236.85</v>
      </c>
      <c r="BW74" s="7">
        <v>750.27700000000004</v>
      </c>
      <c r="BX74" s="7">
        <v>1378.2619999999999</v>
      </c>
      <c r="BY74" s="7">
        <v>711.13300000000004</v>
      </c>
      <c r="BZ74" s="7">
        <v>146.97499999999999</v>
      </c>
      <c r="CA74" s="7">
        <v>67.590999999999994</v>
      </c>
      <c r="CB74" s="7">
        <v>14861.689</v>
      </c>
      <c r="CC74" s="7">
        <f>IF(Table1373[[#This Row],[Numeric_Score]]&lt;=9, 2, IF(Table1373[[#This Row],[Numeric_Score]]&lt;=12, 1, 0))</f>
        <v>1</v>
      </c>
    </row>
    <row r="75" spans="1:81" x14ac:dyDescent="0.25">
      <c r="A75" s="4" t="s">
        <v>176</v>
      </c>
      <c r="B75" s="4" t="s">
        <v>166</v>
      </c>
      <c r="C75" s="5" t="s">
        <v>82</v>
      </c>
      <c r="D75" s="6">
        <v>0</v>
      </c>
      <c r="E75" s="5" t="str">
        <f>CONCATENATE(Table1373[[#This Row],[Vessel_Out]]," ",Table1373[[#This Row],[True_Grade]])</f>
        <v>200/119 - 2 SP</v>
      </c>
      <c r="F75" s="5" t="s">
        <v>91</v>
      </c>
      <c r="G75" s="7">
        <v>12</v>
      </c>
      <c r="H75" s="8">
        <v>44019</v>
      </c>
      <c r="I75" s="7">
        <v>2</v>
      </c>
      <c r="J75" s="7" t="s">
        <v>84</v>
      </c>
      <c r="K7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75" s="7" t="str">
        <f>IF(Table1373[[#This Row],[Numeric_Score]]="", "", IF(Table1373[[#This Row],[Numeric_Score]]&lt;=9, "Low", IF(Table1373[[#This Row],[Numeric_Score]]&gt;=14, "High", "Mid")))</f>
        <v>Mid</v>
      </c>
      <c r="M75" s="7" t="str">
        <f>IF(Table1373[[#This Row],[Nominal_Grade]]="", "", CONCATENATE(Table1373[[#This Row],[Nominal_Grade]], "-",Table1373[[#This Row],[Content_Status]]))</f>
        <v>B-WRS</v>
      </c>
      <c r="N75" s="7">
        <v>0.13500000000000001</v>
      </c>
      <c r="O75" s="7">
        <v>115.551</v>
      </c>
      <c r="P75" s="7">
        <v>226.828</v>
      </c>
      <c r="Q75" s="7">
        <v>2188.0300000000002</v>
      </c>
      <c r="R75" s="7">
        <v>1449.0260000000001</v>
      </c>
      <c r="S75" s="7">
        <v>1465.088</v>
      </c>
      <c r="T75" s="7">
        <v>332.04700000000003</v>
      </c>
      <c r="U75" s="7">
        <v>1667.3219999999999</v>
      </c>
      <c r="V75" s="7">
        <v>1030.9970000000001</v>
      </c>
      <c r="W75" s="7">
        <v>4282.4290000000001</v>
      </c>
      <c r="X75" s="7">
        <v>18713.162</v>
      </c>
      <c r="Y75" s="7">
        <v>531.745</v>
      </c>
      <c r="Z75" s="7">
        <v>41744.296999999999</v>
      </c>
      <c r="AA75" s="7">
        <v>1020.55</v>
      </c>
      <c r="AB75" s="7">
        <v>1214.403</v>
      </c>
      <c r="AC75" s="7">
        <v>854.57399999999996</v>
      </c>
      <c r="AD75" s="7">
        <v>2147.8870000000002</v>
      </c>
      <c r="AE75" s="7">
        <v>2847.6239999999998</v>
      </c>
      <c r="AF75" s="7">
        <v>658.58100000000002</v>
      </c>
      <c r="AG75" s="7">
        <v>1234.9829999999999</v>
      </c>
      <c r="AH75" s="7">
        <v>567.55799999999999</v>
      </c>
      <c r="AI75" s="7">
        <v>2875.8110000000001</v>
      </c>
      <c r="AJ75" s="7">
        <v>3223.6979999999999</v>
      </c>
      <c r="AK75" s="7">
        <v>929.34</v>
      </c>
      <c r="AL75" s="7">
        <v>7926.2730000000001</v>
      </c>
      <c r="AM75" s="7">
        <v>4076.6370000000002</v>
      </c>
      <c r="AN75" s="7">
        <v>1005.563</v>
      </c>
      <c r="AO75" s="7">
        <v>204.167</v>
      </c>
      <c r="AP75" s="7">
        <v>306.54300000000001</v>
      </c>
      <c r="AQ75" s="7">
        <v>519.02499999999998</v>
      </c>
      <c r="AR75" s="7">
        <v>1644.548</v>
      </c>
      <c r="AS75" s="7">
        <v>3912.3649999999998</v>
      </c>
      <c r="AT75" s="7">
        <v>7122.34</v>
      </c>
      <c r="AU75" s="7">
        <v>441.01900000000001</v>
      </c>
      <c r="AV75" s="7">
        <v>766.75900000000001</v>
      </c>
      <c r="AW75" s="7">
        <v>23896.162</v>
      </c>
      <c r="AX75" s="7">
        <v>1826.971</v>
      </c>
      <c r="AY75" s="7">
        <v>966.774</v>
      </c>
      <c r="AZ75" s="7">
        <v>719.06500000000005</v>
      </c>
      <c r="BA75" s="7">
        <v>682.91499999999996</v>
      </c>
      <c r="BB75" s="7">
        <v>1730.578</v>
      </c>
      <c r="BC75" s="7">
        <v>1168.2550000000001</v>
      </c>
      <c r="BD75" s="7">
        <v>9133.18</v>
      </c>
      <c r="BE75" s="7">
        <v>26999.343000000001</v>
      </c>
      <c r="BF75" s="7">
        <v>22063.713</v>
      </c>
      <c r="BG75" s="7">
        <v>4189.6540000000005</v>
      </c>
      <c r="BH75" s="7">
        <v>2789.145</v>
      </c>
      <c r="BI75" s="7">
        <v>20125.393</v>
      </c>
      <c r="BJ75" s="7">
        <v>2472.029</v>
      </c>
      <c r="BK75" s="7">
        <v>4982.8940000000002</v>
      </c>
      <c r="BL75" s="7">
        <v>4016.22</v>
      </c>
      <c r="BM75" s="7">
        <v>472.79500000000002</v>
      </c>
      <c r="BN75" s="7">
        <v>9613.7970000000005</v>
      </c>
      <c r="BO75" s="7">
        <v>14496.073</v>
      </c>
      <c r="BP75" s="7">
        <v>16688.021000000001</v>
      </c>
      <c r="BQ75" s="7">
        <v>913.79399999999998</v>
      </c>
      <c r="BR75" s="7">
        <v>1629.8330000000001</v>
      </c>
      <c r="BS75" s="7">
        <v>663.69</v>
      </c>
      <c r="BT75" s="7">
        <v>702.94100000000003</v>
      </c>
      <c r="BU75" s="7">
        <v>250.47499999999999</v>
      </c>
      <c r="BV75" s="7">
        <v>233.685</v>
      </c>
      <c r="BW75" s="7">
        <v>755.64800000000002</v>
      </c>
      <c r="BX75" s="7">
        <v>1215.9949999999999</v>
      </c>
      <c r="BY75" s="7">
        <v>703.23299999999995</v>
      </c>
      <c r="BZ75" s="7">
        <v>140.24199999999999</v>
      </c>
      <c r="CA75" s="7">
        <v>70.611999999999995</v>
      </c>
      <c r="CB75" s="7">
        <v>15456.379000000001</v>
      </c>
      <c r="CC75" s="7">
        <f>IF(Table1373[[#This Row],[Numeric_Score]]&lt;=9, 2, IF(Table1373[[#This Row],[Numeric_Score]]&lt;=12, 1, 0))</f>
        <v>1</v>
      </c>
    </row>
    <row r="76" spans="1:81" x14ac:dyDescent="0.25">
      <c r="A76" s="4" t="s">
        <v>177</v>
      </c>
      <c r="B76" s="4" t="s">
        <v>166</v>
      </c>
      <c r="C76" s="5" t="s">
        <v>82</v>
      </c>
      <c r="D76" s="6" t="e">
        <v>#N/A</v>
      </c>
      <c r="E76" s="5" t="str">
        <f>CONCATENATE(Table1373[[#This Row],[Vessel_Out]]," ",Table1373[[#This Row],[True_Grade]])</f>
        <v>200/161 - 1 SP</v>
      </c>
      <c r="F76" s="5" t="s">
        <v>83</v>
      </c>
      <c r="G76" s="7">
        <v>14</v>
      </c>
      <c r="H76" s="8">
        <v>44019</v>
      </c>
      <c r="I76" s="7">
        <v>7</v>
      </c>
      <c r="J76" s="7" t="s">
        <v>84</v>
      </c>
      <c r="K7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76" s="7" t="str">
        <f>IF(Table1373[[#This Row],[Numeric_Score]]="", "", IF(Table1373[[#This Row],[Numeric_Score]]&lt;=9, "Low", IF(Table1373[[#This Row],[Numeric_Score]]&gt;=14, "High", "Mid")))</f>
        <v>High</v>
      </c>
      <c r="M76" s="7" t="str">
        <f>IF(Table1373[[#This Row],[Nominal_Grade]]="", "", CONCATENATE(Table1373[[#This Row],[Nominal_Grade]], "-",Table1373[[#This Row],[Content_Status]]))</f>
        <v>B-WLS</v>
      </c>
      <c r="N76" s="7">
        <v>0.14000000000000001</v>
      </c>
      <c r="O76" s="7">
        <v>278.88600000000002</v>
      </c>
      <c r="P76" s="7">
        <v>207.11199999999999</v>
      </c>
      <c r="Q76" s="7">
        <v>2123.8620000000001</v>
      </c>
      <c r="R76" s="7">
        <v>1500.6780000000001</v>
      </c>
      <c r="S76" s="7">
        <v>1450.98</v>
      </c>
      <c r="T76" s="7">
        <v>255.13900000000001</v>
      </c>
      <c r="U76" s="7">
        <v>1837.1379999999999</v>
      </c>
      <c r="V76" s="7">
        <v>1010.603</v>
      </c>
      <c r="W76" s="7">
        <v>4820.5619999999999</v>
      </c>
      <c r="X76" s="7">
        <v>18491.983</v>
      </c>
      <c r="Y76" s="7">
        <v>573.91700000000003</v>
      </c>
      <c r="Z76" s="7">
        <v>40204.826000000001</v>
      </c>
      <c r="AA76" s="7">
        <v>943.90599999999995</v>
      </c>
      <c r="AB76" s="7">
        <v>1193.171</v>
      </c>
      <c r="AC76" s="7">
        <v>771.26099999999997</v>
      </c>
      <c r="AD76" s="7">
        <v>1960.492</v>
      </c>
      <c r="AE76" s="7">
        <v>2662.7919999999999</v>
      </c>
      <c r="AF76" s="7">
        <v>572.55899999999997</v>
      </c>
      <c r="AG76" s="7">
        <v>1207.3389999999999</v>
      </c>
      <c r="AH76" s="7">
        <v>609.98299999999995</v>
      </c>
      <c r="AI76" s="7">
        <v>2712.35</v>
      </c>
      <c r="AJ76" s="7">
        <v>2472.2040000000002</v>
      </c>
      <c r="AK76" s="7">
        <v>870.30100000000004</v>
      </c>
      <c r="AL76" s="7">
        <v>8828.4709999999995</v>
      </c>
      <c r="AM76" s="7">
        <v>4867.3590000000004</v>
      </c>
      <c r="AN76" s="7">
        <v>922.18700000000001</v>
      </c>
      <c r="AO76" s="7">
        <v>221.09399999999999</v>
      </c>
      <c r="AP76" s="7">
        <v>219.02500000000001</v>
      </c>
      <c r="AQ76" s="7">
        <v>451.56400000000002</v>
      </c>
      <c r="AR76" s="7">
        <v>1727.5989999999999</v>
      </c>
      <c r="AS76" s="7">
        <v>4070.7280000000001</v>
      </c>
      <c r="AT76" s="7">
        <v>7703.8419999999996</v>
      </c>
      <c r="AU76" s="7">
        <v>403.76600000000002</v>
      </c>
      <c r="AV76" s="7">
        <v>785.57100000000003</v>
      </c>
      <c r="AW76" s="7">
        <v>25107.754000000001</v>
      </c>
      <c r="AX76" s="7">
        <v>1953.38</v>
      </c>
      <c r="AY76" s="7">
        <v>1161.431</v>
      </c>
      <c r="AZ76" s="7">
        <v>683.15200000000004</v>
      </c>
      <c r="BA76" s="7">
        <v>833.65800000000002</v>
      </c>
      <c r="BB76" s="7">
        <v>1747.357</v>
      </c>
      <c r="BC76" s="7">
        <v>1223.56</v>
      </c>
      <c r="BD76" s="7">
        <v>8861.8230000000003</v>
      </c>
      <c r="BE76" s="7">
        <v>26255.423999999999</v>
      </c>
      <c r="BF76" s="7">
        <v>25893.861000000001</v>
      </c>
      <c r="BG76" s="7">
        <v>4075.2269999999999</v>
      </c>
      <c r="BH76" s="7">
        <v>2634.8629999999998</v>
      </c>
      <c r="BI76" s="7">
        <v>23031.553</v>
      </c>
      <c r="BJ76" s="7">
        <v>2808.9119999999998</v>
      </c>
      <c r="BK76" s="7">
        <v>5025.9520000000002</v>
      </c>
      <c r="BL76" s="7">
        <v>5069.2120000000004</v>
      </c>
      <c r="BM76" s="7">
        <v>557.99300000000005</v>
      </c>
      <c r="BN76" s="7">
        <v>9213.9599999999991</v>
      </c>
      <c r="BO76" s="7">
        <v>18756.962</v>
      </c>
      <c r="BP76" s="7">
        <v>22335.697</v>
      </c>
      <c r="BQ76" s="7">
        <v>969.10599999999999</v>
      </c>
      <c r="BR76" s="7">
        <v>1622.0260000000001</v>
      </c>
      <c r="BS76" s="7">
        <v>605.53</v>
      </c>
      <c r="BT76" s="7">
        <v>1023.242</v>
      </c>
      <c r="BU76" s="7">
        <v>268.52300000000002</v>
      </c>
      <c r="BV76" s="7">
        <v>272.48099999999999</v>
      </c>
      <c r="BW76" s="7">
        <v>797.47199999999998</v>
      </c>
      <c r="BX76" s="7">
        <v>1152.605</v>
      </c>
      <c r="BY76" s="7">
        <v>530.70299999999997</v>
      </c>
      <c r="BZ76" s="7">
        <v>255.08</v>
      </c>
      <c r="CA76" s="7">
        <v>76.968999999999994</v>
      </c>
      <c r="CB76" s="7">
        <v>15902.504999999999</v>
      </c>
      <c r="CC76" s="7">
        <f>IF(Table1373[[#This Row],[Numeric_Score]]&lt;=9, 2, IF(Table1373[[#This Row],[Numeric_Score]]&lt;=12, 1, 0))</f>
        <v>0</v>
      </c>
    </row>
    <row r="77" spans="1:81" x14ac:dyDescent="0.25">
      <c r="A77" s="4" t="s">
        <v>178</v>
      </c>
      <c r="B77" s="4" t="s">
        <v>166</v>
      </c>
      <c r="C77" s="5" t="s">
        <v>82</v>
      </c>
      <c r="D77" s="6" t="e">
        <v>#N/A</v>
      </c>
      <c r="E77" s="5" t="str">
        <f>CONCATENATE(Table1373[[#This Row],[Vessel_Out]]," ",Table1373[[#This Row],[True_Grade]])</f>
        <v>200/161 - 2 SP</v>
      </c>
      <c r="F77" s="5" t="s">
        <v>83</v>
      </c>
      <c r="G77" s="7">
        <v>14</v>
      </c>
      <c r="H77" s="8">
        <v>44019</v>
      </c>
      <c r="I77" s="7">
        <v>8</v>
      </c>
      <c r="J77" s="7" t="s">
        <v>84</v>
      </c>
      <c r="K7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77" s="7" t="str">
        <f>IF(Table1373[[#This Row],[Numeric_Score]]="", "", IF(Table1373[[#This Row],[Numeric_Score]]&lt;=9, "Low", IF(Table1373[[#This Row],[Numeric_Score]]&gt;=14, "High", "Mid")))</f>
        <v>High</v>
      </c>
      <c r="M77" s="7" t="str">
        <f>IF(Table1373[[#This Row],[Nominal_Grade]]="", "", CONCATENATE(Table1373[[#This Row],[Nominal_Grade]], "-",Table1373[[#This Row],[Content_Status]]))</f>
        <v>B-WLS</v>
      </c>
      <c r="N77" s="7">
        <v>0.14000000000000001</v>
      </c>
      <c r="O77" s="7">
        <v>291.13</v>
      </c>
      <c r="P77" s="7">
        <v>195.82599999999999</v>
      </c>
      <c r="Q77" s="7">
        <v>2110.3159999999998</v>
      </c>
      <c r="R77" s="7">
        <v>1509.3</v>
      </c>
      <c r="S77" s="7">
        <v>1495.0309999999999</v>
      </c>
      <c r="T77" s="7">
        <v>255.58199999999999</v>
      </c>
      <c r="U77" s="7">
        <v>1766.9280000000001</v>
      </c>
      <c r="V77" s="7">
        <v>1013.126</v>
      </c>
      <c r="W77" s="7">
        <v>4736.05</v>
      </c>
      <c r="X77" s="7">
        <v>18306.703000000001</v>
      </c>
      <c r="Y77" s="7">
        <v>557.47199999999998</v>
      </c>
      <c r="Z77" s="7">
        <v>40529.913999999997</v>
      </c>
      <c r="AA77" s="7">
        <v>932.279</v>
      </c>
      <c r="AB77" s="7">
        <v>1165.3030000000001</v>
      </c>
      <c r="AC77" s="7">
        <v>739.87</v>
      </c>
      <c r="AD77" s="7">
        <v>1988.489</v>
      </c>
      <c r="AE77" s="7">
        <v>2557.0309999999999</v>
      </c>
      <c r="AF77" s="7">
        <v>567.36199999999997</v>
      </c>
      <c r="AG77" s="7">
        <v>1216.18</v>
      </c>
      <c r="AH77" s="7">
        <v>595.57799999999997</v>
      </c>
      <c r="AI77" s="7">
        <v>2748.018</v>
      </c>
      <c r="AJ77" s="7">
        <v>2446.9299999999998</v>
      </c>
      <c r="AK77" s="7">
        <v>875.154</v>
      </c>
      <c r="AL77" s="7">
        <v>8699.777</v>
      </c>
      <c r="AM77" s="7">
        <v>4760.317</v>
      </c>
      <c r="AN77" s="7">
        <v>893.13499999999999</v>
      </c>
      <c r="AO77" s="7">
        <v>197.1</v>
      </c>
      <c r="AP77" s="7">
        <v>260.75900000000001</v>
      </c>
      <c r="AQ77" s="7">
        <v>434.00299999999999</v>
      </c>
      <c r="AR77" s="7">
        <v>1685.625</v>
      </c>
      <c r="AS77" s="7">
        <v>4063.1439999999998</v>
      </c>
      <c r="AT77" s="7">
        <v>7431.4759999999997</v>
      </c>
      <c r="AU77" s="7">
        <v>404.38900000000001</v>
      </c>
      <c r="AV77" s="7">
        <v>829.60299999999995</v>
      </c>
      <c r="AW77" s="7">
        <v>24650.566999999999</v>
      </c>
      <c r="AX77" s="7">
        <v>1897.2049999999999</v>
      </c>
      <c r="AY77" s="7">
        <v>1107.325</v>
      </c>
      <c r="AZ77" s="7">
        <v>700.58699999999999</v>
      </c>
      <c r="BA77" s="7">
        <v>746.36199999999997</v>
      </c>
      <c r="BB77" s="7">
        <v>1779.7090000000001</v>
      </c>
      <c r="BC77" s="7">
        <v>1132.0060000000001</v>
      </c>
      <c r="BD77" s="7">
        <v>8947.6090000000004</v>
      </c>
      <c r="BE77" s="7">
        <v>26011.861000000001</v>
      </c>
      <c r="BF77" s="7">
        <v>25520.041000000001</v>
      </c>
      <c r="BG77" s="7">
        <v>4107.8249999999998</v>
      </c>
      <c r="BH77" s="7">
        <v>2723.69</v>
      </c>
      <c r="BI77" s="7">
        <v>22754.387999999999</v>
      </c>
      <c r="BJ77" s="7">
        <v>2595.5210000000002</v>
      </c>
      <c r="BK77" s="7">
        <v>4989.357</v>
      </c>
      <c r="BL77" s="7">
        <v>4570.63</v>
      </c>
      <c r="BM77" s="7">
        <v>579.92200000000003</v>
      </c>
      <c r="BN77" s="7">
        <v>9294.6679999999997</v>
      </c>
      <c r="BO77" s="7">
        <v>17957.154999999999</v>
      </c>
      <c r="BP77" s="7">
        <v>20305.035</v>
      </c>
      <c r="BQ77" s="7">
        <v>936.90099999999995</v>
      </c>
      <c r="BR77" s="7">
        <v>1538.884</v>
      </c>
      <c r="BS77" s="7">
        <v>613.90599999999995</v>
      </c>
      <c r="BT77" s="7">
        <v>912.39700000000005</v>
      </c>
      <c r="BU77" s="7">
        <v>274.452</v>
      </c>
      <c r="BV77" s="7">
        <v>272.416</v>
      </c>
      <c r="BW77" s="7">
        <v>772.26</v>
      </c>
      <c r="BX77" s="7">
        <v>1230.549</v>
      </c>
      <c r="BY77" s="7">
        <v>508.41699999999997</v>
      </c>
      <c r="BZ77" s="7">
        <v>239.34700000000001</v>
      </c>
      <c r="CA77" s="7">
        <v>76.082999999999998</v>
      </c>
      <c r="CB77" s="7">
        <v>15346.378000000001</v>
      </c>
      <c r="CC77" s="7">
        <f>IF(Table1373[[#This Row],[Numeric_Score]]&lt;=9, 2, IF(Table1373[[#This Row],[Numeric_Score]]&lt;=12, 1, 0))</f>
        <v>0</v>
      </c>
    </row>
    <row r="78" spans="1:81" x14ac:dyDescent="0.25">
      <c r="A78" s="4" t="s">
        <v>179</v>
      </c>
      <c r="B78" s="4" t="s">
        <v>166</v>
      </c>
      <c r="C78" s="5" t="s">
        <v>82</v>
      </c>
      <c r="D78" s="6">
        <v>0</v>
      </c>
      <c r="E78" s="5" t="str">
        <f>CONCATENATE(Table1373[[#This Row],[Vessel_Out]]," ",Table1373[[#This Row],[True_Grade]])</f>
        <v>200/177 - 1 SP</v>
      </c>
      <c r="F78" s="5" t="s">
        <v>180</v>
      </c>
      <c r="G78" s="7">
        <v>11</v>
      </c>
      <c r="H78" s="8">
        <v>44019</v>
      </c>
      <c r="I78" s="7">
        <v>5</v>
      </c>
      <c r="J78" s="7" t="s">
        <v>84</v>
      </c>
      <c r="K7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78" s="7" t="str">
        <f>IF(Table1373[[#This Row],[Numeric_Score]]="", "", IF(Table1373[[#This Row],[Numeric_Score]]&lt;=9, "Low", IF(Table1373[[#This Row],[Numeric_Score]]&gt;=14, "High", "Mid")))</f>
        <v>Mid</v>
      </c>
      <c r="M78" s="7" t="str">
        <f>IF(Table1373[[#This Row],[Nominal_Grade]]="", "", CONCATENATE(Table1373[[#This Row],[Nominal_Grade]], "-",Table1373[[#This Row],[Content_Status]]))</f>
        <v>B-WCS</v>
      </c>
      <c r="N78" s="7">
        <v>0.13700000000000001</v>
      </c>
      <c r="O78" s="7">
        <v>149.36600000000001</v>
      </c>
      <c r="P78" s="7">
        <v>221.38399999999999</v>
      </c>
      <c r="Q78" s="7">
        <v>2196.9180000000001</v>
      </c>
      <c r="R78" s="7">
        <v>1454.4580000000001</v>
      </c>
      <c r="S78" s="7">
        <v>1463.452</v>
      </c>
      <c r="T78" s="7">
        <v>274.863</v>
      </c>
      <c r="U78" s="7">
        <v>1613.1220000000001</v>
      </c>
      <c r="V78" s="7">
        <v>973.18899999999996</v>
      </c>
      <c r="W78" s="7">
        <v>4870.5230000000001</v>
      </c>
      <c r="X78" s="7">
        <v>18727.595000000001</v>
      </c>
      <c r="Y78" s="7">
        <v>536.32899999999995</v>
      </c>
      <c r="Z78" s="7">
        <v>39282.233999999997</v>
      </c>
      <c r="AA78" s="7">
        <v>915.12199999999996</v>
      </c>
      <c r="AB78" s="7">
        <v>1159.1210000000001</v>
      </c>
      <c r="AC78" s="7">
        <v>766.55899999999997</v>
      </c>
      <c r="AD78" s="7">
        <v>1945.0940000000001</v>
      </c>
      <c r="AE78" s="7">
        <v>2648.0949999999998</v>
      </c>
      <c r="AF78" s="7">
        <v>694.64499999999998</v>
      </c>
      <c r="AG78" s="7">
        <v>1249.5039999999999</v>
      </c>
      <c r="AH78" s="7">
        <v>618.02300000000002</v>
      </c>
      <c r="AI78" s="7">
        <v>2752.9679999999998</v>
      </c>
      <c r="AJ78" s="7">
        <v>2850.7</v>
      </c>
      <c r="AK78" s="7">
        <v>879.59100000000001</v>
      </c>
      <c r="AL78" s="7">
        <v>8111.085</v>
      </c>
      <c r="AM78" s="7">
        <v>5799.35</v>
      </c>
      <c r="AN78" s="7">
        <v>1446.674</v>
      </c>
      <c r="AO78" s="7">
        <v>281.07</v>
      </c>
      <c r="AP78" s="7">
        <v>383.33699999999999</v>
      </c>
      <c r="AQ78" s="7">
        <v>584.15800000000002</v>
      </c>
      <c r="AR78" s="7">
        <v>1902.69</v>
      </c>
      <c r="AS78" s="7">
        <v>4199.299</v>
      </c>
      <c r="AT78" s="7">
        <v>7888.4830000000002</v>
      </c>
      <c r="AU78" s="7">
        <v>391.93599999999998</v>
      </c>
      <c r="AV78" s="7">
        <v>729.33500000000004</v>
      </c>
      <c r="AW78" s="7">
        <v>26107.713</v>
      </c>
      <c r="AX78" s="7">
        <v>1918.7909999999999</v>
      </c>
      <c r="AY78" s="7">
        <v>1175.5530000000001</v>
      </c>
      <c r="AZ78" s="7">
        <v>643.55200000000002</v>
      </c>
      <c r="BA78" s="7">
        <v>815.94600000000003</v>
      </c>
      <c r="BB78" s="7">
        <v>1868.11</v>
      </c>
      <c r="BC78" s="7">
        <v>1322.1389999999999</v>
      </c>
      <c r="BD78" s="7">
        <v>9084.6080000000002</v>
      </c>
      <c r="BE78" s="7">
        <v>26283.519</v>
      </c>
      <c r="BF78" s="7">
        <v>23406.803</v>
      </c>
      <c r="BG78" s="7">
        <v>4238.576</v>
      </c>
      <c r="BH78" s="7">
        <v>2806.826</v>
      </c>
      <c r="BI78" s="7">
        <v>20458.53</v>
      </c>
      <c r="BJ78" s="7">
        <v>2541.152</v>
      </c>
      <c r="BK78" s="7">
        <v>4915.277</v>
      </c>
      <c r="BL78" s="7">
        <v>4070.6880000000001</v>
      </c>
      <c r="BM78" s="7">
        <v>566.50400000000002</v>
      </c>
      <c r="BN78" s="7">
        <v>9381.2219999999998</v>
      </c>
      <c r="BO78" s="7">
        <v>16653.999</v>
      </c>
      <c r="BP78" s="7">
        <v>22703.096000000001</v>
      </c>
      <c r="BQ78" s="7">
        <v>923.94600000000003</v>
      </c>
      <c r="BR78" s="7">
        <v>1474.704</v>
      </c>
      <c r="BS78" s="7">
        <v>640.37</v>
      </c>
      <c r="BT78" s="7">
        <v>861.02800000000002</v>
      </c>
      <c r="BU78" s="7">
        <v>271.85599999999999</v>
      </c>
      <c r="BV78" s="7">
        <v>277.81799999999998</v>
      </c>
      <c r="BW78" s="7">
        <v>788.64200000000005</v>
      </c>
      <c r="BX78" s="7">
        <v>1268.9010000000001</v>
      </c>
      <c r="BY78" s="7">
        <v>608.07000000000005</v>
      </c>
      <c r="BZ78" s="7">
        <v>284.65899999999999</v>
      </c>
      <c r="CA78" s="7">
        <v>92.415000000000006</v>
      </c>
      <c r="CB78" s="7">
        <v>15255.385</v>
      </c>
      <c r="CC78" s="7">
        <f>IF(Table1373[[#This Row],[Numeric_Score]]&lt;=9, 2, IF(Table1373[[#This Row],[Numeric_Score]]&lt;=12, 1, 0))</f>
        <v>1</v>
      </c>
    </row>
    <row r="79" spans="1:81" x14ac:dyDescent="0.25">
      <c r="A79" s="4" t="s">
        <v>181</v>
      </c>
      <c r="B79" s="4" t="s">
        <v>166</v>
      </c>
      <c r="C79" s="5" t="s">
        <v>82</v>
      </c>
      <c r="D79" s="6">
        <v>0</v>
      </c>
      <c r="E79" s="5" t="str">
        <f>CONCATENATE(Table1373[[#This Row],[Vessel_Out]]," ",Table1373[[#This Row],[True_Grade]])</f>
        <v>200/177 - 2 SP</v>
      </c>
      <c r="F79" s="5" t="s">
        <v>180</v>
      </c>
      <c r="G79" s="7">
        <v>11</v>
      </c>
      <c r="H79" s="8">
        <v>44019</v>
      </c>
      <c r="I79" s="7">
        <v>6</v>
      </c>
      <c r="J79" s="7" t="s">
        <v>84</v>
      </c>
      <c r="K7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79" s="7" t="str">
        <f>IF(Table1373[[#This Row],[Numeric_Score]]="", "", IF(Table1373[[#This Row],[Numeric_Score]]&lt;=9, "Low", IF(Table1373[[#This Row],[Numeric_Score]]&gt;=14, "High", "Mid")))</f>
        <v>Mid</v>
      </c>
      <c r="M79" s="7" t="str">
        <f>IF(Table1373[[#This Row],[Nominal_Grade]]="", "", CONCATENATE(Table1373[[#This Row],[Nominal_Grade]], "-",Table1373[[#This Row],[Content_Status]]))</f>
        <v>B-WCS</v>
      </c>
      <c r="N79" s="7">
        <v>0.14000000000000001</v>
      </c>
      <c r="O79" s="7">
        <v>144.97300000000001</v>
      </c>
      <c r="P79" s="7">
        <v>243.761</v>
      </c>
      <c r="Q79" s="7">
        <v>2213.5300000000002</v>
      </c>
      <c r="R79" s="7">
        <v>1466.057</v>
      </c>
      <c r="S79" s="7">
        <v>1468.028</v>
      </c>
      <c r="T79" s="7">
        <v>274.74</v>
      </c>
      <c r="U79" s="7">
        <v>1670.2260000000001</v>
      </c>
      <c r="V79" s="7">
        <v>961.65700000000004</v>
      </c>
      <c r="W79" s="7">
        <v>4764.97</v>
      </c>
      <c r="X79" s="7">
        <v>18649.026999999998</v>
      </c>
      <c r="Y79" s="7">
        <v>548.95100000000002</v>
      </c>
      <c r="Z79" s="7">
        <v>39190.19</v>
      </c>
      <c r="AA79" s="7">
        <v>913.33100000000002</v>
      </c>
      <c r="AB79" s="7">
        <v>1141.6990000000001</v>
      </c>
      <c r="AC79" s="7">
        <v>757.68899999999996</v>
      </c>
      <c r="AD79" s="7">
        <v>1975.6679999999999</v>
      </c>
      <c r="AE79" s="7">
        <v>2571.1840000000002</v>
      </c>
      <c r="AF79" s="7">
        <v>675.447</v>
      </c>
      <c r="AG79" s="7">
        <v>1247.1990000000001</v>
      </c>
      <c r="AH79" s="7">
        <v>609.41800000000001</v>
      </c>
      <c r="AI79" s="7">
        <v>2726.4969999999998</v>
      </c>
      <c r="AJ79" s="7">
        <v>2794.0970000000002</v>
      </c>
      <c r="AK79" s="7">
        <v>847.64099999999996</v>
      </c>
      <c r="AL79" s="7">
        <v>7945.6109999999999</v>
      </c>
      <c r="AM79" s="7">
        <v>5672.3909999999996</v>
      </c>
      <c r="AN79" s="7">
        <v>1414.414</v>
      </c>
      <c r="AO79" s="7">
        <v>258.81700000000001</v>
      </c>
      <c r="AP79" s="7">
        <v>355.93400000000003</v>
      </c>
      <c r="AQ79" s="7">
        <v>534.81200000000001</v>
      </c>
      <c r="AR79" s="7">
        <v>1822.61</v>
      </c>
      <c r="AS79" s="7">
        <v>4083.9319999999998</v>
      </c>
      <c r="AT79" s="7">
        <v>7740.63</v>
      </c>
      <c r="AU79" s="7">
        <v>401.33</v>
      </c>
      <c r="AV79" s="7">
        <v>774.16099999999994</v>
      </c>
      <c r="AW79" s="7">
        <v>25614.63</v>
      </c>
      <c r="AX79" s="7">
        <v>1865.4449999999999</v>
      </c>
      <c r="AY79" s="7">
        <v>1071.367</v>
      </c>
      <c r="AZ79" s="7">
        <v>666.76099999999997</v>
      </c>
      <c r="BA79" s="7">
        <v>830.80700000000002</v>
      </c>
      <c r="BB79" s="7">
        <v>1771.857</v>
      </c>
      <c r="BC79" s="7">
        <v>1199.1659999999999</v>
      </c>
      <c r="BD79" s="7">
        <v>8976.3430000000008</v>
      </c>
      <c r="BE79" s="7">
        <v>26546.091</v>
      </c>
      <c r="BF79" s="7">
        <v>22955.32</v>
      </c>
      <c r="BG79" s="7">
        <v>4221.4960000000001</v>
      </c>
      <c r="BH79" s="7">
        <v>2834.5169999999998</v>
      </c>
      <c r="BI79" s="7">
        <v>20043.994999999999</v>
      </c>
      <c r="BJ79" s="7">
        <v>2513.846</v>
      </c>
      <c r="BK79" s="7">
        <v>4713.518</v>
      </c>
      <c r="BL79" s="7">
        <v>3720.8490000000002</v>
      </c>
      <c r="BM79" s="7">
        <v>527.42899999999997</v>
      </c>
      <c r="BN79" s="7">
        <v>9348.6509999999998</v>
      </c>
      <c r="BO79" s="7">
        <v>16059.084000000001</v>
      </c>
      <c r="BP79" s="7">
        <v>22151.289000000001</v>
      </c>
      <c r="BQ79" s="7">
        <v>948.024</v>
      </c>
      <c r="BR79" s="7">
        <v>1514.9159999999999</v>
      </c>
      <c r="BS79" s="7">
        <v>628.10299999999995</v>
      </c>
      <c r="BT79" s="7">
        <v>824.14400000000001</v>
      </c>
      <c r="BU79" s="7">
        <v>279.27</v>
      </c>
      <c r="BV79" s="7">
        <v>275.27999999999997</v>
      </c>
      <c r="BW79" s="7">
        <v>833.61199999999997</v>
      </c>
      <c r="BX79" s="7">
        <v>1217.6569999999999</v>
      </c>
      <c r="BY79" s="7">
        <v>618.20399999999995</v>
      </c>
      <c r="BZ79" s="7">
        <v>247.42099999999999</v>
      </c>
      <c r="CA79" s="7">
        <v>74.528999999999996</v>
      </c>
      <c r="CB79" s="7">
        <v>14001.608</v>
      </c>
      <c r="CC79" s="7">
        <f>IF(Table1373[[#This Row],[Numeric_Score]]&lt;=9, 2, IF(Table1373[[#This Row],[Numeric_Score]]&lt;=12, 1, 0))</f>
        <v>1</v>
      </c>
    </row>
    <row r="80" spans="1:81" x14ac:dyDescent="0.25">
      <c r="A80" s="4" t="s">
        <v>182</v>
      </c>
      <c r="B80" s="4" t="s">
        <v>81</v>
      </c>
      <c r="C80" s="5" t="s">
        <v>82</v>
      </c>
      <c r="D80" s="6">
        <v>1.4</v>
      </c>
      <c r="E80" s="5" t="str">
        <f>CONCATENATE(Table1373[[#This Row],[Vessel_Out]]," ",Table1373[[#This Row],[True_Grade]])</f>
        <v>200/126 - 1 SP</v>
      </c>
      <c r="F80" s="5" t="s">
        <v>129</v>
      </c>
      <c r="G80" s="7">
        <v>12</v>
      </c>
      <c r="H80" s="8">
        <v>44020</v>
      </c>
      <c r="I80" s="7">
        <v>13</v>
      </c>
      <c r="J80" s="7" t="s">
        <v>84</v>
      </c>
      <c r="K8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80" s="7" t="str">
        <f>IF(Table1373[[#This Row],[Numeric_Score]]="", "", IF(Table1373[[#This Row],[Numeric_Score]]&lt;=9, "Low", IF(Table1373[[#This Row],[Numeric_Score]]&gt;=14, "High", "Mid")))</f>
        <v>Mid</v>
      </c>
      <c r="M80" s="7" t="str">
        <f>IF(Table1373[[#This Row],[Nominal_Grade]]="", "", CONCATENATE(Table1373[[#This Row],[Nominal_Grade]], "-",Table1373[[#This Row],[Content_Status]]))</f>
        <v>B-WFE</v>
      </c>
      <c r="N80" s="7">
        <v>0.128</v>
      </c>
      <c r="O80" s="7">
        <v>410.762</v>
      </c>
      <c r="P80" s="7">
        <v>240.49</v>
      </c>
      <c r="Q80" s="7">
        <v>2605.7420000000002</v>
      </c>
      <c r="R80" s="7">
        <v>1243.2090000000001</v>
      </c>
      <c r="S80" s="7">
        <v>1386.7539999999999</v>
      </c>
      <c r="T80" s="7">
        <v>274.52999999999997</v>
      </c>
      <c r="U80" s="7">
        <v>1561.317</v>
      </c>
      <c r="V80" s="7">
        <v>1183.7190000000001</v>
      </c>
      <c r="W80" s="7">
        <v>3923.2620000000002</v>
      </c>
      <c r="X80" s="7">
        <v>17637.905999999999</v>
      </c>
      <c r="Y80" s="7">
        <v>560.72799999999995</v>
      </c>
      <c r="Z80" s="7">
        <v>41537.373</v>
      </c>
      <c r="AA80" s="7">
        <v>959.08100000000002</v>
      </c>
      <c r="AB80" s="7">
        <v>1055.4259999999999</v>
      </c>
      <c r="AC80" s="7">
        <v>574.12699999999995</v>
      </c>
      <c r="AD80" s="7">
        <v>2375.7289999999998</v>
      </c>
      <c r="AE80" s="7">
        <v>1055.6569999999999</v>
      </c>
      <c r="AF80" s="7">
        <v>892.23199999999997</v>
      </c>
      <c r="AG80" s="7">
        <v>1260.1469999999999</v>
      </c>
      <c r="AH80" s="7">
        <v>500.35700000000003</v>
      </c>
      <c r="AI80" s="7">
        <v>2887.2</v>
      </c>
      <c r="AJ80" s="7">
        <v>2474.9789999999998</v>
      </c>
      <c r="AK80" s="7">
        <v>767.10199999999998</v>
      </c>
      <c r="AL80" s="7">
        <v>7320.24</v>
      </c>
      <c r="AM80" s="7">
        <v>3799.5450000000001</v>
      </c>
      <c r="AN80" s="7">
        <v>1945.7539999999999</v>
      </c>
      <c r="AO80" s="7">
        <v>260.06900000000002</v>
      </c>
      <c r="AP80" s="7">
        <v>520.56600000000003</v>
      </c>
      <c r="AQ80" s="7">
        <v>755.77800000000002</v>
      </c>
      <c r="AR80" s="7">
        <v>1644.9829999999999</v>
      </c>
      <c r="AS80" s="7">
        <v>4495.567</v>
      </c>
      <c r="AT80" s="7">
        <v>8151.3069999999998</v>
      </c>
      <c r="AU80" s="7">
        <v>543.97900000000004</v>
      </c>
      <c r="AV80" s="7">
        <v>1191.6610000000001</v>
      </c>
      <c r="AW80" s="7">
        <v>19239.849999999999</v>
      </c>
      <c r="AX80" s="7">
        <v>2443.7429999999999</v>
      </c>
      <c r="AY80" s="7">
        <v>1079.335</v>
      </c>
      <c r="AZ80" s="7">
        <v>697.48599999999999</v>
      </c>
      <c r="BA80" s="7">
        <v>469.01299999999998</v>
      </c>
      <c r="BB80" s="7">
        <v>1445.7639999999999</v>
      </c>
      <c r="BC80" s="7">
        <v>742.09900000000005</v>
      </c>
      <c r="BD80" s="7">
        <v>9360.1350000000002</v>
      </c>
      <c r="BE80" s="7">
        <v>27919.010999999999</v>
      </c>
      <c r="BF80" s="7">
        <v>23098.222000000002</v>
      </c>
      <c r="BG80" s="7">
        <v>4201.0749999999998</v>
      </c>
      <c r="BH80" s="7">
        <v>2984.4580000000001</v>
      </c>
      <c r="BI80" s="7">
        <v>18389.888999999999</v>
      </c>
      <c r="BJ80" s="7">
        <v>2585.8690000000001</v>
      </c>
      <c r="BK80" s="7">
        <v>5278.6540000000005</v>
      </c>
      <c r="BL80" s="7">
        <v>5134.46</v>
      </c>
      <c r="BM80" s="7">
        <v>484.40899999999999</v>
      </c>
      <c r="BN80" s="7">
        <v>9132.6010000000006</v>
      </c>
      <c r="BO80" s="7">
        <v>20938.745999999999</v>
      </c>
      <c r="BP80" s="7">
        <v>28502.826000000001</v>
      </c>
      <c r="BQ80" s="7">
        <v>1032.652</v>
      </c>
      <c r="BR80" s="7">
        <v>1595.7829999999999</v>
      </c>
      <c r="BS80" s="7">
        <v>684.17399999999998</v>
      </c>
      <c r="BT80" s="7">
        <v>838.1</v>
      </c>
      <c r="BU80" s="7">
        <v>226.16499999999999</v>
      </c>
      <c r="BV80" s="7">
        <v>237.80099999999999</v>
      </c>
      <c r="BW80" s="7">
        <v>587.08199999999999</v>
      </c>
      <c r="BX80" s="7">
        <v>1230.8530000000001</v>
      </c>
      <c r="BY80" s="7">
        <v>543.077</v>
      </c>
      <c r="BZ80" s="7">
        <v>98.304000000000002</v>
      </c>
      <c r="CA80" s="7">
        <v>86.28</v>
      </c>
      <c r="CB80" s="7">
        <v>13659.477000000001</v>
      </c>
      <c r="CC80" s="7">
        <f>IF(Table1373[[#This Row],[Numeric_Score]]&lt;=9, 2, IF(Table1373[[#This Row],[Numeric_Score]]&lt;=12, 1, 0))</f>
        <v>1</v>
      </c>
    </row>
    <row r="81" spans="1:81" x14ac:dyDescent="0.25">
      <c r="A81" s="4" t="s">
        <v>183</v>
      </c>
      <c r="B81" s="4" t="s">
        <v>81</v>
      </c>
      <c r="C81" s="5" t="s">
        <v>82</v>
      </c>
      <c r="D81" s="6">
        <v>1.4</v>
      </c>
      <c r="E81" s="5" t="str">
        <f>CONCATENATE(Table1373[[#This Row],[Vessel_Out]]," ",Table1373[[#This Row],[True_Grade]])</f>
        <v>200/126 - 2 SP</v>
      </c>
      <c r="F81" s="5" t="s">
        <v>129</v>
      </c>
      <c r="G81" s="7">
        <v>12</v>
      </c>
      <c r="H81" s="8">
        <v>44020</v>
      </c>
      <c r="I81" s="7">
        <v>14</v>
      </c>
      <c r="J81" s="7" t="s">
        <v>84</v>
      </c>
      <c r="K8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81" s="7" t="str">
        <f>IF(Table1373[[#This Row],[Numeric_Score]]="", "", IF(Table1373[[#This Row],[Numeric_Score]]&lt;=9, "Low", IF(Table1373[[#This Row],[Numeric_Score]]&gt;=14, "High", "Mid")))</f>
        <v>Mid</v>
      </c>
      <c r="M81" s="7" t="str">
        <f>IF(Table1373[[#This Row],[Nominal_Grade]]="", "", CONCATENATE(Table1373[[#This Row],[Nominal_Grade]], "-",Table1373[[#This Row],[Content_Status]]))</f>
        <v>B-WFE</v>
      </c>
      <c r="N81" s="7">
        <v>0.13100000000000001</v>
      </c>
      <c r="O81" s="7">
        <v>393.01600000000002</v>
      </c>
      <c r="P81" s="7">
        <v>213.821</v>
      </c>
      <c r="Q81" s="7">
        <v>2483.174</v>
      </c>
      <c r="R81" s="7">
        <v>1289.3910000000001</v>
      </c>
      <c r="S81" s="7">
        <v>1387.509</v>
      </c>
      <c r="T81" s="7">
        <v>282.416</v>
      </c>
      <c r="U81" s="7">
        <v>1580.6379999999999</v>
      </c>
      <c r="V81" s="7">
        <v>1184.894</v>
      </c>
      <c r="W81" s="7">
        <v>3806.2080000000001</v>
      </c>
      <c r="X81" s="7">
        <v>17531.559000000001</v>
      </c>
      <c r="Y81" s="7">
        <v>551.29999999999995</v>
      </c>
      <c r="Z81" s="7">
        <v>41787.828999999998</v>
      </c>
      <c r="AA81" s="7">
        <v>976.49800000000005</v>
      </c>
      <c r="AB81" s="7">
        <v>1072.2719999999999</v>
      </c>
      <c r="AC81" s="7">
        <v>564.37800000000004</v>
      </c>
      <c r="AD81" s="7">
        <v>2304.8910000000001</v>
      </c>
      <c r="AE81" s="7">
        <v>999.29300000000001</v>
      </c>
      <c r="AF81" s="7">
        <v>853.80700000000002</v>
      </c>
      <c r="AG81" s="7">
        <v>1255.0160000000001</v>
      </c>
      <c r="AH81" s="7">
        <v>493.86599999999999</v>
      </c>
      <c r="AI81" s="7">
        <v>2894.288</v>
      </c>
      <c r="AJ81" s="7">
        <v>2492.877</v>
      </c>
      <c r="AK81" s="7">
        <v>773.58399999999995</v>
      </c>
      <c r="AL81" s="7">
        <v>7186.5069999999996</v>
      </c>
      <c r="AM81" s="7">
        <v>3655.0239999999999</v>
      </c>
      <c r="AN81" s="7">
        <v>1878.9839999999999</v>
      </c>
      <c r="AO81" s="7">
        <v>249.36500000000001</v>
      </c>
      <c r="AP81" s="7">
        <v>518.73800000000006</v>
      </c>
      <c r="AQ81" s="7">
        <v>705.37199999999996</v>
      </c>
      <c r="AR81" s="7">
        <v>1595.643</v>
      </c>
      <c r="AS81" s="7">
        <v>4485.7969999999996</v>
      </c>
      <c r="AT81" s="7">
        <v>8109.2610000000004</v>
      </c>
      <c r="AU81" s="7">
        <v>541.125</v>
      </c>
      <c r="AV81" s="7">
        <v>1216.105</v>
      </c>
      <c r="AW81" s="7">
        <v>19135.342000000001</v>
      </c>
      <c r="AX81" s="7">
        <v>2537.8690000000001</v>
      </c>
      <c r="AY81" s="7">
        <v>1001.429</v>
      </c>
      <c r="AZ81" s="7">
        <v>739.678</v>
      </c>
      <c r="BA81" s="7">
        <v>476.49099999999999</v>
      </c>
      <c r="BB81" s="7">
        <v>1451.096</v>
      </c>
      <c r="BC81" s="7">
        <v>674.96600000000001</v>
      </c>
      <c r="BD81" s="7">
        <v>9356.1869999999999</v>
      </c>
      <c r="BE81" s="7">
        <v>28092.916000000001</v>
      </c>
      <c r="BF81" s="7">
        <v>22507.31</v>
      </c>
      <c r="BG81" s="7">
        <v>4249.9290000000001</v>
      </c>
      <c r="BH81" s="7">
        <v>2961.7489999999998</v>
      </c>
      <c r="BI81" s="7">
        <v>17871.366000000002</v>
      </c>
      <c r="BJ81" s="7">
        <v>2535.181</v>
      </c>
      <c r="BK81" s="7">
        <v>5211.7190000000001</v>
      </c>
      <c r="BL81" s="7">
        <v>4953.2309999999998</v>
      </c>
      <c r="BM81" s="7">
        <v>549.89599999999996</v>
      </c>
      <c r="BN81" s="7">
        <v>9044.0259999999998</v>
      </c>
      <c r="BO81" s="7">
        <v>20397.288</v>
      </c>
      <c r="BP81" s="7">
        <v>26444.464</v>
      </c>
      <c r="BQ81" s="7">
        <v>1182.8699999999999</v>
      </c>
      <c r="BR81" s="7">
        <v>1596.29</v>
      </c>
      <c r="BS81" s="7">
        <v>701.03300000000002</v>
      </c>
      <c r="BT81" s="7">
        <v>761.61800000000005</v>
      </c>
      <c r="BU81" s="7">
        <v>222.40199999999999</v>
      </c>
      <c r="BV81" s="7">
        <v>230.20400000000001</v>
      </c>
      <c r="BW81" s="7">
        <v>549.67399999999998</v>
      </c>
      <c r="BX81" s="7">
        <v>1246.7819999999999</v>
      </c>
      <c r="BY81" s="7">
        <v>492.43</v>
      </c>
      <c r="BZ81" s="7">
        <v>102.357</v>
      </c>
      <c r="CA81" s="7">
        <v>81.036000000000001</v>
      </c>
      <c r="CB81" s="7">
        <v>13339.364</v>
      </c>
      <c r="CC81" s="7">
        <f>IF(Table1373[[#This Row],[Numeric_Score]]&lt;=9, 2, IF(Table1373[[#This Row],[Numeric_Score]]&lt;=12, 1, 0))</f>
        <v>1</v>
      </c>
    </row>
    <row r="82" spans="1:81" x14ac:dyDescent="0.25">
      <c r="A82" s="4" t="s">
        <v>184</v>
      </c>
      <c r="B82" s="4" t="s">
        <v>81</v>
      </c>
      <c r="C82" s="5" t="s">
        <v>82</v>
      </c>
      <c r="D82" s="6">
        <v>0.4</v>
      </c>
      <c r="E82" s="5" t="str">
        <f>CONCATENATE(Table1373[[#This Row],[Vessel_Out]]," ",Table1373[[#This Row],[True_Grade]])</f>
        <v>200/131 - 1 SP</v>
      </c>
      <c r="F82" s="5" t="s">
        <v>91</v>
      </c>
      <c r="G82" s="7">
        <v>11</v>
      </c>
      <c r="H82" s="8">
        <v>44020</v>
      </c>
      <c r="I82" s="7">
        <v>11</v>
      </c>
      <c r="J82" s="7" t="s">
        <v>84</v>
      </c>
      <c r="K8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82" s="7" t="str">
        <f>IF(Table1373[[#This Row],[Numeric_Score]]="", "", IF(Table1373[[#This Row],[Numeric_Score]]&lt;=9, "Low", IF(Table1373[[#This Row],[Numeric_Score]]&gt;=14, "High", "Mid")))</f>
        <v>Mid</v>
      </c>
      <c r="M82" s="7" t="str">
        <f>IF(Table1373[[#This Row],[Nominal_Grade]]="", "", CONCATENATE(Table1373[[#This Row],[Nominal_Grade]], "-",Table1373[[#This Row],[Content_Status]]))</f>
        <v>B-WRS</v>
      </c>
      <c r="N82" s="7">
        <v>0.128</v>
      </c>
      <c r="O82" s="7">
        <v>148.08199999999999</v>
      </c>
      <c r="P82" s="7">
        <v>285.58600000000001</v>
      </c>
      <c r="Q82" s="7">
        <v>2671.0459999999998</v>
      </c>
      <c r="R82" s="7">
        <v>1200.5740000000001</v>
      </c>
      <c r="S82" s="7">
        <v>1388.182</v>
      </c>
      <c r="T82" s="7">
        <v>251.34899999999999</v>
      </c>
      <c r="U82" s="7">
        <v>1614.605</v>
      </c>
      <c r="V82" s="7">
        <v>1110.7</v>
      </c>
      <c r="W82" s="7">
        <v>4292.5219999999999</v>
      </c>
      <c r="X82" s="7">
        <v>18185.082999999999</v>
      </c>
      <c r="Y82" s="7">
        <v>524.28300000000002</v>
      </c>
      <c r="Z82" s="7">
        <v>40706.500999999997</v>
      </c>
      <c r="AA82" s="7">
        <v>1031.384</v>
      </c>
      <c r="AB82" s="7">
        <v>1193.3679999999999</v>
      </c>
      <c r="AC82" s="7">
        <v>757.98800000000006</v>
      </c>
      <c r="AD82" s="7">
        <v>1798.4929999999999</v>
      </c>
      <c r="AE82" s="7">
        <v>2109.3609999999999</v>
      </c>
      <c r="AF82" s="7">
        <v>665.83799999999997</v>
      </c>
      <c r="AG82" s="7">
        <v>1292.4829999999999</v>
      </c>
      <c r="AH82" s="7">
        <v>544.58600000000001</v>
      </c>
      <c r="AI82" s="7">
        <v>2802.9679999999998</v>
      </c>
      <c r="AJ82" s="7">
        <v>2584.2429999999999</v>
      </c>
      <c r="AK82" s="7">
        <v>886.62800000000004</v>
      </c>
      <c r="AL82" s="7">
        <v>8189.2619999999997</v>
      </c>
      <c r="AM82" s="7">
        <v>4423.2520000000004</v>
      </c>
      <c r="AN82" s="7">
        <v>1257.242</v>
      </c>
      <c r="AO82" s="7">
        <v>246.93899999999999</v>
      </c>
      <c r="AP82" s="7">
        <v>293.09300000000002</v>
      </c>
      <c r="AQ82" s="7">
        <v>498.04899999999998</v>
      </c>
      <c r="AR82" s="7">
        <v>1660.548</v>
      </c>
      <c r="AS82" s="7">
        <v>4235.6850000000004</v>
      </c>
      <c r="AT82" s="7">
        <v>7430.4049999999997</v>
      </c>
      <c r="AU82" s="7">
        <v>422.30799999999999</v>
      </c>
      <c r="AV82" s="7">
        <v>887.28200000000004</v>
      </c>
      <c r="AW82" s="7">
        <v>22578.216</v>
      </c>
      <c r="AX82" s="7">
        <v>2237.8690000000001</v>
      </c>
      <c r="AY82" s="7">
        <v>1140.298</v>
      </c>
      <c r="AZ82" s="7">
        <v>705.37699999999995</v>
      </c>
      <c r="BA82" s="7">
        <v>648.99</v>
      </c>
      <c r="BB82" s="7">
        <v>1717.8009999999999</v>
      </c>
      <c r="BC82" s="7">
        <v>1128.713</v>
      </c>
      <c r="BD82" s="7">
        <v>9047.3610000000008</v>
      </c>
      <c r="BE82" s="7">
        <v>26128.831999999999</v>
      </c>
      <c r="BF82" s="7">
        <v>24539.27</v>
      </c>
      <c r="BG82" s="7">
        <v>3993.623</v>
      </c>
      <c r="BH82" s="7">
        <v>2862.2440000000001</v>
      </c>
      <c r="BI82" s="7">
        <v>21852.056</v>
      </c>
      <c r="BJ82" s="7">
        <v>2479.6779999999999</v>
      </c>
      <c r="BK82" s="7">
        <v>5179.3990000000003</v>
      </c>
      <c r="BL82" s="7">
        <v>4553.0219999999999</v>
      </c>
      <c r="BM82" s="7">
        <v>442.25400000000002</v>
      </c>
      <c r="BN82" s="7">
        <v>9344.2240000000002</v>
      </c>
      <c r="BO82" s="7">
        <v>18733.873</v>
      </c>
      <c r="BP82" s="7">
        <v>30338.258000000002</v>
      </c>
      <c r="BQ82" s="7">
        <v>989.18499999999995</v>
      </c>
      <c r="BR82" s="7">
        <v>1500.748</v>
      </c>
      <c r="BS82" s="7">
        <v>644.34500000000003</v>
      </c>
      <c r="BT82" s="7">
        <v>918.24599999999998</v>
      </c>
      <c r="BU82" s="7">
        <v>248.48</v>
      </c>
      <c r="BV82" s="7">
        <v>247.833</v>
      </c>
      <c r="BW82" s="7">
        <v>727.01400000000001</v>
      </c>
      <c r="BX82" s="7">
        <v>1145.347</v>
      </c>
      <c r="BY82" s="7">
        <v>565.19899999999996</v>
      </c>
      <c r="BZ82" s="7">
        <v>181.72399999999999</v>
      </c>
      <c r="CA82" s="7">
        <v>70.474000000000004</v>
      </c>
      <c r="CB82" s="7">
        <v>12314.05</v>
      </c>
      <c r="CC82" s="7">
        <f>IF(Table1373[[#This Row],[Numeric_Score]]&lt;=9, 2, IF(Table1373[[#This Row],[Numeric_Score]]&lt;=12, 1, 0))</f>
        <v>1</v>
      </c>
    </row>
    <row r="83" spans="1:81" x14ac:dyDescent="0.25">
      <c r="A83" s="4" t="s">
        <v>185</v>
      </c>
      <c r="B83" s="4" t="s">
        <v>81</v>
      </c>
      <c r="C83" s="5" t="s">
        <v>82</v>
      </c>
      <c r="D83" s="6">
        <v>0.4</v>
      </c>
      <c r="E83" s="5" t="str">
        <f>CONCATENATE(Table1373[[#This Row],[Vessel_Out]]," ",Table1373[[#This Row],[True_Grade]])</f>
        <v>200/131 - 2 SP</v>
      </c>
      <c r="F83" s="5" t="s">
        <v>91</v>
      </c>
      <c r="G83" s="7">
        <v>11</v>
      </c>
      <c r="H83" s="8">
        <v>44020</v>
      </c>
      <c r="I83" s="7">
        <v>12</v>
      </c>
      <c r="J83" s="7" t="s">
        <v>84</v>
      </c>
      <c r="K8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83" s="7" t="str">
        <f>IF(Table1373[[#This Row],[Numeric_Score]]="", "", IF(Table1373[[#This Row],[Numeric_Score]]&lt;=9, "Low", IF(Table1373[[#This Row],[Numeric_Score]]&gt;=14, "High", "Mid")))</f>
        <v>Mid</v>
      </c>
      <c r="M83" s="7" t="str">
        <f>IF(Table1373[[#This Row],[Nominal_Grade]]="", "", CONCATENATE(Table1373[[#This Row],[Nominal_Grade]], "-",Table1373[[#This Row],[Content_Status]]))</f>
        <v>B-WRS</v>
      </c>
      <c r="N83" s="7">
        <v>0.129</v>
      </c>
      <c r="O83" s="7">
        <v>167.55500000000001</v>
      </c>
      <c r="P83" s="7">
        <v>273.733</v>
      </c>
      <c r="Q83" s="7">
        <v>2640.57</v>
      </c>
      <c r="R83" s="7">
        <v>1264.8699999999999</v>
      </c>
      <c r="S83" s="7">
        <v>1385.5139999999999</v>
      </c>
      <c r="T83" s="7">
        <v>277.89699999999999</v>
      </c>
      <c r="U83" s="7">
        <v>1632.3989999999999</v>
      </c>
      <c r="V83" s="7">
        <v>1118.9929999999999</v>
      </c>
      <c r="W83" s="7">
        <v>4264.43</v>
      </c>
      <c r="X83" s="7">
        <v>18135.194</v>
      </c>
      <c r="Y83" s="7">
        <v>546.97199999999998</v>
      </c>
      <c r="Z83" s="7">
        <v>40538.667999999998</v>
      </c>
      <c r="AA83" s="7">
        <v>1045.521</v>
      </c>
      <c r="AB83" s="7">
        <v>1217.7840000000001</v>
      </c>
      <c r="AC83" s="7">
        <v>755.04700000000003</v>
      </c>
      <c r="AD83" s="7">
        <v>1796.4829999999999</v>
      </c>
      <c r="AE83" s="7">
        <v>2095.1779999999999</v>
      </c>
      <c r="AF83" s="7">
        <v>670.83600000000001</v>
      </c>
      <c r="AG83" s="7">
        <v>1308.9359999999999</v>
      </c>
      <c r="AH83" s="7">
        <v>524.67499999999995</v>
      </c>
      <c r="AI83" s="7">
        <v>2820.9070000000002</v>
      </c>
      <c r="AJ83" s="7">
        <v>2561.6619999999998</v>
      </c>
      <c r="AK83" s="7">
        <v>904.45100000000002</v>
      </c>
      <c r="AL83" s="7">
        <v>8119.2910000000002</v>
      </c>
      <c r="AM83" s="7">
        <v>4369.1099999999997</v>
      </c>
      <c r="AN83" s="7">
        <v>1231.4880000000001</v>
      </c>
      <c r="AO83" s="7">
        <v>239.96</v>
      </c>
      <c r="AP83" s="7">
        <v>301.70999999999998</v>
      </c>
      <c r="AQ83" s="7">
        <v>508.38400000000001</v>
      </c>
      <c r="AR83" s="7">
        <v>1657.086</v>
      </c>
      <c r="AS83" s="7">
        <v>4278.3620000000001</v>
      </c>
      <c r="AT83" s="7">
        <v>7401.768</v>
      </c>
      <c r="AU83" s="7">
        <v>440.39800000000002</v>
      </c>
      <c r="AV83" s="7">
        <v>943.827</v>
      </c>
      <c r="AW83" s="7">
        <v>22530.626</v>
      </c>
      <c r="AX83" s="7">
        <v>2255.6669999999999</v>
      </c>
      <c r="AY83" s="7">
        <v>1117.329</v>
      </c>
      <c r="AZ83" s="7">
        <v>834.06899999999996</v>
      </c>
      <c r="BA83" s="7">
        <v>690.85199999999998</v>
      </c>
      <c r="BB83" s="7">
        <v>1770.1469999999999</v>
      </c>
      <c r="BC83" s="7">
        <v>1086.0440000000001</v>
      </c>
      <c r="BD83" s="7">
        <v>9029.3080000000009</v>
      </c>
      <c r="BE83" s="7">
        <v>26187.260999999999</v>
      </c>
      <c r="BF83" s="7">
        <v>24690.112000000001</v>
      </c>
      <c r="BG83" s="7">
        <v>4067.3440000000001</v>
      </c>
      <c r="BH83" s="7">
        <v>2943.6239999999998</v>
      </c>
      <c r="BI83" s="7">
        <v>21823.087</v>
      </c>
      <c r="BJ83" s="7">
        <v>2464.8609999999999</v>
      </c>
      <c r="BK83" s="7">
        <v>5041.268</v>
      </c>
      <c r="BL83" s="7">
        <v>4377.442</v>
      </c>
      <c r="BM83" s="7">
        <v>519.73599999999999</v>
      </c>
      <c r="BN83" s="7">
        <v>9042.1419999999998</v>
      </c>
      <c r="BO83" s="7">
        <v>18410.983</v>
      </c>
      <c r="BP83" s="7">
        <v>28779.983</v>
      </c>
      <c r="BQ83" s="7">
        <v>999.41200000000003</v>
      </c>
      <c r="BR83" s="7">
        <v>1618.8679999999999</v>
      </c>
      <c r="BS83" s="7">
        <v>670.87199999999996</v>
      </c>
      <c r="BT83" s="7">
        <v>898.46100000000001</v>
      </c>
      <c r="BU83" s="7">
        <v>237.465</v>
      </c>
      <c r="BV83" s="7">
        <v>250.23699999999999</v>
      </c>
      <c r="BW83" s="7">
        <v>698.9</v>
      </c>
      <c r="BX83" s="7">
        <v>1223.873</v>
      </c>
      <c r="BY83" s="7">
        <v>549.375</v>
      </c>
      <c r="BZ83" s="7">
        <v>170.892</v>
      </c>
      <c r="CA83" s="7">
        <v>69.197999999999993</v>
      </c>
      <c r="CB83" s="7">
        <v>11976.549000000001</v>
      </c>
      <c r="CC83" s="7">
        <f>IF(Table1373[[#This Row],[Numeric_Score]]&lt;=9, 2, IF(Table1373[[#This Row],[Numeric_Score]]&lt;=12, 1, 0))</f>
        <v>1</v>
      </c>
    </row>
    <row r="84" spans="1:81" x14ac:dyDescent="0.25">
      <c r="A84" s="4" t="s">
        <v>186</v>
      </c>
      <c r="B84" s="4" t="s">
        <v>81</v>
      </c>
      <c r="C84" s="5" t="s">
        <v>94</v>
      </c>
      <c r="D84" s="6">
        <v>2.8</v>
      </c>
      <c r="E84" s="5" t="str">
        <f>CONCATENATE(Table1373[[#This Row],[Vessel_Out]]," ",Table1373[[#This Row],[True_Grade]])</f>
        <v>50/109 - 1 P</v>
      </c>
      <c r="F84" s="5" t="s">
        <v>83</v>
      </c>
      <c r="G84" s="7">
        <v>8</v>
      </c>
      <c r="H84" s="8">
        <v>44020</v>
      </c>
      <c r="I84" s="7">
        <v>1</v>
      </c>
      <c r="J84" s="7" t="s">
        <v>95</v>
      </c>
      <c r="K8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84" s="7" t="str">
        <f>IF(Table1373[[#This Row],[Numeric_Score]]="", "", IF(Table1373[[#This Row],[Numeric_Score]]&lt;=9, "Low", IF(Table1373[[#This Row],[Numeric_Score]]&gt;=14, "High", "Mid")))</f>
        <v>Low</v>
      </c>
      <c r="M84" s="7" t="str">
        <f>IF(Table1373[[#This Row],[Nominal_Grade]]="", "", CONCATENATE(Table1373[[#This Row],[Nominal_Grade]], "-",Table1373[[#This Row],[Content_Status]]))</f>
        <v>C-WLS</v>
      </c>
      <c r="N84" s="7">
        <v>0.13600000000000001</v>
      </c>
      <c r="O84" s="7">
        <v>165.92400000000001</v>
      </c>
      <c r="P84" s="7">
        <v>94.784000000000006</v>
      </c>
      <c r="Q84" s="7">
        <v>1755.252</v>
      </c>
      <c r="R84" s="7">
        <v>1384.9559999999999</v>
      </c>
      <c r="S84" s="7">
        <v>1441.3209999999999</v>
      </c>
      <c r="T84" s="7">
        <v>403.61700000000002</v>
      </c>
      <c r="U84" s="7">
        <v>1051.711</v>
      </c>
      <c r="V84" s="7">
        <v>942</v>
      </c>
      <c r="W84" s="7">
        <v>4471.25</v>
      </c>
      <c r="X84" s="7">
        <v>18385.293000000001</v>
      </c>
      <c r="Y84" s="7">
        <v>518.38699999999994</v>
      </c>
      <c r="Z84" s="7">
        <v>40309.868999999999</v>
      </c>
      <c r="AA84" s="7">
        <v>979.73599999999999</v>
      </c>
      <c r="AB84" s="7">
        <v>1259.4159999999999</v>
      </c>
      <c r="AC84" s="7">
        <v>735.63699999999994</v>
      </c>
      <c r="AD84" s="7">
        <v>2126.4960000000001</v>
      </c>
      <c r="AE84" s="7">
        <v>2171.42</v>
      </c>
      <c r="AF84" s="7">
        <v>655.54600000000005</v>
      </c>
      <c r="AG84" s="7">
        <v>1326.9780000000001</v>
      </c>
      <c r="AH84" s="7">
        <v>638.97500000000002</v>
      </c>
      <c r="AI84" s="7">
        <v>2689.1570000000002</v>
      </c>
      <c r="AJ84" s="7">
        <v>2259.19</v>
      </c>
      <c r="AK84" s="7">
        <v>853.50099999999998</v>
      </c>
      <c r="AL84" s="7">
        <v>8843.7929999999997</v>
      </c>
      <c r="AM84" s="7">
        <v>5722.1009999999997</v>
      </c>
      <c r="AN84" s="7">
        <v>1146.6590000000001</v>
      </c>
      <c r="AO84" s="7">
        <v>265.661</v>
      </c>
      <c r="AP84" s="7">
        <v>295.38299999999998</v>
      </c>
      <c r="AQ84" s="7">
        <v>464.767</v>
      </c>
      <c r="AR84" s="7">
        <v>1606.482</v>
      </c>
      <c r="AS84" s="7">
        <v>4399.6130000000003</v>
      </c>
      <c r="AT84" s="7">
        <v>8493.9629999999997</v>
      </c>
      <c r="AU84" s="7">
        <v>374.988</v>
      </c>
      <c r="AV84" s="7">
        <v>783.06299999999999</v>
      </c>
      <c r="AW84" s="7">
        <v>25740.843000000001</v>
      </c>
      <c r="AX84" s="7">
        <v>1702.191</v>
      </c>
      <c r="AY84" s="7">
        <v>965.22699999999998</v>
      </c>
      <c r="AZ84" s="7">
        <v>650.553</v>
      </c>
      <c r="BA84" s="7">
        <v>689.77200000000005</v>
      </c>
      <c r="BB84" s="7">
        <v>1956.4490000000001</v>
      </c>
      <c r="BC84" s="7">
        <v>1161.373</v>
      </c>
      <c r="BD84" s="7">
        <v>8990.8389999999999</v>
      </c>
      <c r="BE84" s="7">
        <v>28027.074000000001</v>
      </c>
      <c r="BF84" s="7">
        <v>24302.954000000002</v>
      </c>
      <c r="BG84" s="7">
        <v>4100.799</v>
      </c>
      <c r="BH84" s="7">
        <v>2764.087</v>
      </c>
      <c r="BI84" s="7">
        <v>23853.071</v>
      </c>
      <c r="BJ84" s="7">
        <v>2843.9119999999998</v>
      </c>
      <c r="BK84" s="7">
        <v>5273.8739999999998</v>
      </c>
      <c r="BL84" s="7">
        <v>6538.8059999999996</v>
      </c>
      <c r="BM84" s="7">
        <v>537.47900000000004</v>
      </c>
      <c r="BN84" s="7">
        <v>9388.6270000000004</v>
      </c>
      <c r="BO84" s="7">
        <v>20162.896000000001</v>
      </c>
      <c r="BP84" s="7">
        <v>26305.733</v>
      </c>
      <c r="BQ84" s="7">
        <v>931.26800000000003</v>
      </c>
      <c r="BR84" s="7">
        <v>1923.181</v>
      </c>
      <c r="BS84" s="7">
        <v>581.41700000000003</v>
      </c>
      <c r="BT84" s="7">
        <v>986.29</v>
      </c>
      <c r="BU84" s="7">
        <v>263.82799999999997</v>
      </c>
      <c r="BV84" s="7">
        <v>280.7</v>
      </c>
      <c r="BW84" s="7">
        <v>718.78300000000002</v>
      </c>
      <c r="BX84" s="7">
        <v>1444.604</v>
      </c>
      <c r="BY84" s="7">
        <v>547.35400000000004</v>
      </c>
      <c r="BZ84" s="7">
        <v>171.857</v>
      </c>
      <c r="CA84" s="7">
        <v>108.414</v>
      </c>
      <c r="CB84" s="7">
        <v>15188.45</v>
      </c>
      <c r="CC84" s="7">
        <f>IF(Table1373[[#This Row],[Numeric_Score]]&lt;=9, 2, IF(Table1373[[#This Row],[Numeric_Score]]&lt;=12, 1, 0))</f>
        <v>2</v>
      </c>
    </row>
    <row r="85" spans="1:81" x14ac:dyDescent="0.25">
      <c r="A85" s="4" t="s">
        <v>187</v>
      </c>
      <c r="B85" s="4" t="s">
        <v>81</v>
      </c>
      <c r="C85" s="5" t="s">
        <v>94</v>
      </c>
      <c r="D85" s="6">
        <v>2.8</v>
      </c>
      <c r="E85" s="5" t="str">
        <f>CONCATENATE(Table1373[[#This Row],[Vessel_Out]]," ",Table1373[[#This Row],[True_Grade]])</f>
        <v>50/109 - 2 P</v>
      </c>
      <c r="F85" s="5" t="s">
        <v>83</v>
      </c>
      <c r="G85" s="7">
        <v>8</v>
      </c>
      <c r="H85" s="8">
        <v>44020</v>
      </c>
      <c r="I85" s="7">
        <v>2</v>
      </c>
      <c r="J85" s="7" t="s">
        <v>95</v>
      </c>
      <c r="K8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85" s="7" t="str">
        <f>IF(Table1373[[#This Row],[Numeric_Score]]="", "", IF(Table1373[[#This Row],[Numeric_Score]]&lt;=9, "Low", IF(Table1373[[#This Row],[Numeric_Score]]&gt;=14, "High", "Mid")))</f>
        <v>Low</v>
      </c>
      <c r="M85" s="7" t="str">
        <f>IF(Table1373[[#This Row],[Nominal_Grade]]="", "", CONCATENATE(Table1373[[#This Row],[Nominal_Grade]], "-",Table1373[[#This Row],[Content_Status]]))</f>
        <v>C-WLS</v>
      </c>
      <c r="N85" s="7">
        <v>0.13300000000000001</v>
      </c>
      <c r="O85" s="7">
        <v>204.99600000000001</v>
      </c>
      <c r="P85" s="7">
        <v>147.571</v>
      </c>
      <c r="Q85" s="7">
        <v>2147.39</v>
      </c>
      <c r="R85" s="7">
        <v>1438.4760000000001</v>
      </c>
      <c r="S85" s="7">
        <v>1395.4649999999999</v>
      </c>
      <c r="T85" s="7">
        <v>328.67</v>
      </c>
      <c r="U85" s="7">
        <v>1679.1210000000001</v>
      </c>
      <c r="V85" s="7">
        <v>1021.0410000000001</v>
      </c>
      <c r="W85" s="7">
        <v>4384.7060000000001</v>
      </c>
      <c r="X85" s="7">
        <v>18446.074000000001</v>
      </c>
      <c r="Y85" s="7">
        <v>610.63900000000001</v>
      </c>
      <c r="Z85" s="7">
        <v>40378.114000000001</v>
      </c>
      <c r="AA85" s="7">
        <v>971.98</v>
      </c>
      <c r="AB85" s="7">
        <v>1269.6949999999999</v>
      </c>
      <c r="AC85" s="7">
        <v>739.49699999999996</v>
      </c>
      <c r="AD85" s="7">
        <v>2046.7629999999999</v>
      </c>
      <c r="AE85" s="7">
        <v>2136.6619999999998</v>
      </c>
      <c r="AF85" s="7">
        <v>604.005</v>
      </c>
      <c r="AG85" s="7">
        <v>1335.0550000000001</v>
      </c>
      <c r="AH85" s="7">
        <v>584.10400000000004</v>
      </c>
      <c r="AI85" s="7">
        <v>2667.1819999999998</v>
      </c>
      <c r="AJ85" s="7">
        <v>2216.1640000000002</v>
      </c>
      <c r="AK85" s="7">
        <v>859.79499999999996</v>
      </c>
      <c r="AL85" s="7">
        <v>8741.2720000000008</v>
      </c>
      <c r="AM85" s="7">
        <v>5655.3950000000004</v>
      </c>
      <c r="AN85" s="7">
        <v>1119.509</v>
      </c>
      <c r="AO85" s="7">
        <v>269.51400000000001</v>
      </c>
      <c r="AP85" s="7">
        <v>316.024</v>
      </c>
      <c r="AQ85" s="7">
        <v>437.42899999999997</v>
      </c>
      <c r="AR85" s="7">
        <v>1547.1030000000001</v>
      </c>
      <c r="AS85" s="7">
        <v>4396.6229999999996</v>
      </c>
      <c r="AT85" s="7">
        <v>8401.51</v>
      </c>
      <c r="AU85" s="7">
        <v>378.01600000000002</v>
      </c>
      <c r="AV85" s="7">
        <v>1008.249</v>
      </c>
      <c r="AW85" s="7">
        <v>25496.148000000001</v>
      </c>
      <c r="AX85" s="7">
        <v>1710.8979999999999</v>
      </c>
      <c r="AY85" s="7">
        <v>912.85400000000004</v>
      </c>
      <c r="AZ85" s="7">
        <v>688.60199999999998</v>
      </c>
      <c r="BA85" s="7">
        <v>681.35500000000002</v>
      </c>
      <c r="BB85" s="7">
        <v>1964.8420000000001</v>
      </c>
      <c r="BC85" s="7">
        <v>1128.7760000000001</v>
      </c>
      <c r="BD85" s="7">
        <v>8773.098</v>
      </c>
      <c r="BE85" s="7">
        <v>27907.56</v>
      </c>
      <c r="BF85" s="7">
        <v>24244.753000000001</v>
      </c>
      <c r="BG85" s="7">
        <v>3962.7840000000001</v>
      </c>
      <c r="BH85" s="7">
        <v>2763.442</v>
      </c>
      <c r="BI85" s="7">
        <v>23727.371999999999</v>
      </c>
      <c r="BJ85" s="7">
        <v>2837.9740000000002</v>
      </c>
      <c r="BK85" s="7">
        <v>5430.3429999999998</v>
      </c>
      <c r="BL85" s="7">
        <v>6481.73</v>
      </c>
      <c r="BM85" s="7">
        <v>487.887</v>
      </c>
      <c r="BN85" s="7">
        <v>9072.3729999999996</v>
      </c>
      <c r="BO85" s="7">
        <v>20042.294999999998</v>
      </c>
      <c r="BP85" s="7">
        <v>30446.013999999999</v>
      </c>
      <c r="BQ85" s="7">
        <v>918.23099999999999</v>
      </c>
      <c r="BR85" s="7">
        <v>1811.2380000000001</v>
      </c>
      <c r="BS85" s="7">
        <v>679.33299999999997</v>
      </c>
      <c r="BT85" s="7">
        <v>987.49199999999996</v>
      </c>
      <c r="BU85" s="7">
        <v>268.67899999999997</v>
      </c>
      <c r="BV85" s="7">
        <v>252.99100000000001</v>
      </c>
      <c r="BW85" s="7">
        <v>713.27800000000002</v>
      </c>
      <c r="BX85" s="7">
        <v>1350.6010000000001</v>
      </c>
      <c r="BY85" s="7">
        <v>530.20799999999997</v>
      </c>
      <c r="BZ85" s="7">
        <v>174.821</v>
      </c>
      <c r="CA85" s="7">
        <v>98.116</v>
      </c>
      <c r="CB85" s="7">
        <v>14133.779</v>
      </c>
      <c r="CC85" s="7">
        <f>IF(Table1373[[#This Row],[Numeric_Score]]&lt;=9, 2, IF(Table1373[[#This Row],[Numeric_Score]]&lt;=12, 1, 0))</f>
        <v>2</v>
      </c>
    </row>
    <row r="86" spans="1:81" x14ac:dyDescent="0.25">
      <c r="A86" s="4" t="s">
        <v>188</v>
      </c>
      <c r="B86" s="4" t="s">
        <v>166</v>
      </c>
      <c r="C86" s="5" t="s">
        <v>94</v>
      </c>
      <c r="D86" s="6">
        <v>0</v>
      </c>
      <c r="E86" s="5" t="str">
        <f>CONCATENATE(Table1373[[#This Row],[Vessel_Out]]," ",Table1373[[#This Row],[True_Grade]])</f>
        <v>50/123 - 1 P</v>
      </c>
      <c r="F86" s="5" t="s">
        <v>129</v>
      </c>
      <c r="G86" s="7">
        <v>7</v>
      </c>
      <c r="H86" s="8">
        <v>44020</v>
      </c>
      <c r="I86" s="7">
        <v>3</v>
      </c>
      <c r="J86" s="7" t="s">
        <v>95</v>
      </c>
      <c r="K8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86" s="7" t="str">
        <f>IF(Table1373[[#This Row],[Numeric_Score]]="", "", IF(Table1373[[#This Row],[Numeric_Score]]&lt;=9, "Low", IF(Table1373[[#This Row],[Numeric_Score]]&gt;=14, "High", "Mid")))</f>
        <v>Low</v>
      </c>
      <c r="M86" s="7" t="str">
        <f>IF(Table1373[[#This Row],[Nominal_Grade]]="", "", CONCATENATE(Table1373[[#This Row],[Nominal_Grade]], "-",Table1373[[#This Row],[Content_Status]]))</f>
        <v>C-WFE</v>
      </c>
      <c r="N86" s="7">
        <v>0.13400000000000001</v>
      </c>
      <c r="O86" s="7">
        <v>274.25</v>
      </c>
      <c r="P86" s="7">
        <v>222.137</v>
      </c>
      <c r="Q86" s="7">
        <v>2405.4340000000002</v>
      </c>
      <c r="R86" s="7">
        <v>1244.9010000000001</v>
      </c>
      <c r="S86" s="7">
        <v>1390.789</v>
      </c>
      <c r="T86" s="7">
        <v>283.23399999999998</v>
      </c>
      <c r="U86" s="7">
        <v>1826.528</v>
      </c>
      <c r="V86" s="7">
        <v>1216.383</v>
      </c>
      <c r="W86" s="7">
        <v>4428.4049999999997</v>
      </c>
      <c r="X86" s="7">
        <v>18476.71</v>
      </c>
      <c r="Y86" s="7">
        <v>554.63499999999999</v>
      </c>
      <c r="Z86" s="7">
        <v>38168.802000000003</v>
      </c>
      <c r="AA86" s="7">
        <v>845.89400000000001</v>
      </c>
      <c r="AB86" s="7">
        <v>1167.7149999999999</v>
      </c>
      <c r="AC86" s="7">
        <v>942.61800000000005</v>
      </c>
      <c r="AD86" s="7">
        <v>3639.9189999999999</v>
      </c>
      <c r="AE86" s="7">
        <v>2746.145</v>
      </c>
      <c r="AF86" s="7">
        <v>1118.6099999999999</v>
      </c>
      <c r="AG86" s="7">
        <v>1275.6969999999999</v>
      </c>
      <c r="AH86" s="7">
        <v>588.505</v>
      </c>
      <c r="AI86" s="7">
        <v>2724.607</v>
      </c>
      <c r="AJ86" s="7">
        <v>3859.1</v>
      </c>
      <c r="AK86" s="7">
        <v>1109.867</v>
      </c>
      <c r="AL86" s="7">
        <v>7283.4189999999999</v>
      </c>
      <c r="AM86" s="7">
        <v>4544.6279999999997</v>
      </c>
      <c r="AN86" s="7">
        <v>1385.9159999999999</v>
      </c>
      <c r="AO86" s="7">
        <v>184.32599999999999</v>
      </c>
      <c r="AP86" s="7">
        <v>301.471</v>
      </c>
      <c r="AQ86" s="7">
        <v>518.04200000000003</v>
      </c>
      <c r="AR86" s="7">
        <v>1925.577</v>
      </c>
      <c r="AS86" s="7">
        <v>4403.2910000000002</v>
      </c>
      <c r="AT86" s="7">
        <v>8697.9009999999998</v>
      </c>
      <c r="AU86" s="7">
        <v>547.27200000000005</v>
      </c>
      <c r="AV86" s="7">
        <v>1167.011</v>
      </c>
      <c r="AW86" s="7">
        <v>18538.114000000001</v>
      </c>
      <c r="AX86" s="7">
        <v>3565.2469999999998</v>
      </c>
      <c r="AY86" s="7">
        <v>3716.422</v>
      </c>
      <c r="AZ86" s="7">
        <v>726.88699999999994</v>
      </c>
      <c r="BA86" s="7">
        <v>857.73400000000004</v>
      </c>
      <c r="BB86" s="7">
        <v>1360.34</v>
      </c>
      <c r="BC86" s="7">
        <v>513.67600000000004</v>
      </c>
      <c r="BD86" s="7">
        <v>9315.8150000000005</v>
      </c>
      <c r="BE86" s="7">
        <v>25955.759999999998</v>
      </c>
      <c r="BF86" s="7">
        <v>21693.467000000001</v>
      </c>
      <c r="BG86" s="7">
        <v>4249.9549999999999</v>
      </c>
      <c r="BH86" s="7">
        <v>2752.7269999999999</v>
      </c>
      <c r="BI86" s="7">
        <v>22146.634999999998</v>
      </c>
      <c r="BJ86" s="7">
        <v>3067.7</v>
      </c>
      <c r="BK86" s="7">
        <v>5546.4579999999996</v>
      </c>
      <c r="BL86" s="7">
        <v>11887.195</v>
      </c>
      <c r="BM86" s="7">
        <v>533.24099999999999</v>
      </c>
      <c r="BN86" s="7">
        <v>9085.8549999999996</v>
      </c>
      <c r="BO86" s="7">
        <v>16330.036</v>
      </c>
      <c r="BP86" s="7">
        <v>28535.456999999999</v>
      </c>
      <c r="BQ86" s="7">
        <v>897.33900000000006</v>
      </c>
      <c r="BR86" s="7">
        <v>1623.5820000000001</v>
      </c>
      <c r="BS86" s="7">
        <v>651.38300000000004</v>
      </c>
      <c r="BT86" s="7">
        <v>530.77599999999995</v>
      </c>
      <c r="BU86" s="7">
        <v>284.79199999999997</v>
      </c>
      <c r="BV86" s="7">
        <v>270.59800000000001</v>
      </c>
      <c r="BW86" s="7">
        <v>509.16300000000001</v>
      </c>
      <c r="BX86" s="7">
        <v>1143</v>
      </c>
      <c r="BY86" s="7">
        <v>549.83399999999995</v>
      </c>
      <c r="BZ86" s="7">
        <v>374.13200000000001</v>
      </c>
      <c r="CA86" s="7">
        <v>120.916</v>
      </c>
      <c r="CB86" s="7">
        <v>14719.561</v>
      </c>
      <c r="CC86" s="7">
        <f>IF(Table1373[[#This Row],[Numeric_Score]]&lt;=9, 2, IF(Table1373[[#This Row],[Numeric_Score]]&lt;=12, 1, 0))</f>
        <v>2</v>
      </c>
    </row>
    <row r="87" spans="1:81" x14ac:dyDescent="0.25">
      <c r="A87" s="4" t="s">
        <v>189</v>
      </c>
      <c r="B87" s="4" t="s">
        <v>166</v>
      </c>
      <c r="C87" s="5" t="s">
        <v>94</v>
      </c>
      <c r="D87" s="6">
        <v>0</v>
      </c>
      <c r="E87" s="5" t="str">
        <f>CONCATENATE(Table1373[[#This Row],[Vessel_Out]]," ",Table1373[[#This Row],[True_Grade]])</f>
        <v>50/123 - 2 P</v>
      </c>
      <c r="F87" s="5" t="s">
        <v>129</v>
      </c>
      <c r="G87" s="7">
        <v>7</v>
      </c>
      <c r="H87" s="8">
        <v>44020</v>
      </c>
      <c r="I87" s="7">
        <v>4</v>
      </c>
      <c r="J87" s="7" t="s">
        <v>95</v>
      </c>
      <c r="K8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87" s="7" t="str">
        <f>IF(Table1373[[#This Row],[Numeric_Score]]="", "", IF(Table1373[[#This Row],[Numeric_Score]]&lt;=9, "Low", IF(Table1373[[#This Row],[Numeric_Score]]&gt;=14, "High", "Mid")))</f>
        <v>Low</v>
      </c>
      <c r="M87" s="7" t="str">
        <f>IF(Table1373[[#This Row],[Nominal_Grade]]="", "", CONCATENATE(Table1373[[#This Row],[Nominal_Grade]], "-",Table1373[[#This Row],[Content_Status]]))</f>
        <v>C-WFE</v>
      </c>
      <c r="N87" s="7">
        <v>0.13500000000000001</v>
      </c>
      <c r="O87" s="7">
        <v>237.37299999999999</v>
      </c>
      <c r="P87" s="7">
        <v>159.20099999999999</v>
      </c>
      <c r="Q87" s="7">
        <v>2197.7330000000002</v>
      </c>
      <c r="R87" s="7">
        <v>1305.501</v>
      </c>
      <c r="S87" s="7">
        <v>1455.7639999999999</v>
      </c>
      <c r="T87" s="7">
        <v>293.315</v>
      </c>
      <c r="U87" s="7">
        <v>1758.605</v>
      </c>
      <c r="V87" s="7">
        <v>1188.944</v>
      </c>
      <c r="W87" s="7">
        <v>4377.49</v>
      </c>
      <c r="X87" s="7">
        <v>18317.134999999998</v>
      </c>
      <c r="Y87" s="7">
        <v>524.41899999999998</v>
      </c>
      <c r="Z87" s="7">
        <v>38574.934000000001</v>
      </c>
      <c r="AA87" s="7">
        <v>833.81799999999998</v>
      </c>
      <c r="AB87" s="7">
        <v>1171.758</v>
      </c>
      <c r="AC87" s="7">
        <v>918.93</v>
      </c>
      <c r="AD87" s="7">
        <v>3744.7269999999999</v>
      </c>
      <c r="AE87" s="7">
        <v>2672.8009999999999</v>
      </c>
      <c r="AF87" s="7">
        <v>1131.104</v>
      </c>
      <c r="AG87" s="7">
        <v>1247.1990000000001</v>
      </c>
      <c r="AH87" s="7">
        <v>607.42499999999995</v>
      </c>
      <c r="AI87" s="7">
        <v>2774.7420000000002</v>
      </c>
      <c r="AJ87" s="7">
        <v>3756.7840000000001</v>
      </c>
      <c r="AK87" s="7">
        <v>1065.963</v>
      </c>
      <c r="AL87" s="7">
        <v>7189.4369999999999</v>
      </c>
      <c r="AM87" s="7">
        <v>4396.6109999999999</v>
      </c>
      <c r="AN87" s="7">
        <v>1345.5229999999999</v>
      </c>
      <c r="AO87" s="7">
        <v>169.30199999999999</v>
      </c>
      <c r="AP87" s="7">
        <v>309.67599999999999</v>
      </c>
      <c r="AQ87" s="7">
        <v>478.84800000000001</v>
      </c>
      <c r="AR87" s="7">
        <v>1865.905</v>
      </c>
      <c r="AS87" s="7">
        <v>4591.9939999999997</v>
      </c>
      <c r="AT87" s="7">
        <v>8475.7720000000008</v>
      </c>
      <c r="AU87" s="7">
        <v>555.56600000000003</v>
      </c>
      <c r="AV87" s="7">
        <v>1260.9090000000001</v>
      </c>
      <c r="AW87" s="7">
        <v>18417.457999999999</v>
      </c>
      <c r="AX87" s="7">
        <v>3589.4639999999999</v>
      </c>
      <c r="AY87" s="7">
        <v>3426.4549999999999</v>
      </c>
      <c r="AZ87" s="7">
        <v>722.66</v>
      </c>
      <c r="BA87" s="7">
        <v>804.22500000000002</v>
      </c>
      <c r="BB87" s="7">
        <v>1234.3869999999999</v>
      </c>
      <c r="BC87" s="7">
        <v>540.29</v>
      </c>
      <c r="BD87" s="7">
        <v>9607.5789999999997</v>
      </c>
      <c r="BE87" s="7">
        <v>25658.120999999999</v>
      </c>
      <c r="BF87" s="7">
        <v>21511.040000000001</v>
      </c>
      <c r="BG87" s="7">
        <v>4459.3519999999999</v>
      </c>
      <c r="BH87" s="7">
        <v>2856.652</v>
      </c>
      <c r="BI87" s="7">
        <v>21726.988000000001</v>
      </c>
      <c r="BJ87" s="7">
        <v>3076.1660000000002</v>
      </c>
      <c r="BK87" s="7">
        <v>5753.6580000000004</v>
      </c>
      <c r="BL87" s="7">
        <v>10450.965</v>
      </c>
      <c r="BM87" s="7">
        <v>569.85</v>
      </c>
      <c r="BN87" s="7">
        <v>9262.0789999999997</v>
      </c>
      <c r="BO87" s="7">
        <v>14894.373</v>
      </c>
      <c r="BP87" s="7">
        <v>24382.117999999999</v>
      </c>
      <c r="BQ87" s="7">
        <v>953.12699999999995</v>
      </c>
      <c r="BR87" s="7">
        <v>1786.2349999999999</v>
      </c>
      <c r="BS87" s="7">
        <v>643.07100000000003</v>
      </c>
      <c r="BT87" s="7">
        <v>483.33199999999999</v>
      </c>
      <c r="BU87" s="7">
        <v>286.08999999999997</v>
      </c>
      <c r="BV87" s="7">
        <v>261.64699999999999</v>
      </c>
      <c r="BW87" s="7">
        <v>493.46899999999999</v>
      </c>
      <c r="BX87" s="7">
        <v>1115.925</v>
      </c>
      <c r="BY87" s="7">
        <v>550.95299999999997</v>
      </c>
      <c r="BZ87" s="7">
        <v>335.25</v>
      </c>
      <c r="CA87" s="7">
        <v>122.544</v>
      </c>
      <c r="CB87" s="7">
        <v>13320.991</v>
      </c>
      <c r="CC87" s="7">
        <f>IF(Table1373[[#This Row],[Numeric_Score]]&lt;=9, 2, IF(Table1373[[#This Row],[Numeric_Score]]&lt;=12, 1, 0))</f>
        <v>2</v>
      </c>
    </row>
    <row r="88" spans="1:81" x14ac:dyDescent="0.25">
      <c r="A88" s="4" t="s">
        <v>190</v>
      </c>
      <c r="B88" s="4" t="s">
        <v>191</v>
      </c>
      <c r="C88" s="5" t="s">
        <v>94</v>
      </c>
      <c r="D88" s="6">
        <v>4.8</v>
      </c>
      <c r="E88" s="5" t="str">
        <f>CONCATENATE(Table1373[[#This Row],[Vessel_Out]]," ",Table1373[[#This Row],[True_Grade]])</f>
        <v>500/110 - 1 P</v>
      </c>
      <c r="F88" s="5" t="s">
        <v>83</v>
      </c>
      <c r="G88" s="7">
        <v>9</v>
      </c>
      <c r="H88" s="8">
        <v>44020</v>
      </c>
      <c r="I88" s="7">
        <v>5</v>
      </c>
      <c r="J88" s="7" t="s">
        <v>95</v>
      </c>
      <c r="K8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88" s="7" t="str">
        <f>IF(Table1373[[#This Row],[Numeric_Score]]="", "", IF(Table1373[[#This Row],[Numeric_Score]]&lt;=9, "Low", IF(Table1373[[#This Row],[Numeric_Score]]&gt;=14, "High", "Mid")))</f>
        <v>Low</v>
      </c>
      <c r="M88" s="7" t="str">
        <f>IF(Table1373[[#This Row],[Nominal_Grade]]="", "", CONCATENATE(Table1373[[#This Row],[Nominal_Grade]], "-",Table1373[[#This Row],[Content_Status]]))</f>
        <v>C-WLS</v>
      </c>
      <c r="N88" s="7">
        <v>0.13400000000000001</v>
      </c>
      <c r="O88" s="7">
        <v>183.78800000000001</v>
      </c>
      <c r="P88" s="7">
        <v>179.71700000000001</v>
      </c>
      <c r="Q88" s="7">
        <v>2209.1869999999999</v>
      </c>
      <c r="R88" s="7">
        <v>1321.826</v>
      </c>
      <c r="S88" s="7">
        <v>1441.5139999999999</v>
      </c>
      <c r="T88" s="7">
        <v>285.11099999999999</v>
      </c>
      <c r="U88" s="7">
        <v>1677.7360000000001</v>
      </c>
      <c r="V88" s="7">
        <v>1097.6990000000001</v>
      </c>
      <c r="W88" s="7">
        <v>4000.163</v>
      </c>
      <c r="X88" s="7">
        <v>18243.133000000002</v>
      </c>
      <c r="Y88" s="7">
        <v>553.07799999999997</v>
      </c>
      <c r="Z88" s="7">
        <v>39448.962</v>
      </c>
      <c r="AA88" s="7">
        <v>829.08199999999999</v>
      </c>
      <c r="AB88" s="7">
        <v>1148.615</v>
      </c>
      <c r="AC88" s="7">
        <v>693.96199999999999</v>
      </c>
      <c r="AD88" s="7">
        <v>3587.1060000000002</v>
      </c>
      <c r="AE88" s="7">
        <v>1433.9</v>
      </c>
      <c r="AF88" s="7">
        <v>1137.644</v>
      </c>
      <c r="AG88" s="7">
        <v>1279.0050000000001</v>
      </c>
      <c r="AH88" s="7">
        <v>580.53</v>
      </c>
      <c r="AI88" s="7">
        <v>2618.9259999999999</v>
      </c>
      <c r="AJ88" s="7">
        <v>2585.7310000000002</v>
      </c>
      <c r="AK88" s="7">
        <v>883.85599999999999</v>
      </c>
      <c r="AL88" s="7">
        <v>8280.2219999999998</v>
      </c>
      <c r="AM88" s="7">
        <v>4896.2250000000004</v>
      </c>
      <c r="AN88" s="7">
        <v>1623.7850000000001</v>
      </c>
      <c r="AO88" s="7">
        <v>438.87400000000002</v>
      </c>
      <c r="AP88" s="7">
        <v>892.46900000000005</v>
      </c>
      <c r="AQ88" s="7">
        <v>794.03599999999994</v>
      </c>
      <c r="AR88" s="7">
        <v>1624.0309999999999</v>
      </c>
      <c r="AS88" s="7">
        <v>4854.1099999999997</v>
      </c>
      <c r="AT88" s="7">
        <v>9229.11</v>
      </c>
      <c r="AU88" s="7">
        <v>424.36500000000001</v>
      </c>
      <c r="AV88" s="7">
        <v>928.01300000000003</v>
      </c>
      <c r="AW88" s="7">
        <v>23043.075000000001</v>
      </c>
      <c r="AX88" s="7">
        <v>2340.6689999999999</v>
      </c>
      <c r="AY88" s="7">
        <v>1109.934</v>
      </c>
      <c r="AZ88" s="7">
        <v>748.57399999999996</v>
      </c>
      <c r="BA88" s="7">
        <v>679.11300000000006</v>
      </c>
      <c r="BB88" s="7">
        <v>1494.087</v>
      </c>
      <c r="BC88" s="7">
        <v>591.28700000000003</v>
      </c>
      <c r="BD88" s="7">
        <v>9298.3009999999995</v>
      </c>
      <c r="BE88" s="7">
        <v>30858.26</v>
      </c>
      <c r="BF88" s="7">
        <v>20390.587</v>
      </c>
      <c r="BG88" s="7">
        <v>4025.654</v>
      </c>
      <c r="BH88" s="7">
        <v>2989.48</v>
      </c>
      <c r="BI88" s="7">
        <v>15195.861000000001</v>
      </c>
      <c r="BJ88" s="7">
        <v>2773.8470000000002</v>
      </c>
      <c r="BK88" s="7">
        <v>5288.192</v>
      </c>
      <c r="BL88" s="7">
        <v>5547.0389999999998</v>
      </c>
      <c r="BM88" s="7">
        <v>560.41</v>
      </c>
      <c r="BN88" s="7">
        <v>9272.0450000000001</v>
      </c>
      <c r="BO88" s="7">
        <v>16925.777999999998</v>
      </c>
      <c r="BP88" s="7">
        <v>20876.392</v>
      </c>
      <c r="BQ88" s="7">
        <v>1058.7639999999999</v>
      </c>
      <c r="BR88" s="7">
        <v>1654.1790000000001</v>
      </c>
      <c r="BS88" s="7">
        <v>707.57799999999997</v>
      </c>
      <c r="BT88" s="7">
        <v>476.50099999999998</v>
      </c>
      <c r="BU88" s="7">
        <v>267.625</v>
      </c>
      <c r="BV88" s="7">
        <v>279.35000000000002</v>
      </c>
      <c r="BW88" s="7">
        <v>533.46100000000001</v>
      </c>
      <c r="BX88" s="7">
        <v>1459.296</v>
      </c>
      <c r="BY88" s="7">
        <v>687.87099999999998</v>
      </c>
      <c r="BZ88" s="7">
        <v>113.203</v>
      </c>
      <c r="CA88" s="7">
        <v>139.29300000000001</v>
      </c>
      <c r="CB88" s="7">
        <v>14179.119000000001</v>
      </c>
      <c r="CC88" s="7">
        <f>IF(Table1373[[#This Row],[Numeric_Score]]&lt;=9, 2, IF(Table1373[[#This Row],[Numeric_Score]]&lt;=12, 1, 0))</f>
        <v>2</v>
      </c>
    </row>
    <row r="89" spans="1:81" x14ac:dyDescent="0.25">
      <c r="A89" s="4" t="s">
        <v>192</v>
      </c>
      <c r="B89" s="4" t="s">
        <v>191</v>
      </c>
      <c r="C89" s="5" t="s">
        <v>94</v>
      </c>
      <c r="D89" s="6">
        <v>4.8</v>
      </c>
      <c r="E89" s="5" t="str">
        <f>CONCATENATE(Table1373[[#This Row],[Vessel_Out]]," ",Table1373[[#This Row],[True_Grade]])</f>
        <v>500/110 - 2 P</v>
      </c>
      <c r="F89" s="5" t="s">
        <v>83</v>
      </c>
      <c r="G89" s="7">
        <v>9</v>
      </c>
      <c r="H89" s="8">
        <v>44020</v>
      </c>
      <c r="I89" s="7">
        <v>6</v>
      </c>
      <c r="J89" s="7" t="s">
        <v>95</v>
      </c>
      <c r="K8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89" s="7" t="str">
        <f>IF(Table1373[[#This Row],[Numeric_Score]]="", "", IF(Table1373[[#This Row],[Numeric_Score]]&lt;=9, "Low", IF(Table1373[[#This Row],[Numeric_Score]]&gt;=14, "High", "Mid")))</f>
        <v>Low</v>
      </c>
      <c r="M89" s="7" t="str">
        <f>IF(Table1373[[#This Row],[Nominal_Grade]]="", "", CONCATENATE(Table1373[[#This Row],[Nominal_Grade]], "-",Table1373[[#This Row],[Content_Status]]))</f>
        <v>C-WLS</v>
      </c>
      <c r="N89" s="7">
        <v>0.13400000000000001</v>
      </c>
      <c r="O89" s="7">
        <v>176.85</v>
      </c>
      <c r="P89" s="7">
        <v>170.44499999999999</v>
      </c>
      <c r="Q89" s="7">
        <v>2242.703</v>
      </c>
      <c r="R89" s="7">
        <v>1336.7</v>
      </c>
      <c r="S89" s="7">
        <v>1442.02</v>
      </c>
      <c r="T89" s="7">
        <v>273.488</v>
      </c>
      <c r="U89" s="7">
        <v>1707.8820000000001</v>
      </c>
      <c r="V89" s="7">
        <v>1098.703</v>
      </c>
      <c r="W89" s="7">
        <v>3926.9169999999999</v>
      </c>
      <c r="X89" s="7">
        <v>18136.228999999999</v>
      </c>
      <c r="Y89" s="7">
        <v>550.28200000000004</v>
      </c>
      <c r="Z89" s="7">
        <v>39241.351000000002</v>
      </c>
      <c r="AA89" s="7">
        <v>819.50400000000002</v>
      </c>
      <c r="AB89" s="7">
        <v>1104.3209999999999</v>
      </c>
      <c r="AC89" s="7">
        <v>691.81200000000001</v>
      </c>
      <c r="AD89" s="7">
        <v>3602.4540000000002</v>
      </c>
      <c r="AE89" s="7">
        <v>1404.01</v>
      </c>
      <c r="AF89" s="7">
        <v>1116.962</v>
      </c>
      <c r="AG89" s="7">
        <v>1270.431</v>
      </c>
      <c r="AH89" s="7">
        <v>570.077</v>
      </c>
      <c r="AI89" s="7">
        <v>2565.4479999999999</v>
      </c>
      <c r="AJ89" s="7">
        <v>2619.86</v>
      </c>
      <c r="AK89" s="7">
        <v>860.91399999999999</v>
      </c>
      <c r="AL89" s="7">
        <v>8202.3799999999992</v>
      </c>
      <c r="AM89" s="7">
        <v>4856.5069999999996</v>
      </c>
      <c r="AN89" s="7">
        <v>1623.4880000000001</v>
      </c>
      <c r="AO89" s="7">
        <v>436.33800000000002</v>
      </c>
      <c r="AP89" s="7">
        <v>869.14800000000002</v>
      </c>
      <c r="AQ89" s="7">
        <v>788.98199999999997</v>
      </c>
      <c r="AR89" s="7">
        <v>1650.702</v>
      </c>
      <c r="AS89" s="7">
        <v>4915.1419999999998</v>
      </c>
      <c r="AT89" s="7">
        <v>9362.61</v>
      </c>
      <c r="AU89" s="7">
        <v>419.50200000000001</v>
      </c>
      <c r="AV89" s="7">
        <v>938.37300000000005</v>
      </c>
      <c r="AW89" s="7">
        <v>23134.86</v>
      </c>
      <c r="AX89" s="7">
        <v>2221.9749999999999</v>
      </c>
      <c r="AY89" s="7">
        <v>1120.819</v>
      </c>
      <c r="AZ89" s="7">
        <v>740.35500000000002</v>
      </c>
      <c r="BA89" s="7">
        <v>621.00800000000004</v>
      </c>
      <c r="BB89" s="7">
        <v>1368.989</v>
      </c>
      <c r="BC89" s="7">
        <v>555.43799999999999</v>
      </c>
      <c r="BD89" s="7">
        <v>9113.2780000000002</v>
      </c>
      <c r="BE89" s="7">
        <v>30891.563999999998</v>
      </c>
      <c r="BF89" s="7">
        <v>20443.874</v>
      </c>
      <c r="BG89" s="7">
        <v>4023.3139999999999</v>
      </c>
      <c r="BH89" s="7">
        <v>3018.6489999999999</v>
      </c>
      <c r="BI89" s="7">
        <v>14759.624</v>
      </c>
      <c r="BJ89" s="7">
        <v>2706.931</v>
      </c>
      <c r="BK89" s="7">
        <v>5103.2730000000001</v>
      </c>
      <c r="BL89" s="7">
        <v>5013.3680000000004</v>
      </c>
      <c r="BM89" s="7">
        <v>538.64</v>
      </c>
      <c r="BN89" s="7">
        <v>9322.9509999999991</v>
      </c>
      <c r="BO89" s="7">
        <v>16876.474999999999</v>
      </c>
      <c r="BP89" s="7">
        <v>19020.422999999999</v>
      </c>
      <c r="BQ89" s="7">
        <v>1095.7760000000001</v>
      </c>
      <c r="BR89" s="7">
        <v>1738.5509999999999</v>
      </c>
      <c r="BS89" s="7">
        <v>688.61599999999999</v>
      </c>
      <c r="BT89" s="7">
        <v>467.85399999999998</v>
      </c>
      <c r="BU89" s="7">
        <v>265.48099999999999</v>
      </c>
      <c r="BV89" s="7">
        <v>269.81099999999998</v>
      </c>
      <c r="BW89" s="7">
        <v>542.71199999999999</v>
      </c>
      <c r="BX89" s="7">
        <v>1471.116</v>
      </c>
      <c r="BY89" s="7">
        <v>635.94299999999998</v>
      </c>
      <c r="BZ89" s="7">
        <v>119.294</v>
      </c>
      <c r="CA89" s="7">
        <v>147.97399999999999</v>
      </c>
      <c r="CB89" s="7">
        <v>14107.938</v>
      </c>
      <c r="CC89" s="7">
        <f>IF(Table1373[[#This Row],[Numeric_Score]]&lt;=9, 2, IF(Table1373[[#This Row],[Numeric_Score]]&lt;=12, 1, 0))</f>
        <v>2</v>
      </c>
    </row>
    <row r="90" spans="1:81" x14ac:dyDescent="0.25">
      <c r="A90" s="4" t="s">
        <v>193</v>
      </c>
      <c r="B90" s="4" t="s">
        <v>191</v>
      </c>
      <c r="C90" s="5" t="s">
        <v>94</v>
      </c>
      <c r="D90" s="6">
        <v>0</v>
      </c>
      <c r="E90" s="5" t="str">
        <f>CONCATENATE(Table1373[[#This Row],[Vessel_Out]]," ",Table1373[[#This Row],[True_Grade]])</f>
        <v>500/120 - 1 P</v>
      </c>
      <c r="F90" s="5" t="s">
        <v>194</v>
      </c>
      <c r="G90" s="7">
        <v>9</v>
      </c>
      <c r="H90" s="8">
        <v>44020</v>
      </c>
      <c r="I90" s="7">
        <v>9</v>
      </c>
      <c r="J90" s="7" t="s">
        <v>95</v>
      </c>
      <c r="K9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90" s="7" t="str">
        <f>IF(Table1373[[#This Row],[Numeric_Score]]="", "", IF(Table1373[[#This Row],[Numeric_Score]]&lt;=9, "Low", IF(Table1373[[#This Row],[Numeric_Score]]&gt;=14, "High", "Mid")))</f>
        <v>Low</v>
      </c>
      <c r="M90" s="7" t="str">
        <f>IF(Table1373[[#This Row],[Nominal_Grade]]="", "", CONCATENATE(Table1373[[#This Row],[Nominal_Grade]], "-",Table1373[[#This Row],[Content_Status]]))</f>
        <v>C-WLN</v>
      </c>
      <c r="N90" s="7">
        <v>0.13</v>
      </c>
      <c r="O90" s="7">
        <v>136</v>
      </c>
      <c r="P90" s="7">
        <v>529.803</v>
      </c>
      <c r="Q90" s="7">
        <v>3110.261</v>
      </c>
      <c r="R90" s="7">
        <v>978.47400000000005</v>
      </c>
      <c r="S90" s="7">
        <v>1285.9860000000001</v>
      </c>
      <c r="T90" s="7">
        <v>228.10900000000001</v>
      </c>
      <c r="U90" s="7">
        <v>1415.3989999999999</v>
      </c>
      <c r="V90" s="7">
        <v>1116.73</v>
      </c>
      <c r="W90" s="7">
        <v>4370.5569999999998</v>
      </c>
      <c r="X90" s="7">
        <v>17572.953000000001</v>
      </c>
      <c r="Y90" s="7">
        <v>520.66200000000003</v>
      </c>
      <c r="Z90" s="7">
        <v>41601.745999999999</v>
      </c>
      <c r="AA90" s="7">
        <v>1050.5139999999999</v>
      </c>
      <c r="AB90" s="7">
        <v>1166.94</v>
      </c>
      <c r="AC90" s="7">
        <v>738.95299999999997</v>
      </c>
      <c r="AD90" s="7">
        <v>2261.1840000000002</v>
      </c>
      <c r="AE90" s="7">
        <v>1683.895</v>
      </c>
      <c r="AF90" s="7">
        <v>763.75099999999998</v>
      </c>
      <c r="AG90" s="7">
        <v>1290.145</v>
      </c>
      <c r="AH90" s="7">
        <v>500.017</v>
      </c>
      <c r="AI90" s="7">
        <v>2766.277</v>
      </c>
      <c r="AJ90" s="7">
        <v>3055.393</v>
      </c>
      <c r="AK90" s="7">
        <v>1002.5309999999999</v>
      </c>
      <c r="AL90" s="7">
        <v>8153.5550000000003</v>
      </c>
      <c r="AM90" s="7">
        <v>4133.2470000000003</v>
      </c>
      <c r="AN90" s="7">
        <v>1200.8440000000001</v>
      </c>
      <c r="AO90" s="7">
        <v>280.79199999999997</v>
      </c>
      <c r="AP90" s="7">
        <v>385.80799999999999</v>
      </c>
      <c r="AQ90" s="7">
        <v>495.03100000000001</v>
      </c>
      <c r="AR90" s="7">
        <v>1483.1210000000001</v>
      </c>
      <c r="AS90" s="7">
        <v>4350.5320000000002</v>
      </c>
      <c r="AT90" s="7">
        <v>8273.8179999999993</v>
      </c>
      <c r="AU90" s="7">
        <v>460.49700000000001</v>
      </c>
      <c r="AV90" s="7">
        <v>938.89800000000002</v>
      </c>
      <c r="AW90" s="7">
        <v>21370.464</v>
      </c>
      <c r="AX90" s="7">
        <v>2479.2249999999999</v>
      </c>
      <c r="AY90" s="7">
        <v>1157.479</v>
      </c>
      <c r="AZ90" s="7">
        <v>741.69</v>
      </c>
      <c r="BA90" s="7">
        <v>617.08699999999999</v>
      </c>
      <c r="BB90" s="7">
        <v>1545.8610000000001</v>
      </c>
      <c r="BC90" s="7">
        <v>611.62099999999998</v>
      </c>
      <c r="BD90" s="7">
        <v>9160.3459999999995</v>
      </c>
      <c r="BE90" s="7">
        <v>26998.744999999999</v>
      </c>
      <c r="BF90" s="7">
        <v>22835.772000000001</v>
      </c>
      <c r="BG90" s="7">
        <v>4102.1120000000001</v>
      </c>
      <c r="BH90" s="7">
        <v>3038.9270000000001</v>
      </c>
      <c r="BI90" s="7">
        <v>19293.66</v>
      </c>
      <c r="BJ90" s="7">
        <v>2437.6799999999998</v>
      </c>
      <c r="BK90" s="7">
        <v>5217.7690000000002</v>
      </c>
      <c r="BL90" s="7">
        <v>4581.4610000000002</v>
      </c>
      <c r="BM90" s="7">
        <v>506.709</v>
      </c>
      <c r="BN90" s="7">
        <v>9296.2219999999998</v>
      </c>
      <c r="BO90" s="7">
        <v>19942.598000000002</v>
      </c>
      <c r="BP90" s="7">
        <v>31231.007000000001</v>
      </c>
      <c r="BQ90" s="7">
        <v>893.04100000000005</v>
      </c>
      <c r="BR90" s="7">
        <v>1479.27</v>
      </c>
      <c r="BS90" s="7">
        <v>623.423</v>
      </c>
      <c r="BT90" s="7">
        <v>496.26799999999997</v>
      </c>
      <c r="BU90" s="7">
        <v>244.30699999999999</v>
      </c>
      <c r="BV90" s="7">
        <v>249.74700000000001</v>
      </c>
      <c r="BW90" s="7">
        <v>553.48599999999999</v>
      </c>
      <c r="BX90" s="7">
        <v>1206.202</v>
      </c>
      <c r="BY90" s="7">
        <v>670.39300000000003</v>
      </c>
      <c r="BZ90" s="7">
        <v>98.742999999999995</v>
      </c>
      <c r="CA90" s="7">
        <v>69.701999999999998</v>
      </c>
      <c r="CB90" s="7">
        <v>13249.647999999999</v>
      </c>
      <c r="CC90" s="7">
        <f>IF(Table1373[[#This Row],[Numeric_Score]]&lt;=9, 2, IF(Table1373[[#This Row],[Numeric_Score]]&lt;=12, 1, 0))</f>
        <v>2</v>
      </c>
    </row>
    <row r="91" spans="1:81" x14ac:dyDescent="0.25">
      <c r="A91" s="4" t="s">
        <v>195</v>
      </c>
      <c r="B91" s="4" t="s">
        <v>191</v>
      </c>
      <c r="C91" s="5" t="s">
        <v>94</v>
      </c>
      <c r="D91" s="6">
        <v>0</v>
      </c>
      <c r="E91" s="5" t="str">
        <f>CONCATENATE(Table1373[[#This Row],[Vessel_Out]]," ",Table1373[[#This Row],[True_Grade]])</f>
        <v>500/120 - 2 P</v>
      </c>
      <c r="F91" s="5" t="s">
        <v>194</v>
      </c>
      <c r="G91" s="7">
        <v>9</v>
      </c>
      <c r="H91" s="8">
        <v>44020</v>
      </c>
      <c r="I91" s="7">
        <v>10</v>
      </c>
      <c r="J91" s="7" t="s">
        <v>95</v>
      </c>
      <c r="K9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91" s="7" t="str">
        <f>IF(Table1373[[#This Row],[Numeric_Score]]="", "", IF(Table1373[[#This Row],[Numeric_Score]]&lt;=9, "Low", IF(Table1373[[#This Row],[Numeric_Score]]&gt;=14, "High", "Mid")))</f>
        <v>Low</v>
      </c>
      <c r="M91" s="7" t="str">
        <f>IF(Table1373[[#This Row],[Nominal_Grade]]="", "", CONCATENATE(Table1373[[#This Row],[Nominal_Grade]], "-",Table1373[[#This Row],[Content_Status]]))</f>
        <v>C-WLN</v>
      </c>
      <c r="N91" s="7">
        <v>0.128</v>
      </c>
      <c r="O91" s="7">
        <v>140.80099999999999</v>
      </c>
      <c r="P91" s="7">
        <v>569.024</v>
      </c>
      <c r="Q91" s="7">
        <v>3092.886</v>
      </c>
      <c r="R91" s="7">
        <v>972.31</v>
      </c>
      <c r="S91" s="7">
        <v>1304.3710000000001</v>
      </c>
      <c r="T91" s="7">
        <v>228.45</v>
      </c>
      <c r="U91" s="7">
        <v>1436.0029999999999</v>
      </c>
      <c r="V91" s="7">
        <v>1109.5419999999999</v>
      </c>
      <c r="W91" s="7">
        <v>4391.326</v>
      </c>
      <c r="X91" s="7">
        <v>17635.169999999998</v>
      </c>
      <c r="Y91" s="7">
        <v>543.827</v>
      </c>
      <c r="Z91" s="7">
        <v>41146.321000000004</v>
      </c>
      <c r="AA91" s="7">
        <v>1044.3979999999999</v>
      </c>
      <c r="AB91" s="7">
        <v>1159.712</v>
      </c>
      <c r="AC91" s="7">
        <v>729.35400000000004</v>
      </c>
      <c r="AD91" s="7">
        <v>2307.1489999999999</v>
      </c>
      <c r="AE91" s="7">
        <v>1699.7329999999999</v>
      </c>
      <c r="AF91" s="7">
        <v>771.74099999999999</v>
      </c>
      <c r="AG91" s="7">
        <v>1281.454</v>
      </c>
      <c r="AH91" s="7">
        <v>520.173</v>
      </c>
      <c r="AI91" s="7">
        <v>2764.723</v>
      </c>
      <c r="AJ91" s="7">
        <v>2976.6610000000001</v>
      </c>
      <c r="AK91" s="7">
        <v>985.15599999999995</v>
      </c>
      <c r="AL91" s="7">
        <v>8188.7749999999996</v>
      </c>
      <c r="AM91" s="7">
        <v>4165.1480000000001</v>
      </c>
      <c r="AN91" s="7">
        <v>1243.07</v>
      </c>
      <c r="AO91" s="7">
        <v>286.19799999999998</v>
      </c>
      <c r="AP91" s="7">
        <v>386.00099999999998</v>
      </c>
      <c r="AQ91" s="7">
        <v>519.18100000000004</v>
      </c>
      <c r="AR91" s="7">
        <v>1479.9190000000001</v>
      </c>
      <c r="AS91" s="7">
        <v>4471.2309999999998</v>
      </c>
      <c r="AT91" s="7">
        <v>8209.6389999999992</v>
      </c>
      <c r="AU91" s="7">
        <v>452.23200000000003</v>
      </c>
      <c r="AV91" s="7">
        <v>1001.585</v>
      </c>
      <c r="AW91" s="7">
        <v>21659.02</v>
      </c>
      <c r="AX91" s="7">
        <v>2430.81</v>
      </c>
      <c r="AY91" s="7">
        <v>1151.3879999999999</v>
      </c>
      <c r="AZ91" s="7">
        <v>675.55200000000002</v>
      </c>
      <c r="BA91" s="7">
        <v>598.80899999999997</v>
      </c>
      <c r="BB91" s="7">
        <v>1559.4349999999999</v>
      </c>
      <c r="BC91" s="7">
        <v>622.904</v>
      </c>
      <c r="BD91" s="7">
        <v>9210.1990000000005</v>
      </c>
      <c r="BE91" s="7">
        <v>26952.325000000001</v>
      </c>
      <c r="BF91" s="7">
        <v>23003.774000000001</v>
      </c>
      <c r="BG91" s="7">
        <v>4251.1329999999998</v>
      </c>
      <c r="BH91" s="7">
        <v>2841.7640000000001</v>
      </c>
      <c r="BI91" s="7">
        <v>19430.562999999998</v>
      </c>
      <c r="BJ91" s="7">
        <v>2504.92</v>
      </c>
      <c r="BK91" s="7">
        <v>5244.7150000000001</v>
      </c>
      <c r="BL91" s="7">
        <v>4462.326</v>
      </c>
      <c r="BM91" s="7">
        <v>520.23800000000006</v>
      </c>
      <c r="BN91" s="7">
        <v>9185.7469999999994</v>
      </c>
      <c r="BO91" s="7">
        <v>20116.412</v>
      </c>
      <c r="BP91" s="7">
        <v>32221.663</v>
      </c>
      <c r="BQ91" s="7">
        <v>862.47199999999998</v>
      </c>
      <c r="BR91" s="7">
        <v>1477.64</v>
      </c>
      <c r="BS91" s="7">
        <v>628.44200000000001</v>
      </c>
      <c r="BT91" s="7">
        <v>510.899</v>
      </c>
      <c r="BU91" s="7">
        <v>221.67099999999999</v>
      </c>
      <c r="BV91" s="7">
        <v>263.488</v>
      </c>
      <c r="BW91" s="7">
        <v>545.99</v>
      </c>
      <c r="BX91" s="7">
        <v>1152.258</v>
      </c>
      <c r="BY91" s="7">
        <v>679.16200000000003</v>
      </c>
      <c r="BZ91" s="7">
        <v>109.79900000000001</v>
      </c>
      <c r="CA91" s="7">
        <v>67.531000000000006</v>
      </c>
      <c r="CB91" s="7">
        <v>12902.513999999999</v>
      </c>
      <c r="CC91" s="7">
        <f>IF(Table1373[[#This Row],[Numeric_Score]]&lt;=9, 2, IF(Table1373[[#This Row],[Numeric_Score]]&lt;=12, 1, 0))</f>
        <v>2</v>
      </c>
    </row>
    <row r="92" spans="1:81" x14ac:dyDescent="0.25">
      <c r="A92" s="4" t="s">
        <v>196</v>
      </c>
      <c r="B92" s="4" t="s">
        <v>191</v>
      </c>
      <c r="C92" s="5" t="s">
        <v>82</v>
      </c>
      <c r="D92" s="6">
        <v>0</v>
      </c>
      <c r="E92" s="5" t="str">
        <f>CONCATENATE(Table1373[[#This Row],[Vessel_Out]]," ",Table1373[[#This Row],[True_Grade]])</f>
        <v>56/150 - 1 SP</v>
      </c>
      <c r="F92" s="5" t="s">
        <v>83</v>
      </c>
      <c r="G92" s="7">
        <v>11</v>
      </c>
      <c r="H92" s="8">
        <v>44020</v>
      </c>
      <c r="I92" s="7">
        <v>7</v>
      </c>
      <c r="J92" s="7" t="s">
        <v>84</v>
      </c>
      <c r="K9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92" s="7" t="str">
        <f>IF(Table1373[[#This Row],[Numeric_Score]]="", "", IF(Table1373[[#This Row],[Numeric_Score]]&lt;=9, "Low", IF(Table1373[[#This Row],[Numeric_Score]]&gt;=14, "High", "Mid")))</f>
        <v>Mid</v>
      </c>
      <c r="M92" s="7" t="str">
        <f>IF(Table1373[[#This Row],[Nominal_Grade]]="", "", CONCATENATE(Table1373[[#This Row],[Nominal_Grade]], "-",Table1373[[#This Row],[Content_Status]]))</f>
        <v>B-WLS</v>
      </c>
      <c r="N92" s="7">
        <v>0.13100000000000001</v>
      </c>
      <c r="O92" s="7">
        <v>150.46799999999999</v>
      </c>
      <c r="P92" s="7">
        <v>176.761</v>
      </c>
      <c r="Q92" s="7">
        <v>2201.6480000000001</v>
      </c>
      <c r="R92" s="7">
        <v>1403.51</v>
      </c>
      <c r="S92" s="7">
        <v>1434.402</v>
      </c>
      <c r="T92" s="7">
        <v>269.89999999999998</v>
      </c>
      <c r="U92" s="7">
        <v>1844.925</v>
      </c>
      <c r="V92" s="7">
        <v>1100.6859999999999</v>
      </c>
      <c r="W92" s="7">
        <v>4190.2879999999996</v>
      </c>
      <c r="X92" s="7">
        <v>18626.388999999999</v>
      </c>
      <c r="Y92" s="7">
        <v>538.35599999999999</v>
      </c>
      <c r="Z92" s="7">
        <v>39530.415000000001</v>
      </c>
      <c r="AA92" s="7">
        <v>945.90599999999995</v>
      </c>
      <c r="AB92" s="7">
        <v>1145.771</v>
      </c>
      <c r="AC92" s="7">
        <v>776.85500000000002</v>
      </c>
      <c r="AD92" s="7">
        <v>1803.846</v>
      </c>
      <c r="AE92" s="7">
        <v>2232.8739999999998</v>
      </c>
      <c r="AF92" s="7">
        <v>670.79700000000003</v>
      </c>
      <c r="AG92" s="7">
        <v>1300.0409999999999</v>
      </c>
      <c r="AH92" s="7">
        <v>623.85900000000004</v>
      </c>
      <c r="AI92" s="7">
        <v>2785.0839999999998</v>
      </c>
      <c r="AJ92" s="7">
        <v>2658.9029999999998</v>
      </c>
      <c r="AK92" s="7">
        <v>819.41499999999996</v>
      </c>
      <c r="AL92" s="7">
        <v>7401.3140000000003</v>
      </c>
      <c r="AM92" s="7">
        <v>5363.393</v>
      </c>
      <c r="AN92" s="7">
        <v>1574.5060000000001</v>
      </c>
      <c r="AO92" s="7">
        <v>217.72200000000001</v>
      </c>
      <c r="AP92" s="7">
        <v>345.88200000000001</v>
      </c>
      <c r="AQ92" s="7">
        <v>472.24700000000001</v>
      </c>
      <c r="AR92" s="7">
        <v>1675.3240000000001</v>
      </c>
      <c r="AS92" s="7">
        <v>4689.5410000000002</v>
      </c>
      <c r="AT92" s="7">
        <v>8906.9009999999998</v>
      </c>
      <c r="AU92" s="7">
        <v>451.31</v>
      </c>
      <c r="AV92" s="7">
        <v>1036.5650000000001</v>
      </c>
      <c r="AW92" s="7">
        <v>22854.223999999998</v>
      </c>
      <c r="AX92" s="7">
        <v>2137.1610000000001</v>
      </c>
      <c r="AY92" s="7">
        <v>1063.3240000000001</v>
      </c>
      <c r="AZ92" s="7">
        <v>749.48400000000004</v>
      </c>
      <c r="BA92" s="7">
        <v>653.98299999999995</v>
      </c>
      <c r="BB92" s="7">
        <v>1675.124</v>
      </c>
      <c r="BC92" s="7">
        <v>937.92100000000005</v>
      </c>
      <c r="BD92" s="7">
        <v>8880.1839999999993</v>
      </c>
      <c r="BE92" s="7">
        <v>27941.994999999999</v>
      </c>
      <c r="BF92" s="7">
        <v>23177.294000000002</v>
      </c>
      <c r="BG92" s="7">
        <v>4025.3969999999999</v>
      </c>
      <c r="BH92" s="7">
        <v>2800.3049999999998</v>
      </c>
      <c r="BI92" s="7">
        <v>21271.249</v>
      </c>
      <c r="BJ92" s="7">
        <v>2719.1219999999998</v>
      </c>
      <c r="BK92" s="7">
        <v>5072.5929999999998</v>
      </c>
      <c r="BL92" s="7">
        <v>4913.1779999999999</v>
      </c>
      <c r="BM92" s="7">
        <v>499.892</v>
      </c>
      <c r="BN92" s="7">
        <v>9370.9609999999993</v>
      </c>
      <c r="BO92" s="7">
        <v>17247.182000000001</v>
      </c>
      <c r="BP92" s="7">
        <v>24354.756000000001</v>
      </c>
      <c r="BQ92" s="7">
        <v>920.16300000000001</v>
      </c>
      <c r="BR92" s="7">
        <v>1632.23</v>
      </c>
      <c r="BS92" s="7">
        <v>700.79899999999998</v>
      </c>
      <c r="BT92" s="7">
        <v>850.06</v>
      </c>
      <c r="BU92" s="7">
        <v>276.08999999999997</v>
      </c>
      <c r="BV92" s="7">
        <v>263.99700000000001</v>
      </c>
      <c r="BW92" s="7">
        <v>683.46500000000003</v>
      </c>
      <c r="BX92" s="7">
        <v>1282.278</v>
      </c>
      <c r="BY92" s="7">
        <v>435.18799999999999</v>
      </c>
      <c r="BZ92" s="7">
        <v>198.49700000000001</v>
      </c>
      <c r="CA92" s="7">
        <v>121.60299999999999</v>
      </c>
      <c r="CB92" s="7">
        <v>13303.593000000001</v>
      </c>
      <c r="CC92" s="7">
        <f>IF(Table1373[[#This Row],[Numeric_Score]]&lt;=9, 2, IF(Table1373[[#This Row],[Numeric_Score]]&lt;=12, 1, 0))</f>
        <v>1</v>
      </c>
    </row>
    <row r="93" spans="1:81" x14ac:dyDescent="0.25">
      <c r="A93" s="4" t="s">
        <v>197</v>
      </c>
      <c r="B93" s="4" t="s">
        <v>191</v>
      </c>
      <c r="C93" s="5" t="s">
        <v>82</v>
      </c>
      <c r="D93" s="6">
        <v>0</v>
      </c>
      <c r="E93" s="5" t="str">
        <f>CONCATENATE(Table1373[[#This Row],[Vessel_Out]]," ",Table1373[[#This Row],[True_Grade]])</f>
        <v>56/150 - 2 SP</v>
      </c>
      <c r="F93" s="5" t="s">
        <v>83</v>
      </c>
      <c r="G93" s="7">
        <v>11</v>
      </c>
      <c r="H93" s="8">
        <v>44020</v>
      </c>
      <c r="I93" s="7">
        <v>8</v>
      </c>
      <c r="J93" s="7" t="s">
        <v>84</v>
      </c>
      <c r="K9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93" s="7" t="str">
        <f>IF(Table1373[[#This Row],[Numeric_Score]]="", "", IF(Table1373[[#This Row],[Numeric_Score]]&lt;=9, "Low", IF(Table1373[[#This Row],[Numeric_Score]]&gt;=14, "High", "Mid")))</f>
        <v>Mid</v>
      </c>
      <c r="M93" s="7" t="str">
        <f>IF(Table1373[[#This Row],[Nominal_Grade]]="", "", CONCATENATE(Table1373[[#This Row],[Nominal_Grade]], "-",Table1373[[#This Row],[Content_Status]]))</f>
        <v>B-WLS</v>
      </c>
      <c r="N93" s="7">
        <v>0.13300000000000001</v>
      </c>
      <c r="O93" s="7">
        <v>160.173</v>
      </c>
      <c r="P93" s="7">
        <v>179.49</v>
      </c>
      <c r="Q93" s="7">
        <v>2260.4969999999998</v>
      </c>
      <c r="R93" s="7">
        <v>1379.81</v>
      </c>
      <c r="S93" s="7">
        <v>1445.41</v>
      </c>
      <c r="T93" s="7">
        <v>264.68</v>
      </c>
      <c r="U93" s="7">
        <v>1867.8879999999999</v>
      </c>
      <c r="V93" s="7">
        <v>1122.8240000000001</v>
      </c>
      <c r="W93" s="7">
        <v>4289.3230000000003</v>
      </c>
      <c r="X93" s="7">
        <v>18691.327000000001</v>
      </c>
      <c r="Y93" s="7">
        <v>546.47299999999996</v>
      </c>
      <c r="Z93" s="7">
        <v>39003.248</v>
      </c>
      <c r="AA93" s="7">
        <v>945.69100000000003</v>
      </c>
      <c r="AB93" s="7">
        <v>1152.519</v>
      </c>
      <c r="AC93" s="7">
        <v>799.20899999999995</v>
      </c>
      <c r="AD93" s="7">
        <v>1766.127</v>
      </c>
      <c r="AE93" s="7">
        <v>2292.9949999999999</v>
      </c>
      <c r="AF93" s="7">
        <v>676.48900000000003</v>
      </c>
      <c r="AG93" s="7">
        <v>1351.2940000000001</v>
      </c>
      <c r="AH93" s="7">
        <v>649.71799999999996</v>
      </c>
      <c r="AI93" s="7">
        <v>2778.7089999999998</v>
      </c>
      <c r="AJ93" s="7">
        <v>2665.194</v>
      </c>
      <c r="AK93" s="7">
        <v>820.33500000000004</v>
      </c>
      <c r="AL93" s="7">
        <v>7545.9579999999996</v>
      </c>
      <c r="AM93" s="7">
        <v>5453.4889999999996</v>
      </c>
      <c r="AN93" s="7">
        <v>1620.193</v>
      </c>
      <c r="AO93" s="7">
        <v>220.84299999999999</v>
      </c>
      <c r="AP93" s="7">
        <v>357.59399999999999</v>
      </c>
      <c r="AQ93" s="7">
        <v>502.78399999999999</v>
      </c>
      <c r="AR93" s="7">
        <v>1698.548</v>
      </c>
      <c r="AS93" s="7">
        <v>4729.1819999999998</v>
      </c>
      <c r="AT93" s="7">
        <v>8957.6689999999999</v>
      </c>
      <c r="AU93" s="7">
        <v>443.82900000000001</v>
      </c>
      <c r="AV93" s="7">
        <v>989.56399999999996</v>
      </c>
      <c r="AW93" s="7">
        <v>22980.835999999999</v>
      </c>
      <c r="AX93" s="7">
        <v>2148.1529999999998</v>
      </c>
      <c r="AY93" s="7">
        <v>1104.184</v>
      </c>
      <c r="AZ93" s="7">
        <v>705.54399999999998</v>
      </c>
      <c r="BA93" s="7">
        <v>683.548</v>
      </c>
      <c r="BB93" s="7">
        <v>1705.1990000000001</v>
      </c>
      <c r="BC93" s="7">
        <v>1036.624</v>
      </c>
      <c r="BD93" s="7">
        <v>8908.4719999999998</v>
      </c>
      <c r="BE93" s="7">
        <v>27706.862000000001</v>
      </c>
      <c r="BF93" s="7">
        <v>23724.487000000001</v>
      </c>
      <c r="BG93" s="7">
        <v>4161.9279999999999</v>
      </c>
      <c r="BH93" s="7">
        <v>2831.473</v>
      </c>
      <c r="BI93" s="7">
        <v>21735.674999999999</v>
      </c>
      <c r="BJ93" s="7">
        <v>2573.683</v>
      </c>
      <c r="BK93" s="7">
        <v>5215.0690000000004</v>
      </c>
      <c r="BL93" s="7">
        <v>4890.6670000000004</v>
      </c>
      <c r="BM93" s="7">
        <v>465.03899999999999</v>
      </c>
      <c r="BN93" s="7">
        <v>9192.2150000000001</v>
      </c>
      <c r="BO93" s="7">
        <v>17344.954000000002</v>
      </c>
      <c r="BP93" s="7">
        <v>25933.116000000002</v>
      </c>
      <c r="BQ93" s="7">
        <v>909.65499999999997</v>
      </c>
      <c r="BR93" s="7">
        <v>1619.9459999999999</v>
      </c>
      <c r="BS93" s="7">
        <v>664.899</v>
      </c>
      <c r="BT93" s="7">
        <v>917.322</v>
      </c>
      <c r="BU93" s="7">
        <v>285.97699999999998</v>
      </c>
      <c r="BV93" s="7">
        <v>279.125</v>
      </c>
      <c r="BW93" s="7">
        <v>700.41700000000003</v>
      </c>
      <c r="BX93" s="7">
        <v>1259.498</v>
      </c>
      <c r="BY93" s="7">
        <v>489.74900000000002</v>
      </c>
      <c r="BZ93" s="7">
        <v>202.828</v>
      </c>
      <c r="CA93" s="7">
        <v>126.896</v>
      </c>
      <c r="CB93" s="7">
        <v>13680.593000000001</v>
      </c>
      <c r="CC93" s="7">
        <f>IF(Table1373[[#This Row],[Numeric_Score]]&lt;=9, 2, IF(Table1373[[#This Row],[Numeric_Score]]&lt;=12, 1, 0))</f>
        <v>1</v>
      </c>
    </row>
    <row r="94" spans="1:81" x14ac:dyDescent="0.25">
      <c r="A94" s="4" t="s">
        <v>198</v>
      </c>
      <c r="B94" s="4" t="s">
        <v>81</v>
      </c>
      <c r="C94" s="5" t="s">
        <v>82</v>
      </c>
      <c r="D94" s="6">
        <v>0</v>
      </c>
      <c r="E94" s="5" t="str">
        <f>CONCATENATE(Table1373[[#This Row],[Vessel_Out]]," ",Table1373[[#This Row],[True_Grade]])</f>
        <v>100/126 - 1 SP</v>
      </c>
      <c r="F94" s="5" t="s">
        <v>83</v>
      </c>
      <c r="G94" s="7">
        <v>12</v>
      </c>
      <c r="H94" s="8">
        <v>44021</v>
      </c>
      <c r="I94" s="7">
        <v>9</v>
      </c>
      <c r="J94" s="7" t="s">
        <v>84</v>
      </c>
      <c r="K9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94" s="7" t="str">
        <f>IF(Table1373[[#This Row],[Numeric_Score]]="", "", IF(Table1373[[#This Row],[Numeric_Score]]&lt;=9, "Low", IF(Table1373[[#This Row],[Numeric_Score]]&gt;=14, "High", "Mid")))</f>
        <v>Mid</v>
      </c>
      <c r="M94" s="7" t="str">
        <f>IF(Table1373[[#This Row],[Nominal_Grade]]="", "", CONCATENATE(Table1373[[#This Row],[Nominal_Grade]], "-",Table1373[[#This Row],[Content_Status]]))</f>
        <v>B-WLS</v>
      </c>
      <c r="N94" s="7">
        <v>0.123</v>
      </c>
      <c r="O94" s="7">
        <v>420.12900000000002</v>
      </c>
      <c r="P94" s="7">
        <v>209.958</v>
      </c>
      <c r="Q94" s="7">
        <v>2287.953</v>
      </c>
      <c r="R94" s="7">
        <v>1210.7550000000001</v>
      </c>
      <c r="S94" s="7">
        <v>1445.2940000000001</v>
      </c>
      <c r="T94" s="7">
        <v>271.17899999999997</v>
      </c>
      <c r="U94" s="7">
        <v>1735.0170000000001</v>
      </c>
      <c r="V94" s="7">
        <v>1071.375</v>
      </c>
      <c r="W94" s="7">
        <v>3986.3339999999998</v>
      </c>
      <c r="X94" s="7">
        <v>17628.870999999999</v>
      </c>
      <c r="Y94" s="7">
        <v>607.22799999999995</v>
      </c>
      <c r="Z94" s="7">
        <v>42269.031999999999</v>
      </c>
      <c r="AA94" s="7">
        <v>945.76099999999997</v>
      </c>
      <c r="AB94" s="7">
        <v>1165.087</v>
      </c>
      <c r="AC94" s="7">
        <v>719.07100000000003</v>
      </c>
      <c r="AD94" s="7">
        <v>2136.2539999999999</v>
      </c>
      <c r="AE94" s="7">
        <v>1478.85</v>
      </c>
      <c r="AF94" s="7">
        <v>631.24300000000005</v>
      </c>
      <c r="AG94" s="7">
        <v>1238.1479999999999</v>
      </c>
      <c r="AH94" s="7">
        <v>497.03</v>
      </c>
      <c r="AI94" s="7">
        <v>2749.2689999999998</v>
      </c>
      <c r="AJ94" s="7">
        <v>3365.7759999999998</v>
      </c>
      <c r="AK94" s="7">
        <v>1038.04</v>
      </c>
      <c r="AL94" s="7">
        <v>7699.6009999999997</v>
      </c>
      <c r="AM94" s="7">
        <v>3568.0390000000002</v>
      </c>
      <c r="AN94" s="7">
        <v>1123.538</v>
      </c>
      <c r="AO94" s="7">
        <v>242.86099999999999</v>
      </c>
      <c r="AP94" s="7">
        <v>366.88200000000001</v>
      </c>
      <c r="AQ94" s="7">
        <v>460.40199999999999</v>
      </c>
      <c r="AR94" s="7">
        <v>1362.3420000000001</v>
      </c>
      <c r="AS94" s="7">
        <v>4748.3440000000001</v>
      </c>
      <c r="AT94" s="7">
        <v>8495.5049999999992</v>
      </c>
      <c r="AU94" s="7">
        <v>701.07899999999995</v>
      </c>
      <c r="AV94" s="7">
        <v>1355.182</v>
      </c>
      <c r="AW94" s="7">
        <v>17105.955999999998</v>
      </c>
      <c r="AX94" s="7">
        <v>2751.422</v>
      </c>
      <c r="AY94" s="7">
        <v>1045.0930000000001</v>
      </c>
      <c r="AZ94" s="7">
        <v>706.52800000000002</v>
      </c>
      <c r="BA94" s="7">
        <v>426.97800000000001</v>
      </c>
      <c r="BB94" s="7">
        <v>947.09500000000003</v>
      </c>
      <c r="BC94" s="7">
        <v>291.02999999999997</v>
      </c>
      <c r="BD94" s="7">
        <v>9749.5869999999995</v>
      </c>
      <c r="BE94" s="7">
        <v>27577.384999999998</v>
      </c>
      <c r="BF94" s="7">
        <v>21183.264999999999</v>
      </c>
      <c r="BG94" s="7">
        <v>4187.4560000000001</v>
      </c>
      <c r="BH94" s="7">
        <v>3232.7280000000001</v>
      </c>
      <c r="BI94" s="7">
        <v>13193.548000000001</v>
      </c>
      <c r="BJ94" s="7">
        <v>2767.8159999999998</v>
      </c>
      <c r="BK94" s="7">
        <v>5545.8689999999997</v>
      </c>
      <c r="BL94" s="7">
        <v>6850.1530000000002</v>
      </c>
      <c r="BM94" s="7">
        <v>510.04599999999999</v>
      </c>
      <c r="BN94" s="7">
        <v>9197.9539999999997</v>
      </c>
      <c r="BO94" s="7">
        <v>16090.258</v>
      </c>
      <c r="BP94" s="7">
        <v>21794.942999999999</v>
      </c>
      <c r="BQ94" s="7">
        <v>907.56100000000004</v>
      </c>
      <c r="BR94" s="7">
        <v>1623.5909999999999</v>
      </c>
      <c r="BS94" s="7">
        <v>665.83299999999997</v>
      </c>
      <c r="BT94" s="7">
        <v>447.464</v>
      </c>
      <c r="BU94" s="7">
        <v>212.149</v>
      </c>
      <c r="BV94" s="7">
        <v>226.114</v>
      </c>
      <c r="BW94" s="7">
        <v>333.798</v>
      </c>
      <c r="BX94" s="7">
        <v>1136.674</v>
      </c>
      <c r="BY94" s="7">
        <v>429.05599999999998</v>
      </c>
      <c r="BZ94" s="7">
        <v>98.191000000000003</v>
      </c>
      <c r="CA94" s="7">
        <v>90.239000000000004</v>
      </c>
      <c r="CB94" s="7">
        <v>12928.938</v>
      </c>
      <c r="CC94" s="7">
        <f>IF(Table1373[[#This Row],[Numeric_Score]]&lt;=9, 2, IF(Table1373[[#This Row],[Numeric_Score]]&lt;=12, 1, 0))</f>
        <v>1</v>
      </c>
    </row>
    <row r="95" spans="1:81" x14ac:dyDescent="0.25">
      <c r="A95" s="4" t="s">
        <v>199</v>
      </c>
      <c r="B95" s="4" t="s">
        <v>81</v>
      </c>
      <c r="C95" s="5" t="s">
        <v>82</v>
      </c>
      <c r="D95" s="6">
        <v>0</v>
      </c>
      <c r="E95" s="5" t="str">
        <f>CONCATENATE(Table1373[[#This Row],[Vessel_Out]]," ",Table1373[[#This Row],[True_Grade]])</f>
        <v>100/126 - 2 SP</v>
      </c>
      <c r="F95" s="5" t="s">
        <v>83</v>
      </c>
      <c r="G95" s="7">
        <v>12</v>
      </c>
      <c r="H95" s="8">
        <v>44021</v>
      </c>
      <c r="I95" s="7">
        <v>10</v>
      </c>
      <c r="J95" s="7" t="s">
        <v>84</v>
      </c>
      <c r="K9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95" s="7" t="str">
        <f>IF(Table1373[[#This Row],[Numeric_Score]]="", "", IF(Table1373[[#This Row],[Numeric_Score]]&lt;=9, "Low", IF(Table1373[[#This Row],[Numeric_Score]]&gt;=14, "High", "Mid")))</f>
        <v>Mid</v>
      </c>
      <c r="M95" s="7" t="str">
        <f>IF(Table1373[[#This Row],[Nominal_Grade]]="", "", CONCATENATE(Table1373[[#This Row],[Nominal_Grade]], "-",Table1373[[#This Row],[Content_Status]]))</f>
        <v>B-WLS</v>
      </c>
      <c r="N95" s="7">
        <v>0.123</v>
      </c>
      <c r="O95" s="7">
        <v>431.48899999999998</v>
      </c>
      <c r="P95" s="7">
        <v>250.23699999999999</v>
      </c>
      <c r="Q95" s="7">
        <v>2435.2069999999999</v>
      </c>
      <c r="R95" s="7">
        <v>1199.7809999999999</v>
      </c>
      <c r="S95" s="7">
        <v>1388.3050000000001</v>
      </c>
      <c r="T95" s="7">
        <v>286.976</v>
      </c>
      <c r="U95" s="7">
        <v>1761.45</v>
      </c>
      <c r="V95" s="7">
        <v>1096.886</v>
      </c>
      <c r="W95" s="7">
        <v>3981.7429999999999</v>
      </c>
      <c r="X95" s="7">
        <v>17642.948</v>
      </c>
      <c r="Y95" s="7">
        <v>620.197</v>
      </c>
      <c r="Z95" s="7">
        <v>42330.425999999999</v>
      </c>
      <c r="AA95" s="7">
        <v>967.14</v>
      </c>
      <c r="AB95" s="7">
        <v>1171.7339999999999</v>
      </c>
      <c r="AC95" s="7">
        <v>733.53099999999995</v>
      </c>
      <c r="AD95" s="7">
        <v>2088.4209999999998</v>
      </c>
      <c r="AE95" s="7">
        <v>1462.88</v>
      </c>
      <c r="AF95" s="7">
        <v>618.28899999999999</v>
      </c>
      <c r="AG95" s="7">
        <v>1259.175</v>
      </c>
      <c r="AH95" s="7">
        <v>514.40700000000004</v>
      </c>
      <c r="AI95" s="7">
        <v>2720.2559999999999</v>
      </c>
      <c r="AJ95" s="7">
        <v>3448.9389999999999</v>
      </c>
      <c r="AK95" s="7">
        <v>1052.98</v>
      </c>
      <c r="AL95" s="7">
        <v>7653.9189999999999</v>
      </c>
      <c r="AM95" s="7">
        <v>3581.3429999999998</v>
      </c>
      <c r="AN95" s="7">
        <v>1134.3309999999999</v>
      </c>
      <c r="AO95" s="7">
        <v>247.58500000000001</v>
      </c>
      <c r="AP95" s="7">
        <v>361.30700000000002</v>
      </c>
      <c r="AQ95" s="7">
        <v>439.75400000000002</v>
      </c>
      <c r="AR95" s="7">
        <v>1339.057</v>
      </c>
      <c r="AS95" s="7">
        <v>4897.6350000000002</v>
      </c>
      <c r="AT95" s="7">
        <v>8597.99</v>
      </c>
      <c r="AU95" s="7">
        <v>757.65300000000002</v>
      </c>
      <c r="AV95" s="7">
        <v>1360.864</v>
      </c>
      <c r="AW95" s="7">
        <v>17006.476999999999</v>
      </c>
      <c r="AX95" s="7">
        <v>2785.5259999999998</v>
      </c>
      <c r="AY95" s="7">
        <v>1025.078</v>
      </c>
      <c r="AZ95" s="7">
        <v>807.05</v>
      </c>
      <c r="BA95" s="7">
        <v>388.53800000000001</v>
      </c>
      <c r="BB95" s="7">
        <v>902.51900000000001</v>
      </c>
      <c r="BC95" s="7">
        <v>272.20600000000002</v>
      </c>
      <c r="BD95" s="7">
        <v>9677.6290000000008</v>
      </c>
      <c r="BE95" s="7">
        <v>27495.984</v>
      </c>
      <c r="BF95" s="7">
        <v>20986.503000000001</v>
      </c>
      <c r="BG95" s="7">
        <v>4015.1219999999998</v>
      </c>
      <c r="BH95" s="7">
        <v>3202.826</v>
      </c>
      <c r="BI95" s="7">
        <v>13107.679</v>
      </c>
      <c r="BJ95" s="7">
        <v>2754.5169999999998</v>
      </c>
      <c r="BK95" s="7">
        <v>5667.8119999999999</v>
      </c>
      <c r="BL95" s="7">
        <v>7005.1279999999997</v>
      </c>
      <c r="BM95" s="7">
        <v>526.65300000000002</v>
      </c>
      <c r="BN95" s="7">
        <v>9290.982</v>
      </c>
      <c r="BO95" s="7">
        <v>15856.147999999999</v>
      </c>
      <c r="BP95" s="7">
        <v>20212.822</v>
      </c>
      <c r="BQ95" s="7">
        <v>968.16399999999999</v>
      </c>
      <c r="BR95" s="7">
        <v>1646.374</v>
      </c>
      <c r="BS95" s="7">
        <v>678.12400000000002</v>
      </c>
      <c r="BT95" s="7">
        <v>380.75599999999997</v>
      </c>
      <c r="BU95" s="7">
        <v>220.63300000000001</v>
      </c>
      <c r="BV95" s="7">
        <v>225.46100000000001</v>
      </c>
      <c r="BW95" s="7">
        <v>348.09899999999999</v>
      </c>
      <c r="BX95" s="7">
        <v>1286.712</v>
      </c>
      <c r="BY95" s="7">
        <v>420.60899999999998</v>
      </c>
      <c r="BZ95" s="7">
        <v>88.335999999999999</v>
      </c>
      <c r="CA95" s="7">
        <v>77.224000000000004</v>
      </c>
      <c r="CB95" s="7">
        <v>12921.512000000001</v>
      </c>
      <c r="CC95" s="7">
        <f>IF(Table1373[[#This Row],[Numeric_Score]]&lt;=9, 2, IF(Table1373[[#This Row],[Numeric_Score]]&lt;=12, 1, 0))</f>
        <v>1</v>
      </c>
    </row>
    <row r="96" spans="1:81" x14ac:dyDescent="0.25">
      <c r="A96" s="4" t="s">
        <v>200</v>
      </c>
      <c r="B96" s="4" t="s">
        <v>81</v>
      </c>
      <c r="C96" s="5" t="s">
        <v>87</v>
      </c>
      <c r="D96" s="6">
        <v>0</v>
      </c>
      <c r="E96" s="5" t="str">
        <f>CONCATENATE(Table1373[[#This Row],[Vessel_Out]]," ",Table1373[[#This Row],[True_Grade]])</f>
        <v>100/144 - 1 NB</v>
      </c>
      <c r="F96" s="5" t="s">
        <v>83</v>
      </c>
      <c r="G96" s="7">
        <v>15</v>
      </c>
      <c r="H96" s="8">
        <v>44021</v>
      </c>
      <c r="I96" s="7">
        <v>7</v>
      </c>
      <c r="J96" s="7" t="s">
        <v>88</v>
      </c>
      <c r="K9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96" s="7" t="str">
        <f>IF(Table1373[[#This Row],[Numeric_Score]]="", "", IF(Table1373[[#This Row],[Numeric_Score]]&lt;=9, "Low", IF(Table1373[[#This Row],[Numeric_Score]]&gt;=14, "High", "Mid")))</f>
        <v>High</v>
      </c>
      <c r="M96" s="7" t="str">
        <f>IF(Table1373[[#This Row],[Nominal_Grade]]="", "", CONCATENATE(Table1373[[#This Row],[Nominal_Grade]], "-",Table1373[[#This Row],[Content_Status]]))</f>
        <v>NB-WLS</v>
      </c>
      <c r="N96" s="7">
        <v>0.123</v>
      </c>
      <c r="O96" s="7">
        <v>703.01800000000003</v>
      </c>
      <c r="P96" s="7">
        <v>211.88399999999999</v>
      </c>
      <c r="Q96" s="7">
        <v>2199.0880000000002</v>
      </c>
      <c r="R96" s="7">
        <v>1263.3800000000001</v>
      </c>
      <c r="S96" s="7">
        <v>1404.35</v>
      </c>
      <c r="T96" s="7">
        <v>274.18700000000001</v>
      </c>
      <c r="U96" s="7">
        <v>1773.09</v>
      </c>
      <c r="V96" s="7">
        <v>1075.6420000000001</v>
      </c>
      <c r="W96" s="7">
        <v>4274.0209999999997</v>
      </c>
      <c r="X96" s="7">
        <v>18051.866000000002</v>
      </c>
      <c r="Y96" s="7">
        <v>587.97699999999998</v>
      </c>
      <c r="Z96" s="7">
        <v>41643.366000000002</v>
      </c>
      <c r="AA96" s="7">
        <v>979.76</v>
      </c>
      <c r="AB96" s="7">
        <v>1275.586</v>
      </c>
      <c r="AC96" s="7">
        <v>707.46600000000001</v>
      </c>
      <c r="AD96" s="7">
        <v>1722.6020000000001</v>
      </c>
      <c r="AE96" s="7">
        <v>2321.616</v>
      </c>
      <c r="AF96" s="7">
        <v>485.27</v>
      </c>
      <c r="AG96" s="7">
        <v>1268.9770000000001</v>
      </c>
      <c r="AH96" s="7">
        <v>538.33799999999997</v>
      </c>
      <c r="AI96" s="7">
        <v>2722.7620000000002</v>
      </c>
      <c r="AJ96" s="7">
        <v>3235.7449999999999</v>
      </c>
      <c r="AK96" s="7">
        <v>1063.443</v>
      </c>
      <c r="AL96" s="7">
        <v>7893.1049999999996</v>
      </c>
      <c r="AM96" s="7">
        <v>4389.7560000000003</v>
      </c>
      <c r="AN96" s="7">
        <v>824.92100000000005</v>
      </c>
      <c r="AO96" s="7">
        <v>205.3</v>
      </c>
      <c r="AP96" s="7">
        <v>296.20800000000003</v>
      </c>
      <c r="AQ96" s="7">
        <v>396.79399999999998</v>
      </c>
      <c r="AR96" s="7">
        <v>1463.2760000000001</v>
      </c>
      <c r="AS96" s="7">
        <v>4664.49</v>
      </c>
      <c r="AT96" s="7">
        <v>8204.3029999999999</v>
      </c>
      <c r="AU96" s="7">
        <v>527.83500000000004</v>
      </c>
      <c r="AV96" s="7">
        <v>1230.049</v>
      </c>
      <c r="AW96" s="7">
        <v>20133.803</v>
      </c>
      <c r="AX96" s="7">
        <v>2707.3270000000002</v>
      </c>
      <c r="AY96" s="7">
        <v>1247.4690000000001</v>
      </c>
      <c r="AZ96" s="7">
        <v>691.46699999999998</v>
      </c>
      <c r="BA96" s="7">
        <v>561.61900000000003</v>
      </c>
      <c r="BB96" s="7">
        <v>1405.4880000000001</v>
      </c>
      <c r="BC96" s="7">
        <v>602.08500000000004</v>
      </c>
      <c r="BD96" s="7">
        <v>9413.3070000000007</v>
      </c>
      <c r="BE96" s="7">
        <v>26418.43</v>
      </c>
      <c r="BF96" s="7">
        <v>22699.311000000002</v>
      </c>
      <c r="BG96" s="7">
        <v>4185.3530000000001</v>
      </c>
      <c r="BH96" s="7">
        <v>2961.9160000000002</v>
      </c>
      <c r="BI96" s="7">
        <v>19856.280999999999</v>
      </c>
      <c r="BJ96" s="7">
        <v>2553.433</v>
      </c>
      <c r="BK96" s="7">
        <v>5553.1790000000001</v>
      </c>
      <c r="BL96" s="7">
        <v>5781.91</v>
      </c>
      <c r="BM96" s="7">
        <v>554.24900000000002</v>
      </c>
      <c r="BN96" s="7">
        <v>9251.6450000000004</v>
      </c>
      <c r="BO96" s="7">
        <v>17039.23</v>
      </c>
      <c r="BP96" s="7">
        <v>24935.722000000002</v>
      </c>
      <c r="BQ96" s="7">
        <v>875.64499999999998</v>
      </c>
      <c r="BR96" s="7">
        <v>1650.116</v>
      </c>
      <c r="BS96" s="7">
        <v>680.59400000000005</v>
      </c>
      <c r="BT96" s="7">
        <v>526.40700000000004</v>
      </c>
      <c r="BU96" s="7">
        <v>226.95599999999999</v>
      </c>
      <c r="BV96" s="7">
        <v>236.411</v>
      </c>
      <c r="BW96" s="7">
        <v>576.58000000000004</v>
      </c>
      <c r="BX96" s="7">
        <v>1129.0509999999999</v>
      </c>
      <c r="BY96" s="7">
        <v>556.70699999999999</v>
      </c>
      <c r="BZ96" s="7">
        <v>150.59899999999999</v>
      </c>
      <c r="CA96" s="7">
        <v>76.430000000000007</v>
      </c>
      <c r="CB96" s="7">
        <v>12756.965</v>
      </c>
      <c r="CC96" s="7">
        <f>IF(Table1373[[#This Row],[Numeric_Score]]&lt;=9, 2, IF(Table1373[[#This Row],[Numeric_Score]]&lt;=12, 1, 0))</f>
        <v>0</v>
      </c>
    </row>
    <row r="97" spans="1:81" x14ac:dyDescent="0.25">
      <c r="A97" s="4" t="s">
        <v>201</v>
      </c>
      <c r="B97" s="4" t="s">
        <v>81</v>
      </c>
      <c r="C97" s="5" t="s">
        <v>87</v>
      </c>
      <c r="D97" s="6">
        <v>0</v>
      </c>
      <c r="E97" s="5" t="str">
        <f>CONCATENATE(Table1373[[#This Row],[Vessel_Out]]," ",Table1373[[#This Row],[True_Grade]])</f>
        <v>100/144 - 2 NB</v>
      </c>
      <c r="F97" s="5" t="s">
        <v>83</v>
      </c>
      <c r="G97" s="7">
        <v>15</v>
      </c>
      <c r="H97" s="8">
        <v>44021</v>
      </c>
      <c r="I97" s="7">
        <v>8</v>
      </c>
      <c r="J97" s="7" t="s">
        <v>88</v>
      </c>
      <c r="K9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97" s="7" t="str">
        <f>IF(Table1373[[#This Row],[Numeric_Score]]="", "", IF(Table1373[[#This Row],[Numeric_Score]]&lt;=9, "Low", IF(Table1373[[#This Row],[Numeric_Score]]&gt;=14, "High", "Mid")))</f>
        <v>High</v>
      </c>
      <c r="M97" s="7" t="str">
        <f>IF(Table1373[[#This Row],[Nominal_Grade]]="", "", CONCATENATE(Table1373[[#This Row],[Nominal_Grade]], "-",Table1373[[#This Row],[Content_Status]]))</f>
        <v>NB-WLS</v>
      </c>
      <c r="N97" s="7">
        <v>0.123</v>
      </c>
      <c r="O97" s="7">
        <v>676.95600000000002</v>
      </c>
      <c r="P97" s="7">
        <v>242.422</v>
      </c>
      <c r="Q97" s="7">
        <v>2326.9250000000002</v>
      </c>
      <c r="R97" s="7">
        <v>1216.9280000000001</v>
      </c>
      <c r="S97" s="7">
        <v>1396.8109999999999</v>
      </c>
      <c r="T97" s="7">
        <v>260.303</v>
      </c>
      <c r="U97" s="7">
        <v>1817.5150000000001</v>
      </c>
      <c r="V97" s="7">
        <v>1058.962</v>
      </c>
      <c r="W97" s="7">
        <v>4306.3739999999998</v>
      </c>
      <c r="X97" s="7">
        <v>18002.506000000001</v>
      </c>
      <c r="Y97" s="7">
        <v>586.26199999999994</v>
      </c>
      <c r="Z97" s="7">
        <v>40925.156000000003</v>
      </c>
      <c r="AA97" s="7">
        <v>984.13099999999997</v>
      </c>
      <c r="AB97" s="7">
        <v>1268.8050000000001</v>
      </c>
      <c r="AC97" s="7">
        <v>735.83199999999999</v>
      </c>
      <c r="AD97" s="7">
        <v>1815.027</v>
      </c>
      <c r="AE97" s="7">
        <v>2384.3710000000001</v>
      </c>
      <c r="AF97" s="7">
        <v>512.43899999999996</v>
      </c>
      <c r="AG97" s="7">
        <v>1271.597</v>
      </c>
      <c r="AH97" s="7">
        <v>543.46299999999997</v>
      </c>
      <c r="AI97" s="7">
        <v>2768.7809999999999</v>
      </c>
      <c r="AJ97" s="7">
        <v>3187.6750000000002</v>
      </c>
      <c r="AK97" s="7">
        <v>1068.316</v>
      </c>
      <c r="AL97" s="7">
        <v>7921.9809999999998</v>
      </c>
      <c r="AM97" s="7">
        <v>4445.9170000000004</v>
      </c>
      <c r="AN97" s="7">
        <v>855.11500000000001</v>
      </c>
      <c r="AO97" s="7">
        <v>227.83</v>
      </c>
      <c r="AP97" s="7">
        <v>292.81400000000002</v>
      </c>
      <c r="AQ97" s="7">
        <v>419.85700000000003</v>
      </c>
      <c r="AR97" s="7">
        <v>1493.5550000000001</v>
      </c>
      <c r="AS97" s="7">
        <v>4575.5190000000002</v>
      </c>
      <c r="AT97" s="7">
        <v>8136.2920000000004</v>
      </c>
      <c r="AU97" s="7">
        <v>512.36800000000005</v>
      </c>
      <c r="AV97" s="7">
        <v>1193.4839999999999</v>
      </c>
      <c r="AW97" s="7">
        <v>20151.004000000001</v>
      </c>
      <c r="AX97" s="7">
        <v>2654.116</v>
      </c>
      <c r="AY97" s="7">
        <v>1264.7809999999999</v>
      </c>
      <c r="AZ97" s="7">
        <v>755.30799999999999</v>
      </c>
      <c r="BA97" s="7">
        <v>570.52200000000005</v>
      </c>
      <c r="BB97" s="7">
        <v>1402.8320000000001</v>
      </c>
      <c r="BC97" s="7">
        <v>628.27099999999996</v>
      </c>
      <c r="BD97" s="7">
        <v>9262.7710000000006</v>
      </c>
      <c r="BE97" s="7">
        <v>26084.373</v>
      </c>
      <c r="BF97" s="7">
        <v>22528.841</v>
      </c>
      <c r="BG97" s="7">
        <v>4240.2529999999997</v>
      </c>
      <c r="BH97" s="7">
        <v>3059.5149999999999</v>
      </c>
      <c r="BI97" s="7">
        <v>19925.208999999999</v>
      </c>
      <c r="BJ97" s="7">
        <v>2545.2170000000001</v>
      </c>
      <c r="BK97" s="7">
        <v>5520.3879999999999</v>
      </c>
      <c r="BL97" s="7">
        <v>5649.56</v>
      </c>
      <c r="BM97" s="7">
        <v>506.50400000000002</v>
      </c>
      <c r="BN97" s="7">
        <v>9215.991</v>
      </c>
      <c r="BO97" s="7">
        <v>17083.044000000002</v>
      </c>
      <c r="BP97" s="7">
        <v>25098.651999999998</v>
      </c>
      <c r="BQ97" s="7">
        <v>943.048</v>
      </c>
      <c r="BR97" s="7">
        <v>1619.6859999999999</v>
      </c>
      <c r="BS97" s="7">
        <v>650.98</v>
      </c>
      <c r="BT97" s="7">
        <v>476.54700000000003</v>
      </c>
      <c r="BU97" s="7">
        <v>226.18199999999999</v>
      </c>
      <c r="BV97" s="7">
        <v>239.267</v>
      </c>
      <c r="BW97" s="7">
        <v>551.83399999999995</v>
      </c>
      <c r="BX97" s="7">
        <v>1223.08</v>
      </c>
      <c r="BY97" s="7">
        <v>567.89</v>
      </c>
      <c r="BZ97" s="7">
        <v>155.25899999999999</v>
      </c>
      <c r="CA97" s="7">
        <v>72.430999999999997</v>
      </c>
      <c r="CB97" s="7">
        <v>12703.477000000001</v>
      </c>
      <c r="CC97" s="7">
        <f>IF(Table1373[[#This Row],[Numeric_Score]]&lt;=9, 2, IF(Table1373[[#This Row],[Numeric_Score]]&lt;=12, 1, 0))</f>
        <v>0</v>
      </c>
    </row>
    <row r="98" spans="1:81" x14ac:dyDescent="0.25">
      <c r="A98" s="4" t="s">
        <v>202</v>
      </c>
      <c r="B98" s="4" t="s">
        <v>81</v>
      </c>
      <c r="C98" s="5" t="s">
        <v>87</v>
      </c>
      <c r="D98" s="6">
        <v>0</v>
      </c>
      <c r="E98" s="5" t="str">
        <f>CONCATENATE(Table1373[[#This Row],[Vessel_Out]]," ",Table1373[[#This Row],[True_Grade]])</f>
        <v>200/102 - 1 NB</v>
      </c>
      <c r="F98" s="5" t="s">
        <v>83</v>
      </c>
      <c r="G98" s="7">
        <v>11</v>
      </c>
      <c r="H98" s="8">
        <v>44021</v>
      </c>
      <c r="I98" s="7">
        <v>1</v>
      </c>
      <c r="J98" s="7" t="s">
        <v>88</v>
      </c>
      <c r="K9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98" s="7" t="str">
        <f>IF(Table1373[[#This Row],[Numeric_Score]]="", "", IF(Table1373[[#This Row],[Numeric_Score]]&lt;=9, "Low", IF(Table1373[[#This Row],[Numeric_Score]]&gt;=14, "High", "Mid")))</f>
        <v>Mid</v>
      </c>
      <c r="M98" s="7" t="str">
        <f>IF(Table1373[[#This Row],[Nominal_Grade]]="", "", CONCATENATE(Table1373[[#This Row],[Nominal_Grade]], "-",Table1373[[#This Row],[Content_Status]]))</f>
        <v>NB-WLS</v>
      </c>
      <c r="N98" s="7">
        <v>0.129</v>
      </c>
      <c r="O98" s="7">
        <v>405.17700000000002</v>
      </c>
      <c r="P98" s="7">
        <v>150.249</v>
      </c>
      <c r="Q98" s="7">
        <v>2064.4270000000001</v>
      </c>
      <c r="R98" s="7">
        <v>1322.135</v>
      </c>
      <c r="S98" s="7">
        <v>1466.6130000000001</v>
      </c>
      <c r="T98" s="7">
        <v>313.536</v>
      </c>
      <c r="U98" s="7">
        <v>1672.598</v>
      </c>
      <c r="V98" s="7">
        <v>1138.4960000000001</v>
      </c>
      <c r="W98" s="7">
        <v>4441.2879999999996</v>
      </c>
      <c r="X98" s="7">
        <v>18260.645</v>
      </c>
      <c r="Y98" s="7">
        <v>570.971</v>
      </c>
      <c r="Z98" s="7">
        <v>42968.595000000001</v>
      </c>
      <c r="AA98" s="7">
        <v>1001.388</v>
      </c>
      <c r="AB98" s="7">
        <v>1261.3679999999999</v>
      </c>
      <c r="AC98" s="7">
        <v>687.59</v>
      </c>
      <c r="AD98" s="7">
        <v>1790.8520000000001</v>
      </c>
      <c r="AE98" s="7">
        <v>1745.1179999999999</v>
      </c>
      <c r="AF98" s="7">
        <v>578.58500000000004</v>
      </c>
      <c r="AG98" s="7">
        <v>1264.547</v>
      </c>
      <c r="AH98" s="7">
        <v>560.39</v>
      </c>
      <c r="AI98" s="7">
        <v>2901.2719999999999</v>
      </c>
      <c r="AJ98" s="7">
        <v>2670.9140000000002</v>
      </c>
      <c r="AK98" s="7">
        <v>909.08600000000001</v>
      </c>
      <c r="AL98" s="7">
        <v>7917.4889999999996</v>
      </c>
      <c r="AM98" s="7">
        <v>3555.279</v>
      </c>
      <c r="AN98" s="7">
        <v>1099.771</v>
      </c>
      <c r="AO98" s="7">
        <v>211.61099999999999</v>
      </c>
      <c r="AP98" s="7">
        <v>308.91699999999997</v>
      </c>
      <c r="AQ98" s="7">
        <v>580.88099999999997</v>
      </c>
      <c r="AR98" s="7">
        <v>1691.61</v>
      </c>
      <c r="AS98" s="7">
        <v>4635.1210000000001</v>
      </c>
      <c r="AT98" s="7">
        <v>7946.2240000000002</v>
      </c>
      <c r="AU98" s="7">
        <v>559.06399999999996</v>
      </c>
      <c r="AV98" s="7">
        <v>1256</v>
      </c>
      <c r="AW98" s="7">
        <v>20322.25</v>
      </c>
      <c r="AX98" s="7">
        <v>2842.105</v>
      </c>
      <c r="AY98" s="7">
        <v>1470.441</v>
      </c>
      <c r="AZ98" s="7">
        <v>661.41800000000001</v>
      </c>
      <c r="BA98" s="7">
        <v>680.76800000000003</v>
      </c>
      <c r="BB98" s="7">
        <v>1410.3789999999999</v>
      </c>
      <c r="BC98" s="7">
        <v>503.08800000000002</v>
      </c>
      <c r="BD98" s="7">
        <v>9679.7160000000003</v>
      </c>
      <c r="BE98" s="7">
        <v>27243.963</v>
      </c>
      <c r="BF98" s="7">
        <v>23736.813999999998</v>
      </c>
      <c r="BG98" s="7">
        <v>4353.7190000000001</v>
      </c>
      <c r="BH98" s="7">
        <v>3171.5659999999998</v>
      </c>
      <c r="BI98" s="7">
        <v>22015.79</v>
      </c>
      <c r="BJ98" s="7">
        <v>2627.3980000000001</v>
      </c>
      <c r="BK98" s="7">
        <v>5295.7380000000003</v>
      </c>
      <c r="BL98" s="7">
        <v>5408.7650000000003</v>
      </c>
      <c r="BM98" s="7">
        <v>522.78099999999995</v>
      </c>
      <c r="BN98" s="7">
        <v>9581.2960000000003</v>
      </c>
      <c r="BO98" s="7">
        <v>15696.67</v>
      </c>
      <c r="BP98" s="7">
        <v>15424.978999999999</v>
      </c>
      <c r="BQ98" s="7">
        <v>858.173</v>
      </c>
      <c r="BR98" s="7">
        <v>1603.5029999999999</v>
      </c>
      <c r="BS98" s="7">
        <v>602.17200000000003</v>
      </c>
      <c r="BT98" s="7">
        <v>717.83</v>
      </c>
      <c r="BU98" s="7">
        <v>246.7</v>
      </c>
      <c r="BV98" s="7">
        <v>228.64500000000001</v>
      </c>
      <c r="BW98" s="7">
        <v>499.89400000000001</v>
      </c>
      <c r="BX98" s="7">
        <v>1384.662</v>
      </c>
      <c r="BY98" s="7">
        <v>445.93099999999998</v>
      </c>
      <c r="BZ98" s="7">
        <v>193.202</v>
      </c>
      <c r="CA98" s="7">
        <v>88.713999999999999</v>
      </c>
      <c r="CB98" s="7">
        <v>12693.513000000001</v>
      </c>
      <c r="CC98" s="7">
        <f>IF(Table1373[[#This Row],[Numeric_Score]]&lt;=9, 2, IF(Table1373[[#This Row],[Numeric_Score]]&lt;=12, 1, 0))</f>
        <v>1</v>
      </c>
    </row>
    <row r="99" spans="1:81" x14ac:dyDescent="0.25">
      <c r="A99" s="4" t="s">
        <v>203</v>
      </c>
      <c r="B99" s="4" t="s">
        <v>81</v>
      </c>
      <c r="C99" s="5" t="s">
        <v>87</v>
      </c>
      <c r="D99" s="6">
        <v>0</v>
      </c>
      <c r="E99" s="5" t="str">
        <f>CONCATENATE(Table1373[[#This Row],[Vessel_Out]]," ",Table1373[[#This Row],[True_Grade]])</f>
        <v>200/102 - 2 NB</v>
      </c>
      <c r="F99" s="5" t="s">
        <v>83</v>
      </c>
      <c r="G99" s="7">
        <v>11</v>
      </c>
      <c r="H99" s="8">
        <v>44021</v>
      </c>
      <c r="I99" s="7">
        <v>2</v>
      </c>
      <c r="J99" s="7" t="s">
        <v>88</v>
      </c>
      <c r="K9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99" s="7" t="str">
        <f>IF(Table1373[[#This Row],[Numeric_Score]]="", "", IF(Table1373[[#This Row],[Numeric_Score]]&lt;=9, "Low", IF(Table1373[[#This Row],[Numeric_Score]]&gt;=14, "High", "Mid")))</f>
        <v>Mid</v>
      </c>
      <c r="M99" s="7" t="str">
        <f>IF(Table1373[[#This Row],[Nominal_Grade]]="", "", CONCATENATE(Table1373[[#This Row],[Nominal_Grade]], "-",Table1373[[#This Row],[Content_Status]]))</f>
        <v>NB-WLS</v>
      </c>
      <c r="N99" s="7">
        <v>0.13100000000000001</v>
      </c>
      <c r="O99" s="7">
        <v>411.57499999999999</v>
      </c>
      <c r="P99" s="7">
        <v>197.83099999999999</v>
      </c>
      <c r="Q99" s="7">
        <v>2266.7040000000002</v>
      </c>
      <c r="R99" s="7">
        <v>1349.6</v>
      </c>
      <c r="S99" s="7">
        <v>1419.4059999999999</v>
      </c>
      <c r="T99" s="7">
        <v>258.608</v>
      </c>
      <c r="U99" s="7">
        <v>2021.9970000000001</v>
      </c>
      <c r="V99" s="7">
        <v>1147.626</v>
      </c>
      <c r="W99" s="7">
        <v>4418.62</v>
      </c>
      <c r="X99" s="7">
        <v>18199.742999999999</v>
      </c>
      <c r="Y99" s="7">
        <v>591.26</v>
      </c>
      <c r="Z99" s="7">
        <v>41883.692000000003</v>
      </c>
      <c r="AA99" s="7">
        <v>968.04499999999996</v>
      </c>
      <c r="AB99" s="7">
        <v>1225.0899999999999</v>
      </c>
      <c r="AC99" s="7">
        <v>676.10299999999995</v>
      </c>
      <c r="AD99" s="7">
        <v>1790.951</v>
      </c>
      <c r="AE99" s="7">
        <v>1694.6949999999999</v>
      </c>
      <c r="AF99" s="7">
        <v>569.92700000000002</v>
      </c>
      <c r="AG99" s="7">
        <v>1272.3420000000001</v>
      </c>
      <c r="AH99" s="7">
        <v>545.16600000000005</v>
      </c>
      <c r="AI99" s="7">
        <v>2773.8890000000001</v>
      </c>
      <c r="AJ99" s="7">
        <v>2663.9279999999999</v>
      </c>
      <c r="AK99" s="7">
        <v>902.44399999999996</v>
      </c>
      <c r="AL99" s="7">
        <v>8002.4989999999998</v>
      </c>
      <c r="AM99" s="7">
        <v>3631.4690000000001</v>
      </c>
      <c r="AN99" s="7">
        <v>1114.4939999999999</v>
      </c>
      <c r="AO99" s="7">
        <v>215.31700000000001</v>
      </c>
      <c r="AP99" s="7">
        <v>344.90499999999997</v>
      </c>
      <c r="AQ99" s="7">
        <v>573.40300000000002</v>
      </c>
      <c r="AR99" s="7">
        <v>1709.1479999999999</v>
      </c>
      <c r="AS99" s="7">
        <v>4534.95</v>
      </c>
      <c r="AT99" s="7">
        <v>7844.0020000000004</v>
      </c>
      <c r="AU99" s="7">
        <v>560.09400000000005</v>
      </c>
      <c r="AV99" s="7">
        <v>1242.6020000000001</v>
      </c>
      <c r="AW99" s="7">
        <v>20565.449000000001</v>
      </c>
      <c r="AX99" s="7">
        <v>2779.0949999999998</v>
      </c>
      <c r="AY99" s="7">
        <v>1551.9960000000001</v>
      </c>
      <c r="AZ99" s="7">
        <v>676.00400000000002</v>
      </c>
      <c r="BA99" s="7">
        <v>654.75300000000004</v>
      </c>
      <c r="BB99" s="7">
        <v>1334.5250000000001</v>
      </c>
      <c r="BC99" s="7">
        <v>578.173</v>
      </c>
      <c r="BD99" s="7">
        <v>9417.5110000000004</v>
      </c>
      <c r="BE99" s="7">
        <v>27095.963</v>
      </c>
      <c r="BF99" s="7">
        <v>24053.598000000002</v>
      </c>
      <c r="BG99" s="7">
        <v>4113.7280000000001</v>
      </c>
      <c r="BH99" s="7">
        <v>2885.33</v>
      </c>
      <c r="BI99" s="7">
        <v>22386.739000000001</v>
      </c>
      <c r="BJ99" s="7">
        <v>2726.0210000000002</v>
      </c>
      <c r="BK99" s="7">
        <v>5385.2250000000004</v>
      </c>
      <c r="BL99" s="7">
        <v>5527.5029999999997</v>
      </c>
      <c r="BM99" s="7">
        <v>568.68700000000001</v>
      </c>
      <c r="BN99" s="7">
        <v>9503.5750000000007</v>
      </c>
      <c r="BO99" s="7">
        <v>16744.813999999998</v>
      </c>
      <c r="BP99" s="7">
        <v>21060.837</v>
      </c>
      <c r="BQ99" s="7">
        <v>837.95299999999997</v>
      </c>
      <c r="BR99" s="7">
        <v>1600.155</v>
      </c>
      <c r="BS99" s="7">
        <v>678.32399999999996</v>
      </c>
      <c r="BT99" s="7">
        <v>731.40099999999995</v>
      </c>
      <c r="BU99" s="7">
        <v>248.67500000000001</v>
      </c>
      <c r="BV99" s="7">
        <v>224.75399999999999</v>
      </c>
      <c r="BW99" s="7">
        <v>553.98599999999999</v>
      </c>
      <c r="BX99" s="7">
        <v>1253.5830000000001</v>
      </c>
      <c r="BY99" s="7">
        <v>483.32</v>
      </c>
      <c r="BZ99" s="7">
        <v>197.083</v>
      </c>
      <c r="CA99" s="7">
        <v>96.647000000000006</v>
      </c>
      <c r="CB99" s="7">
        <v>13466.754999999999</v>
      </c>
      <c r="CC99" s="7">
        <f>IF(Table1373[[#This Row],[Numeric_Score]]&lt;=9, 2, IF(Table1373[[#This Row],[Numeric_Score]]&lt;=12, 1, 0))</f>
        <v>1</v>
      </c>
    </row>
    <row r="100" spans="1:81" x14ac:dyDescent="0.25">
      <c r="A100" s="4" t="s">
        <v>204</v>
      </c>
      <c r="B100" s="4" t="s">
        <v>81</v>
      </c>
      <c r="C100" s="5" t="s">
        <v>94</v>
      </c>
      <c r="D100" s="6" t="e">
        <v>#N/A</v>
      </c>
      <c r="E100" s="5" t="str">
        <f>CONCATENATE(Table1373[[#This Row],[Vessel_Out]]," ",Table1373[[#This Row],[True_Grade]])</f>
        <v>50/116 - 1 P</v>
      </c>
      <c r="F100" s="5" t="s">
        <v>91</v>
      </c>
      <c r="G100" s="7">
        <v>9</v>
      </c>
      <c r="H100" s="8">
        <v>44021</v>
      </c>
      <c r="I100" s="7">
        <v>11</v>
      </c>
      <c r="J100" s="7" t="s">
        <v>95</v>
      </c>
      <c r="K10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00" s="7" t="str">
        <f>IF(Table1373[[#This Row],[Numeric_Score]]="", "", IF(Table1373[[#This Row],[Numeric_Score]]&lt;=9, "Low", IF(Table1373[[#This Row],[Numeric_Score]]&gt;=14, "High", "Mid")))</f>
        <v>Low</v>
      </c>
      <c r="M100" s="7" t="str">
        <f>IF(Table1373[[#This Row],[Nominal_Grade]]="", "", CONCATENATE(Table1373[[#This Row],[Nominal_Grade]], "-",Table1373[[#This Row],[Content_Status]]))</f>
        <v>C-WRS</v>
      </c>
      <c r="N100" s="7">
        <v>0.123</v>
      </c>
      <c r="O100" s="7">
        <v>193.26400000000001</v>
      </c>
      <c r="P100" s="7">
        <v>218.60900000000001</v>
      </c>
      <c r="Q100" s="7">
        <v>2481.7339999999999</v>
      </c>
      <c r="R100" s="7">
        <v>1263.066</v>
      </c>
      <c r="S100" s="7">
        <v>1422.5319999999999</v>
      </c>
      <c r="T100" s="7">
        <v>260.45499999999998</v>
      </c>
      <c r="U100" s="7">
        <v>1892.3920000000001</v>
      </c>
      <c r="V100" s="7">
        <v>1069.2850000000001</v>
      </c>
      <c r="W100" s="7">
        <v>4210.2759999999998</v>
      </c>
      <c r="X100" s="7">
        <v>18048.342000000001</v>
      </c>
      <c r="Y100" s="7">
        <v>602.44100000000003</v>
      </c>
      <c r="Z100" s="7">
        <v>40528.171999999999</v>
      </c>
      <c r="AA100" s="7">
        <v>968.96199999999999</v>
      </c>
      <c r="AB100" s="7">
        <v>1260.6099999999999</v>
      </c>
      <c r="AC100" s="7">
        <v>743.8</v>
      </c>
      <c r="AD100" s="7">
        <v>2162.9450000000002</v>
      </c>
      <c r="AE100" s="7">
        <v>2219.297</v>
      </c>
      <c r="AF100" s="7">
        <v>636.67600000000004</v>
      </c>
      <c r="AG100" s="7">
        <v>1325.4680000000001</v>
      </c>
      <c r="AH100" s="7">
        <v>537.88800000000003</v>
      </c>
      <c r="AI100" s="7">
        <v>2770.49</v>
      </c>
      <c r="AJ100" s="7">
        <v>2770.8290000000002</v>
      </c>
      <c r="AK100" s="7">
        <v>942.05600000000004</v>
      </c>
      <c r="AL100" s="7">
        <v>7929.732</v>
      </c>
      <c r="AM100" s="7">
        <v>4446.04</v>
      </c>
      <c r="AN100" s="7">
        <v>1138.3789999999999</v>
      </c>
      <c r="AO100" s="7">
        <v>232.21600000000001</v>
      </c>
      <c r="AP100" s="7">
        <v>341.62700000000001</v>
      </c>
      <c r="AQ100" s="7">
        <v>481.53300000000002</v>
      </c>
      <c r="AR100" s="7">
        <v>1917.17</v>
      </c>
      <c r="AS100" s="7">
        <v>4317.1369999999997</v>
      </c>
      <c r="AT100" s="7">
        <v>7468.5479999999998</v>
      </c>
      <c r="AU100" s="7">
        <v>428.55599999999998</v>
      </c>
      <c r="AV100" s="7">
        <v>1105.491</v>
      </c>
      <c r="AW100" s="7">
        <v>23190.120999999999</v>
      </c>
      <c r="AX100" s="7">
        <v>2811.6840000000002</v>
      </c>
      <c r="AY100" s="7">
        <v>1812.6780000000001</v>
      </c>
      <c r="AZ100" s="7">
        <v>724.84799999999996</v>
      </c>
      <c r="BA100" s="7">
        <v>856.28200000000004</v>
      </c>
      <c r="BB100" s="7">
        <v>1767.373</v>
      </c>
      <c r="BC100" s="7">
        <v>962.18600000000004</v>
      </c>
      <c r="BD100" s="7">
        <v>9087.68</v>
      </c>
      <c r="BE100" s="7">
        <v>26353.46</v>
      </c>
      <c r="BF100" s="7">
        <v>24478.667000000001</v>
      </c>
      <c r="BG100" s="7">
        <v>3989.1469999999999</v>
      </c>
      <c r="BH100" s="7">
        <v>2873.6039999999998</v>
      </c>
      <c r="BI100" s="7">
        <v>23255.274000000001</v>
      </c>
      <c r="BJ100" s="7">
        <v>2591.0140000000001</v>
      </c>
      <c r="BK100" s="7">
        <v>5339.107</v>
      </c>
      <c r="BL100" s="7">
        <v>5375.2809999999999</v>
      </c>
      <c r="BM100" s="7">
        <v>545.81899999999996</v>
      </c>
      <c r="BN100" s="7">
        <v>9117.0650000000005</v>
      </c>
      <c r="BO100" s="7">
        <v>23552.114000000001</v>
      </c>
      <c r="BP100" s="7">
        <v>30313.458999999999</v>
      </c>
      <c r="BQ100" s="7">
        <v>855.904</v>
      </c>
      <c r="BR100" s="7">
        <v>1511.329</v>
      </c>
      <c r="BS100" s="7">
        <v>619.96500000000003</v>
      </c>
      <c r="BT100" s="7">
        <v>850.84400000000005</v>
      </c>
      <c r="BU100" s="7">
        <v>220.93199999999999</v>
      </c>
      <c r="BV100" s="7">
        <v>240.404</v>
      </c>
      <c r="BW100" s="7">
        <v>662.83900000000006</v>
      </c>
      <c r="BX100" s="7">
        <v>1193.0650000000001</v>
      </c>
      <c r="BY100" s="7">
        <v>681.55</v>
      </c>
      <c r="BZ100" s="7">
        <v>397.995</v>
      </c>
      <c r="CA100" s="7">
        <v>79.156999999999996</v>
      </c>
      <c r="CB100" s="7">
        <v>12358.625</v>
      </c>
      <c r="CC100" s="7">
        <f>IF(Table1373[[#This Row],[Numeric_Score]]&lt;=9, 2, IF(Table1373[[#This Row],[Numeric_Score]]&lt;=12, 1, 0))</f>
        <v>2</v>
      </c>
    </row>
    <row r="101" spans="1:81" x14ac:dyDescent="0.25">
      <c r="A101" s="4" t="s">
        <v>205</v>
      </c>
      <c r="B101" s="4" t="s">
        <v>81</v>
      </c>
      <c r="C101" s="5" t="s">
        <v>94</v>
      </c>
      <c r="D101" s="6" t="e">
        <v>#N/A</v>
      </c>
      <c r="E101" s="5" t="str">
        <f>CONCATENATE(Table1373[[#This Row],[Vessel_Out]]," ",Table1373[[#This Row],[True_Grade]])</f>
        <v>50/116 - 2 P</v>
      </c>
      <c r="F101" s="5" t="s">
        <v>91</v>
      </c>
      <c r="G101" s="7">
        <v>9</v>
      </c>
      <c r="H101" s="8">
        <v>44021</v>
      </c>
      <c r="I101" s="7">
        <v>12</v>
      </c>
      <c r="J101" s="7" t="s">
        <v>95</v>
      </c>
      <c r="K10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01" s="7" t="str">
        <f>IF(Table1373[[#This Row],[Numeric_Score]]="", "", IF(Table1373[[#This Row],[Numeric_Score]]&lt;=9, "Low", IF(Table1373[[#This Row],[Numeric_Score]]&gt;=14, "High", "Mid")))</f>
        <v>Low</v>
      </c>
      <c r="M101" s="7" t="str">
        <f>IF(Table1373[[#This Row],[Nominal_Grade]]="", "", CONCATENATE(Table1373[[#This Row],[Nominal_Grade]], "-",Table1373[[#This Row],[Content_Status]]))</f>
        <v>C-WRS</v>
      </c>
      <c r="N101" s="7">
        <v>0.126</v>
      </c>
      <c r="O101" s="7">
        <v>170.29599999999999</v>
      </c>
      <c r="P101" s="7">
        <v>266.55599999999998</v>
      </c>
      <c r="Q101" s="7">
        <v>2573.7170000000001</v>
      </c>
      <c r="R101" s="7">
        <v>1225.4949999999999</v>
      </c>
      <c r="S101" s="7">
        <v>1384.72</v>
      </c>
      <c r="T101" s="7">
        <v>266.92599999999999</v>
      </c>
      <c r="U101" s="7">
        <v>1849.752</v>
      </c>
      <c r="V101" s="7">
        <v>1090.9290000000001</v>
      </c>
      <c r="W101" s="7">
        <v>4123.8530000000001</v>
      </c>
      <c r="X101" s="7">
        <v>17966.864000000001</v>
      </c>
      <c r="Y101" s="7">
        <v>592.471</v>
      </c>
      <c r="Z101" s="7">
        <v>40131.644999999997</v>
      </c>
      <c r="AA101" s="7">
        <v>960.90700000000004</v>
      </c>
      <c r="AB101" s="7">
        <v>1252.0239999999999</v>
      </c>
      <c r="AC101" s="7">
        <v>723.31799999999998</v>
      </c>
      <c r="AD101" s="7">
        <v>2129.0439999999999</v>
      </c>
      <c r="AE101" s="7">
        <v>2177.3989999999999</v>
      </c>
      <c r="AF101" s="7">
        <v>632.399</v>
      </c>
      <c r="AG101" s="7">
        <v>1291.1510000000001</v>
      </c>
      <c r="AH101" s="7">
        <v>539.77599999999995</v>
      </c>
      <c r="AI101" s="7">
        <v>2687.49</v>
      </c>
      <c r="AJ101" s="7">
        <v>2787.4059999999999</v>
      </c>
      <c r="AK101" s="7">
        <v>930.43499999999995</v>
      </c>
      <c r="AL101" s="7">
        <v>7912.45</v>
      </c>
      <c r="AM101" s="7">
        <v>4411.6390000000001</v>
      </c>
      <c r="AN101" s="7">
        <v>1085.48</v>
      </c>
      <c r="AO101" s="7">
        <v>235.67</v>
      </c>
      <c r="AP101" s="7">
        <v>339.82900000000001</v>
      </c>
      <c r="AQ101" s="7">
        <v>460.012</v>
      </c>
      <c r="AR101" s="7">
        <v>1868.3979999999999</v>
      </c>
      <c r="AS101" s="7">
        <v>4381.5820000000003</v>
      </c>
      <c r="AT101" s="7">
        <v>7347.4030000000002</v>
      </c>
      <c r="AU101" s="7">
        <v>412.84100000000001</v>
      </c>
      <c r="AV101" s="7">
        <v>1157.1410000000001</v>
      </c>
      <c r="AW101" s="7">
        <v>22944.177</v>
      </c>
      <c r="AX101" s="7">
        <v>2817.7869999999998</v>
      </c>
      <c r="AY101" s="7">
        <v>1743.8320000000001</v>
      </c>
      <c r="AZ101" s="7">
        <v>705.50599999999997</v>
      </c>
      <c r="BA101" s="7">
        <v>842.99900000000002</v>
      </c>
      <c r="BB101" s="7">
        <v>1676.576</v>
      </c>
      <c r="BC101" s="7">
        <v>960.21699999999998</v>
      </c>
      <c r="BD101" s="7">
        <v>8951.9629999999997</v>
      </c>
      <c r="BE101" s="7">
        <v>26054.080999999998</v>
      </c>
      <c r="BF101" s="7">
        <v>23884.235000000001</v>
      </c>
      <c r="BG101" s="7">
        <v>4124.8609999999999</v>
      </c>
      <c r="BH101" s="7">
        <v>2853.364</v>
      </c>
      <c r="BI101" s="7">
        <v>23002.804</v>
      </c>
      <c r="BJ101" s="7">
        <v>2602.797</v>
      </c>
      <c r="BK101" s="7">
        <v>5300.1989999999996</v>
      </c>
      <c r="BL101" s="7">
        <v>4924.723</v>
      </c>
      <c r="BM101" s="7">
        <v>449.48099999999999</v>
      </c>
      <c r="BN101" s="7">
        <v>8995.8379999999997</v>
      </c>
      <c r="BO101" s="7">
        <v>23355.501</v>
      </c>
      <c r="BP101" s="7">
        <v>31844.583999999999</v>
      </c>
      <c r="BQ101" s="7">
        <v>887.80499999999995</v>
      </c>
      <c r="BR101" s="7">
        <v>1574.317</v>
      </c>
      <c r="BS101" s="7">
        <v>687.06</v>
      </c>
      <c r="BT101" s="7">
        <v>782.41899999999998</v>
      </c>
      <c r="BU101" s="7">
        <v>234.70699999999999</v>
      </c>
      <c r="BV101" s="7">
        <v>230.911</v>
      </c>
      <c r="BW101" s="7">
        <v>659.77499999999998</v>
      </c>
      <c r="BX101" s="7">
        <v>1172.7380000000001</v>
      </c>
      <c r="BY101" s="7">
        <v>632.07399999999996</v>
      </c>
      <c r="BZ101" s="7">
        <v>361.99</v>
      </c>
      <c r="CA101" s="7">
        <v>75.406000000000006</v>
      </c>
      <c r="CB101" s="7">
        <v>12442.612999999999</v>
      </c>
      <c r="CC101" s="7">
        <f>IF(Table1373[[#This Row],[Numeric_Score]]&lt;=9, 2, IF(Table1373[[#This Row],[Numeric_Score]]&lt;=12, 1, 0))</f>
        <v>2</v>
      </c>
    </row>
    <row r="102" spans="1:81" x14ac:dyDescent="0.25">
      <c r="A102" s="4" t="s">
        <v>206</v>
      </c>
      <c r="B102" s="4" t="s">
        <v>81</v>
      </c>
      <c r="C102" s="5" t="s">
        <v>87</v>
      </c>
      <c r="D102" s="6">
        <v>0</v>
      </c>
      <c r="E102" s="5" t="str">
        <f>CONCATENATE(Table1373[[#This Row],[Vessel_Out]]," ",Table1373[[#This Row],[True_Grade]])</f>
        <v>500/104 - 1 NB</v>
      </c>
      <c r="F102" s="5" t="s">
        <v>83</v>
      </c>
      <c r="G102" s="7">
        <v>13</v>
      </c>
      <c r="H102" s="8">
        <v>44021</v>
      </c>
      <c r="I102" s="7">
        <v>5</v>
      </c>
      <c r="J102" s="7" t="s">
        <v>88</v>
      </c>
      <c r="K10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02" s="7" t="str">
        <f>IF(Table1373[[#This Row],[Numeric_Score]]="", "", IF(Table1373[[#This Row],[Numeric_Score]]&lt;=9, "Low", IF(Table1373[[#This Row],[Numeric_Score]]&gt;=14, "High", "Mid")))</f>
        <v>Mid</v>
      </c>
      <c r="M102" s="7" t="str">
        <f>IF(Table1373[[#This Row],[Nominal_Grade]]="", "", CONCATENATE(Table1373[[#This Row],[Nominal_Grade]], "-",Table1373[[#This Row],[Content_Status]]))</f>
        <v>NB-WLS</v>
      </c>
      <c r="N102" s="7">
        <v>0.124</v>
      </c>
      <c r="O102" s="7">
        <v>504.55700000000002</v>
      </c>
      <c r="P102" s="7">
        <v>191.15100000000001</v>
      </c>
      <c r="Q102" s="7">
        <v>2046.242</v>
      </c>
      <c r="R102" s="7">
        <v>1389.73</v>
      </c>
      <c r="S102" s="7">
        <v>1404.077</v>
      </c>
      <c r="T102" s="7">
        <v>272.75599999999997</v>
      </c>
      <c r="U102" s="7">
        <v>1811.8340000000001</v>
      </c>
      <c r="V102" s="7">
        <v>974.19500000000005</v>
      </c>
      <c r="W102" s="7">
        <v>4761.3590000000004</v>
      </c>
      <c r="X102" s="7">
        <v>18091.307000000001</v>
      </c>
      <c r="Y102" s="7">
        <v>589.59100000000001</v>
      </c>
      <c r="Z102" s="7">
        <v>41138.803999999996</v>
      </c>
      <c r="AA102" s="7">
        <v>979.25599999999997</v>
      </c>
      <c r="AB102" s="7">
        <v>1262.595</v>
      </c>
      <c r="AC102" s="7">
        <v>769.21500000000003</v>
      </c>
      <c r="AD102" s="7">
        <v>1994.2539999999999</v>
      </c>
      <c r="AE102" s="7">
        <v>1959.298</v>
      </c>
      <c r="AF102" s="7">
        <v>566.06700000000001</v>
      </c>
      <c r="AG102" s="7">
        <v>1259.6479999999999</v>
      </c>
      <c r="AH102" s="7">
        <v>533.73299999999995</v>
      </c>
      <c r="AI102" s="7">
        <v>2596.2469999999998</v>
      </c>
      <c r="AJ102" s="7">
        <v>2423.6329999999998</v>
      </c>
      <c r="AK102" s="7">
        <v>978.22500000000002</v>
      </c>
      <c r="AL102" s="7">
        <v>9407.07</v>
      </c>
      <c r="AM102" s="7">
        <v>3821.5410000000002</v>
      </c>
      <c r="AN102" s="7">
        <v>876.90099999999995</v>
      </c>
      <c r="AO102" s="7">
        <v>263.541</v>
      </c>
      <c r="AP102" s="7">
        <v>264.04700000000003</v>
      </c>
      <c r="AQ102" s="7">
        <v>436.83600000000001</v>
      </c>
      <c r="AR102" s="7">
        <v>1394.7560000000001</v>
      </c>
      <c r="AS102" s="7">
        <v>4429.9849999999997</v>
      </c>
      <c r="AT102" s="7">
        <v>7648.59</v>
      </c>
      <c r="AU102" s="7">
        <v>513.07500000000005</v>
      </c>
      <c r="AV102" s="7">
        <v>1134.0519999999999</v>
      </c>
      <c r="AW102" s="7">
        <v>21251.472000000002</v>
      </c>
      <c r="AX102" s="7">
        <v>2141.4850000000001</v>
      </c>
      <c r="AY102" s="7">
        <v>965.471</v>
      </c>
      <c r="AZ102" s="7">
        <v>729.57</v>
      </c>
      <c r="BA102" s="7">
        <v>541.58500000000004</v>
      </c>
      <c r="BB102" s="7">
        <v>1333.74</v>
      </c>
      <c r="BC102" s="7">
        <v>548.67499999999995</v>
      </c>
      <c r="BD102" s="7">
        <v>9282.4249999999993</v>
      </c>
      <c r="BE102" s="7">
        <v>27148.618999999999</v>
      </c>
      <c r="BF102" s="7">
        <v>26104.491000000002</v>
      </c>
      <c r="BG102" s="7">
        <v>4154.6329999999998</v>
      </c>
      <c r="BH102" s="7">
        <v>3010.1570000000002</v>
      </c>
      <c r="BI102" s="7">
        <v>20129.45</v>
      </c>
      <c r="BJ102" s="7">
        <v>2602.5459999999998</v>
      </c>
      <c r="BK102" s="7">
        <v>5405.6419999999998</v>
      </c>
      <c r="BL102" s="7">
        <v>5020.7359999999999</v>
      </c>
      <c r="BM102" s="7">
        <v>473.34800000000001</v>
      </c>
      <c r="BN102" s="7">
        <v>9415.8760000000002</v>
      </c>
      <c r="BO102" s="7">
        <v>19759.228999999999</v>
      </c>
      <c r="BP102" s="7">
        <v>24631.262999999999</v>
      </c>
      <c r="BQ102" s="7">
        <v>897.37599999999998</v>
      </c>
      <c r="BR102" s="7">
        <v>1600.1420000000001</v>
      </c>
      <c r="BS102" s="7">
        <v>637.98099999999999</v>
      </c>
      <c r="BT102" s="7">
        <v>555.31399999999996</v>
      </c>
      <c r="BU102" s="7">
        <v>227.779</v>
      </c>
      <c r="BV102" s="7">
        <v>223.447</v>
      </c>
      <c r="BW102" s="7">
        <v>527.99400000000003</v>
      </c>
      <c r="BX102" s="7">
        <v>1153.511</v>
      </c>
      <c r="BY102" s="7">
        <v>493.91800000000001</v>
      </c>
      <c r="BZ102" s="7">
        <v>140.62</v>
      </c>
      <c r="CA102" s="7">
        <v>82.731999999999999</v>
      </c>
      <c r="CB102" s="7">
        <v>12832.636</v>
      </c>
      <c r="CC102" s="7">
        <f>IF(Table1373[[#This Row],[Numeric_Score]]&lt;=9, 2, IF(Table1373[[#This Row],[Numeric_Score]]&lt;=12, 1, 0))</f>
        <v>0</v>
      </c>
    </row>
    <row r="103" spans="1:81" x14ac:dyDescent="0.25">
      <c r="A103" s="4" t="s">
        <v>207</v>
      </c>
      <c r="B103" s="4" t="s">
        <v>81</v>
      </c>
      <c r="C103" s="5" t="s">
        <v>87</v>
      </c>
      <c r="D103" s="6">
        <v>0</v>
      </c>
      <c r="E103" s="5" t="str">
        <f>CONCATENATE(Table1373[[#This Row],[Vessel_Out]]," ",Table1373[[#This Row],[True_Grade]])</f>
        <v>500/104 - 2 NB</v>
      </c>
      <c r="F103" s="5" t="s">
        <v>83</v>
      </c>
      <c r="G103" s="7">
        <v>13</v>
      </c>
      <c r="H103" s="8">
        <v>44021</v>
      </c>
      <c r="I103" s="7">
        <v>6</v>
      </c>
      <c r="J103" s="7" t="s">
        <v>88</v>
      </c>
      <c r="K10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03" s="7" t="str">
        <f>IF(Table1373[[#This Row],[Numeric_Score]]="", "", IF(Table1373[[#This Row],[Numeric_Score]]&lt;=9, "Low", IF(Table1373[[#This Row],[Numeric_Score]]&gt;=14, "High", "Mid")))</f>
        <v>Mid</v>
      </c>
      <c r="M103" s="7" t="str">
        <f>IF(Table1373[[#This Row],[Nominal_Grade]]="", "", CONCATENATE(Table1373[[#This Row],[Nominal_Grade]], "-",Table1373[[#This Row],[Content_Status]]))</f>
        <v>NB-WLS</v>
      </c>
      <c r="N103" s="7">
        <v>0.122</v>
      </c>
      <c r="O103" s="7">
        <v>537.12300000000005</v>
      </c>
      <c r="P103" s="7">
        <v>187.54400000000001</v>
      </c>
      <c r="Q103" s="7">
        <v>2116.0529999999999</v>
      </c>
      <c r="R103" s="7">
        <v>1319.76</v>
      </c>
      <c r="S103" s="7">
        <v>1388.981</v>
      </c>
      <c r="T103" s="7">
        <v>266.084</v>
      </c>
      <c r="U103" s="7">
        <v>1852.8810000000001</v>
      </c>
      <c r="V103" s="7">
        <v>969.49800000000005</v>
      </c>
      <c r="W103" s="7">
        <v>4807.4960000000001</v>
      </c>
      <c r="X103" s="7">
        <v>18226.351999999999</v>
      </c>
      <c r="Y103" s="7">
        <v>586.505</v>
      </c>
      <c r="Z103" s="7">
        <v>41135.648000000001</v>
      </c>
      <c r="AA103" s="7">
        <v>953.42600000000004</v>
      </c>
      <c r="AB103" s="7">
        <v>1232.442</v>
      </c>
      <c r="AC103" s="7">
        <v>766.23400000000004</v>
      </c>
      <c r="AD103" s="7">
        <v>2005.68</v>
      </c>
      <c r="AE103" s="7">
        <v>2011.4690000000001</v>
      </c>
      <c r="AF103" s="7">
        <v>551.53899999999999</v>
      </c>
      <c r="AG103" s="7">
        <v>1282.5150000000001</v>
      </c>
      <c r="AH103" s="7">
        <v>540.33299999999997</v>
      </c>
      <c r="AI103" s="7">
        <v>2614.424</v>
      </c>
      <c r="AJ103" s="7">
        <v>2386.701</v>
      </c>
      <c r="AK103" s="7">
        <v>975.01900000000001</v>
      </c>
      <c r="AL103" s="7">
        <v>9539.6389999999992</v>
      </c>
      <c r="AM103" s="7">
        <v>3909.7469999999998</v>
      </c>
      <c r="AN103" s="7">
        <v>904.30600000000004</v>
      </c>
      <c r="AO103" s="7">
        <v>277.34300000000002</v>
      </c>
      <c r="AP103" s="7">
        <v>283.00200000000001</v>
      </c>
      <c r="AQ103" s="7">
        <v>437.35199999999998</v>
      </c>
      <c r="AR103" s="7">
        <v>1433.5619999999999</v>
      </c>
      <c r="AS103" s="7">
        <v>4420.6440000000002</v>
      </c>
      <c r="AT103" s="7">
        <v>7776.3770000000004</v>
      </c>
      <c r="AU103" s="7">
        <v>495.67399999999998</v>
      </c>
      <c r="AV103" s="7">
        <v>1090.93</v>
      </c>
      <c r="AW103" s="7">
        <v>21375.294999999998</v>
      </c>
      <c r="AX103" s="7">
        <v>2170.6</v>
      </c>
      <c r="AY103" s="7">
        <v>998.44</v>
      </c>
      <c r="AZ103" s="7">
        <v>679.471</v>
      </c>
      <c r="BA103" s="7">
        <v>535.43100000000004</v>
      </c>
      <c r="BB103" s="7">
        <v>1376.288</v>
      </c>
      <c r="BC103" s="7">
        <v>585.67700000000002</v>
      </c>
      <c r="BD103" s="7">
        <v>8938.107</v>
      </c>
      <c r="BE103" s="7">
        <v>27281.796999999999</v>
      </c>
      <c r="BF103" s="7">
        <v>26405.861000000001</v>
      </c>
      <c r="BG103" s="7">
        <v>4150.5630000000001</v>
      </c>
      <c r="BH103" s="7">
        <v>2865.694</v>
      </c>
      <c r="BI103" s="7">
        <v>20295.826000000001</v>
      </c>
      <c r="BJ103" s="7">
        <v>2669.38</v>
      </c>
      <c r="BK103" s="7">
        <v>5322.6760000000004</v>
      </c>
      <c r="BL103" s="7">
        <v>5436.4319999999998</v>
      </c>
      <c r="BM103" s="7">
        <v>500.68700000000001</v>
      </c>
      <c r="BN103" s="7">
        <v>9421.4920000000002</v>
      </c>
      <c r="BO103" s="7">
        <v>20240.471000000001</v>
      </c>
      <c r="BP103" s="7">
        <v>26017.761999999999</v>
      </c>
      <c r="BQ103" s="7">
        <v>890.20600000000002</v>
      </c>
      <c r="BR103" s="7">
        <v>1553.0329999999999</v>
      </c>
      <c r="BS103" s="7">
        <v>620.67700000000002</v>
      </c>
      <c r="BT103" s="7">
        <v>499.60899999999998</v>
      </c>
      <c r="BU103" s="7">
        <v>226.643</v>
      </c>
      <c r="BV103" s="7">
        <v>228.97300000000001</v>
      </c>
      <c r="BW103" s="7">
        <v>563.09500000000003</v>
      </c>
      <c r="BX103" s="7">
        <v>1189.441</v>
      </c>
      <c r="BY103" s="7">
        <v>527.97900000000004</v>
      </c>
      <c r="BZ103" s="7">
        <v>151.46</v>
      </c>
      <c r="CA103" s="7">
        <v>81.093999999999994</v>
      </c>
      <c r="CB103" s="7">
        <v>13072.772000000001</v>
      </c>
      <c r="CC103" s="7">
        <f>IF(Table1373[[#This Row],[Numeric_Score]]&lt;=9, 2, IF(Table1373[[#This Row],[Numeric_Score]]&lt;=12, 1, 0))</f>
        <v>0</v>
      </c>
    </row>
    <row r="104" spans="1:81" x14ac:dyDescent="0.25">
      <c r="A104" s="4" t="s">
        <v>208</v>
      </c>
      <c r="B104" s="4" t="s">
        <v>81</v>
      </c>
      <c r="C104" s="5" t="s">
        <v>82</v>
      </c>
      <c r="D104" s="6">
        <v>0</v>
      </c>
      <c r="E104" s="5" t="str">
        <f>CONCATENATE(Table1373[[#This Row],[Vessel_Out]]," ",Table1373[[#This Row],[True_Grade]])</f>
        <v>500/112 - 1 SP</v>
      </c>
      <c r="F104" s="5" t="s">
        <v>91</v>
      </c>
      <c r="G104" s="7">
        <v>13</v>
      </c>
      <c r="H104" s="8">
        <v>44021</v>
      </c>
      <c r="I104" s="7">
        <v>3</v>
      </c>
      <c r="J104" s="7" t="s">
        <v>84</v>
      </c>
      <c r="K10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04" s="7" t="str">
        <f>IF(Table1373[[#This Row],[Numeric_Score]]="", "", IF(Table1373[[#This Row],[Numeric_Score]]&lt;=9, "Low", IF(Table1373[[#This Row],[Numeric_Score]]&gt;=14, "High", "Mid")))</f>
        <v>Mid</v>
      </c>
      <c r="M104" s="7" t="str">
        <f>IF(Table1373[[#This Row],[Nominal_Grade]]="", "", CONCATENATE(Table1373[[#This Row],[Nominal_Grade]], "-",Table1373[[#This Row],[Content_Status]]))</f>
        <v>B-WRS</v>
      </c>
      <c r="N104" s="7">
        <v>0.13</v>
      </c>
      <c r="O104" s="7">
        <v>94.183999999999997</v>
      </c>
      <c r="P104" s="7">
        <v>157.898</v>
      </c>
      <c r="Q104" s="7">
        <v>2170.5569999999998</v>
      </c>
      <c r="R104" s="7">
        <v>1395.0530000000001</v>
      </c>
      <c r="S104" s="7">
        <v>1467.884</v>
      </c>
      <c r="T104" s="7">
        <v>250.74299999999999</v>
      </c>
      <c r="U104" s="7">
        <v>1791.395</v>
      </c>
      <c r="V104" s="7">
        <v>1014.643</v>
      </c>
      <c r="W104" s="7">
        <v>4162.866</v>
      </c>
      <c r="X104" s="7">
        <v>18143.819</v>
      </c>
      <c r="Y104" s="7">
        <v>591.62</v>
      </c>
      <c r="Z104" s="7">
        <v>41320.260999999999</v>
      </c>
      <c r="AA104" s="7">
        <v>950.60599999999999</v>
      </c>
      <c r="AB104" s="7">
        <v>1211.6379999999999</v>
      </c>
      <c r="AC104" s="7">
        <v>785.35</v>
      </c>
      <c r="AD104" s="7">
        <v>1728.0260000000001</v>
      </c>
      <c r="AE104" s="7">
        <v>2207.9450000000002</v>
      </c>
      <c r="AF104" s="7">
        <v>501.41800000000001</v>
      </c>
      <c r="AG104" s="7">
        <v>1277.123</v>
      </c>
      <c r="AH104" s="7">
        <v>553.91600000000005</v>
      </c>
      <c r="AI104" s="7">
        <v>2753.8820000000001</v>
      </c>
      <c r="AJ104" s="7">
        <v>2866.8470000000002</v>
      </c>
      <c r="AK104" s="7">
        <v>944.76300000000003</v>
      </c>
      <c r="AL104" s="7">
        <v>7810.1869999999999</v>
      </c>
      <c r="AM104" s="7">
        <v>4217.7129999999997</v>
      </c>
      <c r="AN104" s="7">
        <v>895.995</v>
      </c>
      <c r="AO104" s="7">
        <v>197.863</v>
      </c>
      <c r="AP104" s="7">
        <v>312.017</v>
      </c>
      <c r="AQ104" s="7">
        <v>445.04700000000003</v>
      </c>
      <c r="AR104" s="7">
        <v>1741.1949999999999</v>
      </c>
      <c r="AS104" s="7">
        <v>4341.1909999999998</v>
      </c>
      <c r="AT104" s="7">
        <v>7314.2330000000002</v>
      </c>
      <c r="AU104" s="7">
        <v>481.65899999999999</v>
      </c>
      <c r="AV104" s="7">
        <v>1154.7909999999999</v>
      </c>
      <c r="AW104" s="7">
        <v>22256.831999999999</v>
      </c>
      <c r="AX104" s="7">
        <v>2561.52</v>
      </c>
      <c r="AY104" s="7">
        <v>1461.0830000000001</v>
      </c>
      <c r="AZ104" s="7">
        <v>656.06700000000001</v>
      </c>
      <c r="BA104" s="7">
        <v>723.11800000000005</v>
      </c>
      <c r="BB104" s="7">
        <v>1582.665</v>
      </c>
      <c r="BC104" s="7">
        <v>797.25699999999995</v>
      </c>
      <c r="BD104" s="7">
        <v>9244.5409999999993</v>
      </c>
      <c r="BE104" s="7">
        <v>26084.774000000001</v>
      </c>
      <c r="BF104" s="7">
        <v>24295.013999999999</v>
      </c>
      <c r="BG104" s="7">
        <v>4121.7539999999999</v>
      </c>
      <c r="BH104" s="7">
        <v>2928.4740000000002</v>
      </c>
      <c r="BI104" s="7">
        <v>22085.657999999999</v>
      </c>
      <c r="BJ104" s="7">
        <v>2499.1350000000002</v>
      </c>
      <c r="BK104" s="7">
        <v>5166.4399999999996</v>
      </c>
      <c r="BL104" s="7">
        <v>4693.0140000000001</v>
      </c>
      <c r="BM104" s="7">
        <v>503.76799999999997</v>
      </c>
      <c r="BN104" s="7">
        <v>9314.8629999999994</v>
      </c>
      <c r="BO104" s="7">
        <v>17411.967000000001</v>
      </c>
      <c r="BP104" s="7">
        <v>22482.886999999999</v>
      </c>
      <c r="BQ104" s="7">
        <v>916.55899999999997</v>
      </c>
      <c r="BR104" s="7">
        <v>1720.89</v>
      </c>
      <c r="BS104" s="7">
        <v>681.57600000000002</v>
      </c>
      <c r="BT104" s="7">
        <v>729.78700000000003</v>
      </c>
      <c r="BU104" s="7">
        <v>240.80600000000001</v>
      </c>
      <c r="BV104" s="7">
        <v>220.749</v>
      </c>
      <c r="BW104" s="7">
        <v>654.21500000000003</v>
      </c>
      <c r="BX104" s="7">
        <v>1194.6500000000001</v>
      </c>
      <c r="BY104" s="7">
        <v>540.04600000000005</v>
      </c>
      <c r="BZ104" s="7">
        <v>250.249</v>
      </c>
      <c r="CA104" s="7">
        <v>77.233999999999995</v>
      </c>
      <c r="CB104" s="7">
        <v>12030.986000000001</v>
      </c>
      <c r="CC104" s="7">
        <f>IF(Table1373[[#This Row],[Numeric_Score]]&lt;=9, 2, IF(Table1373[[#This Row],[Numeric_Score]]&lt;=12, 1, 0))</f>
        <v>0</v>
      </c>
    </row>
    <row r="105" spans="1:81" x14ac:dyDescent="0.25">
      <c r="A105" s="4" t="s">
        <v>209</v>
      </c>
      <c r="B105" s="4" t="s">
        <v>81</v>
      </c>
      <c r="C105" s="5" t="s">
        <v>82</v>
      </c>
      <c r="D105" s="6">
        <v>0</v>
      </c>
      <c r="E105" s="5" t="str">
        <f>CONCATENATE(Table1373[[#This Row],[Vessel_Out]]," ",Table1373[[#This Row],[True_Grade]])</f>
        <v>500/112 - 2 SP</v>
      </c>
      <c r="F105" s="5" t="s">
        <v>91</v>
      </c>
      <c r="G105" s="7">
        <v>13</v>
      </c>
      <c r="H105" s="8">
        <v>44021</v>
      </c>
      <c r="I105" s="7">
        <v>4</v>
      </c>
      <c r="J105" s="7" t="s">
        <v>84</v>
      </c>
      <c r="K10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05" s="7" t="str">
        <f>IF(Table1373[[#This Row],[Numeric_Score]]="", "", IF(Table1373[[#This Row],[Numeric_Score]]&lt;=9, "Low", IF(Table1373[[#This Row],[Numeric_Score]]&gt;=14, "High", "Mid")))</f>
        <v>Mid</v>
      </c>
      <c r="M105" s="7" t="str">
        <f>IF(Table1373[[#This Row],[Nominal_Grade]]="", "", CONCATENATE(Table1373[[#This Row],[Nominal_Grade]], "-",Table1373[[#This Row],[Content_Status]]))</f>
        <v>B-WRS</v>
      </c>
      <c r="N105" s="7">
        <v>0.128</v>
      </c>
      <c r="O105" s="7">
        <v>101.122</v>
      </c>
      <c r="P105" s="7">
        <v>178.06399999999999</v>
      </c>
      <c r="Q105" s="7">
        <v>2317.529</v>
      </c>
      <c r="R105" s="7">
        <v>1355.3219999999999</v>
      </c>
      <c r="S105" s="7">
        <v>1460.9839999999999</v>
      </c>
      <c r="T105" s="7">
        <v>257.65899999999999</v>
      </c>
      <c r="U105" s="7">
        <v>1861.17</v>
      </c>
      <c r="V105" s="7">
        <v>1020.737</v>
      </c>
      <c r="W105" s="7">
        <v>4204.8190000000004</v>
      </c>
      <c r="X105" s="7">
        <v>18184.867999999999</v>
      </c>
      <c r="Y105" s="7">
        <v>584.07100000000003</v>
      </c>
      <c r="Z105" s="7">
        <v>41186.639999999999</v>
      </c>
      <c r="AA105" s="7">
        <v>941.53800000000001</v>
      </c>
      <c r="AB105" s="7">
        <v>1209.1500000000001</v>
      </c>
      <c r="AC105" s="7">
        <v>777.47299999999996</v>
      </c>
      <c r="AD105" s="7">
        <v>1698.7439999999999</v>
      </c>
      <c r="AE105" s="7">
        <v>2205.8440000000001</v>
      </c>
      <c r="AF105" s="7">
        <v>496.459</v>
      </c>
      <c r="AG105" s="7">
        <v>1282.4359999999999</v>
      </c>
      <c r="AH105" s="7">
        <v>579.27</v>
      </c>
      <c r="AI105" s="7">
        <v>2764.415</v>
      </c>
      <c r="AJ105" s="7">
        <v>2962.8319999999999</v>
      </c>
      <c r="AK105" s="7">
        <v>939.50400000000002</v>
      </c>
      <c r="AL105" s="7">
        <v>7813.4679999999998</v>
      </c>
      <c r="AM105" s="7">
        <v>4211.2809999999999</v>
      </c>
      <c r="AN105" s="7">
        <v>871.51700000000005</v>
      </c>
      <c r="AO105" s="7">
        <v>202.45400000000001</v>
      </c>
      <c r="AP105" s="7">
        <v>310.19299999999998</v>
      </c>
      <c r="AQ105" s="7">
        <v>506.33</v>
      </c>
      <c r="AR105" s="7">
        <v>1777.779</v>
      </c>
      <c r="AS105" s="7">
        <v>4350.9539999999997</v>
      </c>
      <c r="AT105" s="7">
        <v>7369.5739999999996</v>
      </c>
      <c r="AU105" s="7">
        <v>473.20100000000002</v>
      </c>
      <c r="AV105" s="7">
        <v>1103.856</v>
      </c>
      <c r="AW105" s="7">
        <v>22425.712</v>
      </c>
      <c r="AX105" s="7">
        <v>2627.7510000000002</v>
      </c>
      <c r="AY105" s="7">
        <v>1499.1990000000001</v>
      </c>
      <c r="AZ105" s="7">
        <v>691.65499999999997</v>
      </c>
      <c r="BA105" s="7">
        <v>721.85</v>
      </c>
      <c r="BB105" s="7">
        <v>1657.98</v>
      </c>
      <c r="BC105" s="7">
        <v>828.09299999999996</v>
      </c>
      <c r="BD105" s="7">
        <v>9079.4120000000003</v>
      </c>
      <c r="BE105" s="7">
        <v>26131.418000000001</v>
      </c>
      <c r="BF105" s="7">
        <v>24318.710999999999</v>
      </c>
      <c r="BG105" s="7">
        <v>4377.0200000000004</v>
      </c>
      <c r="BH105" s="7">
        <v>2971.348</v>
      </c>
      <c r="BI105" s="7">
        <v>22275.581999999999</v>
      </c>
      <c r="BJ105" s="7">
        <v>2554.4609999999998</v>
      </c>
      <c r="BK105" s="7">
        <v>5236.0290000000005</v>
      </c>
      <c r="BL105" s="7">
        <v>4751.2550000000001</v>
      </c>
      <c r="BM105" s="7">
        <v>473.42899999999997</v>
      </c>
      <c r="BN105" s="7">
        <v>9344.8179999999993</v>
      </c>
      <c r="BO105" s="7">
        <v>17323.001</v>
      </c>
      <c r="BP105" s="7">
        <v>23947.53</v>
      </c>
      <c r="BQ105" s="7">
        <v>910.49199999999996</v>
      </c>
      <c r="BR105" s="7">
        <v>1625.287</v>
      </c>
      <c r="BS105" s="7">
        <v>665.17700000000002</v>
      </c>
      <c r="BT105" s="7">
        <v>777.40800000000002</v>
      </c>
      <c r="BU105" s="7">
        <v>231.429</v>
      </c>
      <c r="BV105" s="7">
        <v>246.68299999999999</v>
      </c>
      <c r="BW105" s="7">
        <v>643.59500000000003</v>
      </c>
      <c r="BX105" s="7">
        <v>1179.671</v>
      </c>
      <c r="BY105" s="7">
        <v>556.66800000000001</v>
      </c>
      <c r="BZ105" s="7">
        <v>265.89499999999998</v>
      </c>
      <c r="CA105" s="7">
        <v>82.602000000000004</v>
      </c>
      <c r="CB105" s="7">
        <v>13725.335999999999</v>
      </c>
      <c r="CC105" s="7">
        <f>IF(Table1373[[#This Row],[Numeric_Score]]&lt;=9, 2, IF(Table1373[[#This Row],[Numeric_Score]]&lt;=12, 1, 0))</f>
        <v>0</v>
      </c>
    </row>
    <row r="106" spans="1:81" x14ac:dyDescent="0.25">
      <c r="A106" s="4" t="s">
        <v>210</v>
      </c>
      <c r="B106" s="4" t="s">
        <v>81</v>
      </c>
      <c r="C106" s="5" t="s">
        <v>87</v>
      </c>
      <c r="D106" s="6">
        <v>0</v>
      </c>
      <c r="E106" s="5" t="str">
        <f>CONCATENATE(Table1373[[#This Row],[Vessel_Out]]," ",Table1373[[#This Row],[True_Grade]])</f>
        <v>100/104 - 1 NB</v>
      </c>
      <c r="F106" s="5" t="s">
        <v>91</v>
      </c>
      <c r="G106" s="7">
        <v>12</v>
      </c>
      <c r="H106" s="8">
        <v>44022</v>
      </c>
      <c r="I106" s="7">
        <v>13</v>
      </c>
      <c r="J106" s="7" t="s">
        <v>88</v>
      </c>
      <c r="K10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06" s="7" t="str">
        <f>IF(Table1373[[#This Row],[Numeric_Score]]="", "", IF(Table1373[[#This Row],[Numeric_Score]]&lt;=9, "Low", IF(Table1373[[#This Row],[Numeric_Score]]&gt;=14, "High", "Mid")))</f>
        <v>Mid</v>
      </c>
      <c r="M106" s="7" t="str">
        <f>IF(Table1373[[#This Row],[Nominal_Grade]]="", "", CONCATENATE(Table1373[[#This Row],[Nominal_Grade]], "-",Table1373[[#This Row],[Content_Status]]))</f>
        <v>NB-WRS</v>
      </c>
      <c r="N106" s="7">
        <v>0.13</v>
      </c>
      <c r="O106" s="7">
        <v>334.22800000000001</v>
      </c>
      <c r="P106" s="7">
        <v>218.791</v>
      </c>
      <c r="Q106" s="7">
        <v>2559.8670000000002</v>
      </c>
      <c r="R106" s="7">
        <v>1336.144</v>
      </c>
      <c r="S106" s="7">
        <v>1397.2170000000001</v>
      </c>
      <c r="T106" s="7">
        <v>230.898</v>
      </c>
      <c r="U106" s="7">
        <v>1679.432</v>
      </c>
      <c r="V106" s="7">
        <v>950.11599999999999</v>
      </c>
      <c r="W106" s="7">
        <v>4535.5479999999998</v>
      </c>
      <c r="X106" s="7">
        <v>17782.546999999999</v>
      </c>
      <c r="Y106" s="7">
        <v>616.702</v>
      </c>
      <c r="Z106" s="7">
        <v>42163.813999999998</v>
      </c>
      <c r="AA106" s="7">
        <v>915.63300000000004</v>
      </c>
      <c r="AB106" s="7">
        <v>1145.732</v>
      </c>
      <c r="AC106" s="7">
        <v>612.49199999999996</v>
      </c>
      <c r="AD106" s="7">
        <v>1178.423</v>
      </c>
      <c r="AE106" s="7">
        <v>1316.8389999999999</v>
      </c>
      <c r="AF106" s="7">
        <v>501.416</v>
      </c>
      <c r="AG106" s="7">
        <v>1274.1969999999999</v>
      </c>
      <c r="AH106" s="7">
        <v>488.572</v>
      </c>
      <c r="AI106" s="7">
        <v>2852.355</v>
      </c>
      <c r="AJ106" s="7">
        <v>2141.8180000000002</v>
      </c>
      <c r="AK106" s="7">
        <v>755.19899999999996</v>
      </c>
      <c r="AL106" s="7">
        <v>7767.0410000000002</v>
      </c>
      <c r="AM106" s="7">
        <v>3951.9769999999999</v>
      </c>
      <c r="AN106" s="7">
        <v>1472.462</v>
      </c>
      <c r="AO106" s="7">
        <v>207.81700000000001</v>
      </c>
      <c r="AP106" s="7">
        <v>324.82100000000003</v>
      </c>
      <c r="AQ106" s="7">
        <v>471.30599999999998</v>
      </c>
      <c r="AR106" s="7">
        <v>1470.0350000000001</v>
      </c>
      <c r="AS106" s="7">
        <v>4213.4380000000001</v>
      </c>
      <c r="AT106" s="7">
        <v>6552.2089999999998</v>
      </c>
      <c r="AU106" s="7">
        <v>455.58300000000003</v>
      </c>
      <c r="AV106" s="7">
        <v>1161.104</v>
      </c>
      <c r="AW106" s="7">
        <v>22459.508000000002</v>
      </c>
      <c r="AX106" s="7">
        <v>1621.297</v>
      </c>
      <c r="AY106" s="7">
        <v>807.02</v>
      </c>
      <c r="AZ106" s="7">
        <v>653.90800000000002</v>
      </c>
      <c r="BA106" s="7">
        <v>491.89499999999998</v>
      </c>
      <c r="BB106" s="7">
        <v>1596.4949999999999</v>
      </c>
      <c r="BC106" s="7">
        <v>836.04899999999998</v>
      </c>
      <c r="BD106" s="7">
        <v>9080.6790000000001</v>
      </c>
      <c r="BE106" s="7">
        <v>24753.019</v>
      </c>
      <c r="BF106" s="7">
        <v>22726.012999999999</v>
      </c>
      <c r="BG106" s="7">
        <v>4214.5910000000003</v>
      </c>
      <c r="BH106" s="7">
        <v>2991.5070000000001</v>
      </c>
      <c r="BI106" s="7">
        <v>23564.613000000001</v>
      </c>
      <c r="BJ106" s="7">
        <v>2652.28</v>
      </c>
      <c r="BK106" s="7">
        <v>5346.4170000000004</v>
      </c>
      <c r="BL106" s="7">
        <v>5415.7640000000001</v>
      </c>
      <c r="BM106" s="7">
        <v>571.91899999999998</v>
      </c>
      <c r="BN106" s="7">
        <v>9166.7450000000008</v>
      </c>
      <c r="BO106" s="7">
        <v>17985.841</v>
      </c>
      <c r="BP106" s="7">
        <v>25587.678</v>
      </c>
      <c r="BQ106" s="7">
        <v>944.93399999999997</v>
      </c>
      <c r="BR106" s="7">
        <v>1590.64</v>
      </c>
      <c r="BS106" s="7">
        <v>683.20899999999995</v>
      </c>
      <c r="BT106" s="7">
        <v>1011.293</v>
      </c>
      <c r="BU106" s="7">
        <v>220.97399999999999</v>
      </c>
      <c r="BV106" s="7">
        <v>222.47200000000001</v>
      </c>
      <c r="BW106" s="7">
        <v>655.37199999999996</v>
      </c>
      <c r="BX106" s="7">
        <v>1272.5160000000001</v>
      </c>
      <c r="BY106" s="7">
        <v>496.83199999999999</v>
      </c>
      <c r="BZ106" s="7">
        <v>120.402</v>
      </c>
      <c r="CA106" s="7">
        <v>69.221999999999994</v>
      </c>
      <c r="CB106" s="7">
        <v>11733.022000000001</v>
      </c>
      <c r="CC106" s="7">
        <f>IF(Table1373[[#This Row],[Numeric_Score]]&lt;=9, 2, IF(Table1373[[#This Row],[Numeric_Score]]&lt;=12, 1, 0))</f>
        <v>1</v>
      </c>
    </row>
    <row r="107" spans="1:81" x14ac:dyDescent="0.25">
      <c r="A107" s="4" t="s">
        <v>211</v>
      </c>
      <c r="B107" s="4" t="s">
        <v>81</v>
      </c>
      <c r="C107" s="5" t="s">
        <v>87</v>
      </c>
      <c r="D107" s="6">
        <v>0</v>
      </c>
      <c r="E107" s="5" t="str">
        <f>CONCATENATE(Table1373[[#This Row],[Vessel_Out]]," ",Table1373[[#This Row],[True_Grade]])</f>
        <v>100/104 - 2 NB</v>
      </c>
      <c r="F107" s="5" t="s">
        <v>91</v>
      </c>
      <c r="G107" s="7">
        <v>12</v>
      </c>
      <c r="H107" s="8">
        <v>44022</v>
      </c>
      <c r="I107" s="7">
        <v>14</v>
      </c>
      <c r="J107" s="7" t="s">
        <v>88</v>
      </c>
      <c r="K10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07" s="7" t="str">
        <f>IF(Table1373[[#This Row],[Numeric_Score]]="", "", IF(Table1373[[#This Row],[Numeric_Score]]&lt;=9, "Low", IF(Table1373[[#This Row],[Numeric_Score]]&gt;=14, "High", "Mid")))</f>
        <v>Mid</v>
      </c>
      <c r="M107" s="7" t="str">
        <f>IF(Table1373[[#This Row],[Nominal_Grade]]="", "", CONCATENATE(Table1373[[#This Row],[Nominal_Grade]], "-",Table1373[[#This Row],[Content_Status]]))</f>
        <v>NB-WRS</v>
      </c>
      <c r="N107" s="7">
        <v>0.13</v>
      </c>
      <c r="O107" s="7">
        <v>333.029</v>
      </c>
      <c r="P107" s="7">
        <v>227.09700000000001</v>
      </c>
      <c r="Q107" s="7">
        <v>2599.3470000000002</v>
      </c>
      <c r="R107" s="7">
        <v>1327.8969999999999</v>
      </c>
      <c r="S107" s="7">
        <v>1435.63</v>
      </c>
      <c r="T107" s="7">
        <v>243.33</v>
      </c>
      <c r="U107" s="7">
        <v>1643.771</v>
      </c>
      <c r="V107" s="7">
        <v>940.72699999999998</v>
      </c>
      <c r="W107" s="7">
        <v>4534.4120000000003</v>
      </c>
      <c r="X107" s="7">
        <v>17753.368999999999</v>
      </c>
      <c r="Y107" s="7">
        <v>593.38300000000004</v>
      </c>
      <c r="Z107" s="7">
        <v>42456.771000000001</v>
      </c>
      <c r="AA107" s="7">
        <v>927.726</v>
      </c>
      <c r="AB107" s="7">
        <v>1156.376</v>
      </c>
      <c r="AC107" s="7">
        <v>630.04499999999996</v>
      </c>
      <c r="AD107" s="7">
        <v>1156.675</v>
      </c>
      <c r="AE107" s="7">
        <v>1293.8119999999999</v>
      </c>
      <c r="AF107" s="7">
        <v>493.37299999999999</v>
      </c>
      <c r="AG107" s="7">
        <v>1293.8579999999999</v>
      </c>
      <c r="AH107" s="7">
        <v>529.63</v>
      </c>
      <c r="AI107" s="7">
        <v>2844.9850000000001</v>
      </c>
      <c r="AJ107" s="7">
        <v>2106.7530000000002</v>
      </c>
      <c r="AK107" s="7">
        <v>769.81299999999999</v>
      </c>
      <c r="AL107" s="7">
        <v>7649.777</v>
      </c>
      <c r="AM107" s="7">
        <v>3958.5740000000001</v>
      </c>
      <c r="AN107" s="7">
        <v>1427.9390000000001</v>
      </c>
      <c r="AO107" s="7">
        <v>205.55799999999999</v>
      </c>
      <c r="AP107" s="7">
        <v>296.005</v>
      </c>
      <c r="AQ107" s="7">
        <v>459.35599999999999</v>
      </c>
      <c r="AR107" s="7">
        <v>1486.5540000000001</v>
      </c>
      <c r="AS107" s="7">
        <v>4298.1139999999996</v>
      </c>
      <c r="AT107" s="7">
        <v>6576.0290000000005</v>
      </c>
      <c r="AU107" s="7">
        <v>446.59800000000001</v>
      </c>
      <c r="AV107" s="7">
        <v>1167.3019999999999</v>
      </c>
      <c r="AW107" s="7">
        <v>22287.502</v>
      </c>
      <c r="AX107" s="7">
        <v>1606.2729999999999</v>
      </c>
      <c r="AY107" s="7">
        <v>771.69500000000005</v>
      </c>
      <c r="AZ107" s="7">
        <v>679.48900000000003</v>
      </c>
      <c r="BA107" s="7">
        <v>509.23500000000001</v>
      </c>
      <c r="BB107" s="7">
        <v>1630.54</v>
      </c>
      <c r="BC107" s="7">
        <v>823.13</v>
      </c>
      <c r="BD107" s="7">
        <v>9229.8950000000004</v>
      </c>
      <c r="BE107" s="7">
        <v>24559.258999999998</v>
      </c>
      <c r="BF107" s="7">
        <v>22496.847000000002</v>
      </c>
      <c r="BG107" s="7">
        <v>4072.9769999999999</v>
      </c>
      <c r="BH107" s="7">
        <v>3012.864</v>
      </c>
      <c r="BI107" s="7">
        <v>23604.007000000001</v>
      </c>
      <c r="BJ107" s="7">
        <v>2571.2809999999999</v>
      </c>
      <c r="BK107" s="7">
        <v>5474.2340000000004</v>
      </c>
      <c r="BL107" s="7">
        <v>5422.0870000000004</v>
      </c>
      <c r="BM107" s="7">
        <v>451.98</v>
      </c>
      <c r="BN107" s="7">
        <v>9300.1440000000002</v>
      </c>
      <c r="BO107" s="7">
        <v>17894.351999999999</v>
      </c>
      <c r="BP107" s="7">
        <v>24948.240000000002</v>
      </c>
      <c r="BQ107" s="7">
        <v>886.69600000000003</v>
      </c>
      <c r="BR107" s="7">
        <v>1559.992</v>
      </c>
      <c r="BS107" s="7">
        <v>636.76099999999997</v>
      </c>
      <c r="BT107" s="7">
        <v>978.60400000000004</v>
      </c>
      <c r="BU107" s="7">
        <v>216.39</v>
      </c>
      <c r="BV107" s="7">
        <v>213.59100000000001</v>
      </c>
      <c r="BW107" s="7">
        <v>667.86199999999997</v>
      </c>
      <c r="BX107" s="7">
        <v>1213.3679999999999</v>
      </c>
      <c r="BY107" s="7">
        <v>496.48700000000002</v>
      </c>
      <c r="BZ107" s="7">
        <v>121.663</v>
      </c>
      <c r="CA107" s="7">
        <v>85.736000000000004</v>
      </c>
      <c r="CB107" s="7">
        <v>11612.25</v>
      </c>
      <c r="CC107" s="7">
        <f>IF(Table1373[[#This Row],[Numeric_Score]]&lt;=9, 2, IF(Table1373[[#This Row],[Numeric_Score]]&lt;=12, 1, 0))</f>
        <v>1</v>
      </c>
    </row>
    <row r="108" spans="1:81" x14ac:dyDescent="0.25">
      <c r="A108" s="4" t="s">
        <v>212</v>
      </c>
      <c r="B108" s="9" t="s">
        <v>81</v>
      </c>
      <c r="C108" s="5" t="s">
        <v>87</v>
      </c>
      <c r="D108" s="6">
        <v>0</v>
      </c>
      <c r="E108" s="5" t="str">
        <f>CONCATENATE(Table1373[[#This Row],[Vessel_Out]]," ",Table1373[[#This Row],[True_Grade]])</f>
        <v>100/117 - 1 NB</v>
      </c>
      <c r="F108" s="5" t="s">
        <v>91</v>
      </c>
      <c r="G108" s="7">
        <v>12</v>
      </c>
      <c r="H108" s="8">
        <v>44022</v>
      </c>
      <c r="I108" s="7">
        <v>9</v>
      </c>
      <c r="J108" s="7" t="s">
        <v>88</v>
      </c>
      <c r="K10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08" s="7" t="str">
        <f>IF(Table1373[[#This Row],[Numeric_Score]]="", "", IF(Table1373[[#This Row],[Numeric_Score]]&lt;=9, "Low", IF(Table1373[[#This Row],[Numeric_Score]]&gt;=14, "High", "Mid")))</f>
        <v>Mid</v>
      </c>
      <c r="M108" s="7" t="str">
        <f>IF(Table1373[[#This Row],[Nominal_Grade]]="", "", CONCATENATE(Table1373[[#This Row],[Nominal_Grade]], "-",Table1373[[#This Row],[Content_Status]]))</f>
        <v>NB-WRS</v>
      </c>
      <c r="N108" s="7">
        <v>0.128</v>
      </c>
      <c r="O108" s="7">
        <v>332.84</v>
      </c>
      <c r="P108" s="7">
        <v>244.828</v>
      </c>
      <c r="Q108" s="7">
        <v>2597.1419999999998</v>
      </c>
      <c r="R108" s="7">
        <v>1371.3219999999999</v>
      </c>
      <c r="S108" s="7">
        <v>1365.7249999999999</v>
      </c>
      <c r="T108" s="7">
        <v>223.453</v>
      </c>
      <c r="U108" s="7">
        <v>1944.848</v>
      </c>
      <c r="V108" s="7">
        <v>1009.667</v>
      </c>
      <c r="W108" s="7">
        <v>4225.6450000000004</v>
      </c>
      <c r="X108" s="7">
        <v>18032.536</v>
      </c>
      <c r="Y108" s="7">
        <v>618.48599999999999</v>
      </c>
      <c r="Z108" s="7">
        <v>40790.273000000001</v>
      </c>
      <c r="AA108" s="7">
        <v>931.31899999999996</v>
      </c>
      <c r="AB108" s="7">
        <v>1242.2629999999999</v>
      </c>
      <c r="AC108" s="7">
        <v>673.31799999999998</v>
      </c>
      <c r="AD108" s="7">
        <v>1567.941</v>
      </c>
      <c r="AE108" s="7">
        <v>2306.203</v>
      </c>
      <c r="AF108" s="7">
        <v>513.45899999999995</v>
      </c>
      <c r="AG108" s="7">
        <v>1282.4590000000001</v>
      </c>
      <c r="AH108" s="7">
        <v>551.71</v>
      </c>
      <c r="AI108" s="7">
        <v>2785.5529999999999</v>
      </c>
      <c r="AJ108" s="7">
        <v>2932.2910000000002</v>
      </c>
      <c r="AK108" s="7">
        <v>914.82399999999996</v>
      </c>
      <c r="AL108" s="7">
        <v>7545.625</v>
      </c>
      <c r="AM108" s="7">
        <v>4019.1019999999999</v>
      </c>
      <c r="AN108" s="7">
        <v>1109.742</v>
      </c>
      <c r="AO108" s="7">
        <v>217.34299999999999</v>
      </c>
      <c r="AP108" s="7">
        <v>339.57900000000001</v>
      </c>
      <c r="AQ108" s="7">
        <v>532.40599999999995</v>
      </c>
      <c r="AR108" s="7">
        <v>1799.9280000000001</v>
      </c>
      <c r="AS108" s="7">
        <v>4378.8779999999997</v>
      </c>
      <c r="AT108" s="7">
        <v>6974.62</v>
      </c>
      <c r="AU108" s="7">
        <v>549.428</v>
      </c>
      <c r="AV108" s="7">
        <v>1133.249</v>
      </c>
      <c r="AW108" s="7">
        <v>22205.634999999998</v>
      </c>
      <c r="AX108" s="7">
        <v>2535.5259999999998</v>
      </c>
      <c r="AY108" s="7">
        <v>1422.5060000000001</v>
      </c>
      <c r="AZ108" s="7">
        <v>698.85900000000004</v>
      </c>
      <c r="BA108" s="7">
        <v>707.327</v>
      </c>
      <c r="BB108" s="7">
        <v>1513.787</v>
      </c>
      <c r="BC108" s="7">
        <v>763.947</v>
      </c>
      <c r="BD108" s="7">
        <v>9209.6489999999994</v>
      </c>
      <c r="BE108" s="7">
        <v>25680.159</v>
      </c>
      <c r="BF108" s="7">
        <v>23347.440999999999</v>
      </c>
      <c r="BG108" s="7">
        <v>4259.4040000000005</v>
      </c>
      <c r="BH108" s="7">
        <v>3004.27</v>
      </c>
      <c r="BI108" s="7">
        <v>21791.487000000001</v>
      </c>
      <c r="BJ108" s="7">
        <v>2415.1559999999999</v>
      </c>
      <c r="BK108" s="7">
        <v>5154.7950000000001</v>
      </c>
      <c r="BL108" s="7">
        <v>4047.8539999999998</v>
      </c>
      <c r="BM108" s="7">
        <v>474.911</v>
      </c>
      <c r="BN108" s="7">
        <v>9067.48</v>
      </c>
      <c r="BO108" s="7">
        <v>16906.399000000001</v>
      </c>
      <c r="BP108" s="7">
        <v>27460.233</v>
      </c>
      <c r="BQ108" s="7">
        <v>888.577</v>
      </c>
      <c r="BR108" s="7">
        <v>1579.97</v>
      </c>
      <c r="BS108" s="7">
        <v>692.16499999999996</v>
      </c>
      <c r="BT108" s="7">
        <v>828.66</v>
      </c>
      <c r="BU108" s="7">
        <v>230.80199999999999</v>
      </c>
      <c r="BV108" s="7">
        <v>228.607</v>
      </c>
      <c r="BW108" s="7">
        <v>611.13400000000001</v>
      </c>
      <c r="BX108" s="7">
        <v>1203.32</v>
      </c>
      <c r="BY108" s="7">
        <v>520.28099999999995</v>
      </c>
      <c r="BZ108" s="7">
        <v>246.767</v>
      </c>
      <c r="CA108" s="7">
        <v>69.507000000000005</v>
      </c>
      <c r="CB108" s="7">
        <v>12580.235000000001</v>
      </c>
      <c r="CC108" s="7">
        <f>IF(Table1373[[#This Row],[Numeric_Score]]&lt;=9, 2, IF(Table1373[[#This Row],[Numeric_Score]]&lt;=12, 1, 0))</f>
        <v>1</v>
      </c>
    </row>
    <row r="109" spans="1:81" x14ac:dyDescent="0.25">
      <c r="A109" s="4" t="s">
        <v>213</v>
      </c>
      <c r="B109" s="9" t="s">
        <v>81</v>
      </c>
      <c r="C109" s="5" t="s">
        <v>87</v>
      </c>
      <c r="D109" s="6">
        <v>0</v>
      </c>
      <c r="E109" s="5" t="str">
        <f>CONCATENATE(Table1373[[#This Row],[Vessel_Out]]," ",Table1373[[#This Row],[True_Grade]])</f>
        <v>100/117 - 2 NB</v>
      </c>
      <c r="F109" s="5" t="s">
        <v>91</v>
      </c>
      <c r="G109" s="7">
        <v>12</v>
      </c>
      <c r="H109" s="8">
        <v>44022</v>
      </c>
      <c r="I109" s="7">
        <v>10</v>
      </c>
      <c r="J109" s="7" t="s">
        <v>88</v>
      </c>
      <c r="K10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09" s="7" t="str">
        <f>IF(Table1373[[#This Row],[Numeric_Score]]="", "", IF(Table1373[[#This Row],[Numeric_Score]]&lt;=9, "Low", IF(Table1373[[#This Row],[Numeric_Score]]&gt;=14, "High", "Mid")))</f>
        <v>Mid</v>
      </c>
      <c r="M109" s="7" t="str">
        <f>IF(Table1373[[#This Row],[Nominal_Grade]]="", "", CONCATENATE(Table1373[[#This Row],[Nominal_Grade]], "-",Table1373[[#This Row],[Content_Status]]))</f>
        <v>NB-WRS</v>
      </c>
      <c r="N109" s="7">
        <v>0.126</v>
      </c>
      <c r="O109" s="7">
        <v>341.53500000000003</v>
      </c>
      <c r="P109" s="7">
        <v>235.61</v>
      </c>
      <c r="Q109" s="7">
        <v>2579.4110000000001</v>
      </c>
      <c r="R109" s="7">
        <v>1349.171</v>
      </c>
      <c r="S109" s="7">
        <v>1396.2750000000001</v>
      </c>
      <c r="T109" s="7">
        <v>214.398</v>
      </c>
      <c r="U109" s="7">
        <v>1915.127</v>
      </c>
      <c r="V109" s="7">
        <v>1024.2550000000001</v>
      </c>
      <c r="W109" s="7">
        <v>4296.7659999999996</v>
      </c>
      <c r="X109" s="7">
        <v>18043.526999999998</v>
      </c>
      <c r="Y109" s="7">
        <v>598.84400000000005</v>
      </c>
      <c r="Z109" s="7">
        <v>40357.06</v>
      </c>
      <c r="AA109" s="7">
        <v>930.34900000000005</v>
      </c>
      <c r="AB109" s="7">
        <v>1225.1130000000001</v>
      </c>
      <c r="AC109" s="7">
        <v>705.76400000000001</v>
      </c>
      <c r="AD109" s="7">
        <v>1608.7650000000001</v>
      </c>
      <c r="AE109" s="7">
        <v>2364.0940000000001</v>
      </c>
      <c r="AF109" s="7">
        <v>539.93799999999999</v>
      </c>
      <c r="AG109" s="7">
        <v>1258.7159999999999</v>
      </c>
      <c r="AH109" s="7">
        <v>568.53899999999999</v>
      </c>
      <c r="AI109" s="7">
        <v>2747.6</v>
      </c>
      <c r="AJ109" s="7">
        <v>2927.529</v>
      </c>
      <c r="AK109" s="7">
        <v>918.04100000000005</v>
      </c>
      <c r="AL109" s="7">
        <v>7638.174</v>
      </c>
      <c r="AM109" s="7">
        <v>4091.8110000000001</v>
      </c>
      <c r="AN109" s="7">
        <v>1140.8420000000001</v>
      </c>
      <c r="AO109" s="7">
        <v>218.077</v>
      </c>
      <c r="AP109" s="7">
        <v>322.52999999999997</v>
      </c>
      <c r="AQ109" s="7">
        <v>551.10799999999995</v>
      </c>
      <c r="AR109" s="7">
        <v>1828.6</v>
      </c>
      <c r="AS109" s="7">
        <v>4275.027</v>
      </c>
      <c r="AT109" s="7">
        <v>6983.2190000000001</v>
      </c>
      <c r="AU109" s="7">
        <v>468.44499999999999</v>
      </c>
      <c r="AV109" s="7">
        <v>1100.7380000000001</v>
      </c>
      <c r="AW109" s="7">
        <v>22202.011999999999</v>
      </c>
      <c r="AX109" s="7">
        <v>2531.0830000000001</v>
      </c>
      <c r="AY109" s="7">
        <v>1395.75</v>
      </c>
      <c r="AZ109" s="7">
        <v>701.04300000000001</v>
      </c>
      <c r="BA109" s="7">
        <v>682.03899999999999</v>
      </c>
      <c r="BB109" s="7">
        <v>1553.645</v>
      </c>
      <c r="BC109" s="7">
        <v>821.27099999999996</v>
      </c>
      <c r="BD109" s="7">
        <v>9155.2690000000002</v>
      </c>
      <c r="BE109" s="7">
        <v>25263.012999999999</v>
      </c>
      <c r="BF109" s="7">
        <v>23546.227999999999</v>
      </c>
      <c r="BG109" s="7">
        <v>4227.29</v>
      </c>
      <c r="BH109" s="7">
        <v>2881.8139999999999</v>
      </c>
      <c r="BI109" s="7">
        <v>22034.617999999999</v>
      </c>
      <c r="BJ109" s="7">
        <v>2410.1959999999999</v>
      </c>
      <c r="BK109" s="7">
        <v>4993.4390000000003</v>
      </c>
      <c r="BL109" s="7">
        <v>3884.9659999999999</v>
      </c>
      <c r="BM109" s="7">
        <v>607.70299999999997</v>
      </c>
      <c r="BN109" s="7">
        <v>9241.3829999999998</v>
      </c>
      <c r="BO109" s="7">
        <v>16823.105</v>
      </c>
      <c r="BP109" s="7">
        <v>27443.589</v>
      </c>
      <c r="BQ109" s="7">
        <v>949.74</v>
      </c>
      <c r="BR109" s="7">
        <v>1571.307</v>
      </c>
      <c r="BS109" s="7">
        <v>644.30399999999997</v>
      </c>
      <c r="BT109" s="7">
        <v>911.79399999999998</v>
      </c>
      <c r="BU109" s="7">
        <v>234.48400000000001</v>
      </c>
      <c r="BV109" s="7">
        <v>231.01</v>
      </c>
      <c r="BW109" s="7">
        <v>642.22</v>
      </c>
      <c r="BX109" s="7">
        <v>1178.2260000000001</v>
      </c>
      <c r="BY109" s="7">
        <v>530.25900000000001</v>
      </c>
      <c r="BZ109" s="7">
        <v>271.18900000000002</v>
      </c>
      <c r="CA109" s="7">
        <v>79.863</v>
      </c>
      <c r="CB109" s="7">
        <v>12496.602000000001</v>
      </c>
      <c r="CC109" s="7">
        <f>IF(Table1373[[#This Row],[Numeric_Score]]&lt;=9, 2, IF(Table1373[[#This Row],[Numeric_Score]]&lt;=12, 1, 0))</f>
        <v>1</v>
      </c>
    </row>
    <row r="110" spans="1:81" x14ac:dyDescent="0.25">
      <c r="A110" s="4" t="s">
        <v>214</v>
      </c>
      <c r="B110" s="9" t="s">
        <v>81</v>
      </c>
      <c r="C110" s="5" t="s">
        <v>82</v>
      </c>
      <c r="D110" s="6">
        <v>0</v>
      </c>
      <c r="E110" s="5" t="str">
        <f>CONCATENATE(Table1373[[#This Row],[Vessel_Out]]," ",Table1373[[#This Row],[True_Grade]])</f>
        <v>100/140 - 1 SP</v>
      </c>
      <c r="F110" s="5" t="s">
        <v>83</v>
      </c>
      <c r="G110" s="7">
        <v>11</v>
      </c>
      <c r="H110" s="8">
        <v>44022</v>
      </c>
      <c r="I110" s="7">
        <v>11</v>
      </c>
      <c r="J110" s="7" t="s">
        <v>84</v>
      </c>
      <c r="K11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10" s="7" t="str">
        <f>IF(Table1373[[#This Row],[Numeric_Score]]="", "", IF(Table1373[[#This Row],[Numeric_Score]]&lt;=9, "Low", IF(Table1373[[#This Row],[Numeric_Score]]&gt;=14, "High", "Mid")))</f>
        <v>Mid</v>
      </c>
      <c r="M110" s="7" t="str">
        <f>IF(Table1373[[#This Row],[Nominal_Grade]]="", "", CONCATENATE(Table1373[[#This Row],[Nominal_Grade]], "-",Table1373[[#This Row],[Content_Status]]))</f>
        <v>B-WLS</v>
      </c>
      <c r="N110" s="7">
        <v>0.13</v>
      </c>
      <c r="O110" s="7">
        <v>161.18600000000001</v>
      </c>
      <c r="P110" s="7">
        <v>199.51499999999999</v>
      </c>
      <c r="Q110" s="7">
        <v>2478.8359999999998</v>
      </c>
      <c r="R110" s="7">
        <v>1329.473</v>
      </c>
      <c r="S110" s="7">
        <v>1391.6120000000001</v>
      </c>
      <c r="T110" s="7">
        <v>241.815</v>
      </c>
      <c r="U110" s="7">
        <v>1894.1479999999999</v>
      </c>
      <c r="V110" s="7">
        <v>1092.3989999999999</v>
      </c>
      <c r="W110" s="7">
        <v>4115.576</v>
      </c>
      <c r="X110" s="7">
        <v>18173.255000000001</v>
      </c>
      <c r="Y110" s="7">
        <v>586.03899999999999</v>
      </c>
      <c r="Z110" s="7">
        <v>39804.457000000002</v>
      </c>
      <c r="AA110" s="7">
        <v>981.16399999999999</v>
      </c>
      <c r="AB110" s="7">
        <v>1262.18</v>
      </c>
      <c r="AC110" s="7">
        <v>860.71100000000001</v>
      </c>
      <c r="AD110" s="7">
        <v>1981.7819999999999</v>
      </c>
      <c r="AE110" s="7">
        <v>2820.2220000000002</v>
      </c>
      <c r="AF110" s="7">
        <v>561.55999999999995</v>
      </c>
      <c r="AG110" s="7">
        <v>1300.336</v>
      </c>
      <c r="AH110" s="7">
        <v>607.18700000000001</v>
      </c>
      <c r="AI110" s="7">
        <v>2690.1019999999999</v>
      </c>
      <c r="AJ110" s="7">
        <v>2973.6759999999999</v>
      </c>
      <c r="AK110" s="7">
        <v>994.00300000000004</v>
      </c>
      <c r="AL110" s="7">
        <v>7882.9430000000002</v>
      </c>
      <c r="AM110" s="7">
        <v>4117.0829999999996</v>
      </c>
      <c r="AN110" s="7">
        <v>860.41700000000003</v>
      </c>
      <c r="AO110" s="7">
        <v>226.45699999999999</v>
      </c>
      <c r="AP110" s="7">
        <v>291.44299999999998</v>
      </c>
      <c r="AQ110" s="7">
        <v>487.82</v>
      </c>
      <c r="AR110" s="7">
        <v>1617.252</v>
      </c>
      <c r="AS110" s="7">
        <v>4464.5739999999996</v>
      </c>
      <c r="AT110" s="7">
        <v>7164.1549999999997</v>
      </c>
      <c r="AU110" s="7">
        <v>447.71499999999997</v>
      </c>
      <c r="AV110" s="7">
        <v>1118.6790000000001</v>
      </c>
      <c r="AW110" s="7">
        <v>23697.629000000001</v>
      </c>
      <c r="AX110" s="7">
        <v>1928.838</v>
      </c>
      <c r="AY110" s="7">
        <v>1072.241</v>
      </c>
      <c r="AZ110" s="7">
        <v>663.97500000000002</v>
      </c>
      <c r="BA110" s="7">
        <v>659.56100000000004</v>
      </c>
      <c r="BB110" s="7">
        <v>1724.8219999999999</v>
      </c>
      <c r="BC110" s="7">
        <v>929.05600000000004</v>
      </c>
      <c r="BD110" s="7">
        <v>9346.4850000000006</v>
      </c>
      <c r="BE110" s="7">
        <v>27064.686000000002</v>
      </c>
      <c r="BF110" s="7">
        <v>22226.629000000001</v>
      </c>
      <c r="BG110" s="7">
        <v>4069.1819999999998</v>
      </c>
      <c r="BH110" s="7">
        <v>3128.9140000000002</v>
      </c>
      <c r="BI110" s="7">
        <v>20337.922999999999</v>
      </c>
      <c r="BJ110" s="7">
        <v>2349.7179999999998</v>
      </c>
      <c r="BK110" s="7">
        <v>5011.8509999999997</v>
      </c>
      <c r="BL110" s="7">
        <v>3586.37</v>
      </c>
      <c r="BM110" s="7">
        <v>479.92099999999999</v>
      </c>
      <c r="BN110" s="7">
        <v>9250.3259999999991</v>
      </c>
      <c r="BO110" s="7">
        <v>16537.566999999999</v>
      </c>
      <c r="BP110" s="7">
        <v>24858.42</v>
      </c>
      <c r="BQ110" s="7">
        <v>945.55700000000002</v>
      </c>
      <c r="BR110" s="7">
        <v>1575.3</v>
      </c>
      <c r="BS110" s="7">
        <v>644.41499999999996</v>
      </c>
      <c r="BT110" s="7">
        <v>664.53300000000002</v>
      </c>
      <c r="BU110" s="7">
        <v>235.072</v>
      </c>
      <c r="BV110" s="7">
        <v>230.58699999999999</v>
      </c>
      <c r="BW110" s="7">
        <v>691.11699999999996</v>
      </c>
      <c r="BX110" s="7">
        <v>1309.4590000000001</v>
      </c>
      <c r="BY110" s="7">
        <v>666.71100000000001</v>
      </c>
      <c r="BZ110" s="7">
        <v>175.70500000000001</v>
      </c>
      <c r="CA110" s="7">
        <v>64.863</v>
      </c>
      <c r="CB110" s="7">
        <v>11776.793</v>
      </c>
      <c r="CC110" s="7">
        <f>IF(Table1373[[#This Row],[Numeric_Score]]&lt;=9, 2, IF(Table1373[[#This Row],[Numeric_Score]]&lt;=12, 1, 0))</f>
        <v>1</v>
      </c>
    </row>
    <row r="111" spans="1:81" x14ac:dyDescent="0.25">
      <c r="A111" s="4" t="s">
        <v>215</v>
      </c>
      <c r="B111" s="9" t="s">
        <v>81</v>
      </c>
      <c r="C111" s="5" t="s">
        <v>82</v>
      </c>
      <c r="D111" s="6">
        <v>0</v>
      </c>
      <c r="E111" s="5" t="str">
        <f>CONCATENATE(Table1373[[#This Row],[Vessel_Out]]," ",Table1373[[#This Row],[True_Grade]])</f>
        <v>100/140 - 2 SP</v>
      </c>
      <c r="F111" s="5" t="s">
        <v>83</v>
      </c>
      <c r="G111" s="7">
        <v>11</v>
      </c>
      <c r="H111" s="8">
        <v>44022</v>
      </c>
      <c r="I111" s="7">
        <v>12</v>
      </c>
      <c r="J111" s="7" t="s">
        <v>84</v>
      </c>
      <c r="K11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11" s="7" t="str">
        <f>IF(Table1373[[#This Row],[Numeric_Score]]="", "", IF(Table1373[[#This Row],[Numeric_Score]]&lt;=9, "Low", IF(Table1373[[#This Row],[Numeric_Score]]&gt;=14, "High", "Mid")))</f>
        <v>Mid</v>
      </c>
      <c r="M111" s="7" t="str">
        <f>IF(Table1373[[#This Row],[Nominal_Grade]]="", "", CONCATENATE(Table1373[[#This Row],[Nominal_Grade]], "-",Table1373[[#This Row],[Content_Status]]))</f>
        <v>B-WLS</v>
      </c>
      <c r="N111" s="7">
        <v>0.129</v>
      </c>
      <c r="O111" s="7">
        <v>167.09399999999999</v>
      </c>
      <c r="P111" s="7">
        <v>217.261</v>
      </c>
      <c r="Q111" s="7">
        <v>2580.098</v>
      </c>
      <c r="R111" s="7">
        <v>1317.37</v>
      </c>
      <c r="S111" s="7">
        <v>1363.626</v>
      </c>
      <c r="T111" s="7">
        <v>230.691</v>
      </c>
      <c r="U111" s="7">
        <v>1985.384</v>
      </c>
      <c r="V111" s="7">
        <v>1123.7439999999999</v>
      </c>
      <c r="W111" s="7">
        <v>4114.4250000000002</v>
      </c>
      <c r="X111" s="7">
        <v>18171.877</v>
      </c>
      <c r="Y111" s="7">
        <v>592.94600000000003</v>
      </c>
      <c r="Z111" s="7">
        <v>39773.868000000002</v>
      </c>
      <c r="AA111" s="7">
        <v>966.81200000000001</v>
      </c>
      <c r="AB111" s="7">
        <v>1243.4169999999999</v>
      </c>
      <c r="AC111" s="7">
        <v>848.71199999999999</v>
      </c>
      <c r="AD111" s="7">
        <v>2037.384</v>
      </c>
      <c r="AE111" s="7">
        <v>2825.9389999999999</v>
      </c>
      <c r="AF111" s="7">
        <v>564.74</v>
      </c>
      <c r="AG111" s="7">
        <v>1287.962</v>
      </c>
      <c r="AH111" s="7">
        <v>580.49300000000005</v>
      </c>
      <c r="AI111" s="7">
        <v>2741.1779999999999</v>
      </c>
      <c r="AJ111" s="7">
        <v>2957.2620000000002</v>
      </c>
      <c r="AK111" s="7">
        <v>988.73599999999999</v>
      </c>
      <c r="AL111" s="7">
        <v>7894.1760000000004</v>
      </c>
      <c r="AM111" s="7">
        <v>4126.9040000000005</v>
      </c>
      <c r="AN111" s="7">
        <v>862.24099999999999</v>
      </c>
      <c r="AO111" s="7">
        <v>237.91200000000001</v>
      </c>
      <c r="AP111" s="7">
        <v>292.13299999999998</v>
      </c>
      <c r="AQ111" s="7">
        <v>499.06200000000001</v>
      </c>
      <c r="AR111" s="7">
        <v>1585.8869999999999</v>
      </c>
      <c r="AS111" s="7">
        <v>4365.0010000000002</v>
      </c>
      <c r="AT111" s="7">
        <v>7225.3320000000003</v>
      </c>
      <c r="AU111" s="7">
        <v>410.613</v>
      </c>
      <c r="AV111" s="7">
        <v>1106.0239999999999</v>
      </c>
      <c r="AW111" s="7">
        <v>23634.754000000001</v>
      </c>
      <c r="AX111" s="7">
        <v>1985.345</v>
      </c>
      <c r="AY111" s="7">
        <v>980.74699999999996</v>
      </c>
      <c r="AZ111" s="7">
        <v>778.10500000000002</v>
      </c>
      <c r="BA111" s="7">
        <v>683.57600000000002</v>
      </c>
      <c r="BB111" s="7">
        <v>1638.9490000000001</v>
      </c>
      <c r="BC111" s="7">
        <v>892.97299999999996</v>
      </c>
      <c r="BD111" s="7">
        <v>9192.56</v>
      </c>
      <c r="BE111" s="7">
        <v>26917.671999999999</v>
      </c>
      <c r="BF111" s="7">
        <v>21915.402999999998</v>
      </c>
      <c r="BG111" s="7">
        <v>4091.261</v>
      </c>
      <c r="BH111" s="7">
        <v>2941.6410000000001</v>
      </c>
      <c r="BI111" s="7">
        <v>20242.055</v>
      </c>
      <c r="BJ111" s="7">
        <v>2384.9009999999998</v>
      </c>
      <c r="BK111" s="7">
        <v>4938.6679999999997</v>
      </c>
      <c r="BL111" s="7">
        <v>3621.355</v>
      </c>
      <c r="BM111" s="7">
        <v>494.71499999999997</v>
      </c>
      <c r="BN111" s="7">
        <v>9081.4969999999994</v>
      </c>
      <c r="BO111" s="7">
        <v>16494.030999999999</v>
      </c>
      <c r="BP111" s="7">
        <v>24333.307000000001</v>
      </c>
      <c r="BQ111" s="7">
        <v>949.80899999999997</v>
      </c>
      <c r="BR111" s="7">
        <v>1614.453</v>
      </c>
      <c r="BS111" s="7">
        <v>642.75099999999998</v>
      </c>
      <c r="BT111" s="7">
        <v>689.26300000000003</v>
      </c>
      <c r="BU111" s="7">
        <v>248.786</v>
      </c>
      <c r="BV111" s="7">
        <v>227.14400000000001</v>
      </c>
      <c r="BW111" s="7">
        <v>675.85900000000004</v>
      </c>
      <c r="BX111" s="7">
        <v>1365.2370000000001</v>
      </c>
      <c r="BY111" s="7">
        <v>652.79600000000005</v>
      </c>
      <c r="BZ111" s="7">
        <v>177.60599999999999</v>
      </c>
      <c r="CA111" s="7">
        <v>74.131</v>
      </c>
      <c r="CB111" s="7">
        <v>12236.120999999999</v>
      </c>
      <c r="CC111" s="7">
        <f>IF(Table1373[[#This Row],[Numeric_Score]]&lt;=9, 2, IF(Table1373[[#This Row],[Numeric_Score]]&lt;=12, 1, 0))</f>
        <v>1</v>
      </c>
    </row>
    <row r="112" spans="1:81" x14ac:dyDescent="0.25">
      <c r="A112" s="4" t="s">
        <v>216</v>
      </c>
      <c r="B112" s="9" t="s">
        <v>81</v>
      </c>
      <c r="C112" s="5" t="s">
        <v>87</v>
      </c>
      <c r="D112" s="6" t="e">
        <v>#N/A</v>
      </c>
      <c r="E112" s="5" t="str">
        <f>CONCATENATE(Table1373[[#This Row],[Vessel_Out]]," ",Table1373[[#This Row],[True_Grade]])</f>
        <v>200/108 - 1 NB</v>
      </c>
      <c r="F112" s="5" t="s">
        <v>91</v>
      </c>
      <c r="G112" s="7">
        <v>13</v>
      </c>
      <c r="H112" s="8">
        <v>44022</v>
      </c>
      <c r="I112" s="7">
        <v>1</v>
      </c>
      <c r="J112" s="7" t="s">
        <v>88</v>
      </c>
      <c r="K11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12" s="7" t="str">
        <f>IF(Table1373[[#This Row],[Numeric_Score]]="", "", IF(Table1373[[#This Row],[Numeric_Score]]&lt;=9, "Low", IF(Table1373[[#This Row],[Numeric_Score]]&gt;=14, "High", "Mid")))</f>
        <v>Mid</v>
      </c>
      <c r="M112" s="7" t="str">
        <f>IF(Table1373[[#This Row],[Nominal_Grade]]="", "", CONCATENATE(Table1373[[#This Row],[Nominal_Grade]], "-",Table1373[[#This Row],[Content_Status]]))</f>
        <v>NB-WRS</v>
      </c>
      <c r="N112" s="7">
        <v>0.128</v>
      </c>
      <c r="O112" s="7">
        <v>469.37200000000001</v>
      </c>
      <c r="P112" s="7">
        <v>128.20400000000001</v>
      </c>
      <c r="Q112" s="7">
        <v>1928.809</v>
      </c>
      <c r="R112" s="7">
        <v>1452.242</v>
      </c>
      <c r="S112" s="7">
        <v>1548.4269999999999</v>
      </c>
      <c r="T112" s="7">
        <v>303.48599999999999</v>
      </c>
      <c r="U112" s="7">
        <v>1335.97</v>
      </c>
      <c r="V112" s="7">
        <v>969.14800000000002</v>
      </c>
      <c r="W112" s="7">
        <v>4322.808</v>
      </c>
      <c r="X112" s="7">
        <v>18247.009999999998</v>
      </c>
      <c r="Y112" s="7">
        <v>516.89</v>
      </c>
      <c r="Z112" s="7">
        <v>41872.419000000002</v>
      </c>
      <c r="AA112" s="7">
        <v>876.86300000000006</v>
      </c>
      <c r="AB112" s="7">
        <v>1182.614</v>
      </c>
      <c r="AC112" s="7">
        <v>742.25900000000001</v>
      </c>
      <c r="AD112" s="7">
        <v>1660.174</v>
      </c>
      <c r="AE112" s="7">
        <v>2223.8539999999998</v>
      </c>
      <c r="AF112" s="7">
        <v>542.19600000000003</v>
      </c>
      <c r="AG112" s="7">
        <v>1192.587</v>
      </c>
      <c r="AH112" s="7">
        <v>543.1</v>
      </c>
      <c r="AI112" s="7">
        <v>2772.5569999999998</v>
      </c>
      <c r="AJ112" s="7">
        <v>2963.614</v>
      </c>
      <c r="AK112" s="7">
        <v>941.25699999999995</v>
      </c>
      <c r="AL112" s="7">
        <v>7837.38</v>
      </c>
      <c r="AM112" s="7">
        <v>4200.5410000000002</v>
      </c>
      <c r="AN112" s="7">
        <v>1085.0450000000001</v>
      </c>
      <c r="AO112" s="7">
        <v>214.482</v>
      </c>
      <c r="AP112" s="7">
        <v>317.649</v>
      </c>
      <c r="AQ112" s="7">
        <v>531.74</v>
      </c>
      <c r="AR112" s="7">
        <v>1805.2909999999999</v>
      </c>
      <c r="AS112" s="7">
        <v>4383.3670000000002</v>
      </c>
      <c r="AT112" s="7">
        <v>7188.5950000000003</v>
      </c>
      <c r="AU112" s="7">
        <v>615.17399999999998</v>
      </c>
      <c r="AV112" s="7">
        <v>1047.479</v>
      </c>
      <c r="AW112" s="7">
        <v>22260.080000000002</v>
      </c>
      <c r="AX112" s="7">
        <v>2554.2820000000002</v>
      </c>
      <c r="AY112" s="7">
        <v>1392.4739999999999</v>
      </c>
      <c r="AZ112" s="7">
        <v>619.87400000000002</v>
      </c>
      <c r="BA112" s="7">
        <v>694.12800000000004</v>
      </c>
      <c r="BB112" s="7">
        <v>1485.2380000000001</v>
      </c>
      <c r="BC112" s="7">
        <v>749.89700000000005</v>
      </c>
      <c r="BD112" s="7">
        <v>9459.9030000000002</v>
      </c>
      <c r="BE112" s="7">
        <v>26743.914000000001</v>
      </c>
      <c r="BF112" s="7">
        <v>23910.097000000002</v>
      </c>
      <c r="BG112" s="7">
        <v>4353.9480000000003</v>
      </c>
      <c r="BH112" s="7">
        <v>2876.7159999999999</v>
      </c>
      <c r="BI112" s="7">
        <v>24131.55</v>
      </c>
      <c r="BJ112" s="7">
        <v>2774.8609999999999</v>
      </c>
      <c r="BK112" s="7">
        <v>5565.8729999999996</v>
      </c>
      <c r="BL112" s="7">
        <v>5828.9160000000002</v>
      </c>
      <c r="BM112" s="7">
        <v>458.11599999999999</v>
      </c>
      <c r="BN112" s="7">
        <v>9711.1890000000003</v>
      </c>
      <c r="BO112" s="7">
        <v>16864.706999999999</v>
      </c>
      <c r="BP112" s="7">
        <v>17469.419000000002</v>
      </c>
      <c r="BQ112" s="7">
        <v>865.88400000000001</v>
      </c>
      <c r="BR112" s="7">
        <v>1671.5730000000001</v>
      </c>
      <c r="BS112" s="7">
        <v>570.40899999999999</v>
      </c>
      <c r="BT112" s="7">
        <v>789.93499999999995</v>
      </c>
      <c r="BU112" s="7">
        <v>250.11799999999999</v>
      </c>
      <c r="BV112" s="7">
        <v>241.21199999999999</v>
      </c>
      <c r="BW112" s="7">
        <v>662.73</v>
      </c>
      <c r="BX112" s="7">
        <v>1279.6489999999999</v>
      </c>
      <c r="BY112" s="7">
        <v>553.13099999999997</v>
      </c>
      <c r="BZ112" s="7">
        <v>236.35499999999999</v>
      </c>
      <c r="CA112" s="7">
        <v>101.995</v>
      </c>
      <c r="CB112" s="7">
        <v>13363.464</v>
      </c>
      <c r="CC112" s="7">
        <f>IF(Table1373[[#This Row],[Numeric_Score]]&lt;=9, 2, IF(Table1373[[#This Row],[Numeric_Score]]&lt;=12, 1, 0))</f>
        <v>0</v>
      </c>
    </row>
    <row r="113" spans="1:81" x14ac:dyDescent="0.25">
      <c r="A113" s="4" t="s">
        <v>217</v>
      </c>
      <c r="B113" s="9" t="s">
        <v>81</v>
      </c>
      <c r="C113" s="5" t="s">
        <v>87</v>
      </c>
      <c r="D113" s="6" t="e">
        <v>#N/A</v>
      </c>
      <c r="E113" s="5" t="str">
        <f>CONCATENATE(Table1373[[#This Row],[Vessel_Out]]," ",Table1373[[#This Row],[True_Grade]])</f>
        <v>200/108 - 2 NB</v>
      </c>
      <c r="F113" s="5" t="s">
        <v>91</v>
      </c>
      <c r="G113" s="7">
        <v>13</v>
      </c>
      <c r="H113" s="8">
        <v>44022</v>
      </c>
      <c r="I113" s="7">
        <v>2</v>
      </c>
      <c r="J113" s="7" t="s">
        <v>88</v>
      </c>
      <c r="K11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13" s="7" t="str">
        <f>IF(Table1373[[#This Row],[Numeric_Score]]="", "", IF(Table1373[[#This Row],[Numeric_Score]]&lt;=9, "Low", IF(Table1373[[#This Row],[Numeric_Score]]&gt;=14, "High", "Mid")))</f>
        <v>Mid</v>
      </c>
      <c r="M113" s="7" t="str">
        <f>IF(Table1373[[#This Row],[Nominal_Grade]]="", "", CONCATENATE(Table1373[[#This Row],[Nominal_Grade]], "-",Table1373[[#This Row],[Content_Status]]))</f>
        <v>NB-WRS</v>
      </c>
      <c r="N113" s="7">
        <v>0.122</v>
      </c>
      <c r="O113" s="7">
        <v>463.33100000000002</v>
      </c>
      <c r="P113" s="7">
        <v>188.30699999999999</v>
      </c>
      <c r="Q113" s="7">
        <v>2268.4679999999998</v>
      </c>
      <c r="R113" s="7">
        <v>1427.4949999999999</v>
      </c>
      <c r="S113" s="7">
        <v>1470.93</v>
      </c>
      <c r="T113" s="7">
        <v>255.78200000000001</v>
      </c>
      <c r="U113" s="7">
        <v>1752.7619999999999</v>
      </c>
      <c r="V113" s="7">
        <v>996.93700000000001</v>
      </c>
      <c r="W113" s="7">
        <v>4233.6949999999997</v>
      </c>
      <c r="X113" s="7">
        <v>18296.300999999999</v>
      </c>
      <c r="Y113" s="7">
        <v>563.47400000000005</v>
      </c>
      <c r="Z113" s="7">
        <v>41490.387999999999</v>
      </c>
      <c r="AA113" s="7">
        <v>892.56299999999999</v>
      </c>
      <c r="AB113" s="7">
        <v>1166.462</v>
      </c>
      <c r="AC113" s="7">
        <v>732.55899999999997</v>
      </c>
      <c r="AD113" s="7">
        <v>1676.463</v>
      </c>
      <c r="AE113" s="7">
        <v>2208.33</v>
      </c>
      <c r="AF113" s="7">
        <v>547.02300000000002</v>
      </c>
      <c r="AG113" s="7">
        <v>1191.6559999999999</v>
      </c>
      <c r="AH113" s="7">
        <v>570.58299999999997</v>
      </c>
      <c r="AI113" s="7">
        <v>2737.7530000000002</v>
      </c>
      <c r="AJ113" s="7">
        <v>2959.739</v>
      </c>
      <c r="AK113" s="7">
        <v>921.93200000000002</v>
      </c>
      <c r="AL113" s="7">
        <v>7826.085</v>
      </c>
      <c r="AM113" s="7">
        <v>4154.857</v>
      </c>
      <c r="AN113" s="7">
        <v>1078.6120000000001</v>
      </c>
      <c r="AO113" s="7">
        <v>213.94200000000001</v>
      </c>
      <c r="AP113" s="7">
        <v>329.01400000000001</v>
      </c>
      <c r="AQ113" s="7">
        <v>502.72800000000001</v>
      </c>
      <c r="AR113" s="7">
        <v>1764.49</v>
      </c>
      <c r="AS113" s="7">
        <v>4256.1409999999996</v>
      </c>
      <c r="AT113" s="7">
        <v>7123.7619999999997</v>
      </c>
      <c r="AU113" s="7">
        <v>539.19200000000001</v>
      </c>
      <c r="AV113" s="7">
        <v>1049.498</v>
      </c>
      <c r="AW113" s="7">
        <v>22087.175999999999</v>
      </c>
      <c r="AX113" s="7">
        <v>2537.8440000000001</v>
      </c>
      <c r="AY113" s="7">
        <v>1415.6859999999999</v>
      </c>
      <c r="AZ113" s="7">
        <v>745.19899999999996</v>
      </c>
      <c r="BA113" s="7">
        <v>697.41600000000005</v>
      </c>
      <c r="BB113" s="7">
        <v>1513.1869999999999</v>
      </c>
      <c r="BC113" s="7">
        <v>787.21</v>
      </c>
      <c r="BD113" s="7">
        <v>9089.7510000000002</v>
      </c>
      <c r="BE113" s="7">
        <v>26139.553</v>
      </c>
      <c r="BF113" s="7">
        <v>24154.516</v>
      </c>
      <c r="BG113" s="7">
        <v>4155.5420000000004</v>
      </c>
      <c r="BH113" s="7">
        <v>2788.0059999999999</v>
      </c>
      <c r="BI113" s="7">
        <v>24012.21</v>
      </c>
      <c r="BJ113" s="7">
        <v>2783.5720000000001</v>
      </c>
      <c r="BK113" s="7">
        <v>5391.1450000000004</v>
      </c>
      <c r="BL113" s="7">
        <v>6023.6580000000004</v>
      </c>
      <c r="BM113" s="7">
        <v>459.01100000000002</v>
      </c>
      <c r="BN113" s="7">
        <v>9598.0120000000006</v>
      </c>
      <c r="BO113" s="7">
        <v>17434.370999999999</v>
      </c>
      <c r="BP113" s="7">
        <v>24210.43</v>
      </c>
      <c r="BQ113" s="7">
        <v>922.97799999999995</v>
      </c>
      <c r="BR113" s="7">
        <v>1736.18</v>
      </c>
      <c r="BS113" s="7">
        <v>643.90700000000004</v>
      </c>
      <c r="BT113" s="7">
        <v>911.36</v>
      </c>
      <c r="BU113" s="7">
        <v>242.589</v>
      </c>
      <c r="BV113" s="7">
        <v>236.04900000000001</v>
      </c>
      <c r="BW113" s="7">
        <v>655.44799999999998</v>
      </c>
      <c r="BX113" s="7">
        <v>1178.8630000000001</v>
      </c>
      <c r="BY113" s="7">
        <v>554.096</v>
      </c>
      <c r="BZ113" s="7">
        <v>233.202</v>
      </c>
      <c r="CA113" s="7">
        <v>85.775999999999996</v>
      </c>
      <c r="CB113" s="7">
        <v>13821.705</v>
      </c>
      <c r="CC113" s="7">
        <f>IF(Table1373[[#This Row],[Numeric_Score]]&lt;=9, 2, IF(Table1373[[#This Row],[Numeric_Score]]&lt;=12, 1, 0))</f>
        <v>0</v>
      </c>
    </row>
    <row r="114" spans="1:81" x14ac:dyDescent="0.25">
      <c r="A114" s="4" t="s">
        <v>218</v>
      </c>
      <c r="B114" s="4" t="s">
        <v>81</v>
      </c>
      <c r="C114" s="5" t="s">
        <v>87</v>
      </c>
      <c r="D114" s="6">
        <v>0</v>
      </c>
      <c r="E114" s="5" t="str">
        <f>CONCATENATE(Table1373[[#This Row],[Vessel_Out]]," ",Table1373[[#This Row],[True_Grade]])</f>
        <v>500/103 - 1 NB</v>
      </c>
      <c r="F114" s="5" t="s">
        <v>83</v>
      </c>
      <c r="G114" s="7">
        <v>13</v>
      </c>
      <c r="H114" s="8">
        <v>44022</v>
      </c>
      <c r="I114" s="7">
        <v>3</v>
      </c>
      <c r="J114" s="7" t="s">
        <v>88</v>
      </c>
      <c r="K11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14" s="7" t="str">
        <f>IF(Table1373[[#This Row],[Numeric_Score]]="", "", IF(Table1373[[#This Row],[Numeric_Score]]&lt;=9, "Low", IF(Table1373[[#This Row],[Numeric_Score]]&gt;=14, "High", "Mid")))</f>
        <v>Mid</v>
      </c>
      <c r="M114" s="7" t="str">
        <f>IF(Table1373[[#This Row],[Nominal_Grade]]="", "", CONCATENATE(Table1373[[#This Row],[Nominal_Grade]], "-",Table1373[[#This Row],[Content_Status]]))</f>
        <v>NB-WLS</v>
      </c>
      <c r="N114" s="7">
        <v>0.124</v>
      </c>
      <c r="O114" s="7">
        <v>313.49700000000001</v>
      </c>
      <c r="P114" s="7">
        <v>171.61600000000001</v>
      </c>
      <c r="Q114" s="7">
        <v>2252.4340000000002</v>
      </c>
      <c r="R114" s="7">
        <v>1373.9290000000001</v>
      </c>
      <c r="S114" s="7">
        <v>1441.62</v>
      </c>
      <c r="T114" s="7">
        <v>240.99700000000001</v>
      </c>
      <c r="U114" s="7">
        <v>1752.107</v>
      </c>
      <c r="V114" s="7">
        <v>973.56200000000001</v>
      </c>
      <c r="W114" s="7">
        <v>4831.9269999999997</v>
      </c>
      <c r="X114" s="7">
        <v>18200.384999999998</v>
      </c>
      <c r="Y114" s="7">
        <v>577.13800000000003</v>
      </c>
      <c r="Z114" s="7">
        <v>42063.938999999998</v>
      </c>
      <c r="AA114" s="7">
        <v>897.31700000000001</v>
      </c>
      <c r="AB114" s="7">
        <v>1168.3489999999999</v>
      </c>
      <c r="AC114" s="7">
        <v>720.54499999999996</v>
      </c>
      <c r="AD114" s="7">
        <v>1652.5160000000001</v>
      </c>
      <c r="AE114" s="7">
        <v>1832.4929999999999</v>
      </c>
      <c r="AF114" s="7">
        <v>485.572</v>
      </c>
      <c r="AG114" s="7">
        <v>1195.6959999999999</v>
      </c>
      <c r="AH114" s="7">
        <v>553.42999999999995</v>
      </c>
      <c r="AI114" s="7">
        <v>2687.6680000000001</v>
      </c>
      <c r="AJ114" s="7">
        <v>2611.8139999999999</v>
      </c>
      <c r="AK114" s="7">
        <v>936.67600000000004</v>
      </c>
      <c r="AL114" s="7">
        <v>8786.2289999999994</v>
      </c>
      <c r="AM114" s="7">
        <v>3704.4279999999999</v>
      </c>
      <c r="AN114" s="7">
        <v>893.66700000000003</v>
      </c>
      <c r="AO114" s="7">
        <v>265.16199999999998</v>
      </c>
      <c r="AP114" s="7">
        <v>306.892</v>
      </c>
      <c r="AQ114" s="7">
        <v>447.82900000000001</v>
      </c>
      <c r="AR114" s="7">
        <v>1497.028</v>
      </c>
      <c r="AS114" s="7">
        <v>4411.3760000000002</v>
      </c>
      <c r="AT114" s="7">
        <v>7850.3980000000001</v>
      </c>
      <c r="AU114" s="7">
        <v>607.577</v>
      </c>
      <c r="AV114" s="7">
        <v>1100.8589999999999</v>
      </c>
      <c r="AW114" s="7">
        <v>21091.072</v>
      </c>
      <c r="AX114" s="7">
        <v>2547.0239999999999</v>
      </c>
      <c r="AY114" s="7">
        <v>1160.95</v>
      </c>
      <c r="AZ114" s="7">
        <v>685.14</v>
      </c>
      <c r="BA114" s="7">
        <v>637.93299999999999</v>
      </c>
      <c r="BB114" s="7">
        <v>1319.319</v>
      </c>
      <c r="BC114" s="7">
        <v>607.00400000000002</v>
      </c>
      <c r="BD114" s="7">
        <v>9111.7119999999995</v>
      </c>
      <c r="BE114" s="7">
        <v>27185.383999999998</v>
      </c>
      <c r="BF114" s="7">
        <v>25089.832999999999</v>
      </c>
      <c r="BG114" s="7">
        <v>4314.8149999999996</v>
      </c>
      <c r="BH114" s="7">
        <v>2731.2269999999999</v>
      </c>
      <c r="BI114" s="7">
        <v>21459.006000000001</v>
      </c>
      <c r="BJ114" s="7">
        <v>2829.62</v>
      </c>
      <c r="BK114" s="7">
        <v>5403.1980000000003</v>
      </c>
      <c r="BL114" s="7">
        <v>6509.67</v>
      </c>
      <c r="BM114" s="7">
        <v>470.851</v>
      </c>
      <c r="BN114" s="7">
        <v>9332.5529999999999</v>
      </c>
      <c r="BO114" s="7">
        <v>18121.128000000001</v>
      </c>
      <c r="BP114" s="7">
        <v>23948.023000000001</v>
      </c>
      <c r="BQ114" s="7">
        <v>850.25099999999998</v>
      </c>
      <c r="BR114" s="7">
        <v>1596.9780000000001</v>
      </c>
      <c r="BS114" s="7">
        <v>641.67200000000003</v>
      </c>
      <c r="BT114" s="7">
        <v>607.61400000000003</v>
      </c>
      <c r="BU114" s="7">
        <v>242.304</v>
      </c>
      <c r="BV114" s="7">
        <v>221.239</v>
      </c>
      <c r="BW114" s="7">
        <v>586.06100000000004</v>
      </c>
      <c r="BX114" s="7">
        <v>1181.354</v>
      </c>
      <c r="BY114" s="7">
        <v>563.85199999999998</v>
      </c>
      <c r="BZ114" s="7">
        <v>156.958</v>
      </c>
      <c r="CA114" s="7">
        <v>79.924000000000007</v>
      </c>
      <c r="CB114" s="7">
        <v>13569.117</v>
      </c>
      <c r="CC114" s="7">
        <f>IF(Table1373[[#This Row],[Numeric_Score]]&lt;=9, 2, IF(Table1373[[#This Row],[Numeric_Score]]&lt;=12, 1, 0))</f>
        <v>0</v>
      </c>
    </row>
    <row r="115" spans="1:81" x14ac:dyDescent="0.25">
      <c r="A115" s="4" t="s">
        <v>219</v>
      </c>
      <c r="B115" s="4" t="s">
        <v>81</v>
      </c>
      <c r="C115" s="5" t="s">
        <v>87</v>
      </c>
      <c r="D115" s="6">
        <v>0</v>
      </c>
      <c r="E115" s="5" t="str">
        <f>CONCATENATE(Table1373[[#This Row],[Vessel_Out]]," ",Table1373[[#This Row],[True_Grade]])</f>
        <v>500/103 - 2 NB</v>
      </c>
      <c r="F115" s="5" t="s">
        <v>83</v>
      </c>
      <c r="G115" s="7">
        <v>13</v>
      </c>
      <c r="H115" s="8">
        <v>44022</v>
      </c>
      <c r="I115" s="7">
        <v>4</v>
      </c>
      <c r="J115" s="7" t="s">
        <v>88</v>
      </c>
      <c r="K11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15" s="7" t="str">
        <f>IF(Table1373[[#This Row],[Numeric_Score]]="", "", IF(Table1373[[#This Row],[Numeric_Score]]&lt;=9, "Low", IF(Table1373[[#This Row],[Numeric_Score]]&gt;=14, "High", "Mid")))</f>
        <v>Mid</v>
      </c>
      <c r="M115" s="7" t="str">
        <f>IF(Table1373[[#This Row],[Nominal_Grade]]="", "", CONCATENATE(Table1373[[#This Row],[Nominal_Grade]], "-",Table1373[[#This Row],[Content_Status]]))</f>
        <v>NB-WLS</v>
      </c>
      <c r="N115" s="7">
        <v>0.124</v>
      </c>
      <c r="O115" s="7">
        <v>314.815</v>
      </c>
      <c r="P115" s="7">
        <v>166.56399999999999</v>
      </c>
      <c r="Q115" s="7">
        <v>2269.5509999999999</v>
      </c>
      <c r="R115" s="7">
        <v>1350.0730000000001</v>
      </c>
      <c r="S115" s="7">
        <v>1434.6590000000001</v>
      </c>
      <c r="T115" s="7">
        <v>241.84800000000001</v>
      </c>
      <c r="U115" s="7">
        <v>1729.107</v>
      </c>
      <c r="V115" s="7">
        <v>965.03200000000004</v>
      </c>
      <c r="W115" s="7">
        <v>4843.5839999999998</v>
      </c>
      <c r="X115" s="7">
        <v>18119.294000000002</v>
      </c>
      <c r="Y115" s="7">
        <v>562.67499999999995</v>
      </c>
      <c r="Z115" s="7">
        <v>42016.216</v>
      </c>
      <c r="AA115" s="7">
        <v>921.31600000000003</v>
      </c>
      <c r="AB115" s="7">
        <v>1166.3510000000001</v>
      </c>
      <c r="AC115" s="7">
        <v>718.89400000000001</v>
      </c>
      <c r="AD115" s="7">
        <v>1661.346</v>
      </c>
      <c r="AE115" s="7">
        <v>1828.7270000000001</v>
      </c>
      <c r="AF115" s="7">
        <v>484.96800000000002</v>
      </c>
      <c r="AG115" s="7">
        <v>1221.4349999999999</v>
      </c>
      <c r="AH115" s="7">
        <v>546.22500000000002</v>
      </c>
      <c r="AI115" s="7">
        <v>2678.6320000000001</v>
      </c>
      <c r="AJ115" s="7">
        <v>2593.145</v>
      </c>
      <c r="AK115" s="7">
        <v>926.21299999999997</v>
      </c>
      <c r="AL115" s="7">
        <v>8764.9040000000005</v>
      </c>
      <c r="AM115" s="7">
        <v>3670.3040000000001</v>
      </c>
      <c r="AN115" s="7">
        <v>898.87599999999998</v>
      </c>
      <c r="AO115" s="7">
        <v>247.54400000000001</v>
      </c>
      <c r="AP115" s="7">
        <v>303.73399999999998</v>
      </c>
      <c r="AQ115" s="7">
        <v>442.22500000000002</v>
      </c>
      <c r="AR115" s="7">
        <v>1500.963</v>
      </c>
      <c r="AS115" s="7">
        <v>4442.8500000000004</v>
      </c>
      <c r="AT115" s="7">
        <v>7657.8980000000001</v>
      </c>
      <c r="AU115" s="7">
        <v>569.06500000000005</v>
      </c>
      <c r="AV115" s="7">
        <v>1101.1130000000001</v>
      </c>
      <c r="AW115" s="7">
        <v>21141.246999999999</v>
      </c>
      <c r="AX115" s="7">
        <v>2397.2629999999999</v>
      </c>
      <c r="AY115" s="7">
        <v>1193.211</v>
      </c>
      <c r="AZ115" s="7">
        <v>754.721</v>
      </c>
      <c r="BA115" s="7">
        <v>661.21600000000001</v>
      </c>
      <c r="BB115" s="7">
        <v>1291.779</v>
      </c>
      <c r="BC115" s="7">
        <v>578.10500000000002</v>
      </c>
      <c r="BD115" s="7">
        <v>9151.0049999999992</v>
      </c>
      <c r="BE115" s="7">
        <v>27133.018</v>
      </c>
      <c r="BF115" s="7">
        <v>25157.063999999998</v>
      </c>
      <c r="BG115" s="7">
        <v>4143.7749999999996</v>
      </c>
      <c r="BH115" s="7">
        <v>2788.9520000000002</v>
      </c>
      <c r="BI115" s="7">
        <v>21299.796999999999</v>
      </c>
      <c r="BJ115" s="7">
        <v>2811.9029999999998</v>
      </c>
      <c r="BK115" s="7">
        <v>5565.0529999999999</v>
      </c>
      <c r="BL115" s="7">
        <v>6301.5860000000002</v>
      </c>
      <c r="BM115" s="7">
        <v>480.95400000000001</v>
      </c>
      <c r="BN115" s="7">
        <v>9379.0669999999991</v>
      </c>
      <c r="BO115" s="7">
        <v>17995.050999999999</v>
      </c>
      <c r="BP115" s="7">
        <v>21896.733</v>
      </c>
      <c r="BQ115" s="7">
        <v>901.83900000000006</v>
      </c>
      <c r="BR115" s="7">
        <v>1555.3440000000001</v>
      </c>
      <c r="BS115" s="7">
        <v>626.61900000000003</v>
      </c>
      <c r="BT115" s="7">
        <v>611.56799999999998</v>
      </c>
      <c r="BU115" s="7">
        <v>226.15299999999999</v>
      </c>
      <c r="BV115" s="7">
        <v>226.501</v>
      </c>
      <c r="BW115" s="7">
        <v>582.97299999999996</v>
      </c>
      <c r="BX115" s="7">
        <v>1226.049</v>
      </c>
      <c r="BY115" s="7">
        <v>550.81500000000005</v>
      </c>
      <c r="BZ115" s="7">
        <v>154.226</v>
      </c>
      <c r="CA115" s="7">
        <v>90.924999999999997</v>
      </c>
      <c r="CB115" s="7">
        <v>13044.187</v>
      </c>
      <c r="CC115" s="7">
        <f>IF(Table1373[[#This Row],[Numeric_Score]]&lt;=9, 2, IF(Table1373[[#This Row],[Numeric_Score]]&lt;=12, 1, 0))</f>
        <v>0</v>
      </c>
    </row>
    <row r="116" spans="1:81" x14ac:dyDescent="0.25">
      <c r="A116" s="4" t="s">
        <v>220</v>
      </c>
      <c r="B116" s="4" t="s">
        <v>81</v>
      </c>
      <c r="C116" s="5" t="s">
        <v>87</v>
      </c>
      <c r="D116" s="6">
        <v>0</v>
      </c>
      <c r="E116" s="5" t="str">
        <f>CONCATENATE(Table1373[[#This Row],[Vessel_Out]]," ",Table1373[[#This Row],[True_Grade]])</f>
        <v>56/138 - 1 NB</v>
      </c>
      <c r="F116" s="5" t="s">
        <v>83</v>
      </c>
      <c r="G116" s="7">
        <v>12</v>
      </c>
      <c r="H116" s="8">
        <v>44022</v>
      </c>
      <c r="I116" s="7">
        <v>5</v>
      </c>
      <c r="J116" s="7" t="s">
        <v>88</v>
      </c>
      <c r="K11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16" s="7" t="str">
        <f>IF(Table1373[[#This Row],[Numeric_Score]]="", "", IF(Table1373[[#This Row],[Numeric_Score]]&lt;=9, "Low", IF(Table1373[[#This Row],[Numeric_Score]]&gt;=14, "High", "Mid")))</f>
        <v>Mid</v>
      </c>
      <c r="M116" s="7" t="str">
        <f>IF(Table1373[[#This Row],[Nominal_Grade]]="", "", CONCATENATE(Table1373[[#This Row],[Nominal_Grade]], "-",Table1373[[#This Row],[Content_Status]]))</f>
        <v>NB-WLS</v>
      </c>
      <c r="N116" s="7">
        <v>0.126</v>
      </c>
      <c r="O116" s="7">
        <v>186.60400000000001</v>
      </c>
      <c r="P116" s="7">
        <v>162.108</v>
      </c>
      <c r="Q116" s="7">
        <v>2320.3330000000001</v>
      </c>
      <c r="R116" s="7">
        <v>1262.528</v>
      </c>
      <c r="S116" s="7">
        <v>1419.3920000000001</v>
      </c>
      <c r="T116" s="7">
        <v>237.52600000000001</v>
      </c>
      <c r="U116" s="7">
        <v>2089.5430000000001</v>
      </c>
      <c r="V116" s="7">
        <v>1157.124</v>
      </c>
      <c r="W116" s="7">
        <v>4629.7510000000002</v>
      </c>
      <c r="X116" s="7">
        <v>18572.382000000001</v>
      </c>
      <c r="Y116" s="7">
        <v>556.97199999999998</v>
      </c>
      <c r="Z116" s="7">
        <v>39975.807999999997</v>
      </c>
      <c r="AA116" s="7">
        <v>904.56399999999996</v>
      </c>
      <c r="AB116" s="7">
        <v>1164.9739999999999</v>
      </c>
      <c r="AC116" s="7">
        <v>855.65200000000004</v>
      </c>
      <c r="AD116" s="7">
        <v>1592.0419999999999</v>
      </c>
      <c r="AE116" s="7">
        <v>2296.3719999999998</v>
      </c>
      <c r="AF116" s="7">
        <v>445.08600000000001</v>
      </c>
      <c r="AG116" s="7">
        <v>1259.2539999999999</v>
      </c>
      <c r="AH116" s="7">
        <v>624.971</v>
      </c>
      <c r="AI116" s="7">
        <v>2634.038</v>
      </c>
      <c r="AJ116" s="7">
        <v>2356.6469999999999</v>
      </c>
      <c r="AK116" s="7">
        <v>879.81100000000004</v>
      </c>
      <c r="AL116" s="7">
        <v>8814.5869999999995</v>
      </c>
      <c r="AM116" s="7">
        <v>5003.54</v>
      </c>
      <c r="AN116" s="7">
        <v>776.22799999999995</v>
      </c>
      <c r="AO116" s="7">
        <v>209.923</v>
      </c>
      <c r="AP116" s="7">
        <v>267.51900000000001</v>
      </c>
      <c r="AQ116" s="7">
        <v>392.22899999999998</v>
      </c>
      <c r="AR116" s="7">
        <v>1829.2560000000001</v>
      </c>
      <c r="AS116" s="7">
        <v>4377.5990000000002</v>
      </c>
      <c r="AT116" s="7">
        <v>7878.9269999999997</v>
      </c>
      <c r="AU116" s="7">
        <v>388.017</v>
      </c>
      <c r="AV116" s="7">
        <v>999.56399999999996</v>
      </c>
      <c r="AW116" s="7">
        <v>24623.524000000001</v>
      </c>
      <c r="AX116" s="7">
        <v>2461.1959999999999</v>
      </c>
      <c r="AY116" s="7">
        <v>1532.86</v>
      </c>
      <c r="AZ116" s="7">
        <v>694.25900000000001</v>
      </c>
      <c r="BA116" s="7">
        <v>915.16</v>
      </c>
      <c r="BB116" s="7">
        <v>1762.046</v>
      </c>
      <c r="BC116" s="7">
        <v>1309.9880000000001</v>
      </c>
      <c r="BD116" s="7">
        <v>8805.625</v>
      </c>
      <c r="BE116" s="7">
        <v>26633.237000000001</v>
      </c>
      <c r="BF116" s="7">
        <v>25260.504000000001</v>
      </c>
      <c r="BG116" s="7">
        <v>3924.902</v>
      </c>
      <c r="BH116" s="7">
        <v>2753.4989999999998</v>
      </c>
      <c r="BI116" s="7">
        <v>24764.991000000002</v>
      </c>
      <c r="BJ116" s="7">
        <v>2945.694</v>
      </c>
      <c r="BK116" s="7">
        <v>5396.6909999999998</v>
      </c>
      <c r="BL116" s="7">
        <v>6052.6639999999998</v>
      </c>
      <c r="BM116" s="7">
        <v>450.56900000000002</v>
      </c>
      <c r="BN116" s="7">
        <v>9523.982</v>
      </c>
      <c r="BO116" s="7">
        <v>17643.475999999999</v>
      </c>
      <c r="BP116" s="7">
        <v>23083.653999999999</v>
      </c>
      <c r="BQ116" s="7">
        <v>969.31899999999996</v>
      </c>
      <c r="BR116" s="7">
        <v>1561.288</v>
      </c>
      <c r="BS116" s="7">
        <v>621.10199999999998</v>
      </c>
      <c r="BT116" s="7">
        <v>1105.8620000000001</v>
      </c>
      <c r="BU116" s="7">
        <v>245.518</v>
      </c>
      <c r="BV116" s="7">
        <v>241.50299999999999</v>
      </c>
      <c r="BW116" s="7">
        <v>819.15499999999997</v>
      </c>
      <c r="BX116" s="7">
        <v>1229.635</v>
      </c>
      <c r="BY116" s="7">
        <v>631.78099999999995</v>
      </c>
      <c r="BZ116" s="7">
        <v>358.952</v>
      </c>
      <c r="CA116" s="7">
        <v>82.704999999999998</v>
      </c>
      <c r="CB116" s="7">
        <v>12369.999</v>
      </c>
      <c r="CC116" s="7">
        <f>IF(Table1373[[#This Row],[Numeric_Score]]&lt;=9, 2, IF(Table1373[[#This Row],[Numeric_Score]]&lt;=12, 1, 0))</f>
        <v>1</v>
      </c>
    </row>
    <row r="117" spans="1:81" x14ac:dyDescent="0.25">
      <c r="A117" s="4" t="s">
        <v>221</v>
      </c>
      <c r="B117" s="4" t="s">
        <v>81</v>
      </c>
      <c r="C117" s="5" t="s">
        <v>87</v>
      </c>
      <c r="D117" s="6">
        <v>0</v>
      </c>
      <c r="E117" s="5" t="str">
        <f>CONCATENATE(Table1373[[#This Row],[Vessel_Out]]," ",Table1373[[#This Row],[True_Grade]])</f>
        <v>56/138 - 2 NB</v>
      </c>
      <c r="F117" s="5" t="s">
        <v>83</v>
      </c>
      <c r="G117" s="7">
        <v>12</v>
      </c>
      <c r="H117" s="8">
        <v>44022</v>
      </c>
      <c r="I117" s="7">
        <v>6</v>
      </c>
      <c r="J117" s="7" t="s">
        <v>88</v>
      </c>
      <c r="K11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117" s="7" t="str">
        <f>IF(Table1373[[#This Row],[Numeric_Score]]="", "", IF(Table1373[[#This Row],[Numeric_Score]]&lt;=9, "Low", IF(Table1373[[#This Row],[Numeric_Score]]&gt;=14, "High", "Mid")))</f>
        <v>Mid</v>
      </c>
      <c r="M117" s="7" t="str">
        <f>IF(Table1373[[#This Row],[Nominal_Grade]]="", "", CONCATENATE(Table1373[[#This Row],[Nominal_Grade]], "-",Table1373[[#This Row],[Content_Status]]))</f>
        <v>NB-WLS</v>
      </c>
      <c r="N117" s="7">
        <v>0.126</v>
      </c>
      <c r="O117" s="7">
        <v>182.852</v>
      </c>
      <c r="P117" s="7">
        <v>203.059</v>
      </c>
      <c r="Q117" s="7">
        <v>2344.4589999999998</v>
      </c>
      <c r="R117" s="7">
        <v>1282.5730000000001</v>
      </c>
      <c r="S117" s="7">
        <v>1374.0830000000001</v>
      </c>
      <c r="T117" s="7">
        <v>250.00200000000001</v>
      </c>
      <c r="U117" s="7">
        <v>2134.2809999999999</v>
      </c>
      <c r="V117" s="7">
        <v>1158.598</v>
      </c>
      <c r="W117" s="7">
        <v>4542.4620000000004</v>
      </c>
      <c r="X117" s="7">
        <v>18417.412</v>
      </c>
      <c r="Y117" s="7">
        <v>561.59400000000005</v>
      </c>
      <c r="Z117" s="7">
        <v>40763.527999999998</v>
      </c>
      <c r="AA117" s="7">
        <v>923.55100000000004</v>
      </c>
      <c r="AB117" s="7">
        <v>1190.577</v>
      </c>
      <c r="AC117" s="7">
        <v>824.67200000000003</v>
      </c>
      <c r="AD117" s="7">
        <v>1529.7860000000001</v>
      </c>
      <c r="AE117" s="7">
        <v>2222.2220000000002</v>
      </c>
      <c r="AF117" s="7">
        <v>423.10700000000003</v>
      </c>
      <c r="AG117" s="7">
        <v>1282.0809999999999</v>
      </c>
      <c r="AH117" s="7">
        <v>603.22799999999995</v>
      </c>
      <c r="AI117" s="7">
        <v>2649.5709999999999</v>
      </c>
      <c r="AJ117" s="7">
        <v>2401.1559999999999</v>
      </c>
      <c r="AK117" s="7">
        <v>880.23699999999997</v>
      </c>
      <c r="AL117" s="7">
        <v>8675.2430000000004</v>
      </c>
      <c r="AM117" s="7">
        <v>4903.5010000000002</v>
      </c>
      <c r="AN117" s="7">
        <v>722.65300000000002</v>
      </c>
      <c r="AO117" s="7">
        <v>205.42099999999999</v>
      </c>
      <c r="AP117" s="7">
        <v>270.88</v>
      </c>
      <c r="AQ117" s="7">
        <v>384.67200000000003</v>
      </c>
      <c r="AR117" s="7">
        <v>1790.6379999999999</v>
      </c>
      <c r="AS117" s="7">
        <v>4402.3320000000003</v>
      </c>
      <c r="AT117" s="7">
        <v>7809.598</v>
      </c>
      <c r="AU117" s="7">
        <v>458.923</v>
      </c>
      <c r="AV117" s="7">
        <v>1014.443</v>
      </c>
      <c r="AW117" s="7">
        <v>24297.338</v>
      </c>
      <c r="AX117" s="7">
        <v>2556.2130000000002</v>
      </c>
      <c r="AY117" s="7">
        <v>1543.376</v>
      </c>
      <c r="AZ117" s="7">
        <v>693.22799999999995</v>
      </c>
      <c r="BA117" s="7">
        <v>910.70399999999995</v>
      </c>
      <c r="BB117" s="7">
        <v>1828.723</v>
      </c>
      <c r="BC117" s="7">
        <v>1262.5429999999999</v>
      </c>
      <c r="BD117" s="7">
        <v>8942.268</v>
      </c>
      <c r="BE117" s="7">
        <v>26797.43</v>
      </c>
      <c r="BF117" s="7">
        <v>24933.405999999999</v>
      </c>
      <c r="BG117" s="7">
        <v>3867.5349999999999</v>
      </c>
      <c r="BH117" s="7">
        <v>2715.9250000000002</v>
      </c>
      <c r="BI117" s="7">
        <v>24566.388999999999</v>
      </c>
      <c r="BJ117" s="7">
        <v>2802.0050000000001</v>
      </c>
      <c r="BK117" s="7">
        <v>5462.357</v>
      </c>
      <c r="BL117" s="7">
        <v>6058.4740000000002</v>
      </c>
      <c r="BM117" s="7">
        <v>463.11399999999998</v>
      </c>
      <c r="BN117" s="7">
        <v>9142.5499999999993</v>
      </c>
      <c r="BO117" s="7">
        <v>17152.452000000001</v>
      </c>
      <c r="BP117" s="7">
        <v>21068.386999999999</v>
      </c>
      <c r="BQ117" s="7">
        <v>892.91</v>
      </c>
      <c r="BR117" s="7">
        <v>1558.7429999999999</v>
      </c>
      <c r="BS117" s="7">
        <v>640.71500000000003</v>
      </c>
      <c r="BT117" s="7">
        <v>1101.4939999999999</v>
      </c>
      <c r="BU117" s="7">
        <v>249.51300000000001</v>
      </c>
      <c r="BV117" s="7">
        <v>237.964</v>
      </c>
      <c r="BW117" s="7">
        <v>784.70799999999997</v>
      </c>
      <c r="BX117" s="7">
        <v>1246.2249999999999</v>
      </c>
      <c r="BY117" s="7">
        <v>622.69600000000003</v>
      </c>
      <c r="BZ117" s="7">
        <v>354.649</v>
      </c>
      <c r="CA117" s="7">
        <v>74.162999999999997</v>
      </c>
      <c r="CB117" s="7">
        <v>12482.782999999999</v>
      </c>
      <c r="CC117" s="7">
        <f>IF(Table1373[[#This Row],[Numeric_Score]]&lt;=9, 2, IF(Table1373[[#This Row],[Numeric_Score]]&lt;=12, 1, 0))</f>
        <v>1</v>
      </c>
    </row>
    <row r="118" spans="1:81" x14ac:dyDescent="0.25">
      <c r="A118" s="4" t="s">
        <v>222</v>
      </c>
      <c r="B118" s="4" t="s">
        <v>81</v>
      </c>
      <c r="C118" s="5" t="s">
        <v>118</v>
      </c>
      <c r="D118" s="6">
        <v>0</v>
      </c>
      <c r="E118" s="5" t="str">
        <f>CONCATENATE(Table1373[[#This Row],[Vessel_Out]]," ",Table1373[[#This Row],[True_Grade]])</f>
        <v>56/149 - 1 UP</v>
      </c>
      <c r="F118" s="5" t="s">
        <v>223</v>
      </c>
      <c r="G118" s="7">
        <v>15</v>
      </c>
      <c r="H118" s="8">
        <v>44022</v>
      </c>
      <c r="I118" s="7">
        <v>7</v>
      </c>
      <c r="J118" s="7" t="s">
        <v>118</v>
      </c>
      <c r="K11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18" s="7" t="str">
        <f>IF(Table1373[[#This Row],[Numeric_Score]]="", "", IF(Table1373[[#This Row],[Numeric_Score]]&lt;=9, "Low", IF(Table1373[[#This Row],[Numeric_Score]]&gt;=14, "High", "Mid")))</f>
        <v>High</v>
      </c>
      <c r="M118" s="7" t="str">
        <f>IF(Table1373[[#This Row],[Nominal_Grade]]="", "", CONCATENATE(Table1373[[#This Row],[Nominal_Grade]], "-",Table1373[[#This Row],[Content_Status]]))</f>
        <v>A-DRY</v>
      </c>
      <c r="N118" s="7">
        <v>0.129</v>
      </c>
      <c r="O118" s="7">
        <v>172.58799999999999</v>
      </c>
      <c r="P118" s="7">
        <v>201.09299999999999</v>
      </c>
      <c r="Q118" s="7">
        <v>2372.7890000000002</v>
      </c>
      <c r="R118" s="7">
        <v>1303.1600000000001</v>
      </c>
      <c r="S118" s="7">
        <v>1403.3510000000001</v>
      </c>
      <c r="T118" s="7">
        <v>252.29599999999999</v>
      </c>
      <c r="U118" s="7">
        <v>1802.2560000000001</v>
      </c>
      <c r="V118" s="7">
        <v>1014.846</v>
      </c>
      <c r="W118" s="7">
        <v>4381.8959999999997</v>
      </c>
      <c r="X118" s="7">
        <v>17756.135999999999</v>
      </c>
      <c r="Y118" s="7">
        <v>596.97199999999998</v>
      </c>
      <c r="Z118" s="7">
        <v>41939.771000000001</v>
      </c>
      <c r="AA118" s="7">
        <v>934.15099999999995</v>
      </c>
      <c r="AB118" s="7">
        <v>1183.9670000000001</v>
      </c>
      <c r="AC118" s="7">
        <v>701.14800000000002</v>
      </c>
      <c r="AD118" s="7">
        <v>2043.9649999999999</v>
      </c>
      <c r="AE118" s="7">
        <v>1616.021</v>
      </c>
      <c r="AF118" s="7">
        <v>615.06399999999996</v>
      </c>
      <c r="AG118" s="7">
        <v>1245.7370000000001</v>
      </c>
      <c r="AH118" s="7">
        <v>538.43200000000002</v>
      </c>
      <c r="AI118" s="7">
        <v>2741.998</v>
      </c>
      <c r="AJ118" s="7">
        <v>3048.7730000000001</v>
      </c>
      <c r="AK118" s="7">
        <v>999.28599999999994</v>
      </c>
      <c r="AL118" s="7">
        <v>7965.8280000000004</v>
      </c>
      <c r="AM118" s="7">
        <v>3816.56</v>
      </c>
      <c r="AN118" s="7">
        <v>1125.499</v>
      </c>
      <c r="AO118" s="7">
        <v>260.74700000000001</v>
      </c>
      <c r="AP118" s="7">
        <v>392.447</v>
      </c>
      <c r="AQ118" s="7">
        <v>480.27300000000002</v>
      </c>
      <c r="AR118" s="7">
        <v>1441.3030000000001</v>
      </c>
      <c r="AS118" s="7">
        <v>4792.9780000000001</v>
      </c>
      <c r="AT118" s="7">
        <v>8353.4110000000001</v>
      </c>
      <c r="AU118" s="7">
        <v>583.49699999999996</v>
      </c>
      <c r="AV118" s="7">
        <v>1254.3710000000001</v>
      </c>
      <c r="AW118" s="7">
        <v>19052.718000000001</v>
      </c>
      <c r="AX118" s="7">
        <v>2792.652</v>
      </c>
      <c r="AY118" s="7">
        <v>1199.383</v>
      </c>
      <c r="AZ118" s="7">
        <v>677.33100000000002</v>
      </c>
      <c r="BA118" s="7">
        <v>491.95</v>
      </c>
      <c r="BB118" s="7">
        <v>1164.364</v>
      </c>
      <c r="BC118" s="7">
        <v>396.91</v>
      </c>
      <c r="BD118" s="7">
        <v>9682.4279999999999</v>
      </c>
      <c r="BE118" s="7">
        <v>27683.146000000001</v>
      </c>
      <c r="BF118" s="7">
        <v>21515.345000000001</v>
      </c>
      <c r="BG118" s="7">
        <v>4064.1590000000001</v>
      </c>
      <c r="BH118" s="7">
        <v>3129.502</v>
      </c>
      <c r="BI118" s="7">
        <v>14904.379000000001</v>
      </c>
      <c r="BJ118" s="7">
        <v>2552.018</v>
      </c>
      <c r="BK118" s="7">
        <v>5388.3710000000001</v>
      </c>
      <c r="BL118" s="7">
        <v>4735.1239999999998</v>
      </c>
      <c r="BM118" s="7">
        <v>442.685</v>
      </c>
      <c r="BN118" s="7">
        <v>9165.143</v>
      </c>
      <c r="BO118" s="7">
        <v>16574.087</v>
      </c>
      <c r="BP118" s="7">
        <v>25358.44</v>
      </c>
      <c r="BQ118" s="7">
        <v>920.71400000000006</v>
      </c>
      <c r="BR118" s="7">
        <v>1564.55</v>
      </c>
      <c r="BS118" s="7">
        <v>633.40800000000002</v>
      </c>
      <c r="BT118" s="7">
        <v>402.27499999999998</v>
      </c>
      <c r="BU118" s="7">
        <v>219.124</v>
      </c>
      <c r="BV118" s="7">
        <v>219.434</v>
      </c>
      <c r="BW118" s="7">
        <v>447.78800000000001</v>
      </c>
      <c r="BX118" s="7">
        <v>1181.529</v>
      </c>
      <c r="BY118" s="7">
        <v>593.86800000000005</v>
      </c>
      <c r="BZ118" s="7">
        <v>124.163</v>
      </c>
      <c r="CA118" s="7">
        <v>76.644999999999996</v>
      </c>
      <c r="CB118" s="7">
        <v>12653.79</v>
      </c>
      <c r="CC118" s="7">
        <f>IF(Table1373[[#This Row],[Numeric_Score]]&lt;=9, 2, IF(Table1373[[#This Row],[Numeric_Score]]&lt;=12, 1, 0))</f>
        <v>0</v>
      </c>
    </row>
    <row r="119" spans="1:81" x14ac:dyDescent="0.25">
      <c r="A119" s="4" t="s">
        <v>224</v>
      </c>
      <c r="B119" s="4" t="s">
        <v>81</v>
      </c>
      <c r="C119" s="5" t="s">
        <v>118</v>
      </c>
      <c r="D119" s="6">
        <v>0</v>
      </c>
      <c r="E119" s="5" t="str">
        <f>CONCATENATE(Table1373[[#This Row],[Vessel_Out]]," ",Table1373[[#This Row],[True_Grade]])</f>
        <v>56/149 - 2 UP</v>
      </c>
      <c r="F119" s="5" t="s">
        <v>223</v>
      </c>
      <c r="G119" s="7">
        <v>15</v>
      </c>
      <c r="H119" s="8">
        <v>44022</v>
      </c>
      <c r="I119" s="7">
        <v>8</v>
      </c>
      <c r="J119" s="7" t="s">
        <v>118</v>
      </c>
      <c r="K11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19" s="7" t="str">
        <f>IF(Table1373[[#This Row],[Numeric_Score]]="", "", IF(Table1373[[#This Row],[Numeric_Score]]&lt;=9, "Low", IF(Table1373[[#This Row],[Numeric_Score]]&gt;=14, "High", "Mid")))</f>
        <v>High</v>
      </c>
      <c r="M119" s="7" t="str">
        <f>IF(Table1373[[#This Row],[Nominal_Grade]]="", "", CONCATENATE(Table1373[[#This Row],[Nominal_Grade]], "-",Table1373[[#This Row],[Content_Status]]))</f>
        <v>A-DRY</v>
      </c>
      <c r="N119" s="7">
        <v>0.128</v>
      </c>
      <c r="O119" s="7">
        <v>120.971</v>
      </c>
      <c r="P119" s="7">
        <v>178.18199999999999</v>
      </c>
      <c r="Q119" s="7">
        <v>2281.5740000000001</v>
      </c>
      <c r="R119" s="7">
        <v>1319.4369999999999</v>
      </c>
      <c r="S119" s="7">
        <v>1391.499</v>
      </c>
      <c r="T119" s="7">
        <v>242.34800000000001</v>
      </c>
      <c r="U119" s="7">
        <v>1825.9459999999999</v>
      </c>
      <c r="V119" s="7">
        <v>1003.949</v>
      </c>
      <c r="W119" s="7">
        <v>4409.8720000000003</v>
      </c>
      <c r="X119" s="7">
        <v>17737.582999999999</v>
      </c>
      <c r="Y119" s="7">
        <v>604.22400000000005</v>
      </c>
      <c r="Z119" s="7">
        <v>41803.983</v>
      </c>
      <c r="AA119" s="7">
        <v>924.09799999999996</v>
      </c>
      <c r="AB119" s="7">
        <v>1183.05</v>
      </c>
      <c r="AC119" s="7">
        <v>699.279</v>
      </c>
      <c r="AD119" s="7">
        <v>2109.9279999999999</v>
      </c>
      <c r="AE119" s="7">
        <v>1629.2190000000001</v>
      </c>
      <c r="AF119" s="7">
        <v>623.19100000000003</v>
      </c>
      <c r="AG119" s="7">
        <v>1245.0229999999999</v>
      </c>
      <c r="AH119" s="7">
        <v>500.94099999999997</v>
      </c>
      <c r="AI119" s="7">
        <v>2748.44</v>
      </c>
      <c r="AJ119" s="7">
        <v>2973.4789999999998</v>
      </c>
      <c r="AK119" s="7">
        <v>975.51599999999996</v>
      </c>
      <c r="AL119" s="7">
        <v>8013.3450000000003</v>
      </c>
      <c r="AM119" s="7">
        <v>3823.788</v>
      </c>
      <c r="AN119" s="7">
        <v>1148.4849999999999</v>
      </c>
      <c r="AO119" s="7">
        <v>273.11799999999999</v>
      </c>
      <c r="AP119" s="7">
        <v>390.75799999999998</v>
      </c>
      <c r="AQ119" s="7">
        <v>454.47699999999998</v>
      </c>
      <c r="AR119" s="7">
        <v>1431.212</v>
      </c>
      <c r="AS119" s="7">
        <v>4777.22</v>
      </c>
      <c r="AT119" s="7">
        <v>8245.9850000000006</v>
      </c>
      <c r="AU119" s="7">
        <v>618.71600000000001</v>
      </c>
      <c r="AV119" s="7">
        <v>1232.24</v>
      </c>
      <c r="AW119" s="7">
        <v>18940.541000000001</v>
      </c>
      <c r="AX119" s="7">
        <v>2740.8620000000001</v>
      </c>
      <c r="AY119" s="7">
        <v>1164.463</v>
      </c>
      <c r="AZ119" s="7">
        <v>710.32500000000005</v>
      </c>
      <c r="BA119" s="7">
        <v>511.74099999999999</v>
      </c>
      <c r="BB119" s="7">
        <v>1084.797</v>
      </c>
      <c r="BC119" s="7">
        <v>384.29500000000002</v>
      </c>
      <c r="BD119" s="7">
        <v>9828.4709999999995</v>
      </c>
      <c r="BE119" s="7">
        <v>27347.728999999999</v>
      </c>
      <c r="BF119" s="7">
        <v>21487.047999999999</v>
      </c>
      <c r="BG119" s="7">
        <v>4091.2269999999999</v>
      </c>
      <c r="BH119" s="7">
        <v>3210.857</v>
      </c>
      <c r="BI119" s="7">
        <v>14459.366</v>
      </c>
      <c r="BJ119" s="7">
        <v>2419.2469999999998</v>
      </c>
      <c r="BK119" s="7">
        <v>5207.25</v>
      </c>
      <c r="BL119" s="7">
        <v>4317.8149999999996</v>
      </c>
      <c r="BM119" s="7">
        <v>448.83499999999998</v>
      </c>
      <c r="BN119" s="7">
        <v>9307.9889999999996</v>
      </c>
      <c r="BO119" s="7">
        <v>16465.234</v>
      </c>
      <c r="BP119" s="7">
        <v>27176.530999999999</v>
      </c>
      <c r="BQ119" s="7">
        <v>881.38599999999997</v>
      </c>
      <c r="BR119" s="7">
        <v>1554.511</v>
      </c>
      <c r="BS119" s="7">
        <v>651.47199999999998</v>
      </c>
      <c r="BT119" s="7">
        <v>432.11</v>
      </c>
      <c r="BU119" s="7">
        <v>226.501</v>
      </c>
      <c r="BV119" s="7">
        <v>212.52099999999999</v>
      </c>
      <c r="BW119" s="7">
        <v>433.262</v>
      </c>
      <c r="BX119" s="7">
        <v>1211.7919999999999</v>
      </c>
      <c r="BY119" s="7">
        <v>592.44200000000001</v>
      </c>
      <c r="BZ119" s="7">
        <v>120.761</v>
      </c>
      <c r="CA119" s="7">
        <v>80.150999999999996</v>
      </c>
      <c r="CB119" s="7">
        <v>11199.504999999999</v>
      </c>
      <c r="CC119" s="7">
        <f>IF(Table1373[[#This Row],[Numeric_Score]]&lt;=9, 2, IF(Table1373[[#This Row],[Numeric_Score]]&lt;=12, 1, 0))</f>
        <v>0</v>
      </c>
    </row>
    <row r="120" spans="1:81" x14ac:dyDescent="0.25">
      <c r="A120" s="4" t="s">
        <v>225</v>
      </c>
      <c r="B120" s="4" t="s">
        <v>81</v>
      </c>
      <c r="C120" s="5" t="s">
        <v>82</v>
      </c>
      <c r="D120" s="6">
        <v>0</v>
      </c>
      <c r="E120" s="5" t="str">
        <f>CONCATENATE(Table1373[[#This Row],[Vessel_Out]]," ",Table1373[[#This Row],[True_Grade]])</f>
        <v>10/110 - 1 SP</v>
      </c>
      <c r="F120" s="5" t="s">
        <v>180</v>
      </c>
      <c r="G120" s="7">
        <v>12</v>
      </c>
      <c r="H120" s="8">
        <v>44026</v>
      </c>
      <c r="I120" s="7">
        <v>7</v>
      </c>
      <c r="J120" s="7" t="s">
        <v>84</v>
      </c>
      <c r="K12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20" s="7" t="str">
        <f>IF(Table1373[[#This Row],[Numeric_Score]]="", "", IF(Table1373[[#This Row],[Numeric_Score]]&lt;=9, "Low", IF(Table1373[[#This Row],[Numeric_Score]]&gt;=14, "High", "Mid")))</f>
        <v>Mid</v>
      </c>
      <c r="M120" s="7" t="str">
        <f>IF(Table1373[[#This Row],[Nominal_Grade]]="", "", CONCATENATE(Table1373[[#This Row],[Nominal_Grade]], "-",Table1373[[#This Row],[Content_Status]]))</f>
        <v>B-WCS</v>
      </c>
      <c r="N120" s="7">
        <v>6.4000000000000001E-2</v>
      </c>
      <c r="O120" s="7">
        <v>888.58900000000006</v>
      </c>
      <c r="P120" s="7">
        <v>227.43700000000001</v>
      </c>
      <c r="Q120" s="7">
        <v>2145.1590000000001</v>
      </c>
      <c r="R120" s="7">
        <v>1384.8219999999999</v>
      </c>
      <c r="S120" s="7">
        <v>1429.077</v>
      </c>
      <c r="T120" s="7">
        <v>339.024</v>
      </c>
      <c r="U120" s="7">
        <v>2097.5619999999999</v>
      </c>
      <c r="V120" s="7">
        <v>1086.375</v>
      </c>
      <c r="W120" s="7">
        <v>4369.8909999999996</v>
      </c>
      <c r="X120" s="7">
        <v>18182.117999999999</v>
      </c>
      <c r="Y120" s="7">
        <v>467.66899999999998</v>
      </c>
      <c r="Z120" s="7">
        <v>38447.428</v>
      </c>
      <c r="AA120" s="7">
        <v>713.03899999999999</v>
      </c>
      <c r="AB120" s="7">
        <v>1093.848</v>
      </c>
      <c r="AC120" s="7">
        <v>824.88699999999994</v>
      </c>
      <c r="AD120" s="7">
        <v>3298.5079999999998</v>
      </c>
      <c r="AE120" s="7">
        <v>2468.2559999999999</v>
      </c>
      <c r="AF120" s="7">
        <v>914.94799999999998</v>
      </c>
      <c r="AG120" s="7">
        <v>1080.6980000000001</v>
      </c>
      <c r="AH120" s="7">
        <v>512.726</v>
      </c>
      <c r="AI120" s="7">
        <v>2710.777</v>
      </c>
      <c r="AJ120" s="7">
        <v>3174.3229999999999</v>
      </c>
      <c r="AK120" s="7">
        <v>885.47500000000002</v>
      </c>
      <c r="AL120" s="7">
        <v>7795.4210000000003</v>
      </c>
      <c r="AM120" s="7">
        <v>3652.415</v>
      </c>
      <c r="AN120" s="7">
        <v>1357.682</v>
      </c>
      <c r="AO120" s="7">
        <v>197.03700000000001</v>
      </c>
      <c r="AP120" s="7">
        <v>248.28299999999999</v>
      </c>
      <c r="AQ120" s="7">
        <v>704.51099999999997</v>
      </c>
      <c r="AR120" s="7">
        <v>2574.2979999999998</v>
      </c>
      <c r="AS120" s="7">
        <v>4076.1320000000001</v>
      </c>
      <c r="AT120" s="7">
        <v>7281.2669999999998</v>
      </c>
      <c r="AU120" s="7">
        <v>537.16300000000001</v>
      </c>
      <c r="AV120" s="7">
        <v>773.83500000000004</v>
      </c>
      <c r="AW120" s="7">
        <v>21452.128000000001</v>
      </c>
      <c r="AX120" s="7">
        <v>3018.2460000000001</v>
      </c>
      <c r="AY120" s="7">
        <v>5696.2929999999997</v>
      </c>
      <c r="AZ120" s="7">
        <v>572.24099999999999</v>
      </c>
      <c r="BA120" s="7">
        <v>1266.0619999999999</v>
      </c>
      <c r="BB120" s="7">
        <v>1512.636</v>
      </c>
      <c r="BC120" s="7">
        <v>872.6</v>
      </c>
      <c r="BD120" s="7">
        <v>7709.2780000000002</v>
      </c>
      <c r="BE120" s="7">
        <v>26183.330999999998</v>
      </c>
      <c r="BF120" s="7">
        <v>23844.671999999999</v>
      </c>
      <c r="BG120" s="7">
        <v>4137.0290000000005</v>
      </c>
      <c r="BH120" s="7">
        <v>2230.9299999999998</v>
      </c>
      <c r="BI120" s="7">
        <v>19952.463</v>
      </c>
      <c r="BJ120" s="7">
        <v>2098.3649999999998</v>
      </c>
      <c r="BK120" s="7">
        <v>4286.9369999999999</v>
      </c>
      <c r="BL120" s="7">
        <v>3241.4340000000002</v>
      </c>
      <c r="BM120" s="7">
        <v>467.779</v>
      </c>
      <c r="BN120" s="7">
        <v>9184.8610000000008</v>
      </c>
      <c r="BO120" s="7">
        <v>17540.595000000001</v>
      </c>
      <c r="BP120" s="7">
        <v>22224.576000000001</v>
      </c>
      <c r="BQ120" s="7">
        <v>684.69500000000005</v>
      </c>
      <c r="BR120" s="7">
        <v>1077.973</v>
      </c>
      <c r="BS120" s="7">
        <v>442.60300000000001</v>
      </c>
      <c r="BT120" s="7">
        <v>1084.53</v>
      </c>
      <c r="BU120" s="7">
        <v>207.49100000000001</v>
      </c>
      <c r="BV120" s="7">
        <v>212.554</v>
      </c>
      <c r="BW120" s="7">
        <v>666.39200000000005</v>
      </c>
      <c r="BX120" s="7">
        <v>761.20799999999997</v>
      </c>
      <c r="BY120" s="7">
        <v>514.57100000000003</v>
      </c>
      <c r="BZ120" s="7">
        <v>2284.1019999999999</v>
      </c>
      <c r="CA120" s="7">
        <v>70.253</v>
      </c>
      <c r="CB120" s="7">
        <v>14916.736000000001</v>
      </c>
      <c r="CC120" s="7">
        <f>IF(Table1373[[#This Row],[Numeric_Score]]&lt;=9, 2, IF(Table1373[[#This Row],[Numeric_Score]]&lt;=12, 1, 0))</f>
        <v>1</v>
      </c>
    </row>
    <row r="121" spans="1:81" x14ac:dyDescent="0.25">
      <c r="A121" s="4" t="s">
        <v>226</v>
      </c>
      <c r="B121" s="4" t="s">
        <v>81</v>
      </c>
      <c r="C121" s="5" t="s">
        <v>82</v>
      </c>
      <c r="D121" s="6">
        <v>0</v>
      </c>
      <c r="E121" s="5" t="str">
        <f>CONCATENATE(Table1373[[#This Row],[Vessel_Out]]," ",Table1373[[#This Row],[True_Grade]])</f>
        <v>10/110 - 2 SP</v>
      </c>
      <c r="F121" s="5" t="s">
        <v>180</v>
      </c>
      <c r="G121" s="7">
        <v>12</v>
      </c>
      <c r="H121" s="8">
        <v>44026</v>
      </c>
      <c r="I121" s="7">
        <v>8</v>
      </c>
      <c r="J121" s="7" t="s">
        <v>84</v>
      </c>
      <c r="K12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21" s="7" t="str">
        <f>IF(Table1373[[#This Row],[Numeric_Score]]="", "", IF(Table1373[[#This Row],[Numeric_Score]]&lt;=9, "Low", IF(Table1373[[#This Row],[Numeric_Score]]&gt;=14, "High", "Mid")))</f>
        <v>Mid</v>
      </c>
      <c r="M121" s="7" t="str">
        <f>IF(Table1373[[#This Row],[Nominal_Grade]]="", "", CONCATENATE(Table1373[[#This Row],[Nominal_Grade]], "-",Table1373[[#This Row],[Content_Status]]))</f>
        <v>B-WCS</v>
      </c>
      <c r="N121" s="7">
        <v>6.3E-2</v>
      </c>
      <c r="O121" s="7">
        <v>881.44100000000003</v>
      </c>
      <c r="P121" s="7">
        <v>219.53399999999999</v>
      </c>
      <c r="Q121" s="7">
        <v>2092.9059999999999</v>
      </c>
      <c r="R121" s="7">
        <v>1433.6759999999999</v>
      </c>
      <c r="S121" s="7">
        <v>1446.56</v>
      </c>
      <c r="T121" s="7">
        <v>372.86700000000002</v>
      </c>
      <c r="U121" s="7">
        <v>2072.3180000000002</v>
      </c>
      <c r="V121" s="7">
        <v>1071.925</v>
      </c>
      <c r="W121" s="7">
        <v>4401.4650000000001</v>
      </c>
      <c r="X121" s="7">
        <v>18253.617999999999</v>
      </c>
      <c r="Y121" s="7">
        <v>467.38099999999997</v>
      </c>
      <c r="Z121" s="7">
        <v>38594.847999999998</v>
      </c>
      <c r="AA121" s="7">
        <v>729.76499999999999</v>
      </c>
      <c r="AB121" s="7">
        <v>1136.5630000000001</v>
      </c>
      <c r="AC121" s="7">
        <v>798.59900000000005</v>
      </c>
      <c r="AD121" s="7">
        <v>3297.76</v>
      </c>
      <c r="AE121" s="7">
        <v>2476.0549999999998</v>
      </c>
      <c r="AF121" s="7">
        <v>914.21900000000005</v>
      </c>
      <c r="AG121" s="7">
        <v>1104.393</v>
      </c>
      <c r="AH121" s="7">
        <v>528.96799999999996</v>
      </c>
      <c r="AI121" s="7">
        <v>2754.259</v>
      </c>
      <c r="AJ121" s="7">
        <v>3169.9780000000001</v>
      </c>
      <c r="AK121" s="7">
        <v>869.61599999999999</v>
      </c>
      <c r="AL121" s="7">
        <v>7781.0590000000002</v>
      </c>
      <c r="AM121" s="7">
        <v>3671.2249999999999</v>
      </c>
      <c r="AN121" s="7">
        <v>1339.9839999999999</v>
      </c>
      <c r="AO121" s="7">
        <v>214.697</v>
      </c>
      <c r="AP121" s="7">
        <v>268.05200000000002</v>
      </c>
      <c r="AQ121" s="7">
        <v>690.20500000000004</v>
      </c>
      <c r="AR121" s="7">
        <v>2574.3809999999999</v>
      </c>
      <c r="AS121" s="7">
        <v>4239.8180000000002</v>
      </c>
      <c r="AT121" s="7">
        <v>7421.5110000000004</v>
      </c>
      <c r="AU121" s="7">
        <v>536.84500000000003</v>
      </c>
      <c r="AV121" s="7">
        <v>763.31200000000001</v>
      </c>
      <c r="AW121" s="7">
        <v>21445.331999999999</v>
      </c>
      <c r="AX121" s="7">
        <v>3042.72</v>
      </c>
      <c r="AY121" s="7">
        <v>5652.9679999999998</v>
      </c>
      <c r="AZ121" s="7">
        <v>586.58199999999999</v>
      </c>
      <c r="BA121" s="7">
        <v>1288.5309999999999</v>
      </c>
      <c r="BB121" s="7">
        <v>1567.2329999999999</v>
      </c>
      <c r="BC121" s="7">
        <v>875.15700000000004</v>
      </c>
      <c r="BD121" s="7">
        <v>7739.0110000000004</v>
      </c>
      <c r="BE121" s="7">
        <v>26331.938999999998</v>
      </c>
      <c r="BF121" s="7">
        <v>23647.614000000001</v>
      </c>
      <c r="BG121" s="7">
        <v>4203.1779999999999</v>
      </c>
      <c r="BH121" s="7">
        <v>2267.5889999999999</v>
      </c>
      <c r="BI121" s="7">
        <v>19801.012999999999</v>
      </c>
      <c r="BJ121" s="7">
        <v>2001.7539999999999</v>
      </c>
      <c r="BK121" s="7">
        <v>4251.1980000000003</v>
      </c>
      <c r="BL121" s="7">
        <v>3052.3069999999998</v>
      </c>
      <c r="BM121" s="7">
        <v>535.45500000000004</v>
      </c>
      <c r="BN121" s="7">
        <v>9250.1779999999999</v>
      </c>
      <c r="BO121" s="7">
        <v>16735.407999999999</v>
      </c>
      <c r="BP121" s="7">
        <v>18114.383999999998</v>
      </c>
      <c r="BQ121" s="7">
        <v>624.36800000000005</v>
      </c>
      <c r="BR121" s="7">
        <v>1042.8720000000001</v>
      </c>
      <c r="BS121" s="7">
        <v>405.71800000000002</v>
      </c>
      <c r="BT121" s="7">
        <v>1118.0619999999999</v>
      </c>
      <c r="BU121" s="7">
        <v>197.583</v>
      </c>
      <c r="BV121" s="7">
        <v>207.35599999999999</v>
      </c>
      <c r="BW121" s="7">
        <v>669.40099999999995</v>
      </c>
      <c r="BX121" s="7">
        <v>834.1</v>
      </c>
      <c r="BY121" s="7">
        <v>486.43299999999999</v>
      </c>
      <c r="BZ121" s="7">
        <v>2297.9229999999998</v>
      </c>
      <c r="CA121" s="7">
        <v>61.731000000000002</v>
      </c>
      <c r="CB121" s="7">
        <v>14385.460999999999</v>
      </c>
      <c r="CC121" s="7">
        <f>IF(Table1373[[#This Row],[Numeric_Score]]&lt;=9, 2, IF(Table1373[[#This Row],[Numeric_Score]]&lt;=12, 1, 0))</f>
        <v>1</v>
      </c>
    </row>
    <row r="122" spans="1:81" x14ac:dyDescent="0.25">
      <c r="A122" s="4" t="s">
        <v>227</v>
      </c>
      <c r="B122" s="4" t="s">
        <v>81</v>
      </c>
      <c r="C122" s="5" t="s">
        <v>228</v>
      </c>
      <c r="D122" s="6">
        <v>0</v>
      </c>
      <c r="E122" s="5" t="str">
        <f>CONCATENATE(Table1373[[#This Row],[Vessel_Out]]," ",Table1373[[#This Row],[True_Grade]])</f>
        <v>200/140 - 1 SP</v>
      </c>
      <c r="F122" s="5" t="s">
        <v>83</v>
      </c>
      <c r="G122" s="7">
        <v>11</v>
      </c>
      <c r="H122" s="8">
        <v>44026</v>
      </c>
      <c r="I122" s="7">
        <v>3</v>
      </c>
      <c r="J122" s="7" t="s">
        <v>84</v>
      </c>
      <c r="K12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22" s="7" t="str">
        <f>IF(Table1373[[#This Row],[Numeric_Score]]="", "", IF(Table1373[[#This Row],[Numeric_Score]]&lt;=9, "Low", IF(Table1373[[#This Row],[Numeric_Score]]&gt;=14, "High", "Mid")))</f>
        <v>Mid</v>
      </c>
      <c r="M122" s="7" t="str">
        <f>IF(Table1373[[#This Row],[Nominal_Grade]]="", "", CONCATENATE(Table1373[[#This Row],[Nominal_Grade]], "-",Table1373[[#This Row],[Content_Status]]))</f>
        <v>B-WLS</v>
      </c>
      <c r="N122" s="7">
        <v>5.0999999999999997E-2</v>
      </c>
      <c r="O122" s="7">
        <v>251.53399999999999</v>
      </c>
      <c r="P122" s="7">
        <v>153.161</v>
      </c>
      <c r="Q122" s="7">
        <v>1997.1420000000001</v>
      </c>
      <c r="R122" s="7">
        <v>1476.547</v>
      </c>
      <c r="S122" s="7">
        <v>1497.4860000000001</v>
      </c>
      <c r="T122" s="7">
        <v>380.16199999999998</v>
      </c>
      <c r="U122" s="7">
        <v>1546.5650000000001</v>
      </c>
      <c r="V122" s="7">
        <v>758.803</v>
      </c>
      <c r="W122" s="7">
        <v>4839.6210000000001</v>
      </c>
      <c r="X122" s="7">
        <v>18601.826000000001</v>
      </c>
      <c r="Y122" s="7">
        <v>413.33100000000002</v>
      </c>
      <c r="Z122" s="7">
        <v>36072.446000000004</v>
      </c>
      <c r="AA122" s="7">
        <v>721.37599999999998</v>
      </c>
      <c r="AB122" s="7">
        <v>1071.6969999999999</v>
      </c>
      <c r="AC122" s="7">
        <v>684.26099999999997</v>
      </c>
      <c r="AD122" s="7">
        <v>3037.0320000000002</v>
      </c>
      <c r="AE122" s="7">
        <v>3592.1019999999999</v>
      </c>
      <c r="AF122" s="7">
        <v>848.59199999999998</v>
      </c>
      <c r="AG122" s="7">
        <v>1070.0360000000001</v>
      </c>
      <c r="AH122" s="7">
        <v>584.50300000000004</v>
      </c>
      <c r="AI122" s="7">
        <v>2750.45</v>
      </c>
      <c r="AJ122" s="7">
        <v>2652.36</v>
      </c>
      <c r="AK122" s="7">
        <v>820.30100000000004</v>
      </c>
      <c r="AL122" s="7">
        <v>8936.0630000000001</v>
      </c>
      <c r="AM122" s="7">
        <v>6206.5969999999998</v>
      </c>
      <c r="AN122" s="7">
        <v>1064.509</v>
      </c>
      <c r="AO122" s="7">
        <v>250.345</v>
      </c>
      <c r="AP122" s="7">
        <v>229.61500000000001</v>
      </c>
      <c r="AQ122" s="7">
        <v>504.185</v>
      </c>
      <c r="AR122" s="7">
        <v>2441.9</v>
      </c>
      <c r="AS122" s="7">
        <v>4311.8959999999997</v>
      </c>
      <c r="AT122" s="7">
        <v>7916.317</v>
      </c>
      <c r="AU122" s="7">
        <v>423.99900000000002</v>
      </c>
      <c r="AV122" s="7">
        <v>501.07100000000003</v>
      </c>
      <c r="AW122" s="7">
        <v>27068.201000000001</v>
      </c>
      <c r="AX122" s="7">
        <v>2387.518</v>
      </c>
      <c r="AY122" s="7">
        <v>2600.8910000000001</v>
      </c>
      <c r="AZ122" s="7">
        <v>582.66700000000003</v>
      </c>
      <c r="BA122" s="7">
        <v>1454.9549999999999</v>
      </c>
      <c r="BB122" s="7">
        <v>1931.5070000000001</v>
      </c>
      <c r="BC122" s="7">
        <v>1834.9449999999999</v>
      </c>
      <c r="BD122" s="7">
        <v>7721.8270000000002</v>
      </c>
      <c r="BE122" s="7">
        <v>25594.705000000002</v>
      </c>
      <c r="BF122" s="7">
        <v>23717.339</v>
      </c>
      <c r="BG122" s="7">
        <v>4470.1899999999996</v>
      </c>
      <c r="BH122" s="7">
        <v>2240.346</v>
      </c>
      <c r="BI122" s="7">
        <v>23736.973999999998</v>
      </c>
      <c r="BJ122" s="7">
        <v>2238.8939999999998</v>
      </c>
      <c r="BK122" s="7">
        <v>4758.5820000000003</v>
      </c>
      <c r="BL122" s="7">
        <v>4169.9449999999997</v>
      </c>
      <c r="BM122" s="7">
        <v>518.96600000000001</v>
      </c>
      <c r="BN122" s="7">
        <v>9263.0429999999997</v>
      </c>
      <c r="BO122" s="7">
        <v>18412.008000000002</v>
      </c>
      <c r="BP122" s="7">
        <v>25515.091</v>
      </c>
      <c r="BQ122" s="7">
        <v>550.05499999999995</v>
      </c>
      <c r="BR122" s="7">
        <v>1024.325</v>
      </c>
      <c r="BS122" s="7">
        <v>430.50299999999999</v>
      </c>
      <c r="BT122" s="7">
        <v>991.23400000000004</v>
      </c>
      <c r="BU122" s="7">
        <v>201.22300000000001</v>
      </c>
      <c r="BV122" s="7">
        <v>243.756</v>
      </c>
      <c r="BW122" s="7">
        <v>923.68499999999995</v>
      </c>
      <c r="BX122" s="7">
        <v>851.476</v>
      </c>
      <c r="BY122" s="7">
        <v>618.32000000000005</v>
      </c>
      <c r="BZ122" s="7">
        <v>1502.3789999999999</v>
      </c>
      <c r="CA122" s="7">
        <v>67.13</v>
      </c>
      <c r="CB122" s="7">
        <v>15757.407999999999</v>
      </c>
      <c r="CC122" s="7">
        <f>IF(Table1373[[#This Row],[Numeric_Score]]&lt;=9, 2, IF(Table1373[[#This Row],[Numeric_Score]]&lt;=12, 1, 0))</f>
        <v>1</v>
      </c>
    </row>
    <row r="123" spans="1:81" x14ac:dyDescent="0.25">
      <c r="A123" s="4" t="s">
        <v>229</v>
      </c>
      <c r="B123" s="4" t="s">
        <v>81</v>
      </c>
      <c r="C123" s="5" t="s">
        <v>228</v>
      </c>
      <c r="D123" s="6">
        <v>0</v>
      </c>
      <c r="E123" s="5" t="str">
        <f>CONCATENATE(Table1373[[#This Row],[Vessel_Out]]," ",Table1373[[#This Row],[True_Grade]])</f>
        <v>200/140 - 2 SP</v>
      </c>
      <c r="F123" s="5" t="s">
        <v>83</v>
      </c>
      <c r="G123" s="7">
        <v>11</v>
      </c>
      <c r="H123" s="8">
        <v>44026</v>
      </c>
      <c r="I123" s="7">
        <v>4</v>
      </c>
      <c r="J123" s="7" t="s">
        <v>84</v>
      </c>
      <c r="K12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23" s="7" t="str">
        <f>IF(Table1373[[#This Row],[Numeric_Score]]="", "", IF(Table1373[[#This Row],[Numeric_Score]]&lt;=9, "Low", IF(Table1373[[#This Row],[Numeric_Score]]&gt;=14, "High", "Mid")))</f>
        <v>Mid</v>
      </c>
      <c r="M123" s="7" t="str">
        <f>IF(Table1373[[#This Row],[Nominal_Grade]]="", "", CONCATENATE(Table1373[[#This Row],[Nominal_Grade]], "-",Table1373[[#This Row],[Content_Status]]))</f>
        <v>B-WLS</v>
      </c>
      <c r="N123" s="7">
        <v>5.8999999999999997E-2</v>
      </c>
      <c r="O123" s="7">
        <v>259.31700000000001</v>
      </c>
      <c r="P123" s="7">
        <v>184.64</v>
      </c>
      <c r="Q123" s="7">
        <v>2130.991</v>
      </c>
      <c r="R123" s="7">
        <v>1436.9010000000001</v>
      </c>
      <c r="S123" s="7">
        <v>1453.6089999999999</v>
      </c>
      <c r="T123" s="7">
        <v>369.90800000000002</v>
      </c>
      <c r="U123" s="7">
        <v>1513.865</v>
      </c>
      <c r="V123" s="7">
        <v>791.06</v>
      </c>
      <c r="W123" s="7">
        <v>4925.3649999999998</v>
      </c>
      <c r="X123" s="7">
        <v>18748.134999999998</v>
      </c>
      <c r="Y123" s="7">
        <v>419.62799999999999</v>
      </c>
      <c r="Z123" s="7">
        <v>35951.012000000002</v>
      </c>
      <c r="AA123" s="7">
        <v>779.91700000000003</v>
      </c>
      <c r="AB123" s="7">
        <v>1145.3979999999999</v>
      </c>
      <c r="AC123" s="7">
        <v>722.05899999999997</v>
      </c>
      <c r="AD123" s="7">
        <v>3089.0320000000002</v>
      </c>
      <c r="AE123" s="7">
        <v>3694.4090000000001</v>
      </c>
      <c r="AF123" s="7">
        <v>884.76099999999997</v>
      </c>
      <c r="AG123" s="7">
        <v>1153.8920000000001</v>
      </c>
      <c r="AH123" s="7">
        <v>596.50699999999995</v>
      </c>
      <c r="AI123" s="7">
        <v>2743.2440000000001</v>
      </c>
      <c r="AJ123" s="7">
        <v>2604.348</v>
      </c>
      <c r="AK123" s="7">
        <v>857.39400000000001</v>
      </c>
      <c r="AL123" s="7">
        <v>9005.0339999999997</v>
      </c>
      <c r="AM123" s="7">
        <v>6294.8050000000003</v>
      </c>
      <c r="AN123" s="7">
        <v>1127.6279999999999</v>
      </c>
      <c r="AO123" s="7">
        <v>279.41300000000001</v>
      </c>
      <c r="AP123" s="7">
        <v>235.17500000000001</v>
      </c>
      <c r="AQ123" s="7">
        <v>507.29</v>
      </c>
      <c r="AR123" s="7">
        <v>2424.81</v>
      </c>
      <c r="AS123" s="7">
        <v>4344.7110000000002</v>
      </c>
      <c r="AT123" s="7">
        <v>7939.0739999999996</v>
      </c>
      <c r="AU123" s="7">
        <v>410.35399999999998</v>
      </c>
      <c r="AV123" s="7">
        <v>500.91699999999997</v>
      </c>
      <c r="AW123" s="7">
        <v>27598.18</v>
      </c>
      <c r="AX123" s="7">
        <v>2423.3139999999999</v>
      </c>
      <c r="AY123" s="7">
        <v>2617.739</v>
      </c>
      <c r="AZ123" s="7">
        <v>560.43600000000004</v>
      </c>
      <c r="BA123" s="7">
        <v>1521.03</v>
      </c>
      <c r="BB123" s="7">
        <v>2051.808</v>
      </c>
      <c r="BC123" s="7">
        <v>1931.499</v>
      </c>
      <c r="BD123" s="7">
        <v>7540.5039999999999</v>
      </c>
      <c r="BE123" s="7">
        <v>25495.487000000001</v>
      </c>
      <c r="BF123" s="7">
        <v>24092.080000000002</v>
      </c>
      <c r="BG123" s="7">
        <v>4233.1670000000004</v>
      </c>
      <c r="BH123" s="7">
        <v>2203.3679999999999</v>
      </c>
      <c r="BI123" s="7">
        <v>24145.844000000001</v>
      </c>
      <c r="BJ123" s="7">
        <v>2216.2600000000002</v>
      </c>
      <c r="BK123" s="7">
        <v>4736.3040000000001</v>
      </c>
      <c r="BL123" s="7">
        <v>4038.6410000000001</v>
      </c>
      <c r="BM123" s="7">
        <v>417.29</v>
      </c>
      <c r="BN123" s="7">
        <v>9279.8490000000002</v>
      </c>
      <c r="BO123" s="7">
        <v>18637.646000000001</v>
      </c>
      <c r="BP123" s="7">
        <v>25230.518</v>
      </c>
      <c r="BQ123" s="7">
        <v>641.92600000000004</v>
      </c>
      <c r="BR123" s="7">
        <v>1065.6310000000001</v>
      </c>
      <c r="BS123" s="7">
        <v>420.66199999999998</v>
      </c>
      <c r="BT123" s="7">
        <v>1012.543</v>
      </c>
      <c r="BU123" s="7">
        <v>222.792</v>
      </c>
      <c r="BV123" s="7">
        <v>251.785</v>
      </c>
      <c r="BW123" s="7">
        <v>876.68700000000001</v>
      </c>
      <c r="BX123" s="7">
        <v>866.99599999999998</v>
      </c>
      <c r="BY123" s="7">
        <v>649.44100000000003</v>
      </c>
      <c r="BZ123" s="7">
        <v>1575.9069999999999</v>
      </c>
      <c r="CA123" s="7">
        <v>72.078999999999994</v>
      </c>
      <c r="CB123" s="7">
        <v>14884.504000000001</v>
      </c>
      <c r="CC123" s="7">
        <f>IF(Table1373[[#This Row],[Numeric_Score]]&lt;=9, 2, IF(Table1373[[#This Row],[Numeric_Score]]&lt;=12, 1, 0))</f>
        <v>1</v>
      </c>
    </row>
    <row r="124" spans="1:81" x14ac:dyDescent="0.25">
      <c r="A124" s="4" t="s">
        <v>230</v>
      </c>
      <c r="B124" s="4" t="s">
        <v>81</v>
      </c>
      <c r="C124" s="5" t="s">
        <v>82</v>
      </c>
      <c r="D124" s="6">
        <v>1.2</v>
      </c>
      <c r="E124" s="5" t="str">
        <f>CONCATENATE(Table1373[[#This Row],[Vessel_Out]]," ",Table1373[[#This Row],[True_Grade]])</f>
        <v>200/146 - 1 SP</v>
      </c>
      <c r="F124" s="5" t="s">
        <v>91</v>
      </c>
      <c r="G124" s="7">
        <v>12</v>
      </c>
      <c r="H124" s="8">
        <v>44026</v>
      </c>
      <c r="I124" s="7">
        <v>5</v>
      </c>
      <c r="J124" s="7" t="s">
        <v>84</v>
      </c>
      <c r="K12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24" s="7" t="str">
        <f>IF(Table1373[[#This Row],[Numeric_Score]]="", "", IF(Table1373[[#This Row],[Numeric_Score]]&lt;=9, "Low", IF(Table1373[[#This Row],[Numeric_Score]]&gt;=14, "High", "Mid")))</f>
        <v>Mid</v>
      </c>
      <c r="M124" s="7" t="str">
        <f>IF(Table1373[[#This Row],[Nominal_Grade]]="", "", CONCATENATE(Table1373[[#This Row],[Nominal_Grade]], "-",Table1373[[#This Row],[Content_Status]]))</f>
        <v>B-WRS</v>
      </c>
      <c r="N124" s="7">
        <v>7.0000000000000007E-2</v>
      </c>
      <c r="O124" s="7">
        <v>108.738</v>
      </c>
      <c r="P124" s="7">
        <v>278.495</v>
      </c>
      <c r="Q124" s="7">
        <v>2424.0500000000002</v>
      </c>
      <c r="R124" s="7">
        <v>1319.4849999999999</v>
      </c>
      <c r="S124" s="7">
        <v>1399.972</v>
      </c>
      <c r="T124" s="7">
        <v>346.39800000000002</v>
      </c>
      <c r="U124" s="7">
        <v>1825.4490000000001</v>
      </c>
      <c r="V124" s="7">
        <v>961.56500000000005</v>
      </c>
      <c r="W124" s="7">
        <v>4600.5029999999997</v>
      </c>
      <c r="X124" s="7">
        <v>18031.464</v>
      </c>
      <c r="Y124" s="7">
        <v>476.39699999999999</v>
      </c>
      <c r="Z124" s="7">
        <v>40995.79</v>
      </c>
      <c r="AA124" s="7">
        <v>825.28300000000002</v>
      </c>
      <c r="AB124" s="7">
        <v>1058.627</v>
      </c>
      <c r="AC124" s="7">
        <v>731.55</v>
      </c>
      <c r="AD124" s="7">
        <v>1184.932</v>
      </c>
      <c r="AE124" s="7">
        <v>1517.6949999999999</v>
      </c>
      <c r="AF124" s="7">
        <v>558.125</v>
      </c>
      <c r="AG124" s="7">
        <v>1145.4680000000001</v>
      </c>
      <c r="AH124" s="7">
        <v>470.62400000000002</v>
      </c>
      <c r="AI124" s="7">
        <v>2656.75</v>
      </c>
      <c r="AJ124" s="7">
        <v>2087.451</v>
      </c>
      <c r="AK124" s="7">
        <v>662.16300000000001</v>
      </c>
      <c r="AL124" s="7">
        <v>8445.4419999999991</v>
      </c>
      <c r="AM124" s="7">
        <v>4065.3389999999999</v>
      </c>
      <c r="AN124" s="7">
        <v>2009.529</v>
      </c>
      <c r="AO124" s="7">
        <v>293.17500000000001</v>
      </c>
      <c r="AP124" s="7">
        <v>396.16399999999999</v>
      </c>
      <c r="AQ124" s="7">
        <v>840.52</v>
      </c>
      <c r="AR124" s="7">
        <v>1842.3820000000001</v>
      </c>
      <c r="AS124" s="7">
        <v>3936.5929999999998</v>
      </c>
      <c r="AT124" s="7">
        <v>6567.6239999999998</v>
      </c>
      <c r="AU124" s="7">
        <v>490.78500000000003</v>
      </c>
      <c r="AV124" s="7">
        <v>757.44</v>
      </c>
      <c r="AW124" s="7">
        <v>22778.597000000002</v>
      </c>
      <c r="AX124" s="7">
        <v>1579.623</v>
      </c>
      <c r="AY124" s="7">
        <v>878.197</v>
      </c>
      <c r="AZ124" s="7">
        <v>577.577</v>
      </c>
      <c r="BA124" s="7">
        <v>570.95399999999995</v>
      </c>
      <c r="BB124" s="7">
        <v>1681.1669999999999</v>
      </c>
      <c r="BC124" s="7">
        <v>936.72199999999998</v>
      </c>
      <c r="BD124" s="7">
        <v>8045.4229999999998</v>
      </c>
      <c r="BE124" s="7">
        <v>24189.697</v>
      </c>
      <c r="BF124" s="7">
        <v>24910.424999999999</v>
      </c>
      <c r="BG124" s="7">
        <v>4144.7470000000003</v>
      </c>
      <c r="BH124" s="7">
        <v>2252.326</v>
      </c>
      <c r="BI124" s="7">
        <v>21860.191999999999</v>
      </c>
      <c r="BJ124" s="7">
        <v>2036.0619999999999</v>
      </c>
      <c r="BK124" s="7">
        <v>4898.433</v>
      </c>
      <c r="BL124" s="7">
        <v>4280.7470000000003</v>
      </c>
      <c r="BM124" s="7">
        <v>432.81599999999997</v>
      </c>
      <c r="BN124" s="7">
        <v>9345.4709999999995</v>
      </c>
      <c r="BO124" s="7">
        <v>21365.505000000001</v>
      </c>
      <c r="BP124" s="7">
        <v>29708.163</v>
      </c>
      <c r="BQ124" s="7">
        <v>681.75300000000004</v>
      </c>
      <c r="BR124" s="7">
        <v>1120.8150000000001</v>
      </c>
      <c r="BS124" s="7">
        <v>446.685</v>
      </c>
      <c r="BT124" s="7">
        <v>987.98900000000003</v>
      </c>
      <c r="BU124" s="7">
        <v>206.316</v>
      </c>
      <c r="BV124" s="7">
        <v>198.33500000000001</v>
      </c>
      <c r="BW124" s="7">
        <v>696.64200000000005</v>
      </c>
      <c r="BX124" s="7">
        <v>802.32399999999996</v>
      </c>
      <c r="BY124" s="7">
        <v>509.13099999999997</v>
      </c>
      <c r="BZ124" s="7">
        <v>181.458</v>
      </c>
      <c r="CA124" s="7">
        <v>67.77</v>
      </c>
      <c r="CB124" s="7">
        <v>14297.203</v>
      </c>
      <c r="CC124" s="7">
        <f>IF(Table1373[[#This Row],[Numeric_Score]]&lt;=9, 2, IF(Table1373[[#This Row],[Numeric_Score]]&lt;=12, 1, 0))</f>
        <v>1</v>
      </c>
    </row>
    <row r="125" spans="1:81" x14ac:dyDescent="0.25">
      <c r="A125" s="4" t="s">
        <v>231</v>
      </c>
      <c r="B125" s="4" t="s">
        <v>81</v>
      </c>
      <c r="C125" s="5" t="s">
        <v>82</v>
      </c>
      <c r="D125" s="6">
        <v>1.2</v>
      </c>
      <c r="E125" s="5" t="str">
        <f>CONCATENATE(Table1373[[#This Row],[Vessel_Out]]," ",Table1373[[#This Row],[True_Grade]])</f>
        <v>200/146 - 2 SP</v>
      </c>
      <c r="F125" s="5" t="s">
        <v>91</v>
      </c>
      <c r="G125" s="7">
        <v>12</v>
      </c>
      <c r="H125" s="8">
        <v>44026</v>
      </c>
      <c r="I125" s="7">
        <v>6</v>
      </c>
      <c r="J125" s="7" t="s">
        <v>84</v>
      </c>
      <c r="K12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25" s="7" t="str">
        <f>IF(Table1373[[#This Row],[Numeric_Score]]="", "", IF(Table1373[[#This Row],[Numeric_Score]]&lt;=9, "Low", IF(Table1373[[#This Row],[Numeric_Score]]&gt;=14, "High", "Mid")))</f>
        <v>Mid</v>
      </c>
      <c r="M125" s="7" t="str">
        <f>IF(Table1373[[#This Row],[Nominal_Grade]]="", "", CONCATENATE(Table1373[[#This Row],[Nominal_Grade]], "-",Table1373[[#This Row],[Content_Status]]))</f>
        <v>B-WRS</v>
      </c>
      <c r="N125" s="7">
        <v>6.4000000000000001E-2</v>
      </c>
      <c r="O125" s="7">
        <v>111.242</v>
      </c>
      <c r="P125" s="7">
        <v>275.601</v>
      </c>
      <c r="Q125" s="7">
        <v>2423.6379999999999</v>
      </c>
      <c r="R125" s="7">
        <v>1312.6220000000001</v>
      </c>
      <c r="S125" s="7">
        <v>1417.4159999999999</v>
      </c>
      <c r="T125" s="7">
        <v>341.30799999999999</v>
      </c>
      <c r="U125" s="7">
        <v>1820.2070000000001</v>
      </c>
      <c r="V125" s="7">
        <v>987.37300000000005</v>
      </c>
      <c r="W125" s="7">
        <v>4593.62</v>
      </c>
      <c r="X125" s="7">
        <v>18128.955999999998</v>
      </c>
      <c r="Y125" s="7">
        <v>471.92200000000003</v>
      </c>
      <c r="Z125" s="7">
        <v>41367.459000000003</v>
      </c>
      <c r="AA125" s="7">
        <v>804.61800000000005</v>
      </c>
      <c r="AB125" s="7">
        <v>1044.2280000000001</v>
      </c>
      <c r="AC125" s="7">
        <v>758.50900000000001</v>
      </c>
      <c r="AD125" s="7">
        <v>1151.846</v>
      </c>
      <c r="AE125" s="7">
        <v>1522.2809999999999</v>
      </c>
      <c r="AF125" s="7">
        <v>546.21199999999999</v>
      </c>
      <c r="AG125" s="7">
        <v>1128.7080000000001</v>
      </c>
      <c r="AH125" s="7">
        <v>442.78199999999998</v>
      </c>
      <c r="AI125" s="7">
        <v>2674.7660000000001</v>
      </c>
      <c r="AJ125" s="7">
        <v>2086.1959999999999</v>
      </c>
      <c r="AK125" s="7">
        <v>659.91</v>
      </c>
      <c r="AL125" s="7">
        <v>8463.6149999999998</v>
      </c>
      <c r="AM125" s="7">
        <v>4062.259</v>
      </c>
      <c r="AN125" s="7">
        <v>2066.663</v>
      </c>
      <c r="AO125" s="7">
        <v>309.87</v>
      </c>
      <c r="AP125" s="7">
        <v>392.10700000000003</v>
      </c>
      <c r="AQ125" s="7">
        <v>797.92</v>
      </c>
      <c r="AR125" s="7">
        <v>1803.9159999999999</v>
      </c>
      <c r="AS125" s="7">
        <v>3971.7350000000001</v>
      </c>
      <c r="AT125" s="7">
        <v>6630.9960000000001</v>
      </c>
      <c r="AU125" s="7">
        <v>498.83800000000002</v>
      </c>
      <c r="AV125" s="7">
        <v>705.04399999999998</v>
      </c>
      <c r="AW125" s="7">
        <v>22859.888999999999</v>
      </c>
      <c r="AX125" s="7">
        <v>1490.059</v>
      </c>
      <c r="AY125" s="7">
        <v>855.66899999999998</v>
      </c>
      <c r="AZ125" s="7">
        <v>536.79200000000003</v>
      </c>
      <c r="BA125" s="7">
        <v>541.02800000000002</v>
      </c>
      <c r="BB125" s="7">
        <v>1658.825</v>
      </c>
      <c r="BC125" s="7">
        <v>934.77300000000002</v>
      </c>
      <c r="BD125" s="7">
        <v>7786.9449999999997</v>
      </c>
      <c r="BE125" s="7">
        <v>24053.19</v>
      </c>
      <c r="BF125" s="7">
        <v>24834.527999999998</v>
      </c>
      <c r="BG125" s="7">
        <v>4348.1729999999998</v>
      </c>
      <c r="BH125" s="7">
        <v>2281.3470000000002</v>
      </c>
      <c r="BI125" s="7">
        <v>21794.787</v>
      </c>
      <c r="BJ125" s="7">
        <v>2078.0949999999998</v>
      </c>
      <c r="BK125" s="7">
        <v>4750.0280000000002</v>
      </c>
      <c r="BL125" s="7">
        <v>4209.9880000000003</v>
      </c>
      <c r="BM125" s="7">
        <v>468.50099999999998</v>
      </c>
      <c r="BN125" s="7">
        <v>9288.3430000000008</v>
      </c>
      <c r="BO125" s="7">
        <v>21509.705000000002</v>
      </c>
      <c r="BP125" s="7">
        <v>30808.356</v>
      </c>
      <c r="BQ125" s="7">
        <v>655.75400000000002</v>
      </c>
      <c r="BR125" s="7">
        <v>978.98500000000001</v>
      </c>
      <c r="BS125" s="7">
        <v>422.87299999999999</v>
      </c>
      <c r="BT125" s="7">
        <v>970.79100000000005</v>
      </c>
      <c r="BU125" s="7">
        <v>169.24100000000001</v>
      </c>
      <c r="BV125" s="7">
        <v>184.15</v>
      </c>
      <c r="BW125" s="7">
        <v>701.24199999999996</v>
      </c>
      <c r="BX125" s="7">
        <v>685.15700000000004</v>
      </c>
      <c r="BY125" s="7">
        <v>489.14</v>
      </c>
      <c r="BZ125" s="7">
        <v>177.16900000000001</v>
      </c>
      <c r="CA125" s="7">
        <v>59.261000000000003</v>
      </c>
      <c r="CB125" s="7">
        <v>12625.291999999999</v>
      </c>
      <c r="CC125" s="7">
        <f>IF(Table1373[[#This Row],[Numeric_Score]]&lt;=9, 2, IF(Table1373[[#This Row],[Numeric_Score]]&lt;=12, 1, 0))</f>
        <v>1</v>
      </c>
    </row>
    <row r="126" spans="1:81" x14ac:dyDescent="0.25">
      <c r="A126" s="4" t="s">
        <v>232</v>
      </c>
      <c r="B126" s="4" t="s">
        <v>81</v>
      </c>
      <c r="C126" s="5" t="s">
        <v>82</v>
      </c>
      <c r="D126" s="6">
        <v>0</v>
      </c>
      <c r="E126" s="5" t="str">
        <f>CONCATENATE(Table1373[[#This Row],[Vessel_Out]]," ",Table1373[[#This Row],[True_Grade]])</f>
        <v>50/124 - 1 SP</v>
      </c>
      <c r="F126" s="5" t="s">
        <v>83</v>
      </c>
      <c r="G126" s="7">
        <v>13</v>
      </c>
      <c r="H126" s="8">
        <v>44026</v>
      </c>
      <c r="I126" s="7">
        <v>9</v>
      </c>
      <c r="J126" s="7" t="s">
        <v>84</v>
      </c>
      <c r="K12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26" s="7" t="str">
        <f>IF(Table1373[[#This Row],[Numeric_Score]]="", "", IF(Table1373[[#This Row],[Numeric_Score]]&lt;=9, "Low", IF(Table1373[[#This Row],[Numeric_Score]]&gt;=14, "High", "Mid")))</f>
        <v>Mid</v>
      </c>
      <c r="M126" s="7" t="str">
        <f>IF(Table1373[[#This Row],[Nominal_Grade]]="", "", CONCATENATE(Table1373[[#This Row],[Nominal_Grade]], "-",Table1373[[#This Row],[Content_Status]]))</f>
        <v>B-WLS</v>
      </c>
      <c r="N126" s="7">
        <v>5.6000000000000001E-2</v>
      </c>
      <c r="O126" s="7">
        <v>348.55500000000001</v>
      </c>
      <c r="P126" s="7">
        <v>285.596</v>
      </c>
      <c r="Q126" s="7">
        <v>2433.991</v>
      </c>
      <c r="R126" s="7">
        <v>1331.27</v>
      </c>
      <c r="S126" s="7">
        <v>1383.325</v>
      </c>
      <c r="T126" s="7">
        <v>351.37700000000001</v>
      </c>
      <c r="U126" s="7">
        <v>1945.788</v>
      </c>
      <c r="V126" s="7">
        <v>990.48800000000006</v>
      </c>
      <c r="W126" s="7">
        <v>4775.9399999999996</v>
      </c>
      <c r="X126" s="7">
        <v>19061.675999999999</v>
      </c>
      <c r="Y126" s="7">
        <v>420.96600000000001</v>
      </c>
      <c r="Z126" s="7">
        <v>36543.440999999999</v>
      </c>
      <c r="AA126" s="7">
        <v>823.91700000000003</v>
      </c>
      <c r="AB126" s="7">
        <v>1041.1099999999999</v>
      </c>
      <c r="AC126" s="7">
        <v>1102.4949999999999</v>
      </c>
      <c r="AD126" s="7">
        <v>2424.4360000000001</v>
      </c>
      <c r="AE126" s="7">
        <v>2705.5059999999999</v>
      </c>
      <c r="AF126" s="7">
        <v>662.57899999999995</v>
      </c>
      <c r="AG126" s="7">
        <v>1172.451</v>
      </c>
      <c r="AH126" s="7">
        <v>655.04399999999998</v>
      </c>
      <c r="AI126" s="7">
        <v>2759.4639999999999</v>
      </c>
      <c r="AJ126" s="7">
        <v>2280.5149999999999</v>
      </c>
      <c r="AK126" s="7">
        <v>734.899</v>
      </c>
      <c r="AL126" s="7">
        <v>8532.0529999999999</v>
      </c>
      <c r="AM126" s="7">
        <v>6633.4690000000001</v>
      </c>
      <c r="AN126" s="7">
        <v>1044.4010000000001</v>
      </c>
      <c r="AO126" s="7">
        <v>190.97300000000001</v>
      </c>
      <c r="AP126" s="7">
        <v>186.08099999999999</v>
      </c>
      <c r="AQ126" s="7">
        <v>436.69299999999998</v>
      </c>
      <c r="AR126" s="7">
        <v>1785.7840000000001</v>
      </c>
      <c r="AS126" s="7">
        <v>4801.1080000000002</v>
      </c>
      <c r="AT126" s="7">
        <v>9491.366</v>
      </c>
      <c r="AU126" s="7">
        <v>470.13400000000001</v>
      </c>
      <c r="AV126" s="7">
        <v>609.505</v>
      </c>
      <c r="AW126" s="7">
        <v>23487.376</v>
      </c>
      <c r="AX126" s="7">
        <v>2161.5129999999999</v>
      </c>
      <c r="AY126" s="7">
        <v>1149.5930000000001</v>
      </c>
      <c r="AZ126" s="7">
        <v>603.71799999999996</v>
      </c>
      <c r="BA126" s="7">
        <v>808.03899999999999</v>
      </c>
      <c r="BB126" s="7">
        <v>1889.2360000000001</v>
      </c>
      <c r="BC126" s="7">
        <v>1494.43</v>
      </c>
      <c r="BD126" s="7">
        <v>7514.18</v>
      </c>
      <c r="BE126" s="7">
        <v>26072.398000000001</v>
      </c>
      <c r="BF126" s="7">
        <v>25314.21</v>
      </c>
      <c r="BG126" s="7">
        <v>4223.3869999999997</v>
      </c>
      <c r="BH126" s="7">
        <v>2032.4449999999999</v>
      </c>
      <c r="BI126" s="7">
        <v>27175.144</v>
      </c>
      <c r="BJ126" s="7">
        <v>2540.3339999999998</v>
      </c>
      <c r="BK126" s="7">
        <v>5113.9709999999995</v>
      </c>
      <c r="BL126" s="7">
        <v>8744.6239999999998</v>
      </c>
      <c r="BM126" s="7">
        <v>513.08100000000002</v>
      </c>
      <c r="BN126" s="7">
        <v>8863.2919999999995</v>
      </c>
      <c r="BO126" s="7">
        <v>23185.477999999999</v>
      </c>
      <c r="BP126" s="7">
        <v>32176.598999999998</v>
      </c>
      <c r="BQ126" s="7">
        <v>592.00099999999998</v>
      </c>
      <c r="BR126" s="7">
        <v>983.84400000000005</v>
      </c>
      <c r="BS126" s="7">
        <v>414.52600000000001</v>
      </c>
      <c r="BT126" s="7">
        <v>828.55899999999997</v>
      </c>
      <c r="BU126" s="7">
        <v>238.017</v>
      </c>
      <c r="BV126" s="7">
        <v>237.834</v>
      </c>
      <c r="BW126" s="7">
        <v>787.76199999999994</v>
      </c>
      <c r="BX126" s="7">
        <v>792.649</v>
      </c>
      <c r="BY126" s="7">
        <v>495.60899999999998</v>
      </c>
      <c r="BZ126" s="7">
        <v>313.10000000000002</v>
      </c>
      <c r="CA126" s="7">
        <v>395.20699999999999</v>
      </c>
      <c r="CB126" s="7">
        <v>14548.157999999999</v>
      </c>
      <c r="CC126" s="7">
        <f>IF(Table1373[[#This Row],[Numeric_Score]]&lt;=9, 2, IF(Table1373[[#This Row],[Numeric_Score]]&lt;=12, 1, 0))</f>
        <v>0</v>
      </c>
    </row>
    <row r="127" spans="1:81" x14ac:dyDescent="0.25">
      <c r="A127" s="4" t="s">
        <v>233</v>
      </c>
      <c r="B127" s="4" t="s">
        <v>81</v>
      </c>
      <c r="C127" s="5" t="s">
        <v>82</v>
      </c>
      <c r="D127" s="6">
        <v>0</v>
      </c>
      <c r="E127" s="5" t="str">
        <f>CONCATENATE(Table1373[[#This Row],[Vessel_Out]]," ",Table1373[[#This Row],[True_Grade]])</f>
        <v>50/124 - 2 SP</v>
      </c>
      <c r="F127" s="5" t="s">
        <v>83</v>
      </c>
      <c r="G127" s="7">
        <v>13</v>
      </c>
      <c r="H127" s="8">
        <v>44026</v>
      </c>
      <c r="I127" s="7">
        <v>10</v>
      </c>
      <c r="J127" s="7" t="s">
        <v>84</v>
      </c>
      <c r="K12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27" s="7" t="str">
        <f>IF(Table1373[[#This Row],[Numeric_Score]]="", "", IF(Table1373[[#This Row],[Numeric_Score]]&lt;=9, "Low", IF(Table1373[[#This Row],[Numeric_Score]]&gt;=14, "High", "Mid")))</f>
        <v>Mid</v>
      </c>
      <c r="M127" s="7" t="str">
        <f>IF(Table1373[[#This Row],[Nominal_Grade]]="", "", CONCATENATE(Table1373[[#This Row],[Nominal_Grade]], "-",Table1373[[#This Row],[Content_Status]]))</f>
        <v>B-WLS</v>
      </c>
      <c r="N127" s="7">
        <v>5.7000000000000002E-2</v>
      </c>
      <c r="O127" s="7">
        <v>341.74900000000002</v>
      </c>
      <c r="P127" s="7">
        <v>273.35000000000002</v>
      </c>
      <c r="Q127" s="7">
        <v>2371.7869999999998</v>
      </c>
      <c r="R127" s="7">
        <v>1325.857</v>
      </c>
      <c r="S127" s="7">
        <v>1390.114</v>
      </c>
      <c r="T127" s="7">
        <v>356.01600000000002</v>
      </c>
      <c r="U127" s="7">
        <v>1955.9849999999999</v>
      </c>
      <c r="V127" s="7">
        <v>997.79100000000005</v>
      </c>
      <c r="W127" s="7">
        <v>4662.0050000000001</v>
      </c>
      <c r="X127" s="7">
        <v>18959.186000000002</v>
      </c>
      <c r="Y127" s="7">
        <v>427.35199999999998</v>
      </c>
      <c r="Z127" s="7">
        <v>36410.538</v>
      </c>
      <c r="AA127" s="7">
        <v>815.38599999999997</v>
      </c>
      <c r="AB127" s="7">
        <v>1039.279</v>
      </c>
      <c r="AC127" s="7">
        <v>1081.393</v>
      </c>
      <c r="AD127" s="7">
        <v>2431.393</v>
      </c>
      <c r="AE127" s="7">
        <v>2644.8760000000002</v>
      </c>
      <c r="AF127" s="7">
        <v>653.75099999999998</v>
      </c>
      <c r="AG127" s="7">
        <v>1168.8340000000001</v>
      </c>
      <c r="AH127" s="7">
        <v>629.30200000000002</v>
      </c>
      <c r="AI127" s="7">
        <v>2722.1509999999998</v>
      </c>
      <c r="AJ127" s="7">
        <v>2270.8420000000001</v>
      </c>
      <c r="AK127" s="7">
        <v>727.96699999999998</v>
      </c>
      <c r="AL127" s="7">
        <v>8520.25</v>
      </c>
      <c r="AM127" s="7">
        <v>6540.6440000000002</v>
      </c>
      <c r="AN127" s="7">
        <v>1021.963</v>
      </c>
      <c r="AO127" s="7">
        <v>186.76499999999999</v>
      </c>
      <c r="AP127" s="7">
        <v>177.70400000000001</v>
      </c>
      <c r="AQ127" s="7">
        <v>410.34399999999999</v>
      </c>
      <c r="AR127" s="7">
        <v>1721.7529999999999</v>
      </c>
      <c r="AS127" s="7">
        <v>4717.9489999999996</v>
      </c>
      <c r="AT127" s="7">
        <v>9367.5939999999991</v>
      </c>
      <c r="AU127" s="7">
        <v>476.14600000000002</v>
      </c>
      <c r="AV127" s="7">
        <v>637.87699999999995</v>
      </c>
      <c r="AW127" s="7">
        <v>23215.728999999999</v>
      </c>
      <c r="AX127" s="7">
        <v>1952.7139999999999</v>
      </c>
      <c r="AY127" s="7">
        <v>934.71199999999999</v>
      </c>
      <c r="AZ127" s="7">
        <v>579.49699999999996</v>
      </c>
      <c r="BA127" s="7">
        <v>754.78200000000004</v>
      </c>
      <c r="BB127" s="7">
        <v>1761.7539999999999</v>
      </c>
      <c r="BC127" s="7">
        <v>1377.5820000000001</v>
      </c>
      <c r="BD127" s="7">
        <v>7462.2430000000004</v>
      </c>
      <c r="BE127" s="7">
        <v>25719.935000000001</v>
      </c>
      <c r="BF127" s="7">
        <v>24840.682000000001</v>
      </c>
      <c r="BG127" s="7">
        <v>4198.5249999999996</v>
      </c>
      <c r="BH127" s="7">
        <v>2117.2150000000001</v>
      </c>
      <c r="BI127" s="7">
        <v>26785.723999999998</v>
      </c>
      <c r="BJ127" s="7">
        <v>2434.6</v>
      </c>
      <c r="BK127" s="7">
        <v>5032.9380000000001</v>
      </c>
      <c r="BL127" s="7">
        <v>8407.9269999999997</v>
      </c>
      <c r="BM127" s="7">
        <v>472.435</v>
      </c>
      <c r="BN127" s="7">
        <v>8787.3780000000006</v>
      </c>
      <c r="BO127" s="7">
        <v>22796.511999999999</v>
      </c>
      <c r="BP127" s="7">
        <v>32983.709000000003</v>
      </c>
      <c r="BQ127" s="7">
        <v>611.89300000000003</v>
      </c>
      <c r="BR127" s="7">
        <v>1005.23</v>
      </c>
      <c r="BS127" s="7">
        <v>421.12599999999998</v>
      </c>
      <c r="BT127" s="7">
        <v>708.197</v>
      </c>
      <c r="BU127" s="7">
        <v>238.27500000000001</v>
      </c>
      <c r="BV127" s="7">
        <v>221.596</v>
      </c>
      <c r="BW127" s="7">
        <v>770.14700000000005</v>
      </c>
      <c r="BX127" s="7">
        <v>819.31700000000001</v>
      </c>
      <c r="BY127" s="7">
        <v>474.99099999999999</v>
      </c>
      <c r="BZ127" s="7">
        <v>288.43900000000002</v>
      </c>
      <c r="CA127" s="7">
        <v>385.666</v>
      </c>
      <c r="CB127" s="7">
        <v>14487.870999999999</v>
      </c>
      <c r="CC127" s="7">
        <f>IF(Table1373[[#This Row],[Numeric_Score]]&lt;=9, 2, IF(Table1373[[#This Row],[Numeric_Score]]&lt;=12, 1, 0))</f>
        <v>0</v>
      </c>
    </row>
    <row r="128" spans="1:81" x14ac:dyDescent="0.25">
      <c r="A128" s="4" t="s">
        <v>234</v>
      </c>
      <c r="B128" s="4" t="s">
        <v>81</v>
      </c>
      <c r="C128" s="5" t="s">
        <v>235</v>
      </c>
      <c r="D128" s="6">
        <v>1.2</v>
      </c>
      <c r="E128" s="5" t="str">
        <f>CONCATENATE(Table1373[[#This Row],[Vessel_Out]]," ",Table1373[[#This Row],[True_Grade]])</f>
        <v>50/125 - 1 UP</v>
      </c>
      <c r="F128" s="5" t="s">
        <v>83</v>
      </c>
      <c r="G128" s="7">
        <v>15</v>
      </c>
      <c r="H128" s="8">
        <v>44026</v>
      </c>
      <c r="I128" s="7">
        <v>1</v>
      </c>
      <c r="J128" s="7" t="s">
        <v>118</v>
      </c>
      <c r="K12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28" s="7" t="str">
        <f>IF(Table1373[[#This Row],[Numeric_Score]]="", "", IF(Table1373[[#This Row],[Numeric_Score]]&lt;=9, "Low", IF(Table1373[[#This Row],[Numeric_Score]]&gt;=14, "High", "Mid")))</f>
        <v>High</v>
      </c>
      <c r="M128" s="7" t="str">
        <f>IF(Table1373[[#This Row],[Nominal_Grade]]="", "", CONCATENATE(Table1373[[#This Row],[Nominal_Grade]], "-",Table1373[[#This Row],[Content_Status]]))</f>
        <v>A-WLS</v>
      </c>
      <c r="N128" s="7">
        <v>4.7E-2</v>
      </c>
      <c r="O128" s="7">
        <v>240.76300000000001</v>
      </c>
      <c r="P128" s="7">
        <v>126.161</v>
      </c>
      <c r="Q128" s="7">
        <v>1805.2239999999999</v>
      </c>
      <c r="R128" s="7">
        <v>1321.934</v>
      </c>
      <c r="S128" s="7">
        <v>1511.817</v>
      </c>
      <c r="T128" s="7">
        <v>464.59100000000001</v>
      </c>
      <c r="U128" s="7">
        <v>1440.011</v>
      </c>
      <c r="V128" s="7">
        <v>925.57899999999995</v>
      </c>
      <c r="W128" s="7">
        <v>4691.7190000000001</v>
      </c>
      <c r="X128" s="7">
        <v>18610.269</v>
      </c>
      <c r="Y128" s="7">
        <v>370.34100000000001</v>
      </c>
      <c r="Z128" s="7">
        <v>38718.800999999999</v>
      </c>
      <c r="AA128" s="7">
        <v>851.97299999999996</v>
      </c>
      <c r="AB128" s="7">
        <v>1100.961</v>
      </c>
      <c r="AC128" s="7">
        <v>1026.2860000000001</v>
      </c>
      <c r="AD128" s="7">
        <v>2155.7910000000002</v>
      </c>
      <c r="AE128" s="7">
        <v>2653.4859999999999</v>
      </c>
      <c r="AF128" s="7">
        <v>629.71400000000006</v>
      </c>
      <c r="AG128" s="7">
        <v>1147.5899999999999</v>
      </c>
      <c r="AH128" s="7">
        <v>534.274</v>
      </c>
      <c r="AI128" s="7">
        <v>2809.4259999999999</v>
      </c>
      <c r="AJ128" s="7">
        <v>2705.8629999999998</v>
      </c>
      <c r="AK128" s="7">
        <v>839.18100000000004</v>
      </c>
      <c r="AL128" s="7">
        <v>8765.348</v>
      </c>
      <c r="AM128" s="7">
        <v>6025.5879999999997</v>
      </c>
      <c r="AN128" s="7">
        <v>1039.1179999999999</v>
      </c>
      <c r="AO128" s="7">
        <v>232.572</v>
      </c>
      <c r="AP128" s="7">
        <v>237.262</v>
      </c>
      <c r="AQ128" s="7">
        <v>437.11500000000001</v>
      </c>
      <c r="AR128" s="7">
        <v>1709.4179999999999</v>
      </c>
      <c r="AS128" s="7">
        <v>4666.7</v>
      </c>
      <c r="AT128" s="7">
        <v>8589.9159999999993</v>
      </c>
      <c r="AU128" s="7">
        <v>477.827</v>
      </c>
      <c r="AV128" s="7">
        <v>601.38300000000004</v>
      </c>
      <c r="AW128" s="7">
        <v>24139.82</v>
      </c>
      <c r="AX128" s="7">
        <v>2075.9560000000001</v>
      </c>
      <c r="AY128" s="7">
        <v>1155.1030000000001</v>
      </c>
      <c r="AZ128" s="7">
        <v>571.87599999999998</v>
      </c>
      <c r="BA128" s="7">
        <v>782.81100000000004</v>
      </c>
      <c r="BB128" s="7">
        <v>1766.74</v>
      </c>
      <c r="BC128" s="7">
        <v>1184.1869999999999</v>
      </c>
      <c r="BD128" s="7">
        <v>8054.59</v>
      </c>
      <c r="BE128" s="7">
        <v>25902.454000000002</v>
      </c>
      <c r="BF128" s="7">
        <v>24160.309000000001</v>
      </c>
      <c r="BG128" s="7">
        <v>4586.6170000000002</v>
      </c>
      <c r="BH128" s="7">
        <v>2519.223</v>
      </c>
      <c r="BI128" s="7">
        <v>24442.550999999999</v>
      </c>
      <c r="BJ128" s="7">
        <v>2355.4960000000001</v>
      </c>
      <c r="BK128" s="7">
        <v>5216.8779999999997</v>
      </c>
      <c r="BL128" s="7">
        <v>7222.8159999999998</v>
      </c>
      <c r="BM128" s="7">
        <v>483.99599999999998</v>
      </c>
      <c r="BN128" s="7">
        <v>9482.2150000000001</v>
      </c>
      <c r="BO128" s="7">
        <v>19576.335999999999</v>
      </c>
      <c r="BP128" s="7">
        <v>21691.119999999999</v>
      </c>
      <c r="BQ128" s="7">
        <v>536.99</v>
      </c>
      <c r="BR128" s="7">
        <v>981.36199999999997</v>
      </c>
      <c r="BS128" s="7">
        <v>344.71</v>
      </c>
      <c r="BT128" s="7">
        <v>629.649</v>
      </c>
      <c r="BU128" s="7">
        <v>195.875</v>
      </c>
      <c r="BV128" s="7">
        <v>225.18299999999999</v>
      </c>
      <c r="BW128" s="7">
        <v>737.43200000000002</v>
      </c>
      <c r="BX128" s="7">
        <v>824.399</v>
      </c>
      <c r="BY128" s="7">
        <v>667.96600000000001</v>
      </c>
      <c r="BZ128" s="7">
        <v>247.99799999999999</v>
      </c>
      <c r="CA128" s="7">
        <v>62.335000000000001</v>
      </c>
      <c r="CB128" s="7">
        <v>14599.116</v>
      </c>
      <c r="CC128" s="7">
        <f>IF(Table1373[[#This Row],[Numeric_Score]]&lt;=9, 2, IF(Table1373[[#This Row],[Numeric_Score]]&lt;=12, 1, 0))</f>
        <v>0</v>
      </c>
    </row>
    <row r="129" spans="1:81" x14ac:dyDescent="0.25">
      <c r="A129" s="4" t="s">
        <v>236</v>
      </c>
      <c r="B129" s="4" t="s">
        <v>81</v>
      </c>
      <c r="C129" s="5" t="s">
        <v>235</v>
      </c>
      <c r="D129" s="6">
        <v>1.2</v>
      </c>
      <c r="E129" s="5" t="str">
        <f>CONCATENATE(Table1373[[#This Row],[Vessel_Out]]," ",Table1373[[#This Row],[True_Grade]])</f>
        <v>50/125 - 2 UP</v>
      </c>
      <c r="F129" s="5" t="s">
        <v>83</v>
      </c>
      <c r="G129" s="7">
        <v>15</v>
      </c>
      <c r="H129" s="8">
        <v>44026</v>
      </c>
      <c r="I129" s="7">
        <v>2</v>
      </c>
      <c r="J129" s="7" t="s">
        <v>118</v>
      </c>
      <c r="K12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29" s="7" t="str">
        <f>IF(Table1373[[#This Row],[Numeric_Score]]="", "", IF(Table1373[[#This Row],[Numeric_Score]]&lt;=9, "Low", IF(Table1373[[#This Row],[Numeric_Score]]&gt;=14, "High", "Mid")))</f>
        <v>High</v>
      </c>
      <c r="M129" s="7" t="str">
        <f>IF(Table1373[[#This Row],[Nominal_Grade]]="", "", CONCATENATE(Table1373[[#This Row],[Nominal_Grade]], "-",Table1373[[#This Row],[Content_Status]]))</f>
        <v>A-WLS</v>
      </c>
      <c r="N129" s="7">
        <v>0.05</v>
      </c>
      <c r="O129" s="7">
        <v>239.11799999999999</v>
      </c>
      <c r="P129" s="7">
        <v>165.30199999999999</v>
      </c>
      <c r="Q129" s="7">
        <v>1960.0219999999999</v>
      </c>
      <c r="R129" s="7">
        <v>1331.36</v>
      </c>
      <c r="S129" s="7">
        <v>1440.884</v>
      </c>
      <c r="T129" s="7">
        <v>356.17899999999997</v>
      </c>
      <c r="U129" s="7">
        <v>1867.8620000000001</v>
      </c>
      <c r="V129" s="7">
        <v>965.72500000000002</v>
      </c>
      <c r="W129" s="7">
        <v>4571.0439999999999</v>
      </c>
      <c r="X129" s="7">
        <v>18461.787</v>
      </c>
      <c r="Y129" s="7">
        <v>403.79899999999998</v>
      </c>
      <c r="Z129" s="7">
        <v>38263.294000000002</v>
      </c>
      <c r="AA129" s="7">
        <v>828.45899999999995</v>
      </c>
      <c r="AB129" s="7">
        <v>1049.2449999999999</v>
      </c>
      <c r="AC129" s="7">
        <v>1015.623</v>
      </c>
      <c r="AD129" s="7">
        <v>2102.509</v>
      </c>
      <c r="AE129" s="7">
        <v>2619.2759999999998</v>
      </c>
      <c r="AF129" s="7">
        <v>620.97400000000005</v>
      </c>
      <c r="AG129" s="7">
        <v>1109.069</v>
      </c>
      <c r="AH129" s="7">
        <v>519.41499999999996</v>
      </c>
      <c r="AI129" s="7">
        <v>2772.877</v>
      </c>
      <c r="AJ129" s="7">
        <v>2718.5949999999998</v>
      </c>
      <c r="AK129" s="7">
        <v>832.33600000000001</v>
      </c>
      <c r="AL129" s="7">
        <v>8673.5159999999996</v>
      </c>
      <c r="AM129" s="7">
        <v>5900.6</v>
      </c>
      <c r="AN129" s="7">
        <v>1035.702</v>
      </c>
      <c r="AO129" s="7">
        <v>231.386</v>
      </c>
      <c r="AP129" s="7">
        <v>218.61199999999999</v>
      </c>
      <c r="AQ129" s="7">
        <v>378.286</v>
      </c>
      <c r="AR129" s="7">
        <v>1639.0329999999999</v>
      </c>
      <c r="AS129" s="7">
        <v>4482.7740000000003</v>
      </c>
      <c r="AT129" s="7">
        <v>8382.84</v>
      </c>
      <c r="AU129" s="7">
        <v>485.03399999999999</v>
      </c>
      <c r="AV129" s="7">
        <v>610.697</v>
      </c>
      <c r="AW129" s="7">
        <v>23892.31</v>
      </c>
      <c r="AX129" s="7">
        <v>2035.12</v>
      </c>
      <c r="AY129" s="7">
        <v>1147.732</v>
      </c>
      <c r="AZ129" s="7">
        <v>550.76199999999994</v>
      </c>
      <c r="BA129" s="7">
        <v>775.18399999999997</v>
      </c>
      <c r="BB129" s="7">
        <v>1726.8</v>
      </c>
      <c r="BC129" s="7">
        <v>1110.261</v>
      </c>
      <c r="BD129" s="7">
        <v>7883.3</v>
      </c>
      <c r="BE129" s="7">
        <v>25450.131000000001</v>
      </c>
      <c r="BF129" s="7">
        <v>23933.005000000001</v>
      </c>
      <c r="BG129" s="7">
        <v>4379.2299999999996</v>
      </c>
      <c r="BH129" s="7">
        <v>2240.5189999999998</v>
      </c>
      <c r="BI129" s="7">
        <v>24106.198</v>
      </c>
      <c r="BJ129" s="7">
        <v>2375.0369999999998</v>
      </c>
      <c r="BK129" s="7">
        <v>5238.1440000000002</v>
      </c>
      <c r="BL129" s="7">
        <v>7280.8909999999996</v>
      </c>
      <c r="BM129" s="7">
        <v>468.15800000000002</v>
      </c>
      <c r="BN129" s="7">
        <v>9252.4670000000006</v>
      </c>
      <c r="BO129" s="7">
        <v>19999.495999999999</v>
      </c>
      <c r="BP129" s="7">
        <v>27633.076000000001</v>
      </c>
      <c r="BQ129" s="7">
        <v>552.55200000000002</v>
      </c>
      <c r="BR129" s="7">
        <v>981.02599999999995</v>
      </c>
      <c r="BS129" s="7">
        <v>406.10899999999998</v>
      </c>
      <c r="BT129" s="7">
        <v>619.97199999999998</v>
      </c>
      <c r="BU129" s="7">
        <v>174.61699999999999</v>
      </c>
      <c r="BV129" s="7">
        <v>216.59100000000001</v>
      </c>
      <c r="BW129" s="7">
        <v>743.303</v>
      </c>
      <c r="BX129" s="7">
        <v>811.78200000000004</v>
      </c>
      <c r="BY129" s="7">
        <v>664.30100000000004</v>
      </c>
      <c r="BZ129" s="7">
        <v>225.12799999999999</v>
      </c>
      <c r="CA129" s="7">
        <v>65.736000000000004</v>
      </c>
      <c r="CB129" s="7">
        <v>14223.069</v>
      </c>
      <c r="CC129" s="7">
        <f>IF(Table1373[[#This Row],[Numeric_Score]]&lt;=9, 2, IF(Table1373[[#This Row],[Numeric_Score]]&lt;=12, 1, 0))</f>
        <v>0</v>
      </c>
    </row>
    <row r="130" spans="1:81" x14ac:dyDescent="0.25">
      <c r="A130" s="4" t="s">
        <v>237</v>
      </c>
      <c r="B130" s="4" t="s">
        <v>81</v>
      </c>
      <c r="C130" s="5" t="s">
        <v>141</v>
      </c>
      <c r="D130" s="6">
        <v>0</v>
      </c>
      <c r="E130" s="5" t="str">
        <f>CONCATENATE(Table1373[[#This Row],[Vessel_Out]]," ",Table1373[[#This Row],[True_Grade]])</f>
        <v>56/132 - 1 P</v>
      </c>
      <c r="F130" s="5" t="s">
        <v>129</v>
      </c>
      <c r="G130" s="7">
        <v>8</v>
      </c>
      <c r="H130" s="8">
        <v>44026</v>
      </c>
      <c r="I130" s="7">
        <v>13</v>
      </c>
      <c r="J130" s="7" t="s">
        <v>95</v>
      </c>
      <c r="K13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30" s="7" t="str">
        <f>IF(Table1373[[#This Row],[Numeric_Score]]="", "", IF(Table1373[[#This Row],[Numeric_Score]]&lt;=9, "Low", IF(Table1373[[#This Row],[Numeric_Score]]&gt;=14, "High", "Mid")))</f>
        <v>Low</v>
      </c>
      <c r="M130" s="7" t="str">
        <f>IF(Table1373[[#This Row],[Nominal_Grade]]="", "", CONCATENATE(Table1373[[#This Row],[Nominal_Grade]], "-",Table1373[[#This Row],[Content_Status]]))</f>
        <v>C-WFE</v>
      </c>
      <c r="N130" s="7">
        <v>5.0999999999999997E-2</v>
      </c>
      <c r="O130" s="7">
        <v>227.31299999999999</v>
      </c>
      <c r="P130" s="7">
        <v>323.42200000000003</v>
      </c>
      <c r="Q130" s="7">
        <v>2484.1489999999999</v>
      </c>
      <c r="R130" s="7">
        <v>1242.0609999999999</v>
      </c>
      <c r="S130" s="7">
        <v>1369.6610000000001</v>
      </c>
      <c r="T130" s="7">
        <v>367.09199999999998</v>
      </c>
      <c r="U130" s="7">
        <v>1964.7070000000001</v>
      </c>
      <c r="V130" s="7">
        <v>1051.5319999999999</v>
      </c>
      <c r="W130" s="7">
        <v>3990.39</v>
      </c>
      <c r="X130" s="7">
        <v>18068.039000000001</v>
      </c>
      <c r="Y130" s="7">
        <v>460.64100000000002</v>
      </c>
      <c r="Z130" s="7">
        <v>39706.351000000002</v>
      </c>
      <c r="AA130" s="7">
        <v>845.93</v>
      </c>
      <c r="AB130" s="7">
        <v>1128.259</v>
      </c>
      <c r="AC130" s="7">
        <v>688.351</v>
      </c>
      <c r="AD130" s="7">
        <v>2276.3130000000001</v>
      </c>
      <c r="AE130" s="7">
        <v>2976.8580000000002</v>
      </c>
      <c r="AF130" s="7">
        <v>581.76700000000005</v>
      </c>
      <c r="AG130" s="7">
        <v>1087.9290000000001</v>
      </c>
      <c r="AH130" s="7">
        <v>473.721</v>
      </c>
      <c r="AI130" s="7">
        <v>2889.5880000000002</v>
      </c>
      <c r="AJ130" s="7">
        <v>3358.9769999999999</v>
      </c>
      <c r="AK130" s="7">
        <v>859.68399999999997</v>
      </c>
      <c r="AL130" s="7">
        <v>7226.6970000000001</v>
      </c>
      <c r="AM130" s="7">
        <v>4125.5749999999998</v>
      </c>
      <c r="AN130" s="7">
        <v>869.98900000000003</v>
      </c>
      <c r="AO130" s="7">
        <v>146.82300000000001</v>
      </c>
      <c r="AP130" s="7">
        <v>222.108</v>
      </c>
      <c r="AQ130" s="7">
        <v>550.91499999999996</v>
      </c>
      <c r="AR130" s="7">
        <v>2481.951</v>
      </c>
      <c r="AS130" s="7">
        <v>4182.9639999999999</v>
      </c>
      <c r="AT130" s="7">
        <v>6703.5529999999999</v>
      </c>
      <c r="AU130" s="7">
        <v>502.63499999999999</v>
      </c>
      <c r="AV130" s="7">
        <v>676.52200000000005</v>
      </c>
      <c r="AW130" s="7">
        <v>22262.446</v>
      </c>
      <c r="AX130" s="7">
        <v>2886.7779999999998</v>
      </c>
      <c r="AY130" s="7">
        <v>5605.3469999999998</v>
      </c>
      <c r="AZ130" s="7">
        <v>552.10799999999995</v>
      </c>
      <c r="BA130" s="7">
        <v>1456.0429999999999</v>
      </c>
      <c r="BB130" s="7">
        <v>1829.5530000000001</v>
      </c>
      <c r="BC130" s="7">
        <v>1981.067</v>
      </c>
      <c r="BD130" s="7">
        <v>7663.777</v>
      </c>
      <c r="BE130" s="7">
        <v>23675.536</v>
      </c>
      <c r="BF130" s="7">
        <v>23050.934000000001</v>
      </c>
      <c r="BG130" s="7">
        <v>4201.9790000000003</v>
      </c>
      <c r="BH130" s="7">
        <v>2313.163</v>
      </c>
      <c r="BI130" s="7">
        <v>23289.761999999999</v>
      </c>
      <c r="BJ130" s="7">
        <v>1983.403</v>
      </c>
      <c r="BK130" s="7">
        <v>4815.6409999999996</v>
      </c>
      <c r="BL130" s="7">
        <v>4373.8789999999999</v>
      </c>
      <c r="BM130" s="7">
        <v>442.767</v>
      </c>
      <c r="BN130" s="7">
        <v>8853.9699999999993</v>
      </c>
      <c r="BO130" s="7">
        <v>19019.064999999999</v>
      </c>
      <c r="BP130" s="7">
        <v>26598.115000000002</v>
      </c>
      <c r="BQ130" s="7">
        <v>627.70500000000004</v>
      </c>
      <c r="BR130" s="7">
        <v>1033.173</v>
      </c>
      <c r="BS130" s="7">
        <v>464.66800000000001</v>
      </c>
      <c r="BT130" s="7">
        <v>1512.7190000000001</v>
      </c>
      <c r="BU130" s="7">
        <v>177.863</v>
      </c>
      <c r="BV130" s="7">
        <v>204.7</v>
      </c>
      <c r="BW130" s="7">
        <v>820.73</v>
      </c>
      <c r="BX130" s="7">
        <v>797.59500000000003</v>
      </c>
      <c r="BY130" s="7">
        <v>557.85299999999995</v>
      </c>
      <c r="BZ130" s="7">
        <v>2562.1729999999998</v>
      </c>
      <c r="CA130" s="7">
        <v>69.509</v>
      </c>
      <c r="CB130" s="7">
        <v>13829.107</v>
      </c>
      <c r="CC130" s="7">
        <f>IF(Table1373[[#This Row],[Numeric_Score]]&lt;=9, 2, IF(Table1373[[#This Row],[Numeric_Score]]&lt;=12, 1, 0))</f>
        <v>2</v>
      </c>
    </row>
    <row r="131" spans="1:81" x14ac:dyDescent="0.25">
      <c r="A131" s="4" t="s">
        <v>238</v>
      </c>
      <c r="B131" s="4" t="s">
        <v>81</v>
      </c>
      <c r="C131" s="5" t="s">
        <v>141</v>
      </c>
      <c r="D131" s="6">
        <v>0</v>
      </c>
      <c r="E131" s="5" t="str">
        <f>CONCATENATE(Table1373[[#This Row],[Vessel_Out]]," ",Table1373[[#This Row],[True_Grade]])</f>
        <v>56/132 - 2 P</v>
      </c>
      <c r="F131" s="5" t="s">
        <v>129</v>
      </c>
      <c r="G131" s="7">
        <v>8</v>
      </c>
      <c r="H131" s="8">
        <v>44026</v>
      </c>
      <c r="I131" s="7">
        <v>14</v>
      </c>
      <c r="J131" s="7" t="s">
        <v>95</v>
      </c>
      <c r="K13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31" s="7" t="str">
        <f>IF(Table1373[[#This Row],[Numeric_Score]]="", "", IF(Table1373[[#This Row],[Numeric_Score]]&lt;=9, "Low", IF(Table1373[[#This Row],[Numeric_Score]]&gt;=14, "High", "Mid")))</f>
        <v>Low</v>
      </c>
      <c r="M131" s="7" t="str">
        <f>IF(Table1373[[#This Row],[Nominal_Grade]]="", "", CONCATENATE(Table1373[[#This Row],[Nominal_Grade]], "-",Table1373[[#This Row],[Content_Status]]))</f>
        <v>C-WFE</v>
      </c>
      <c r="N131" s="7">
        <v>4.7E-2</v>
      </c>
      <c r="O131" s="7">
        <v>250.88</v>
      </c>
      <c r="P131" s="7">
        <v>316.31299999999999</v>
      </c>
      <c r="Q131" s="7">
        <v>2466.0410000000002</v>
      </c>
      <c r="R131" s="7">
        <v>1226.1079999999999</v>
      </c>
      <c r="S131" s="7">
        <v>1399.2840000000001</v>
      </c>
      <c r="T131" s="7">
        <v>358.82900000000001</v>
      </c>
      <c r="U131" s="7">
        <v>1986.9860000000001</v>
      </c>
      <c r="V131" s="7">
        <v>1048.7</v>
      </c>
      <c r="W131" s="7">
        <v>3991.415</v>
      </c>
      <c r="X131" s="7">
        <v>18038.546999999999</v>
      </c>
      <c r="Y131" s="7">
        <v>445.31700000000001</v>
      </c>
      <c r="Z131" s="7">
        <v>40066.877</v>
      </c>
      <c r="AA131" s="7">
        <v>857.13900000000001</v>
      </c>
      <c r="AB131" s="7">
        <v>1143.8420000000001</v>
      </c>
      <c r="AC131" s="7">
        <v>670.55100000000004</v>
      </c>
      <c r="AD131" s="7">
        <v>2219.8710000000001</v>
      </c>
      <c r="AE131" s="7">
        <v>2984.8240000000001</v>
      </c>
      <c r="AF131" s="7">
        <v>576.79300000000001</v>
      </c>
      <c r="AG131" s="7">
        <v>1105.4770000000001</v>
      </c>
      <c r="AH131" s="7">
        <v>498.11099999999999</v>
      </c>
      <c r="AI131" s="7">
        <v>2901.3040000000001</v>
      </c>
      <c r="AJ131" s="7">
        <v>3391.0529999999999</v>
      </c>
      <c r="AK131" s="7">
        <v>892.50300000000004</v>
      </c>
      <c r="AL131" s="7">
        <v>7194.0720000000001</v>
      </c>
      <c r="AM131" s="7">
        <v>4086.5439999999999</v>
      </c>
      <c r="AN131" s="7">
        <v>864.40499999999997</v>
      </c>
      <c r="AO131" s="7">
        <v>148.09399999999999</v>
      </c>
      <c r="AP131" s="7">
        <v>211.126</v>
      </c>
      <c r="AQ131" s="7">
        <v>525.16</v>
      </c>
      <c r="AR131" s="7">
        <v>2437.2139999999999</v>
      </c>
      <c r="AS131" s="7">
        <v>4226.5349999999999</v>
      </c>
      <c r="AT131" s="7">
        <v>6721.5739999999996</v>
      </c>
      <c r="AU131" s="7">
        <v>510.89499999999998</v>
      </c>
      <c r="AV131" s="7">
        <v>686.976</v>
      </c>
      <c r="AW131" s="7">
        <v>22115.838</v>
      </c>
      <c r="AX131" s="7">
        <v>2932.9789999999998</v>
      </c>
      <c r="AY131" s="7">
        <v>5738.2719999999999</v>
      </c>
      <c r="AZ131" s="7">
        <v>586.68799999999999</v>
      </c>
      <c r="BA131" s="7">
        <v>1442.0129999999999</v>
      </c>
      <c r="BB131" s="7">
        <v>1936.9490000000001</v>
      </c>
      <c r="BC131" s="7">
        <v>1933.335</v>
      </c>
      <c r="BD131" s="7">
        <v>7775.8490000000002</v>
      </c>
      <c r="BE131" s="7">
        <v>23884.312999999998</v>
      </c>
      <c r="BF131" s="7">
        <v>23155.344000000001</v>
      </c>
      <c r="BG131" s="7">
        <v>4133.1930000000002</v>
      </c>
      <c r="BH131" s="7">
        <v>2216.4920000000002</v>
      </c>
      <c r="BI131" s="7">
        <v>23117.625</v>
      </c>
      <c r="BJ131" s="7">
        <v>2000.463</v>
      </c>
      <c r="BK131" s="7">
        <v>4725.348</v>
      </c>
      <c r="BL131" s="7">
        <v>4615.2910000000002</v>
      </c>
      <c r="BM131" s="7">
        <v>453.74400000000003</v>
      </c>
      <c r="BN131" s="7">
        <v>8903.9050000000007</v>
      </c>
      <c r="BO131" s="7">
        <v>18615.823</v>
      </c>
      <c r="BP131" s="7">
        <v>23855.258999999998</v>
      </c>
      <c r="BQ131" s="7">
        <v>587.12300000000005</v>
      </c>
      <c r="BR131" s="7">
        <v>1001.049</v>
      </c>
      <c r="BS131" s="7">
        <v>424.238</v>
      </c>
      <c r="BT131" s="7">
        <v>1642.0989999999999</v>
      </c>
      <c r="BU131" s="7">
        <v>170.40199999999999</v>
      </c>
      <c r="BV131" s="7">
        <v>207.65199999999999</v>
      </c>
      <c r="BW131" s="7">
        <v>812.47</v>
      </c>
      <c r="BX131" s="7">
        <v>682.98800000000006</v>
      </c>
      <c r="BY131" s="7">
        <v>559.17999999999995</v>
      </c>
      <c r="BZ131" s="7">
        <v>2561.1819999999998</v>
      </c>
      <c r="CA131" s="7">
        <v>69.585999999999999</v>
      </c>
      <c r="CB131" s="7">
        <v>13335.803</v>
      </c>
      <c r="CC131" s="7">
        <f>IF(Table1373[[#This Row],[Numeric_Score]]&lt;=9, 2, IF(Table1373[[#This Row],[Numeric_Score]]&lt;=12, 1, 0))</f>
        <v>2</v>
      </c>
    </row>
    <row r="132" spans="1:81" x14ac:dyDescent="0.25">
      <c r="A132" s="4" t="s">
        <v>239</v>
      </c>
      <c r="B132" s="4" t="s">
        <v>81</v>
      </c>
      <c r="C132" s="5" t="s">
        <v>82</v>
      </c>
      <c r="D132" s="6">
        <v>0.8</v>
      </c>
      <c r="E132" s="5" t="str">
        <f>CONCATENATE(Table1373[[#This Row],[Vessel_Out]]," ",Table1373[[#This Row],[True_Grade]])</f>
        <v>56/148 - 1 SP</v>
      </c>
      <c r="F132" s="5" t="s">
        <v>83</v>
      </c>
      <c r="G132" s="7">
        <v>13</v>
      </c>
      <c r="H132" s="8">
        <v>44026</v>
      </c>
      <c r="I132" s="7">
        <v>11</v>
      </c>
      <c r="J132" s="7" t="s">
        <v>84</v>
      </c>
      <c r="K13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32" s="7" t="str">
        <f>IF(Table1373[[#This Row],[Numeric_Score]]="", "", IF(Table1373[[#This Row],[Numeric_Score]]&lt;=9, "Low", IF(Table1373[[#This Row],[Numeric_Score]]&gt;=14, "High", "Mid")))</f>
        <v>Mid</v>
      </c>
      <c r="M132" s="7" t="str">
        <f>IF(Table1373[[#This Row],[Nominal_Grade]]="", "", CONCATENATE(Table1373[[#This Row],[Nominal_Grade]], "-",Table1373[[#This Row],[Content_Status]]))</f>
        <v>B-WLS</v>
      </c>
      <c r="N132" s="7">
        <v>4.8000000000000001E-2</v>
      </c>
      <c r="O132" s="7">
        <v>417.36900000000003</v>
      </c>
      <c r="P132" s="7">
        <v>313.99700000000001</v>
      </c>
      <c r="Q132" s="7">
        <v>2364.9699999999998</v>
      </c>
      <c r="R132" s="7">
        <v>1209.3309999999999</v>
      </c>
      <c r="S132" s="7">
        <v>1393.2280000000001</v>
      </c>
      <c r="T132" s="7">
        <v>369.66899999999998</v>
      </c>
      <c r="U132" s="7">
        <v>1685.0309999999999</v>
      </c>
      <c r="V132" s="7">
        <v>935.26800000000003</v>
      </c>
      <c r="W132" s="7">
        <v>4532.8990000000003</v>
      </c>
      <c r="X132" s="7">
        <v>18650.631000000001</v>
      </c>
      <c r="Y132" s="7">
        <v>425.4</v>
      </c>
      <c r="Z132" s="7">
        <v>38105.466</v>
      </c>
      <c r="AA132" s="7">
        <v>828.07899999999995</v>
      </c>
      <c r="AB132" s="7">
        <v>1067.702</v>
      </c>
      <c r="AC132" s="7">
        <v>816.81</v>
      </c>
      <c r="AD132" s="7">
        <v>1681.1079999999999</v>
      </c>
      <c r="AE132" s="7">
        <v>2496.84</v>
      </c>
      <c r="AF132" s="7">
        <v>529.41700000000003</v>
      </c>
      <c r="AG132" s="7">
        <v>1127.0029999999999</v>
      </c>
      <c r="AH132" s="7">
        <v>523.36900000000003</v>
      </c>
      <c r="AI132" s="7">
        <v>2723.5889999999999</v>
      </c>
      <c r="AJ132" s="7">
        <v>2357.9490000000001</v>
      </c>
      <c r="AK132" s="7">
        <v>727.529</v>
      </c>
      <c r="AL132" s="7">
        <v>8528.1020000000008</v>
      </c>
      <c r="AM132" s="7">
        <v>6056.17</v>
      </c>
      <c r="AN132" s="7">
        <v>1157.1379999999999</v>
      </c>
      <c r="AO132" s="7">
        <v>214.89</v>
      </c>
      <c r="AP132" s="7">
        <v>230.852</v>
      </c>
      <c r="AQ132" s="7">
        <v>300.96800000000002</v>
      </c>
      <c r="AR132" s="7">
        <v>1560.8779999999999</v>
      </c>
      <c r="AS132" s="7">
        <v>4427.5249999999996</v>
      </c>
      <c r="AT132" s="7">
        <v>8701.7729999999992</v>
      </c>
      <c r="AU132" s="7">
        <v>519.10900000000004</v>
      </c>
      <c r="AV132" s="7">
        <v>628.20600000000002</v>
      </c>
      <c r="AW132" s="7">
        <v>22520.637999999999</v>
      </c>
      <c r="AX132" s="7">
        <v>1862.4069999999999</v>
      </c>
      <c r="AY132" s="7">
        <v>1028.546</v>
      </c>
      <c r="AZ132" s="7">
        <v>554.30100000000004</v>
      </c>
      <c r="BA132" s="7">
        <v>714.99099999999999</v>
      </c>
      <c r="BB132" s="7">
        <v>1658.43</v>
      </c>
      <c r="BC132" s="7">
        <v>1357.3579999999999</v>
      </c>
      <c r="BD132" s="7">
        <v>7484.91</v>
      </c>
      <c r="BE132" s="7">
        <v>24845.508999999998</v>
      </c>
      <c r="BF132" s="7">
        <v>25174.455000000002</v>
      </c>
      <c r="BG132" s="7">
        <v>4374.1030000000001</v>
      </c>
      <c r="BH132" s="7">
        <v>2146.1840000000002</v>
      </c>
      <c r="BI132" s="7">
        <v>23747.376</v>
      </c>
      <c r="BJ132" s="7">
        <v>2235.681</v>
      </c>
      <c r="BK132" s="7">
        <v>4868.3649999999998</v>
      </c>
      <c r="BL132" s="7">
        <v>5972.6329999999998</v>
      </c>
      <c r="BM132" s="7">
        <v>478.161</v>
      </c>
      <c r="BN132" s="7">
        <v>8900.6290000000008</v>
      </c>
      <c r="BO132" s="7">
        <v>22131.362000000001</v>
      </c>
      <c r="BP132" s="7">
        <v>32133.635999999999</v>
      </c>
      <c r="BQ132" s="7">
        <v>653.61099999999999</v>
      </c>
      <c r="BR132" s="7">
        <v>1049.462</v>
      </c>
      <c r="BS132" s="7">
        <v>435.95499999999998</v>
      </c>
      <c r="BT132" s="7">
        <v>935.02099999999996</v>
      </c>
      <c r="BU132" s="7">
        <v>175.80799999999999</v>
      </c>
      <c r="BV132" s="7">
        <v>191.166</v>
      </c>
      <c r="BW132" s="7">
        <v>754.29399999999998</v>
      </c>
      <c r="BX132" s="7">
        <v>711.69600000000003</v>
      </c>
      <c r="BY132" s="7">
        <v>465.10399999999998</v>
      </c>
      <c r="BZ132" s="7">
        <v>259.69099999999997</v>
      </c>
      <c r="CA132" s="7">
        <v>67.287999999999997</v>
      </c>
      <c r="CB132" s="7">
        <v>12178.921</v>
      </c>
      <c r="CC132" s="7">
        <f>IF(Table1373[[#This Row],[Numeric_Score]]&lt;=9, 2, IF(Table1373[[#This Row],[Numeric_Score]]&lt;=12, 1, 0))</f>
        <v>0</v>
      </c>
    </row>
    <row r="133" spans="1:81" x14ac:dyDescent="0.25">
      <c r="A133" s="4" t="s">
        <v>240</v>
      </c>
      <c r="B133" s="4" t="s">
        <v>81</v>
      </c>
      <c r="C133" s="5" t="s">
        <v>82</v>
      </c>
      <c r="D133" s="6">
        <v>0.8</v>
      </c>
      <c r="E133" s="5" t="str">
        <f>CONCATENATE(Table1373[[#This Row],[Vessel_Out]]," ",Table1373[[#This Row],[True_Grade]])</f>
        <v>56/148 - 2 SP</v>
      </c>
      <c r="F133" s="5" t="s">
        <v>83</v>
      </c>
      <c r="G133" s="7">
        <v>13</v>
      </c>
      <c r="H133" s="8">
        <v>44026</v>
      </c>
      <c r="I133" s="7">
        <v>12</v>
      </c>
      <c r="J133" s="7" t="s">
        <v>84</v>
      </c>
      <c r="K13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33" s="7" t="str">
        <f>IF(Table1373[[#This Row],[Numeric_Score]]="", "", IF(Table1373[[#This Row],[Numeric_Score]]&lt;=9, "Low", IF(Table1373[[#This Row],[Numeric_Score]]&gt;=14, "High", "Mid")))</f>
        <v>Mid</v>
      </c>
      <c r="M133" s="7" t="str">
        <f>IF(Table1373[[#This Row],[Nominal_Grade]]="", "", CONCATENATE(Table1373[[#This Row],[Nominal_Grade]], "-",Table1373[[#This Row],[Content_Status]]))</f>
        <v>B-WLS</v>
      </c>
      <c r="N133" s="7">
        <v>5.0999999999999997E-2</v>
      </c>
      <c r="O133" s="7">
        <v>419.86399999999998</v>
      </c>
      <c r="P133" s="7">
        <v>339.50799999999998</v>
      </c>
      <c r="Q133" s="7">
        <v>2420.6370000000002</v>
      </c>
      <c r="R133" s="7">
        <v>1199.46</v>
      </c>
      <c r="S133" s="7">
        <v>1395.8440000000001</v>
      </c>
      <c r="T133" s="7">
        <v>376.58699999999999</v>
      </c>
      <c r="U133" s="7">
        <v>1615.828</v>
      </c>
      <c r="V133" s="7">
        <v>946.702</v>
      </c>
      <c r="W133" s="7">
        <v>4484.2290000000003</v>
      </c>
      <c r="X133" s="7">
        <v>18570.348000000002</v>
      </c>
      <c r="Y133" s="7">
        <v>410.83499999999998</v>
      </c>
      <c r="Z133" s="7">
        <v>38077.521999999997</v>
      </c>
      <c r="AA133" s="7">
        <v>833.46799999999996</v>
      </c>
      <c r="AB133" s="7">
        <v>1087.654</v>
      </c>
      <c r="AC133" s="7">
        <v>822.63300000000004</v>
      </c>
      <c r="AD133" s="7">
        <v>1699.2529999999999</v>
      </c>
      <c r="AE133" s="7">
        <v>2451.2109999999998</v>
      </c>
      <c r="AF133" s="7">
        <v>523.98900000000003</v>
      </c>
      <c r="AG133" s="7">
        <v>1135.796</v>
      </c>
      <c r="AH133" s="7">
        <v>536.09</v>
      </c>
      <c r="AI133" s="7">
        <v>2751.1610000000001</v>
      </c>
      <c r="AJ133" s="7">
        <v>2338.2829999999999</v>
      </c>
      <c r="AK133" s="7">
        <v>734.64300000000003</v>
      </c>
      <c r="AL133" s="7">
        <v>8473.2549999999992</v>
      </c>
      <c r="AM133" s="7">
        <v>5998.2309999999998</v>
      </c>
      <c r="AN133" s="7">
        <v>1152.6489999999999</v>
      </c>
      <c r="AO133" s="7">
        <v>209.97499999999999</v>
      </c>
      <c r="AP133" s="7">
        <v>223.57400000000001</v>
      </c>
      <c r="AQ133" s="7">
        <v>366.30099999999999</v>
      </c>
      <c r="AR133" s="7">
        <v>1607.173</v>
      </c>
      <c r="AS133" s="7">
        <v>4482.9719999999998</v>
      </c>
      <c r="AT133" s="7">
        <v>8578.5069999999996</v>
      </c>
      <c r="AU133" s="7">
        <v>521.53800000000001</v>
      </c>
      <c r="AV133" s="7">
        <v>656.44899999999996</v>
      </c>
      <c r="AW133" s="7">
        <v>22526.966</v>
      </c>
      <c r="AX133" s="7">
        <v>1873.8520000000001</v>
      </c>
      <c r="AY133" s="7">
        <v>1005.288</v>
      </c>
      <c r="AZ133" s="7">
        <v>610.43700000000001</v>
      </c>
      <c r="BA133" s="7">
        <v>652.93799999999999</v>
      </c>
      <c r="BB133" s="7">
        <v>1685.135</v>
      </c>
      <c r="BC133" s="7">
        <v>1319.239</v>
      </c>
      <c r="BD133" s="7">
        <v>7621.9309999999996</v>
      </c>
      <c r="BE133" s="7">
        <v>24807.063999999998</v>
      </c>
      <c r="BF133" s="7">
        <v>25204.760999999999</v>
      </c>
      <c r="BG133" s="7">
        <v>4240.5730000000003</v>
      </c>
      <c r="BH133" s="7">
        <v>2192.5540000000001</v>
      </c>
      <c r="BI133" s="7">
        <v>23563.218000000001</v>
      </c>
      <c r="BJ133" s="7">
        <v>2172.89</v>
      </c>
      <c r="BK133" s="7">
        <v>4833.5290000000005</v>
      </c>
      <c r="BL133" s="7">
        <v>5230.7790000000005</v>
      </c>
      <c r="BM133" s="7">
        <v>476.82400000000001</v>
      </c>
      <c r="BN133" s="7">
        <v>8974.6710000000003</v>
      </c>
      <c r="BO133" s="7">
        <v>21533.719000000001</v>
      </c>
      <c r="BP133" s="7">
        <v>29968.722000000002</v>
      </c>
      <c r="BQ133" s="7">
        <v>661.88400000000001</v>
      </c>
      <c r="BR133" s="7">
        <v>1023.77</v>
      </c>
      <c r="BS133" s="7">
        <v>424.92599999999999</v>
      </c>
      <c r="BT133" s="7">
        <v>783.24400000000003</v>
      </c>
      <c r="BU133" s="7">
        <v>200.94399999999999</v>
      </c>
      <c r="BV133" s="7">
        <v>210.02799999999999</v>
      </c>
      <c r="BW133" s="7">
        <v>731.34</v>
      </c>
      <c r="BX133" s="7">
        <v>746.65899999999999</v>
      </c>
      <c r="BY133" s="7">
        <v>501.73700000000002</v>
      </c>
      <c r="BZ133" s="7">
        <v>257.88799999999998</v>
      </c>
      <c r="CA133" s="7">
        <v>71.224000000000004</v>
      </c>
      <c r="CB133" s="7">
        <v>13984.561</v>
      </c>
      <c r="CC133" s="7">
        <f>IF(Table1373[[#This Row],[Numeric_Score]]&lt;=9, 2, IF(Table1373[[#This Row],[Numeric_Score]]&lt;=12, 1, 0))</f>
        <v>0</v>
      </c>
    </row>
    <row r="134" spans="1:81" x14ac:dyDescent="0.25">
      <c r="A134" s="4" t="s">
        <v>241</v>
      </c>
      <c r="B134" s="4" t="s">
        <v>81</v>
      </c>
      <c r="C134" s="5" t="s">
        <v>82</v>
      </c>
      <c r="D134" s="6">
        <v>0</v>
      </c>
      <c r="E134" s="5" t="str">
        <f>CONCATENATE(Table1373[[#This Row],[Vessel_Out]]," ",Table1373[[#This Row],[True_Grade]])</f>
        <v>10/113 - 1 SP</v>
      </c>
      <c r="F134" s="5" t="s">
        <v>129</v>
      </c>
      <c r="G134" s="7">
        <v>10</v>
      </c>
      <c r="H134" s="8">
        <v>44027</v>
      </c>
      <c r="I134" s="7">
        <v>1</v>
      </c>
      <c r="J134" s="7" t="s">
        <v>84</v>
      </c>
      <c r="K13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34" s="7" t="str">
        <f>IF(Table1373[[#This Row],[Numeric_Score]]="", "", IF(Table1373[[#This Row],[Numeric_Score]]&lt;=9, "Low", IF(Table1373[[#This Row],[Numeric_Score]]&gt;=14, "High", "Mid")))</f>
        <v>Mid</v>
      </c>
      <c r="M134" s="7" t="str">
        <f>IF(Table1373[[#This Row],[Nominal_Grade]]="", "", CONCATENATE(Table1373[[#This Row],[Nominal_Grade]], "-",Table1373[[#This Row],[Content_Status]]))</f>
        <v>B-WFE</v>
      </c>
      <c r="N134" s="7">
        <v>5.6000000000000001E-2</v>
      </c>
      <c r="O134" s="7">
        <v>380.75900000000001</v>
      </c>
      <c r="P134" s="7">
        <v>135.63399999999999</v>
      </c>
      <c r="Q134" s="7">
        <v>1787.53</v>
      </c>
      <c r="R134" s="7">
        <v>1228.8430000000001</v>
      </c>
      <c r="S134" s="7">
        <v>1474.643</v>
      </c>
      <c r="T134" s="7">
        <v>486.03500000000003</v>
      </c>
      <c r="U134" s="7">
        <v>1472.721</v>
      </c>
      <c r="V134" s="7">
        <v>985.39</v>
      </c>
      <c r="W134" s="7">
        <v>4432.3370000000004</v>
      </c>
      <c r="X134" s="7">
        <v>18430.078000000001</v>
      </c>
      <c r="Y134" s="7">
        <v>406.69400000000002</v>
      </c>
      <c r="Z134" s="7">
        <v>39945.129000000001</v>
      </c>
      <c r="AA134" s="7">
        <v>852.49900000000002</v>
      </c>
      <c r="AB134" s="7">
        <v>1139.1510000000001</v>
      </c>
      <c r="AC134" s="7">
        <v>826.31700000000001</v>
      </c>
      <c r="AD134" s="7">
        <v>1603.71</v>
      </c>
      <c r="AE134" s="7">
        <v>2375.556</v>
      </c>
      <c r="AF134" s="7">
        <v>557.42499999999995</v>
      </c>
      <c r="AG134" s="7">
        <v>1147.819</v>
      </c>
      <c r="AH134" s="7">
        <v>486.53199999999998</v>
      </c>
      <c r="AI134" s="7">
        <v>2811.7249999999999</v>
      </c>
      <c r="AJ134" s="7">
        <v>2729.7629999999999</v>
      </c>
      <c r="AK134" s="7">
        <v>840.73900000000003</v>
      </c>
      <c r="AL134" s="7">
        <v>8485.4789999999994</v>
      </c>
      <c r="AM134" s="7">
        <v>5102.0739999999996</v>
      </c>
      <c r="AN134" s="7">
        <v>1402.309</v>
      </c>
      <c r="AO134" s="7">
        <v>251.435</v>
      </c>
      <c r="AP134" s="7">
        <v>293.64800000000002</v>
      </c>
      <c r="AQ134" s="7">
        <v>514.66800000000001</v>
      </c>
      <c r="AR134" s="7">
        <v>1810.4390000000001</v>
      </c>
      <c r="AS134" s="7">
        <v>4492.9110000000001</v>
      </c>
      <c r="AT134" s="7">
        <v>8054.94</v>
      </c>
      <c r="AU134" s="7">
        <v>485.69</v>
      </c>
      <c r="AV134" s="7">
        <v>585.17600000000004</v>
      </c>
      <c r="AW134" s="7">
        <v>23734.151000000002</v>
      </c>
      <c r="AX134" s="7">
        <v>2266.0770000000002</v>
      </c>
      <c r="AY134" s="7">
        <v>1321.604</v>
      </c>
      <c r="AZ134" s="7">
        <v>579.53599999999994</v>
      </c>
      <c r="BA134" s="7">
        <v>827.33500000000004</v>
      </c>
      <c r="BB134" s="7">
        <v>1851.2239999999999</v>
      </c>
      <c r="BC134" s="7">
        <v>1415.9269999999999</v>
      </c>
      <c r="BD134" s="7">
        <v>7766.2669999999998</v>
      </c>
      <c r="BE134" s="7">
        <v>26036.532999999999</v>
      </c>
      <c r="BF134" s="7">
        <v>25747.248</v>
      </c>
      <c r="BG134" s="7">
        <v>4357.05</v>
      </c>
      <c r="BH134" s="7">
        <v>2200.931</v>
      </c>
      <c r="BI134" s="7">
        <v>25514.906999999999</v>
      </c>
      <c r="BJ134" s="7">
        <v>2417.1149999999998</v>
      </c>
      <c r="BK134" s="7">
        <v>5056.8519999999999</v>
      </c>
      <c r="BL134" s="7">
        <v>7019.7569999999996</v>
      </c>
      <c r="BM134" s="7">
        <v>465.47300000000001</v>
      </c>
      <c r="BN134" s="7">
        <v>9263.99</v>
      </c>
      <c r="BO134" s="7">
        <v>21720.288</v>
      </c>
      <c r="BP134" s="7">
        <v>30609.245999999999</v>
      </c>
      <c r="BQ134" s="7">
        <v>643.803</v>
      </c>
      <c r="BR134" s="7">
        <v>1243.258</v>
      </c>
      <c r="BS134" s="7">
        <v>383.56400000000002</v>
      </c>
      <c r="BT134" s="7">
        <v>1190.749</v>
      </c>
      <c r="BU134" s="7">
        <v>194.405</v>
      </c>
      <c r="BV134" s="7">
        <v>205.51</v>
      </c>
      <c r="BW134" s="7">
        <v>835.36699999999996</v>
      </c>
      <c r="BX134" s="7">
        <v>889.40700000000004</v>
      </c>
      <c r="BY134" s="7">
        <v>544.51599999999996</v>
      </c>
      <c r="BZ134" s="7">
        <v>317.74599999999998</v>
      </c>
      <c r="CA134" s="7">
        <v>65.206000000000003</v>
      </c>
      <c r="CB134" s="7">
        <v>13155.976000000001</v>
      </c>
      <c r="CC134" s="7">
        <f>IF(Table1373[[#This Row],[Numeric_Score]]&lt;=9, 2, IF(Table1373[[#This Row],[Numeric_Score]]&lt;=12, 1, 0))</f>
        <v>1</v>
      </c>
    </row>
    <row r="135" spans="1:81" x14ac:dyDescent="0.25">
      <c r="A135" s="4" t="s">
        <v>242</v>
      </c>
      <c r="B135" s="4" t="s">
        <v>81</v>
      </c>
      <c r="C135" s="5" t="s">
        <v>82</v>
      </c>
      <c r="D135" s="6">
        <v>0</v>
      </c>
      <c r="E135" s="5" t="str">
        <f>CONCATENATE(Table1373[[#This Row],[Vessel_Out]]," ",Table1373[[#This Row],[True_Grade]])</f>
        <v>10/113 - 2 SP</v>
      </c>
      <c r="F135" s="5" t="s">
        <v>129</v>
      </c>
      <c r="G135" s="7">
        <v>10</v>
      </c>
      <c r="H135" s="8">
        <v>44027</v>
      </c>
      <c r="I135" s="7">
        <v>2</v>
      </c>
      <c r="J135" s="7" t="s">
        <v>84</v>
      </c>
      <c r="K13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35" s="7" t="str">
        <f>IF(Table1373[[#This Row],[Numeric_Score]]="", "", IF(Table1373[[#This Row],[Numeric_Score]]&lt;=9, "Low", IF(Table1373[[#This Row],[Numeric_Score]]&gt;=14, "High", "Mid")))</f>
        <v>Mid</v>
      </c>
      <c r="M135" s="7" t="str">
        <f>IF(Table1373[[#This Row],[Nominal_Grade]]="", "", CONCATENATE(Table1373[[#This Row],[Nominal_Grade]], "-",Table1373[[#This Row],[Content_Status]]))</f>
        <v>B-WFE</v>
      </c>
      <c r="N135" s="7">
        <v>5.8999999999999997E-2</v>
      </c>
      <c r="O135" s="7">
        <v>359.90800000000002</v>
      </c>
      <c r="P135" s="7">
        <v>194.15299999999999</v>
      </c>
      <c r="Q135" s="7">
        <v>1983.8520000000001</v>
      </c>
      <c r="R135" s="7">
        <v>1360.8779999999999</v>
      </c>
      <c r="S135" s="7">
        <v>1389.617</v>
      </c>
      <c r="T135" s="7">
        <v>384.334</v>
      </c>
      <c r="U135" s="7">
        <v>2018.788</v>
      </c>
      <c r="V135" s="7">
        <v>1012.458</v>
      </c>
      <c r="W135" s="7">
        <v>4402.4139999999998</v>
      </c>
      <c r="X135" s="7">
        <v>18392.032999999999</v>
      </c>
      <c r="Y135" s="7">
        <v>458.89499999999998</v>
      </c>
      <c r="Z135" s="7">
        <v>39287.004000000001</v>
      </c>
      <c r="AA135" s="7">
        <v>825.55</v>
      </c>
      <c r="AB135" s="7">
        <v>1101.0060000000001</v>
      </c>
      <c r="AC135" s="7">
        <v>797.44500000000005</v>
      </c>
      <c r="AD135" s="7">
        <v>1609.079</v>
      </c>
      <c r="AE135" s="7">
        <v>2342.4760000000001</v>
      </c>
      <c r="AF135" s="7">
        <v>550.83199999999999</v>
      </c>
      <c r="AG135" s="7">
        <v>1144.893</v>
      </c>
      <c r="AH135" s="7">
        <v>487.17500000000001</v>
      </c>
      <c r="AI135" s="7">
        <v>2718.4479999999999</v>
      </c>
      <c r="AJ135" s="7">
        <v>2642.3890000000001</v>
      </c>
      <c r="AK135" s="7">
        <v>804.29499999999996</v>
      </c>
      <c r="AL135" s="7">
        <v>8375.7999999999993</v>
      </c>
      <c r="AM135" s="7">
        <v>5028.6120000000001</v>
      </c>
      <c r="AN135" s="7">
        <v>1436.1559999999999</v>
      </c>
      <c r="AO135" s="7">
        <v>245.41900000000001</v>
      </c>
      <c r="AP135" s="7">
        <v>315.565</v>
      </c>
      <c r="AQ135" s="7">
        <v>474.00799999999998</v>
      </c>
      <c r="AR135" s="7">
        <v>1786.607</v>
      </c>
      <c r="AS135" s="7">
        <v>4323.5010000000002</v>
      </c>
      <c r="AT135" s="7">
        <v>7839.7759999999998</v>
      </c>
      <c r="AU135" s="7">
        <v>472.30799999999999</v>
      </c>
      <c r="AV135" s="7">
        <v>610.99900000000002</v>
      </c>
      <c r="AW135" s="7">
        <v>23683.859</v>
      </c>
      <c r="AX135" s="7">
        <v>2186.875</v>
      </c>
      <c r="AY135" s="7">
        <v>1262.4839999999999</v>
      </c>
      <c r="AZ135" s="7">
        <v>583.03300000000002</v>
      </c>
      <c r="BA135" s="7">
        <v>871.88099999999997</v>
      </c>
      <c r="BB135" s="7">
        <v>1791.106</v>
      </c>
      <c r="BC135" s="7">
        <v>1393.482</v>
      </c>
      <c r="BD135" s="7">
        <v>7732.7430000000004</v>
      </c>
      <c r="BE135" s="7">
        <v>25364.726999999999</v>
      </c>
      <c r="BF135" s="7">
        <v>25522.633999999998</v>
      </c>
      <c r="BG135" s="7">
        <v>4106.42</v>
      </c>
      <c r="BH135" s="7">
        <v>2022.3320000000001</v>
      </c>
      <c r="BI135" s="7">
        <v>25365.263999999999</v>
      </c>
      <c r="BJ135" s="7">
        <v>2540.7170000000001</v>
      </c>
      <c r="BK135" s="7">
        <v>5029.4709999999995</v>
      </c>
      <c r="BL135" s="7">
        <v>7022.4110000000001</v>
      </c>
      <c r="BM135" s="7">
        <v>534.38699999999994</v>
      </c>
      <c r="BN135" s="7">
        <v>9114.4310000000005</v>
      </c>
      <c r="BO135" s="7">
        <v>22253.550999999999</v>
      </c>
      <c r="BP135" s="7">
        <v>35075.010999999999</v>
      </c>
      <c r="BQ135" s="7">
        <v>644.83799999999997</v>
      </c>
      <c r="BR135" s="7">
        <v>1237.489</v>
      </c>
      <c r="BS135" s="7">
        <v>513.78499999999997</v>
      </c>
      <c r="BT135" s="7">
        <v>1268.9739999999999</v>
      </c>
      <c r="BU135" s="7">
        <v>192.345</v>
      </c>
      <c r="BV135" s="7">
        <v>200.142</v>
      </c>
      <c r="BW135" s="7">
        <v>795.13900000000001</v>
      </c>
      <c r="BX135" s="7">
        <v>785.42399999999998</v>
      </c>
      <c r="BY135" s="7">
        <v>553.00800000000004</v>
      </c>
      <c r="BZ135" s="7">
        <v>297.63799999999998</v>
      </c>
      <c r="CA135" s="7">
        <v>64.59</v>
      </c>
      <c r="CB135" s="7">
        <v>12586.107</v>
      </c>
      <c r="CC135" s="7">
        <f>IF(Table1373[[#This Row],[Numeric_Score]]&lt;=9, 2, IF(Table1373[[#This Row],[Numeric_Score]]&lt;=12, 1, 0))</f>
        <v>1</v>
      </c>
    </row>
    <row r="136" spans="1:81" x14ac:dyDescent="0.25">
      <c r="A136" s="4" t="s">
        <v>243</v>
      </c>
      <c r="B136" s="9" t="s">
        <v>81</v>
      </c>
      <c r="C136" s="5" t="s">
        <v>244</v>
      </c>
      <c r="D136" s="6">
        <v>0</v>
      </c>
      <c r="E136" s="5" t="str">
        <f>CONCATENATE(Table1373[[#This Row],[Vessel_Out]]," ",Table1373[[#This Row],[True_Grade]])</f>
        <v>200/139 - 1 SP</v>
      </c>
      <c r="F136" s="5" t="s">
        <v>83</v>
      </c>
      <c r="G136" s="7">
        <v>14</v>
      </c>
      <c r="H136" s="8">
        <v>44027</v>
      </c>
      <c r="I136" s="7">
        <v>11</v>
      </c>
      <c r="J136" s="7" t="s">
        <v>84</v>
      </c>
      <c r="K13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36" s="7" t="str">
        <f>IF(Table1373[[#This Row],[Numeric_Score]]="", "", IF(Table1373[[#This Row],[Numeric_Score]]&lt;=9, "Low", IF(Table1373[[#This Row],[Numeric_Score]]&gt;=14, "High", "Mid")))</f>
        <v>High</v>
      </c>
      <c r="M136" s="7" t="str">
        <f>IF(Table1373[[#This Row],[Nominal_Grade]]="", "", CONCATENATE(Table1373[[#This Row],[Nominal_Grade]], "-",Table1373[[#This Row],[Content_Status]]))</f>
        <v>B-WLS</v>
      </c>
      <c r="N136" s="7">
        <v>5.0999999999999997E-2</v>
      </c>
      <c r="O136" s="7">
        <v>289.83199999999999</v>
      </c>
      <c r="P136" s="7">
        <v>281.27300000000002</v>
      </c>
      <c r="Q136" s="7">
        <v>2398.7170000000001</v>
      </c>
      <c r="R136" s="7">
        <v>1334.3679999999999</v>
      </c>
      <c r="S136" s="7">
        <v>1346.626</v>
      </c>
      <c r="T136" s="7">
        <v>370.40699999999998</v>
      </c>
      <c r="U136" s="7">
        <v>1649.009</v>
      </c>
      <c r="V136" s="7">
        <v>804.02200000000005</v>
      </c>
      <c r="W136" s="7">
        <v>4909.183</v>
      </c>
      <c r="X136" s="7">
        <v>18489.79</v>
      </c>
      <c r="Y136" s="7">
        <v>449.327</v>
      </c>
      <c r="Z136" s="7">
        <v>37672.748</v>
      </c>
      <c r="AA136" s="7">
        <v>807.07799999999997</v>
      </c>
      <c r="AB136" s="7">
        <v>1144.0540000000001</v>
      </c>
      <c r="AC136" s="7">
        <v>666.42399999999998</v>
      </c>
      <c r="AD136" s="7">
        <v>1336.2260000000001</v>
      </c>
      <c r="AE136" s="7">
        <v>2521.42</v>
      </c>
      <c r="AF136" s="7">
        <v>495.43400000000003</v>
      </c>
      <c r="AG136" s="7">
        <v>1157.5650000000001</v>
      </c>
      <c r="AH136" s="7">
        <v>531.55499999999995</v>
      </c>
      <c r="AI136" s="7">
        <v>2707.6329999999998</v>
      </c>
      <c r="AJ136" s="7">
        <v>2168.0940000000001</v>
      </c>
      <c r="AK136" s="7">
        <v>715.36199999999997</v>
      </c>
      <c r="AL136" s="7">
        <v>8954.3389999999999</v>
      </c>
      <c r="AM136" s="7">
        <v>7039.2910000000002</v>
      </c>
      <c r="AN136" s="7">
        <v>1504.8969999999999</v>
      </c>
      <c r="AO136" s="7">
        <v>298.798</v>
      </c>
      <c r="AP136" s="7">
        <v>305.40199999999999</v>
      </c>
      <c r="AQ136" s="7">
        <v>482.435</v>
      </c>
      <c r="AR136" s="7">
        <v>1715.194</v>
      </c>
      <c r="AS136" s="7">
        <v>4600.8909999999996</v>
      </c>
      <c r="AT136" s="7">
        <v>8512.0329999999994</v>
      </c>
      <c r="AU136" s="7">
        <v>428.99</v>
      </c>
      <c r="AV136" s="7">
        <v>461.40899999999999</v>
      </c>
      <c r="AW136" s="7">
        <v>27890.33</v>
      </c>
      <c r="AX136" s="7">
        <v>1302.635</v>
      </c>
      <c r="AY136" s="7">
        <v>818.75400000000002</v>
      </c>
      <c r="AZ136" s="7">
        <v>584.46199999999999</v>
      </c>
      <c r="BA136" s="7">
        <v>755.68600000000004</v>
      </c>
      <c r="BB136" s="7">
        <v>2059.471</v>
      </c>
      <c r="BC136" s="7">
        <v>1886.16</v>
      </c>
      <c r="BD136" s="7">
        <v>7535.6859999999997</v>
      </c>
      <c r="BE136" s="7">
        <v>24971.877</v>
      </c>
      <c r="BF136" s="7">
        <v>23671.968000000001</v>
      </c>
      <c r="BG136" s="7">
        <v>4334.0529999999999</v>
      </c>
      <c r="BH136" s="7">
        <v>2207.3009999999999</v>
      </c>
      <c r="BI136" s="7">
        <v>24249.585999999999</v>
      </c>
      <c r="BJ136" s="7">
        <v>2092.7820000000002</v>
      </c>
      <c r="BK136" s="7">
        <v>4479.2349999999997</v>
      </c>
      <c r="BL136" s="7">
        <v>3929.6860000000001</v>
      </c>
      <c r="BM136" s="7">
        <v>475.81599999999997</v>
      </c>
      <c r="BN136" s="7">
        <v>8881.4509999999991</v>
      </c>
      <c r="BO136" s="7">
        <v>20748.623</v>
      </c>
      <c r="BP136" s="7">
        <v>27469.937999999998</v>
      </c>
      <c r="BQ136" s="7">
        <v>715.73599999999999</v>
      </c>
      <c r="BR136" s="7">
        <v>1198.422</v>
      </c>
      <c r="BS136" s="7">
        <v>470.54</v>
      </c>
      <c r="BT136" s="7">
        <v>924.8</v>
      </c>
      <c r="BU136" s="7">
        <v>184.94399999999999</v>
      </c>
      <c r="BV136" s="7">
        <v>214.89500000000001</v>
      </c>
      <c r="BW136" s="7">
        <v>851.399</v>
      </c>
      <c r="BX136" s="7">
        <v>893.34900000000005</v>
      </c>
      <c r="BY136" s="7">
        <v>548.64700000000005</v>
      </c>
      <c r="BZ136" s="7">
        <v>261.58699999999999</v>
      </c>
      <c r="CA136" s="7">
        <v>61.353000000000002</v>
      </c>
      <c r="CB136" s="7">
        <v>13202.094999999999</v>
      </c>
      <c r="CC136" s="7">
        <f>IF(Table1373[[#This Row],[Numeric_Score]]&lt;=9, 2, IF(Table1373[[#This Row],[Numeric_Score]]&lt;=12, 1, 0))</f>
        <v>0</v>
      </c>
    </row>
    <row r="137" spans="1:81" x14ac:dyDescent="0.25">
      <c r="A137" s="4" t="s">
        <v>245</v>
      </c>
      <c r="B137" s="9" t="s">
        <v>81</v>
      </c>
      <c r="C137" s="5" t="s">
        <v>244</v>
      </c>
      <c r="D137" s="6">
        <v>0</v>
      </c>
      <c r="E137" s="5" t="str">
        <f>CONCATENATE(Table1373[[#This Row],[Vessel_Out]]," ",Table1373[[#This Row],[True_Grade]])</f>
        <v>200/139 - 2 SP</v>
      </c>
      <c r="F137" s="5" t="s">
        <v>83</v>
      </c>
      <c r="G137" s="7">
        <v>14</v>
      </c>
      <c r="H137" s="8">
        <v>44027</v>
      </c>
      <c r="I137" s="7">
        <v>12</v>
      </c>
      <c r="J137" s="7" t="s">
        <v>84</v>
      </c>
      <c r="K13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37" s="7" t="str">
        <f>IF(Table1373[[#This Row],[Numeric_Score]]="", "", IF(Table1373[[#This Row],[Numeric_Score]]&lt;=9, "Low", IF(Table1373[[#This Row],[Numeric_Score]]&gt;=14, "High", "Mid")))</f>
        <v>High</v>
      </c>
      <c r="M137" s="7" t="str">
        <f>IF(Table1373[[#This Row],[Nominal_Grade]]="", "", CONCATENATE(Table1373[[#This Row],[Nominal_Grade]], "-",Table1373[[#This Row],[Content_Status]]))</f>
        <v>B-WLS</v>
      </c>
      <c r="N137" s="7">
        <v>7.5999999999999998E-2</v>
      </c>
      <c r="O137" s="7">
        <v>286.83600000000001</v>
      </c>
      <c r="P137" s="7">
        <v>219.79599999999999</v>
      </c>
      <c r="Q137" s="7">
        <v>2303.1729999999998</v>
      </c>
      <c r="R137" s="7">
        <v>1318.1289999999999</v>
      </c>
      <c r="S137" s="7">
        <v>1372.0830000000001</v>
      </c>
      <c r="T137" s="7">
        <v>356.65600000000001</v>
      </c>
      <c r="U137" s="7">
        <v>1586.0450000000001</v>
      </c>
      <c r="V137" s="7">
        <v>807.39400000000001</v>
      </c>
      <c r="W137" s="7">
        <v>4828.4679999999998</v>
      </c>
      <c r="X137" s="7">
        <v>18490.313999999998</v>
      </c>
      <c r="Y137" s="7">
        <v>485.233</v>
      </c>
      <c r="Z137" s="7">
        <v>37034.269999999997</v>
      </c>
      <c r="AA137" s="7">
        <v>839.16099999999994</v>
      </c>
      <c r="AB137" s="7">
        <v>1136.7940000000001</v>
      </c>
      <c r="AC137" s="7">
        <v>669.89300000000003</v>
      </c>
      <c r="AD137" s="7">
        <v>1330.3409999999999</v>
      </c>
      <c r="AE137" s="7">
        <v>2502.3359999999998</v>
      </c>
      <c r="AF137" s="7">
        <v>507.81900000000002</v>
      </c>
      <c r="AG137" s="7">
        <v>1193.856</v>
      </c>
      <c r="AH137" s="7">
        <v>576.98500000000001</v>
      </c>
      <c r="AI137" s="7">
        <v>2620.931</v>
      </c>
      <c r="AJ137" s="7">
        <v>2116.3029999999999</v>
      </c>
      <c r="AK137" s="7">
        <v>755.83600000000001</v>
      </c>
      <c r="AL137" s="7">
        <v>8912.7060000000001</v>
      </c>
      <c r="AM137" s="7">
        <v>7017.2719999999999</v>
      </c>
      <c r="AN137" s="7">
        <v>1512.2940000000001</v>
      </c>
      <c r="AO137" s="7">
        <v>303.36500000000001</v>
      </c>
      <c r="AP137" s="7">
        <v>342.68799999999999</v>
      </c>
      <c r="AQ137" s="7">
        <v>489.96699999999998</v>
      </c>
      <c r="AR137" s="7">
        <v>1722.6869999999999</v>
      </c>
      <c r="AS137" s="7">
        <v>4352.8530000000001</v>
      </c>
      <c r="AT137" s="7">
        <v>8496.8610000000008</v>
      </c>
      <c r="AU137" s="7">
        <v>385.93299999999999</v>
      </c>
      <c r="AV137" s="7">
        <v>570.51</v>
      </c>
      <c r="AW137" s="7">
        <v>28042.18</v>
      </c>
      <c r="AX137" s="7">
        <v>1261.7919999999999</v>
      </c>
      <c r="AY137" s="7">
        <v>899.98299999999995</v>
      </c>
      <c r="AZ137" s="7">
        <v>606.21400000000006</v>
      </c>
      <c r="BA137" s="7">
        <v>746.08900000000006</v>
      </c>
      <c r="BB137" s="7">
        <v>2120.21</v>
      </c>
      <c r="BC137" s="7">
        <v>1925.58</v>
      </c>
      <c r="BD137" s="7">
        <v>7692.2439999999997</v>
      </c>
      <c r="BE137" s="7">
        <v>25261.599999999999</v>
      </c>
      <c r="BF137" s="7">
        <v>23813.168000000001</v>
      </c>
      <c r="BG137" s="7">
        <v>4019.6979999999999</v>
      </c>
      <c r="BH137" s="7">
        <v>2259.2620000000002</v>
      </c>
      <c r="BI137" s="7">
        <v>24311.063999999998</v>
      </c>
      <c r="BJ137" s="7">
        <v>2267.0630000000001</v>
      </c>
      <c r="BK137" s="7">
        <v>4681.174</v>
      </c>
      <c r="BL137" s="7">
        <v>4077.9920000000002</v>
      </c>
      <c r="BM137" s="7">
        <v>509.09</v>
      </c>
      <c r="BN137" s="7">
        <v>8857.5679999999993</v>
      </c>
      <c r="BO137" s="7">
        <v>21157.268</v>
      </c>
      <c r="BP137" s="7">
        <v>30891.915000000001</v>
      </c>
      <c r="BQ137" s="7">
        <v>733.78599999999994</v>
      </c>
      <c r="BR137" s="7">
        <v>1320.8579999999999</v>
      </c>
      <c r="BS137" s="7">
        <v>523.93100000000004</v>
      </c>
      <c r="BT137" s="7">
        <v>885.84900000000005</v>
      </c>
      <c r="BU137" s="7">
        <v>216.37100000000001</v>
      </c>
      <c r="BV137" s="7">
        <v>237.72300000000001</v>
      </c>
      <c r="BW137" s="7">
        <v>871.93600000000004</v>
      </c>
      <c r="BX137" s="7">
        <v>909.19600000000003</v>
      </c>
      <c r="BY137" s="7">
        <v>566.23400000000004</v>
      </c>
      <c r="BZ137" s="7">
        <v>258.45999999999998</v>
      </c>
      <c r="CA137" s="7">
        <v>65.521000000000001</v>
      </c>
      <c r="CB137" s="7">
        <v>13640.754000000001</v>
      </c>
      <c r="CC137" s="7">
        <f>IF(Table1373[[#This Row],[Numeric_Score]]&lt;=9, 2, IF(Table1373[[#This Row],[Numeric_Score]]&lt;=12, 1, 0))</f>
        <v>0</v>
      </c>
    </row>
    <row r="138" spans="1:81" x14ac:dyDescent="0.25">
      <c r="A138" s="4" t="s">
        <v>246</v>
      </c>
      <c r="B138" s="9" t="s">
        <v>81</v>
      </c>
      <c r="C138" s="5" t="s">
        <v>82</v>
      </c>
      <c r="D138" s="6">
        <v>0</v>
      </c>
      <c r="E138" s="5" t="str">
        <f>CONCATENATE(Table1373[[#This Row],[Vessel_Out]]," ",Table1373[[#This Row],[True_Grade]])</f>
        <v>200/173 - 1 SP</v>
      </c>
      <c r="F138" s="5" t="s">
        <v>91</v>
      </c>
      <c r="G138" s="7">
        <v>14</v>
      </c>
      <c r="H138" s="8">
        <v>44027</v>
      </c>
      <c r="I138" s="7">
        <v>9</v>
      </c>
      <c r="J138" s="7" t="s">
        <v>84</v>
      </c>
      <c r="K13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38" s="7" t="str">
        <f>IF(Table1373[[#This Row],[Numeric_Score]]="", "", IF(Table1373[[#This Row],[Numeric_Score]]&lt;=9, "Low", IF(Table1373[[#This Row],[Numeric_Score]]&gt;=14, "High", "Mid")))</f>
        <v>High</v>
      </c>
      <c r="M138" s="7" t="str">
        <f>IF(Table1373[[#This Row],[Nominal_Grade]]="", "", CONCATENATE(Table1373[[#This Row],[Nominal_Grade]], "-",Table1373[[#This Row],[Content_Status]]))</f>
        <v>B-WRS</v>
      </c>
      <c r="N138" s="7">
        <v>5.0999999999999997E-2</v>
      </c>
      <c r="O138" s="7">
        <v>283.49900000000002</v>
      </c>
      <c r="P138" s="7">
        <v>184.25700000000001</v>
      </c>
      <c r="Q138" s="7">
        <v>2007.2660000000001</v>
      </c>
      <c r="R138" s="7">
        <v>1471.664</v>
      </c>
      <c r="S138" s="7">
        <v>1426.1120000000001</v>
      </c>
      <c r="T138" s="7">
        <v>375.31900000000002</v>
      </c>
      <c r="U138" s="7">
        <v>1634.308</v>
      </c>
      <c r="V138" s="7">
        <v>762.44799999999998</v>
      </c>
      <c r="W138" s="7">
        <v>4477.2030000000004</v>
      </c>
      <c r="X138" s="7">
        <v>18260.902999999998</v>
      </c>
      <c r="Y138" s="7">
        <v>448.13499999999999</v>
      </c>
      <c r="Z138" s="7">
        <v>40926.470999999998</v>
      </c>
      <c r="AA138" s="7">
        <v>853.04200000000003</v>
      </c>
      <c r="AB138" s="7">
        <v>1125.6320000000001</v>
      </c>
      <c r="AC138" s="7">
        <v>670.41200000000003</v>
      </c>
      <c r="AD138" s="7">
        <v>1479.2</v>
      </c>
      <c r="AE138" s="7">
        <v>2182.0639999999999</v>
      </c>
      <c r="AF138" s="7">
        <v>430.928</v>
      </c>
      <c r="AG138" s="7">
        <v>1116.3710000000001</v>
      </c>
      <c r="AH138" s="7">
        <v>488.08499999999998</v>
      </c>
      <c r="AI138" s="7">
        <v>2847.395</v>
      </c>
      <c r="AJ138" s="7">
        <v>2255.8989999999999</v>
      </c>
      <c r="AK138" s="7">
        <v>711.01099999999997</v>
      </c>
      <c r="AL138" s="7">
        <v>8341.9930000000004</v>
      </c>
      <c r="AM138" s="7">
        <v>4375.3509999999997</v>
      </c>
      <c r="AN138" s="7">
        <v>889.26</v>
      </c>
      <c r="AO138" s="7">
        <v>196.37700000000001</v>
      </c>
      <c r="AP138" s="7">
        <v>231.64099999999999</v>
      </c>
      <c r="AQ138" s="7">
        <v>459.09500000000003</v>
      </c>
      <c r="AR138" s="7">
        <v>1679.6949999999999</v>
      </c>
      <c r="AS138" s="7">
        <v>4242.17</v>
      </c>
      <c r="AT138" s="7">
        <v>6730.6589999999997</v>
      </c>
      <c r="AU138" s="7">
        <v>481.613</v>
      </c>
      <c r="AV138" s="7">
        <v>603.10699999999997</v>
      </c>
      <c r="AW138" s="7">
        <v>23686.518</v>
      </c>
      <c r="AX138" s="7">
        <v>1851.306</v>
      </c>
      <c r="AY138" s="7">
        <v>1096.297</v>
      </c>
      <c r="AZ138" s="7">
        <v>729.60500000000002</v>
      </c>
      <c r="BA138" s="7">
        <v>744.31100000000004</v>
      </c>
      <c r="BB138" s="7">
        <v>1645.5160000000001</v>
      </c>
      <c r="BC138" s="7">
        <v>996.053</v>
      </c>
      <c r="BD138" s="7">
        <v>7795.9319999999998</v>
      </c>
      <c r="BE138" s="7">
        <v>24691.574000000001</v>
      </c>
      <c r="BF138" s="7">
        <v>24116.292000000001</v>
      </c>
      <c r="BG138" s="7">
        <v>4100.22</v>
      </c>
      <c r="BH138" s="7">
        <v>2236.4499999999998</v>
      </c>
      <c r="BI138" s="7">
        <v>23012.948</v>
      </c>
      <c r="BJ138" s="7">
        <v>2005.2860000000001</v>
      </c>
      <c r="BK138" s="7">
        <v>4650.4279999999999</v>
      </c>
      <c r="BL138" s="7">
        <v>4125.4110000000001</v>
      </c>
      <c r="BM138" s="7">
        <v>443.41</v>
      </c>
      <c r="BN138" s="7">
        <v>9097.1769999999997</v>
      </c>
      <c r="BO138" s="7">
        <v>15706.199000000001</v>
      </c>
      <c r="BP138" s="7">
        <v>21596.738000000001</v>
      </c>
      <c r="BQ138" s="7">
        <v>686.05899999999997</v>
      </c>
      <c r="BR138" s="7">
        <v>1172.7260000000001</v>
      </c>
      <c r="BS138" s="7">
        <v>500.62200000000001</v>
      </c>
      <c r="BT138" s="7">
        <v>1024.92</v>
      </c>
      <c r="BU138" s="7">
        <v>169.565</v>
      </c>
      <c r="BV138" s="7">
        <v>171.36500000000001</v>
      </c>
      <c r="BW138" s="7">
        <v>712.27200000000005</v>
      </c>
      <c r="BX138" s="7">
        <v>761.72699999999998</v>
      </c>
      <c r="BY138" s="7">
        <v>499.50299999999999</v>
      </c>
      <c r="BZ138" s="7">
        <v>236.285</v>
      </c>
      <c r="CA138" s="7">
        <v>66.516000000000005</v>
      </c>
      <c r="CB138" s="7">
        <v>12171.637000000001</v>
      </c>
      <c r="CC138" s="7">
        <f>IF(Table1373[[#This Row],[Numeric_Score]]&lt;=9, 2, IF(Table1373[[#This Row],[Numeric_Score]]&lt;=12, 1, 0))</f>
        <v>0</v>
      </c>
    </row>
    <row r="139" spans="1:81" x14ac:dyDescent="0.25">
      <c r="A139" s="4" t="s">
        <v>247</v>
      </c>
      <c r="B139" s="9" t="s">
        <v>81</v>
      </c>
      <c r="C139" s="5" t="s">
        <v>82</v>
      </c>
      <c r="D139" s="6">
        <v>0</v>
      </c>
      <c r="E139" s="5" t="str">
        <f>CONCATENATE(Table1373[[#This Row],[Vessel_Out]]," ",Table1373[[#This Row],[True_Grade]])</f>
        <v>200/173 - 2 SP</v>
      </c>
      <c r="F139" s="5" t="s">
        <v>91</v>
      </c>
      <c r="G139" s="7">
        <v>14</v>
      </c>
      <c r="H139" s="8">
        <v>44027</v>
      </c>
      <c r="I139" s="7">
        <v>10</v>
      </c>
      <c r="J139" s="7" t="s">
        <v>84</v>
      </c>
      <c r="K13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39" s="7" t="str">
        <f>IF(Table1373[[#This Row],[Numeric_Score]]="", "", IF(Table1373[[#This Row],[Numeric_Score]]&lt;=9, "Low", IF(Table1373[[#This Row],[Numeric_Score]]&gt;=14, "High", "Mid")))</f>
        <v>High</v>
      </c>
      <c r="M139" s="7" t="str">
        <f>IF(Table1373[[#This Row],[Nominal_Grade]]="", "", CONCATENATE(Table1373[[#This Row],[Nominal_Grade]], "-",Table1373[[#This Row],[Content_Status]]))</f>
        <v>B-WRS</v>
      </c>
      <c r="N139" s="7">
        <v>7.1999999999999995E-2</v>
      </c>
      <c r="O139" s="7">
        <v>290.14100000000002</v>
      </c>
      <c r="P139" s="7">
        <v>173.96799999999999</v>
      </c>
      <c r="Q139" s="7">
        <v>1943.473</v>
      </c>
      <c r="R139" s="7">
        <v>1492.942</v>
      </c>
      <c r="S139" s="7">
        <v>1455.201</v>
      </c>
      <c r="T139" s="7">
        <v>353.79300000000001</v>
      </c>
      <c r="U139" s="7">
        <v>1688.037</v>
      </c>
      <c r="V139" s="7">
        <v>800.08500000000004</v>
      </c>
      <c r="W139" s="7">
        <v>4474.2529999999997</v>
      </c>
      <c r="X139" s="7">
        <v>18287.341</v>
      </c>
      <c r="Y139" s="7">
        <v>493.03</v>
      </c>
      <c r="Z139" s="7">
        <v>40403.358</v>
      </c>
      <c r="AA139" s="7">
        <v>862.173</v>
      </c>
      <c r="AB139" s="7">
        <v>1146.297</v>
      </c>
      <c r="AC139" s="7">
        <v>673.08699999999999</v>
      </c>
      <c r="AD139" s="7">
        <v>1519.38</v>
      </c>
      <c r="AE139" s="7">
        <v>2199.7689999999998</v>
      </c>
      <c r="AF139" s="7">
        <v>453.76100000000002</v>
      </c>
      <c r="AG139" s="7">
        <v>1149.1420000000001</v>
      </c>
      <c r="AH139" s="7">
        <v>491.32299999999998</v>
      </c>
      <c r="AI139" s="7">
        <v>2812.2269999999999</v>
      </c>
      <c r="AJ139" s="7">
        <v>2282.5169999999998</v>
      </c>
      <c r="AK139" s="7">
        <v>730.43</v>
      </c>
      <c r="AL139" s="7">
        <v>8290.48</v>
      </c>
      <c r="AM139" s="7">
        <v>4364.9459999999999</v>
      </c>
      <c r="AN139" s="7">
        <v>928.327</v>
      </c>
      <c r="AO139" s="7">
        <v>208.53800000000001</v>
      </c>
      <c r="AP139" s="7">
        <v>240.23400000000001</v>
      </c>
      <c r="AQ139" s="7">
        <v>469.74799999999999</v>
      </c>
      <c r="AR139" s="7">
        <v>1705.279</v>
      </c>
      <c r="AS139" s="7">
        <v>4061.627</v>
      </c>
      <c r="AT139" s="7">
        <v>6614.8530000000001</v>
      </c>
      <c r="AU139" s="7">
        <v>506.08</v>
      </c>
      <c r="AV139" s="7">
        <v>689.51400000000001</v>
      </c>
      <c r="AW139" s="7">
        <v>23946.473999999998</v>
      </c>
      <c r="AX139" s="7">
        <v>1917.15</v>
      </c>
      <c r="AY139" s="7">
        <v>1127.374</v>
      </c>
      <c r="AZ139" s="7">
        <v>641.899</v>
      </c>
      <c r="BA139" s="7">
        <v>686.31</v>
      </c>
      <c r="BB139" s="7">
        <v>1676.1610000000001</v>
      </c>
      <c r="BC139" s="7">
        <v>1001.549</v>
      </c>
      <c r="BD139" s="7">
        <v>7876.732</v>
      </c>
      <c r="BE139" s="7">
        <v>24673.495999999999</v>
      </c>
      <c r="BF139" s="7">
        <v>24135.555</v>
      </c>
      <c r="BG139" s="7">
        <v>4093.8780000000002</v>
      </c>
      <c r="BH139" s="7">
        <v>2244.2539999999999</v>
      </c>
      <c r="BI139" s="7">
        <v>23029.653999999999</v>
      </c>
      <c r="BJ139" s="7">
        <v>2110.6419999999998</v>
      </c>
      <c r="BK139" s="7">
        <v>4583.5460000000003</v>
      </c>
      <c r="BL139" s="7">
        <v>3984.4650000000001</v>
      </c>
      <c r="BM139" s="7">
        <v>435.57100000000003</v>
      </c>
      <c r="BN139" s="7">
        <v>9078.3680000000004</v>
      </c>
      <c r="BO139" s="7">
        <v>15602.261</v>
      </c>
      <c r="BP139" s="7">
        <v>19023.400000000001</v>
      </c>
      <c r="BQ139" s="7">
        <v>762.48699999999997</v>
      </c>
      <c r="BR139" s="7">
        <v>1309.797</v>
      </c>
      <c r="BS139" s="7">
        <v>573.58100000000002</v>
      </c>
      <c r="BT139" s="7">
        <v>1044.1959999999999</v>
      </c>
      <c r="BU139" s="7">
        <v>200.517</v>
      </c>
      <c r="BV139" s="7">
        <v>194.82300000000001</v>
      </c>
      <c r="BW139" s="7">
        <v>701.44500000000005</v>
      </c>
      <c r="BX139" s="7">
        <v>795.62900000000002</v>
      </c>
      <c r="BY139" s="7">
        <v>535.91700000000003</v>
      </c>
      <c r="BZ139" s="7">
        <v>229.43700000000001</v>
      </c>
      <c r="CA139" s="7">
        <v>71.787000000000006</v>
      </c>
      <c r="CB139" s="7">
        <v>12359.489</v>
      </c>
      <c r="CC139" s="7">
        <f>IF(Table1373[[#This Row],[Numeric_Score]]&lt;=9, 2, IF(Table1373[[#This Row],[Numeric_Score]]&lt;=12, 1, 0))</f>
        <v>0</v>
      </c>
    </row>
    <row r="140" spans="1:81" x14ac:dyDescent="0.25">
      <c r="A140" s="4" t="s">
        <v>248</v>
      </c>
      <c r="B140" s="4" t="s">
        <v>81</v>
      </c>
      <c r="C140" s="5" t="s">
        <v>141</v>
      </c>
      <c r="D140" s="6">
        <v>2.8</v>
      </c>
      <c r="E140" s="5" t="str">
        <f>CONCATENATE(Table1373[[#This Row],[Vessel_Out]]," ",Table1373[[#This Row],[True_Grade]])</f>
        <v>50/107 - 1 P</v>
      </c>
      <c r="F140" s="5" t="s">
        <v>129</v>
      </c>
      <c r="G140" s="7">
        <v>7</v>
      </c>
      <c r="H140" s="8">
        <v>44027</v>
      </c>
      <c r="I140" s="7">
        <v>7</v>
      </c>
      <c r="J140" s="7" t="s">
        <v>95</v>
      </c>
      <c r="K14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40" s="7" t="str">
        <f>IF(Table1373[[#This Row],[Numeric_Score]]="", "", IF(Table1373[[#This Row],[Numeric_Score]]&lt;=9, "Low", IF(Table1373[[#This Row],[Numeric_Score]]&gt;=14, "High", "Mid")))</f>
        <v>Low</v>
      </c>
      <c r="M140" s="7" t="str">
        <f>IF(Table1373[[#This Row],[Nominal_Grade]]="", "", CONCATENATE(Table1373[[#This Row],[Nominal_Grade]], "-",Table1373[[#This Row],[Content_Status]]))</f>
        <v>C-WFE</v>
      </c>
      <c r="N140" s="7">
        <v>5.6000000000000001E-2</v>
      </c>
      <c r="O140" s="7">
        <v>237.27</v>
      </c>
      <c r="P140" s="7">
        <v>259.00599999999997</v>
      </c>
      <c r="Q140" s="7">
        <v>2335.7550000000001</v>
      </c>
      <c r="R140" s="7">
        <v>1331.741</v>
      </c>
      <c r="S140" s="7">
        <v>1360.2940000000001</v>
      </c>
      <c r="T140" s="7">
        <v>362.12799999999999</v>
      </c>
      <c r="U140" s="7">
        <v>1805.421</v>
      </c>
      <c r="V140" s="7">
        <v>892.41800000000001</v>
      </c>
      <c r="W140" s="7">
        <v>4535.6440000000002</v>
      </c>
      <c r="X140" s="7">
        <v>18001.874</v>
      </c>
      <c r="Y140" s="7">
        <v>470.06700000000001</v>
      </c>
      <c r="Z140" s="7">
        <v>40333.531999999999</v>
      </c>
      <c r="AA140" s="7">
        <v>810.34699999999998</v>
      </c>
      <c r="AB140" s="7">
        <v>1068.3679999999999</v>
      </c>
      <c r="AC140" s="7">
        <v>657.27800000000002</v>
      </c>
      <c r="AD140" s="7">
        <v>2169.2179999999998</v>
      </c>
      <c r="AE140" s="7">
        <v>1395.2629999999999</v>
      </c>
      <c r="AF140" s="7">
        <v>674.11</v>
      </c>
      <c r="AG140" s="7">
        <v>1153.31</v>
      </c>
      <c r="AH140" s="7">
        <v>484.05099999999999</v>
      </c>
      <c r="AI140" s="7">
        <v>2745.06</v>
      </c>
      <c r="AJ140" s="7">
        <v>2224.3589999999999</v>
      </c>
      <c r="AK140" s="7">
        <v>669.55499999999995</v>
      </c>
      <c r="AL140" s="7">
        <v>8273.2479999999996</v>
      </c>
      <c r="AM140" s="7">
        <v>4754.71</v>
      </c>
      <c r="AN140" s="7">
        <v>1567.078</v>
      </c>
      <c r="AO140" s="7">
        <v>269.14999999999998</v>
      </c>
      <c r="AP140" s="7">
        <v>358.64600000000002</v>
      </c>
      <c r="AQ140" s="7">
        <v>543.75900000000001</v>
      </c>
      <c r="AR140" s="7">
        <v>1495.1389999999999</v>
      </c>
      <c r="AS140" s="7">
        <v>4779.2780000000002</v>
      </c>
      <c r="AT140" s="7">
        <v>8998.6949999999997</v>
      </c>
      <c r="AU140" s="7">
        <v>534.19100000000003</v>
      </c>
      <c r="AV140" s="7">
        <v>748.27099999999996</v>
      </c>
      <c r="AW140" s="7">
        <v>20043.867999999999</v>
      </c>
      <c r="AX140" s="7">
        <v>2188.076</v>
      </c>
      <c r="AY140" s="7">
        <v>898.97799999999995</v>
      </c>
      <c r="AZ140" s="7">
        <v>580.85199999999998</v>
      </c>
      <c r="BA140" s="7">
        <v>575.80600000000004</v>
      </c>
      <c r="BB140" s="7">
        <v>1361.4549999999999</v>
      </c>
      <c r="BC140" s="7">
        <v>715.94100000000003</v>
      </c>
      <c r="BD140" s="7">
        <v>7647.9120000000003</v>
      </c>
      <c r="BE140" s="7">
        <v>27473.241000000002</v>
      </c>
      <c r="BF140" s="7">
        <v>22362.859</v>
      </c>
      <c r="BG140" s="7">
        <v>4044.1889999999999</v>
      </c>
      <c r="BH140" s="7">
        <v>2350.5630000000001</v>
      </c>
      <c r="BI140" s="7">
        <v>19500.202000000001</v>
      </c>
      <c r="BJ140" s="7">
        <v>2285.652</v>
      </c>
      <c r="BK140" s="7">
        <v>5092.3010000000004</v>
      </c>
      <c r="BL140" s="7">
        <v>5539.1639999999998</v>
      </c>
      <c r="BM140" s="7">
        <v>488.988</v>
      </c>
      <c r="BN140" s="7">
        <v>9025.6939999999995</v>
      </c>
      <c r="BO140" s="7">
        <v>19764.773000000001</v>
      </c>
      <c r="BP140" s="7">
        <v>25519.79</v>
      </c>
      <c r="BQ140" s="7">
        <v>792.35299999999995</v>
      </c>
      <c r="BR140" s="7">
        <v>1174.646</v>
      </c>
      <c r="BS140" s="7">
        <v>490.80700000000002</v>
      </c>
      <c r="BT140" s="7">
        <v>579.37400000000002</v>
      </c>
      <c r="BU140" s="7">
        <v>175.68799999999999</v>
      </c>
      <c r="BV140" s="7">
        <v>203.078</v>
      </c>
      <c r="BW140" s="7">
        <v>600.87800000000004</v>
      </c>
      <c r="BX140" s="7">
        <v>898.72199999999998</v>
      </c>
      <c r="BY140" s="7">
        <v>576.09</v>
      </c>
      <c r="BZ140" s="7">
        <v>153.161</v>
      </c>
      <c r="CA140" s="7">
        <v>78.745999999999995</v>
      </c>
      <c r="CB140" s="7">
        <v>13133.876</v>
      </c>
      <c r="CC140" s="7">
        <f>IF(Table1373[[#This Row],[Numeric_Score]]&lt;=9, 2, IF(Table1373[[#This Row],[Numeric_Score]]&lt;=12, 1, 0))</f>
        <v>2</v>
      </c>
    </row>
    <row r="141" spans="1:81" x14ac:dyDescent="0.25">
      <c r="A141" s="4" t="s">
        <v>249</v>
      </c>
      <c r="B141" s="4" t="s">
        <v>81</v>
      </c>
      <c r="C141" s="5" t="s">
        <v>141</v>
      </c>
      <c r="D141" s="6">
        <v>2.8</v>
      </c>
      <c r="E141" s="5" t="str">
        <f>CONCATENATE(Table1373[[#This Row],[Vessel_Out]]," ",Table1373[[#This Row],[True_Grade]])</f>
        <v>50/107 - 2 P</v>
      </c>
      <c r="F141" s="5" t="s">
        <v>129</v>
      </c>
      <c r="G141" s="7">
        <v>7</v>
      </c>
      <c r="H141" s="8">
        <v>44027</v>
      </c>
      <c r="I141" s="7">
        <v>8</v>
      </c>
      <c r="J141" s="7" t="s">
        <v>95</v>
      </c>
      <c r="K14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41" s="7" t="str">
        <f>IF(Table1373[[#This Row],[Numeric_Score]]="", "", IF(Table1373[[#This Row],[Numeric_Score]]&lt;=9, "Low", IF(Table1373[[#This Row],[Numeric_Score]]&gt;=14, "High", "Mid")))</f>
        <v>Low</v>
      </c>
      <c r="M141" s="7" t="str">
        <f>IF(Table1373[[#This Row],[Nominal_Grade]]="", "", CONCATENATE(Table1373[[#This Row],[Nominal_Grade]], "-",Table1373[[#This Row],[Content_Status]]))</f>
        <v>C-WFE</v>
      </c>
      <c r="N141" s="7">
        <v>4.7E-2</v>
      </c>
      <c r="O141" s="7">
        <v>225.36500000000001</v>
      </c>
      <c r="P141" s="7">
        <v>254.78700000000001</v>
      </c>
      <c r="Q141" s="7">
        <v>2358.3690000000001</v>
      </c>
      <c r="R141" s="7">
        <v>1335.463</v>
      </c>
      <c r="S141" s="7">
        <v>1387.6130000000001</v>
      </c>
      <c r="T141" s="7">
        <v>352.54500000000002</v>
      </c>
      <c r="U141" s="7">
        <v>1841.933</v>
      </c>
      <c r="V141" s="7">
        <v>899.58500000000004</v>
      </c>
      <c r="W141" s="7">
        <v>4449.3469999999998</v>
      </c>
      <c r="X141" s="7">
        <v>17919.427</v>
      </c>
      <c r="Y141" s="7">
        <v>456.55500000000001</v>
      </c>
      <c r="Z141" s="7">
        <v>40482.146999999997</v>
      </c>
      <c r="AA141" s="7">
        <v>789.99099999999999</v>
      </c>
      <c r="AB141" s="7">
        <v>1043.588</v>
      </c>
      <c r="AC141" s="7">
        <v>644.18399999999997</v>
      </c>
      <c r="AD141" s="7">
        <v>2177.9679999999998</v>
      </c>
      <c r="AE141" s="7">
        <v>1388.78</v>
      </c>
      <c r="AF141" s="7">
        <v>672.81899999999996</v>
      </c>
      <c r="AG141" s="7">
        <v>1116.0119999999999</v>
      </c>
      <c r="AH141" s="7">
        <v>464.154</v>
      </c>
      <c r="AI141" s="7">
        <v>2761.672</v>
      </c>
      <c r="AJ141" s="7">
        <v>2238.143</v>
      </c>
      <c r="AK141" s="7">
        <v>668.11300000000006</v>
      </c>
      <c r="AL141" s="7">
        <v>8180.69</v>
      </c>
      <c r="AM141" s="7">
        <v>4688.665</v>
      </c>
      <c r="AN141" s="7">
        <v>1540.1289999999999</v>
      </c>
      <c r="AO141" s="7">
        <v>255.49799999999999</v>
      </c>
      <c r="AP141" s="7">
        <v>343.26900000000001</v>
      </c>
      <c r="AQ141" s="7">
        <v>526.06399999999996</v>
      </c>
      <c r="AR141" s="7">
        <v>1494.481</v>
      </c>
      <c r="AS141" s="7">
        <v>4720.8980000000001</v>
      </c>
      <c r="AT141" s="7">
        <v>8931.0040000000008</v>
      </c>
      <c r="AU141" s="7">
        <v>544.93700000000001</v>
      </c>
      <c r="AV141" s="7">
        <v>744.18799999999999</v>
      </c>
      <c r="AW141" s="7">
        <v>19749.955999999998</v>
      </c>
      <c r="AX141" s="7">
        <v>2229.62</v>
      </c>
      <c r="AY141" s="7">
        <v>934.50300000000004</v>
      </c>
      <c r="AZ141" s="7">
        <v>621.86400000000003</v>
      </c>
      <c r="BA141" s="7">
        <v>495.142</v>
      </c>
      <c r="BB141" s="7">
        <v>1398.7360000000001</v>
      </c>
      <c r="BC141" s="7">
        <v>694.56799999999998</v>
      </c>
      <c r="BD141" s="7">
        <v>7613.6149999999998</v>
      </c>
      <c r="BE141" s="7">
        <v>27249.960999999999</v>
      </c>
      <c r="BF141" s="7">
        <v>22087.800999999999</v>
      </c>
      <c r="BG141" s="7">
        <v>4063.0279999999998</v>
      </c>
      <c r="BH141" s="7">
        <v>2339.9409999999998</v>
      </c>
      <c r="BI141" s="7">
        <v>19121.309000000001</v>
      </c>
      <c r="BJ141" s="7">
        <v>2286.0079999999998</v>
      </c>
      <c r="BK141" s="7">
        <v>5080.1970000000001</v>
      </c>
      <c r="BL141" s="7">
        <v>5435.0420000000004</v>
      </c>
      <c r="BM141" s="7">
        <v>413.21800000000002</v>
      </c>
      <c r="BN141" s="7">
        <v>8958.3349999999991</v>
      </c>
      <c r="BO141" s="7">
        <v>19568.244999999999</v>
      </c>
      <c r="BP141" s="7">
        <v>26790.733</v>
      </c>
      <c r="BQ141" s="7">
        <v>718.904</v>
      </c>
      <c r="BR141" s="7">
        <v>1182.8979999999999</v>
      </c>
      <c r="BS141" s="7">
        <v>481.15</v>
      </c>
      <c r="BT141" s="7">
        <v>504.85899999999998</v>
      </c>
      <c r="BU141" s="7">
        <v>155.983</v>
      </c>
      <c r="BV141" s="7">
        <v>181.24299999999999</v>
      </c>
      <c r="BW141" s="7">
        <v>570.89599999999996</v>
      </c>
      <c r="BX141" s="7">
        <v>889.56899999999996</v>
      </c>
      <c r="BY141" s="7">
        <v>553.404</v>
      </c>
      <c r="BZ141" s="7">
        <v>131.72399999999999</v>
      </c>
      <c r="CA141" s="7">
        <v>73.167000000000002</v>
      </c>
      <c r="CB141" s="7">
        <v>13224.733</v>
      </c>
      <c r="CC141" s="7">
        <f>IF(Table1373[[#This Row],[Numeric_Score]]&lt;=9, 2, IF(Table1373[[#This Row],[Numeric_Score]]&lt;=12, 1, 0))</f>
        <v>2</v>
      </c>
    </row>
    <row r="142" spans="1:81" x14ac:dyDescent="0.25">
      <c r="A142" s="4" t="s">
        <v>250</v>
      </c>
      <c r="B142" s="4" t="s">
        <v>81</v>
      </c>
      <c r="C142" s="5" t="s">
        <v>251</v>
      </c>
      <c r="D142" s="6">
        <v>15.4</v>
      </c>
      <c r="E142" s="5" t="str">
        <f>CONCATENATE(Table1373[[#This Row],[Vessel_Out]]," ",Table1373[[#This Row],[True_Grade]])</f>
        <v>500/119 - 1 BULK</v>
      </c>
      <c r="F142" s="5" t="s">
        <v>83</v>
      </c>
      <c r="G142" s="7">
        <v>9</v>
      </c>
      <c r="H142" s="8">
        <v>44027</v>
      </c>
      <c r="I142" s="7">
        <v>5</v>
      </c>
      <c r="J142" s="7" t="s">
        <v>252</v>
      </c>
      <c r="K14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42" s="7" t="str">
        <f>IF(Table1373[[#This Row],[Numeric_Score]]="", "", IF(Table1373[[#This Row],[Numeric_Score]]&lt;=9, "Low", IF(Table1373[[#This Row],[Numeric_Score]]&gt;=14, "High", "Mid")))</f>
        <v>Low</v>
      </c>
      <c r="M142" s="7" t="str">
        <f>IF(Table1373[[#This Row],[Nominal_Grade]]="", "", CONCATENATE(Table1373[[#This Row],[Nominal_Grade]], "-",Table1373[[#This Row],[Content_Status]]))</f>
        <v>C-WLS</v>
      </c>
      <c r="N142" s="7">
        <v>5.1999999999999998E-2</v>
      </c>
      <c r="O142" s="7">
        <v>117.56</v>
      </c>
      <c r="P142" s="7">
        <v>232.88200000000001</v>
      </c>
      <c r="Q142" s="7">
        <v>2271.3789999999999</v>
      </c>
      <c r="R142" s="7">
        <v>1371.2639999999999</v>
      </c>
      <c r="S142" s="7">
        <v>1406.2719999999999</v>
      </c>
      <c r="T142" s="7">
        <v>373.44900000000001</v>
      </c>
      <c r="U142" s="7">
        <v>1831.625</v>
      </c>
      <c r="V142" s="7">
        <v>947.41200000000003</v>
      </c>
      <c r="W142" s="7">
        <v>4359.9089999999997</v>
      </c>
      <c r="X142" s="7">
        <v>19045.188999999998</v>
      </c>
      <c r="Y142" s="7">
        <v>419.16199999999998</v>
      </c>
      <c r="Z142" s="7">
        <v>35376.074000000001</v>
      </c>
      <c r="AA142" s="7">
        <v>619.66600000000005</v>
      </c>
      <c r="AB142" s="7">
        <v>1086.431</v>
      </c>
      <c r="AC142" s="7">
        <v>819.79700000000003</v>
      </c>
      <c r="AD142" s="7">
        <v>3849.8420000000001</v>
      </c>
      <c r="AE142" s="7">
        <v>2796.5680000000002</v>
      </c>
      <c r="AF142" s="7">
        <v>984.51199999999994</v>
      </c>
      <c r="AG142" s="7">
        <v>1125.3119999999999</v>
      </c>
      <c r="AH142" s="7">
        <v>641.96699999999998</v>
      </c>
      <c r="AI142" s="7">
        <v>2390.674</v>
      </c>
      <c r="AJ142" s="7">
        <v>2126.9229999999998</v>
      </c>
      <c r="AK142" s="7">
        <v>670.03300000000002</v>
      </c>
      <c r="AL142" s="7">
        <v>9635.4869999999992</v>
      </c>
      <c r="AM142" s="7">
        <v>6258.366</v>
      </c>
      <c r="AN142" s="7">
        <v>1267.5650000000001</v>
      </c>
      <c r="AO142" s="7">
        <v>537.73800000000006</v>
      </c>
      <c r="AP142" s="7">
        <v>746.73099999999999</v>
      </c>
      <c r="AQ142" s="7">
        <v>728.95699999999999</v>
      </c>
      <c r="AR142" s="7">
        <v>1812.7909999999999</v>
      </c>
      <c r="AS142" s="7">
        <v>4688.366</v>
      </c>
      <c r="AT142" s="7">
        <v>8639.1389999999992</v>
      </c>
      <c r="AU142" s="7">
        <v>386.28100000000001</v>
      </c>
      <c r="AV142" s="7">
        <v>471.738</v>
      </c>
      <c r="AW142" s="7">
        <v>28650.334999999999</v>
      </c>
      <c r="AX142" s="7">
        <v>1474.942</v>
      </c>
      <c r="AY142" s="7">
        <v>954.42899999999997</v>
      </c>
      <c r="AZ142" s="7">
        <v>638.41499999999996</v>
      </c>
      <c r="BA142" s="7">
        <v>900.36900000000003</v>
      </c>
      <c r="BB142" s="7">
        <v>2120.0929999999998</v>
      </c>
      <c r="BC142" s="7">
        <v>1990.5730000000001</v>
      </c>
      <c r="BD142" s="7">
        <v>7353.0079999999998</v>
      </c>
      <c r="BE142" s="7">
        <v>27286.572</v>
      </c>
      <c r="BF142" s="7">
        <v>23055.129000000001</v>
      </c>
      <c r="BG142" s="7">
        <v>4150.4369999999999</v>
      </c>
      <c r="BH142" s="7">
        <v>2256.895</v>
      </c>
      <c r="BI142" s="7">
        <v>21489.462</v>
      </c>
      <c r="BJ142" s="7">
        <v>2129.1379999999999</v>
      </c>
      <c r="BK142" s="7">
        <v>4472.2139999999999</v>
      </c>
      <c r="BL142" s="7">
        <v>3547.482</v>
      </c>
      <c r="BM142" s="7">
        <v>504.31400000000002</v>
      </c>
      <c r="BN142" s="7">
        <v>8976.9130000000005</v>
      </c>
      <c r="BO142" s="7">
        <v>19282.938999999998</v>
      </c>
      <c r="BP142" s="7">
        <v>24388.325000000001</v>
      </c>
      <c r="BQ142" s="7">
        <v>655.37699999999995</v>
      </c>
      <c r="BR142" s="7">
        <v>1199.865</v>
      </c>
      <c r="BS142" s="7">
        <v>530.77499999999998</v>
      </c>
      <c r="BT142" s="7">
        <v>917.447</v>
      </c>
      <c r="BU142" s="7">
        <v>239.93100000000001</v>
      </c>
      <c r="BV142" s="7">
        <v>219.00700000000001</v>
      </c>
      <c r="BW142" s="7">
        <v>829.16200000000003</v>
      </c>
      <c r="BX142" s="7">
        <v>1046.223</v>
      </c>
      <c r="BY142" s="7">
        <v>1016.272</v>
      </c>
      <c r="BZ142" s="7">
        <v>337.02600000000001</v>
      </c>
      <c r="CA142" s="7">
        <v>115.45399999999999</v>
      </c>
      <c r="CB142" s="7">
        <v>12913.467000000001</v>
      </c>
      <c r="CC142" s="7">
        <f>IF(Table1373[[#This Row],[Numeric_Score]]&lt;=9, 2, IF(Table1373[[#This Row],[Numeric_Score]]&lt;=12, 1, 0))</f>
        <v>2</v>
      </c>
    </row>
    <row r="143" spans="1:81" x14ac:dyDescent="0.25">
      <c r="A143" s="4" t="s">
        <v>253</v>
      </c>
      <c r="B143" s="4" t="s">
        <v>81</v>
      </c>
      <c r="C143" s="5" t="s">
        <v>251</v>
      </c>
      <c r="D143" s="6">
        <v>15.4</v>
      </c>
      <c r="E143" s="5" t="str">
        <f>CONCATENATE(Table1373[[#This Row],[Vessel_Out]]," ",Table1373[[#This Row],[True_Grade]])</f>
        <v>500/119 - 2 BULK</v>
      </c>
      <c r="F143" s="5" t="s">
        <v>83</v>
      </c>
      <c r="G143" s="7">
        <v>9</v>
      </c>
      <c r="H143" s="8">
        <v>44027</v>
      </c>
      <c r="I143" s="7">
        <v>6</v>
      </c>
      <c r="J143" s="7" t="s">
        <v>252</v>
      </c>
      <c r="K14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43" s="7" t="str">
        <f>IF(Table1373[[#This Row],[Numeric_Score]]="", "", IF(Table1373[[#This Row],[Numeric_Score]]&lt;=9, "Low", IF(Table1373[[#This Row],[Numeric_Score]]&gt;=14, "High", "Mid")))</f>
        <v>Low</v>
      </c>
      <c r="M143" s="7" t="str">
        <f>IF(Table1373[[#This Row],[Nominal_Grade]]="", "", CONCATENATE(Table1373[[#This Row],[Nominal_Grade]], "-",Table1373[[#This Row],[Content_Status]]))</f>
        <v>C-WLS</v>
      </c>
      <c r="N143" s="7">
        <v>5.8000000000000003E-2</v>
      </c>
      <c r="O143" s="7">
        <v>121.517</v>
      </c>
      <c r="P143" s="7">
        <v>265.10399999999998</v>
      </c>
      <c r="Q143" s="7">
        <v>2365.7640000000001</v>
      </c>
      <c r="R143" s="7">
        <v>1294.1410000000001</v>
      </c>
      <c r="S143" s="7">
        <v>1380.9280000000001</v>
      </c>
      <c r="T143" s="7">
        <v>346.55500000000001</v>
      </c>
      <c r="U143" s="7">
        <v>1911.616</v>
      </c>
      <c r="V143" s="7">
        <v>963.09500000000003</v>
      </c>
      <c r="W143" s="7">
        <v>4315.991</v>
      </c>
      <c r="X143" s="7">
        <v>19034.965</v>
      </c>
      <c r="Y143" s="7">
        <v>426.89600000000002</v>
      </c>
      <c r="Z143" s="7">
        <v>35353.375999999997</v>
      </c>
      <c r="AA143" s="7">
        <v>626.13900000000001</v>
      </c>
      <c r="AB143" s="7">
        <v>1074.788</v>
      </c>
      <c r="AC143" s="7">
        <v>808.24400000000003</v>
      </c>
      <c r="AD143" s="7">
        <v>3830.9569999999999</v>
      </c>
      <c r="AE143" s="7">
        <v>2773.3939999999998</v>
      </c>
      <c r="AF143" s="7">
        <v>976.31500000000005</v>
      </c>
      <c r="AG143" s="7">
        <v>1138.046</v>
      </c>
      <c r="AH143" s="7">
        <v>633.95699999999999</v>
      </c>
      <c r="AI143" s="7">
        <v>2359.558</v>
      </c>
      <c r="AJ143" s="7">
        <v>2181.5050000000001</v>
      </c>
      <c r="AK143" s="7">
        <v>699.06399999999996</v>
      </c>
      <c r="AL143" s="7">
        <v>9631.27</v>
      </c>
      <c r="AM143" s="7">
        <v>6247.34</v>
      </c>
      <c r="AN143" s="7">
        <v>1256.2539999999999</v>
      </c>
      <c r="AO143" s="7">
        <v>544.86099999999999</v>
      </c>
      <c r="AP143" s="7">
        <v>777.63400000000001</v>
      </c>
      <c r="AQ143" s="7">
        <v>716.83100000000002</v>
      </c>
      <c r="AR143" s="7">
        <v>1861.296</v>
      </c>
      <c r="AS143" s="7">
        <v>4623.32</v>
      </c>
      <c r="AT143" s="7">
        <v>8803.8539999999994</v>
      </c>
      <c r="AU143" s="7">
        <v>377.029</v>
      </c>
      <c r="AV143" s="7">
        <v>496.98700000000002</v>
      </c>
      <c r="AW143" s="7">
        <v>28777.875</v>
      </c>
      <c r="AX143" s="7">
        <v>1486.491</v>
      </c>
      <c r="AY143" s="7">
        <v>986.84299999999996</v>
      </c>
      <c r="AZ143" s="7">
        <v>593.80799999999999</v>
      </c>
      <c r="BA143" s="7">
        <v>927.54100000000005</v>
      </c>
      <c r="BB143" s="7">
        <v>2149.663</v>
      </c>
      <c r="BC143" s="7">
        <v>1989.6179999999999</v>
      </c>
      <c r="BD143" s="7">
        <v>7281.6809999999996</v>
      </c>
      <c r="BE143" s="7">
        <v>27724.23</v>
      </c>
      <c r="BF143" s="7">
        <v>23081.897000000001</v>
      </c>
      <c r="BG143" s="7">
        <v>4220.4250000000002</v>
      </c>
      <c r="BH143" s="7">
        <v>2243.1439999999998</v>
      </c>
      <c r="BI143" s="7">
        <v>21532.135999999999</v>
      </c>
      <c r="BJ143" s="7">
        <v>2210.683</v>
      </c>
      <c r="BK143" s="7">
        <v>4376.1009999999997</v>
      </c>
      <c r="BL143" s="7">
        <v>3538.3490000000002</v>
      </c>
      <c r="BM143" s="7">
        <v>484.87700000000001</v>
      </c>
      <c r="BN143" s="7">
        <v>9144.2170000000006</v>
      </c>
      <c r="BO143" s="7">
        <v>19196.062000000002</v>
      </c>
      <c r="BP143" s="7">
        <v>21506.404999999999</v>
      </c>
      <c r="BQ143" s="7">
        <v>690.58699999999999</v>
      </c>
      <c r="BR143" s="7">
        <v>1264.1690000000001</v>
      </c>
      <c r="BS143" s="7">
        <v>524.26400000000001</v>
      </c>
      <c r="BT143" s="7">
        <v>1023.343</v>
      </c>
      <c r="BU143" s="7">
        <v>244.44399999999999</v>
      </c>
      <c r="BV143" s="7">
        <v>229.14400000000001</v>
      </c>
      <c r="BW143" s="7">
        <v>839.92600000000004</v>
      </c>
      <c r="BX143" s="7">
        <v>1082.6279999999999</v>
      </c>
      <c r="BY143" s="7">
        <v>1030.742</v>
      </c>
      <c r="BZ143" s="7">
        <v>323.81099999999998</v>
      </c>
      <c r="CA143" s="7">
        <v>116.125</v>
      </c>
      <c r="CB143" s="7">
        <v>12899.928</v>
      </c>
      <c r="CC143" s="7">
        <f>IF(Table1373[[#This Row],[Numeric_Score]]&lt;=9, 2, IF(Table1373[[#This Row],[Numeric_Score]]&lt;=12, 1, 0))</f>
        <v>2</v>
      </c>
    </row>
    <row r="144" spans="1:81" x14ac:dyDescent="0.25">
      <c r="A144" s="4" t="s">
        <v>254</v>
      </c>
      <c r="B144" s="4" t="s">
        <v>81</v>
      </c>
      <c r="C144" s="5" t="s">
        <v>82</v>
      </c>
      <c r="D144" s="6">
        <v>0</v>
      </c>
      <c r="E144" s="5" t="str">
        <f>CONCATENATE(Table1373[[#This Row],[Vessel_Out]]," ",Table1373[[#This Row],[True_Grade]])</f>
        <v>56/131 - 1 SP</v>
      </c>
      <c r="F144" s="5" t="s">
        <v>83</v>
      </c>
      <c r="G144" s="7">
        <v>13</v>
      </c>
      <c r="H144" s="8">
        <v>44027</v>
      </c>
      <c r="I144" s="7">
        <v>3</v>
      </c>
      <c r="J144" s="7" t="s">
        <v>84</v>
      </c>
      <c r="K14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44" s="7" t="str">
        <f>IF(Table1373[[#This Row],[Numeric_Score]]="", "", IF(Table1373[[#This Row],[Numeric_Score]]&lt;=9, "Low", IF(Table1373[[#This Row],[Numeric_Score]]&gt;=14, "High", "Mid")))</f>
        <v>Mid</v>
      </c>
      <c r="M144" s="7" t="str">
        <f>IF(Table1373[[#This Row],[Nominal_Grade]]="", "", CONCATENATE(Table1373[[#This Row],[Nominal_Grade]], "-",Table1373[[#This Row],[Content_Status]]))</f>
        <v>B-WLS</v>
      </c>
      <c r="N144" s="7">
        <v>5.6000000000000001E-2</v>
      </c>
      <c r="O144" s="7">
        <v>284.78300000000002</v>
      </c>
      <c r="P144" s="7">
        <v>200.15199999999999</v>
      </c>
      <c r="Q144" s="7">
        <v>2120.1149999999998</v>
      </c>
      <c r="R144" s="7">
        <v>1422.258</v>
      </c>
      <c r="S144" s="7">
        <v>1412.7180000000001</v>
      </c>
      <c r="T144" s="7">
        <v>375.21</v>
      </c>
      <c r="U144" s="7">
        <v>1961.992</v>
      </c>
      <c r="V144" s="7">
        <v>1003.728</v>
      </c>
      <c r="W144" s="7">
        <v>4188.1080000000002</v>
      </c>
      <c r="X144" s="7">
        <v>18471.814999999999</v>
      </c>
      <c r="Y144" s="7">
        <v>437.71300000000002</v>
      </c>
      <c r="Z144" s="7">
        <v>40133.703000000001</v>
      </c>
      <c r="AA144" s="7">
        <v>841.45</v>
      </c>
      <c r="AB144" s="7">
        <v>1124.289</v>
      </c>
      <c r="AC144" s="7">
        <v>752.35</v>
      </c>
      <c r="AD144" s="7">
        <v>1385.7170000000001</v>
      </c>
      <c r="AE144" s="7">
        <v>2576.4479999999999</v>
      </c>
      <c r="AF144" s="7">
        <v>453.411</v>
      </c>
      <c r="AG144" s="7">
        <v>1137.4359999999999</v>
      </c>
      <c r="AH144" s="7">
        <v>497.202</v>
      </c>
      <c r="AI144" s="7">
        <v>2797.0120000000002</v>
      </c>
      <c r="AJ144" s="7">
        <v>2637.1179999999999</v>
      </c>
      <c r="AK144" s="7">
        <v>795.89700000000005</v>
      </c>
      <c r="AL144" s="7">
        <v>8172.8379999999997</v>
      </c>
      <c r="AM144" s="7">
        <v>5028.6099999999997</v>
      </c>
      <c r="AN144" s="7">
        <v>1107.5219999999999</v>
      </c>
      <c r="AO144" s="7">
        <v>207.43</v>
      </c>
      <c r="AP144" s="7">
        <v>265.29199999999997</v>
      </c>
      <c r="AQ144" s="7">
        <v>476.30500000000001</v>
      </c>
      <c r="AR144" s="7">
        <v>1960.53</v>
      </c>
      <c r="AS144" s="7">
        <v>4211.5860000000002</v>
      </c>
      <c r="AT144" s="7">
        <v>7321.4920000000002</v>
      </c>
      <c r="AU144" s="7">
        <v>471.84899999999999</v>
      </c>
      <c r="AV144" s="7">
        <v>609.09199999999998</v>
      </c>
      <c r="AW144" s="7">
        <v>23270.047999999999</v>
      </c>
      <c r="AX144" s="7">
        <v>2398.4949999999999</v>
      </c>
      <c r="AY144" s="7">
        <v>1580.404</v>
      </c>
      <c r="AZ144" s="7">
        <v>587.33500000000004</v>
      </c>
      <c r="BA144" s="7">
        <v>887.71299999999997</v>
      </c>
      <c r="BB144" s="7">
        <v>1847.47</v>
      </c>
      <c r="BC144" s="7">
        <v>1598.777</v>
      </c>
      <c r="BD144" s="7">
        <v>7635.8459999999995</v>
      </c>
      <c r="BE144" s="7">
        <v>24508.014999999999</v>
      </c>
      <c r="BF144" s="7">
        <v>24257.33</v>
      </c>
      <c r="BG144" s="7">
        <v>4245.3810000000003</v>
      </c>
      <c r="BH144" s="7">
        <v>2193.4050000000002</v>
      </c>
      <c r="BI144" s="7">
        <v>22910.761999999999</v>
      </c>
      <c r="BJ144" s="7">
        <v>2013.8019999999999</v>
      </c>
      <c r="BK144" s="7">
        <v>4710.8280000000004</v>
      </c>
      <c r="BL144" s="7">
        <v>4206.4859999999999</v>
      </c>
      <c r="BM144" s="7">
        <v>446.036</v>
      </c>
      <c r="BN144" s="7">
        <v>8961.2649999999994</v>
      </c>
      <c r="BO144" s="7">
        <v>20374.686000000002</v>
      </c>
      <c r="BP144" s="7">
        <v>31706.75</v>
      </c>
      <c r="BQ144" s="7">
        <v>646.34299999999996</v>
      </c>
      <c r="BR144" s="7">
        <v>1270.7090000000001</v>
      </c>
      <c r="BS144" s="7">
        <v>562.47</v>
      </c>
      <c r="BT144" s="7">
        <v>1246.816</v>
      </c>
      <c r="BU144" s="7">
        <v>172.774</v>
      </c>
      <c r="BV144" s="7">
        <v>207.30500000000001</v>
      </c>
      <c r="BW144" s="7">
        <v>768.13</v>
      </c>
      <c r="BX144" s="7">
        <v>705.923</v>
      </c>
      <c r="BY144" s="7">
        <v>562.06200000000001</v>
      </c>
      <c r="BZ144" s="7">
        <v>479.93900000000002</v>
      </c>
      <c r="CA144" s="7">
        <v>74.709999999999994</v>
      </c>
      <c r="CB144" s="7">
        <v>13056.714</v>
      </c>
      <c r="CC144" s="7">
        <f>IF(Table1373[[#This Row],[Numeric_Score]]&lt;=9, 2, IF(Table1373[[#This Row],[Numeric_Score]]&lt;=12, 1, 0))</f>
        <v>0</v>
      </c>
    </row>
    <row r="145" spans="1:81" x14ac:dyDescent="0.25">
      <c r="A145" s="4" t="s">
        <v>255</v>
      </c>
      <c r="B145" s="4" t="s">
        <v>81</v>
      </c>
      <c r="C145" s="5" t="s">
        <v>82</v>
      </c>
      <c r="D145" s="6">
        <v>0</v>
      </c>
      <c r="E145" s="5" t="str">
        <f>CONCATENATE(Table1373[[#This Row],[Vessel_Out]]," ",Table1373[[#This Row],[True_Grade]])</f>
        <v>56/131 - 2 SP</v>
      </c>
      <c r="F145" s="5" t="s">
        <v>83</v>
      </c>
      <c r="G145" s="7">
        <v>13</v>
      </c>
      <c r="H145" s="8">
        <v>44027</v>
      </c>
      <c r="I145" s="7">
        <v>4</v>
      </c>
      <c r="J145" s="7" t="s">
        <v>84</v>
      </c>
      <c r="K14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45" s="7" t="str">
        <f>IF(Table1373[[#This Row],[Numeric_Score]]="", "", IF(Table1373[[#This Row],[Numeric_Score]]&lt;=9, "Low", IF(Table1373[[#This Row],[Numeric_Score]]&gt;=14, "High", "Mid")))</f>
        <v>Mid</v>
      </c>
      <c r="M145" s="7" t="str">
        <f>IF(Table1373[[#This Row],[Nominal_Grade]]="", "", CONCATENATE(Table1373[[#This Row],[Nominal_Grade]], "-",Table1373[[#This Row],[Content_Status]]))</f>
        <v>B-WLS</v>
      </c>
      <c r="N145" s="7">
        <v>6.2E-2</v>
      </c>
      <c r="O145" s="7">
        <v>277.07499999999999</v>
      </c>
      <c r="P145" s="7">
        <v>198.548</v>
      </c>
      <c r="Q145" s="7">
        <v>2187.9189999999999</v>
      </c>
      <c r="R145" s="7">
        <v>1417.7660000000001</v>
      </c>
      <c r="S145" s="7">
        <v>1443.4359999999999</v>
      </c>
      <c r="T145" s="7">
        <v>364.45</v>
      </c>
      <c r="U145" s="7">
        <v>1990.0540000000001</v>
      </c>
      <c r="V145" s="7">
        <v>1006.8390000000001</v>
      </c>
      <c r="W145" s="7">
        <v>4188.7740000000003</v>
      </c>
      <c r="X145" s="7">
        <v>18453.698</v>
      </c>
      <c r="Y145" s="7">
        <v>461.61599999999999</v>
      </c>
      <c r="Z145" s="7">
        <v>40043.925000000003</v>
      </c>
      <c r="AA145" s="7">
        <v>852.90499999999997</v>
      </c>
      <c r="AB145" s="7">
        <v>1147.4480000000001</v>
      </c>
      <c r="AC145" s="7">
        <v>755.96799999999996</v>
      </c>
      <c r="AD145" s="7">
        <v>1404.915</v>
      </c>
      <c r="AE145" s="7">
        <v>2553.0810000000001</v>
      </c>
      <c r="AF145" s="7">
        <v>466.94299999999998</v>
      </c>
      <c r="AG145" s="7">
        <v>1128.5709999999999</v>
      </c>
      <c r="AH145" s="7">
        <v>500.09</v>
      </c>
      <c r="AI145" s="7">
        <v>2799.6729999999998</v>
      </c>
      <c r="AJ145" s="7">
        <v>2614.67</v>
      </c>
      <c r="AK145" s="7">
        <v>775.58600000000001</v>
      </c>
      <c r="AL145" s="7">
        <v>8160.44</v>
      </c>
      <c r="AM145" s="7">
        <v>5009.1629999999996</v>
      </c>
      <c r="AN145" s="7">
        <v>1099.9860000000001</v>
      </c>
      <c r="AO145" s="7">
        <v>213.44900000000001</v>
      </c>
      <c r="AP145" s="7">
        <v>288.16500000000002</v>
      </c>
      <c r="AQ145" s="7">
        <v>496.57900000000001</v>
      </c>
      <c r="AR145" s="7">
        <v>1957.289</v>
      </c>
      <c r="AS145" s="7">
        <v>4193.2389999999996</v>
      </c>
      <c r="AT145" s="7">
        <v>7290.5659999999998</v>
      </c>
      <c r="AU145" s="7">
        <v>474.64299999999997</v>
      </c>
      <c r="AV145" s="7">
        <v>661.63099999999997</v>
      </c>
      <c r="AW145" s="7">
        <v>23280.805</v>
      </c>
      <c r="AX145" s="7">
        <v>2449.1170000000002</v>
      </c>
      <c r="AY145" s="7">
        <v>1515.537</v>
      </c>
      <c r="AZ145" s="7">
        <v>591.90200000000004</v>
      </c>
      <c r="BA145" s="7">
        <v>860.28399999999999</v>
      </c>
      <c r="BB145" s="7">
        <v>1914.7070000000001</v>
      </c>
      <c r="BC145" s="7">
        <v>1654.104</v>
      </c>
      <c r="BD145" s="7">
        <v>7650.6220000000003</v>
      </c>
      <c r="BE145" s="7">
        <v>24904.088</v>
      </c>
      <c r="BF145" s="7">
        <v>24290.734</v>
      </c>
      <c r="BG145" s="7">
        <v>4162.7430000000004</v>
      </c>
      <c r="BH145" s="7">
        <v>2233.75</v>
      </c>
      <c r="BI145" s="7">
        <v>22667.286</v>
      </c>
      <c r="BJ145" s="7">
        <v>1980.549</v>
      </c>
      <c r="BK145" s="7">
        <v>4761.0839999999998</v>
      </c>
      <c r="BL145" s="7">
        <v>3923.2469999999998</v>
      </c>
      <c r="BM145" s="7">
        <v>447.21100000000001</v>
      </c>
      <c r="BN145" s="7">
        <v>9147.23</v>
      </c>
      <c r="BO145" s="7">
        <v>20196.255000000001</v>
      </c>
      <c r="BP145" s="7">
        <v>30622.881000000001</v>
      </c>
      <c r="BQ145" s="7">
        <v>710.93799999999999</v>
      </c>
      <c r="BR145" s="7">
        <v>1230.9680000000001</v>
      </c>
      <c r="BS145" s="7">
        <v>546.50900000000001</v>
      </c>
      <c r="BT145" s="7">
        <v>1269.5409999999999</v>
      </c>
      <c r="BU145" s="7">
        <v>191.62700000000001</v>
      </c>
      <c r="BV145" s="7">
        <v>202.38300000000001</v>
      </c>
      <c r="BW145" s="7">
        <v>785.65099999999995</v>
      </c>
      <c r="BX145" s="7">
        <v>756.774</v>
      </c>
      <c r="BY145" s="7">
        <v>577.00199999999995</v>
      </c>
      <c r="BZ145" s="7">
        <v>482.88600000000002</v>
      </c>
      <c r="CA145" s="7">
        <v>66.855999999999995</v>
      </c>
      <c r="CB145" s="7">
        <v>13509.971</v>
      </c>
      <c r="CC145" s="7">
        <f>IF(Table1373[[#This Row],[Numeric_Score]]&lt;=9, 2, IF(Table1373[[#This Row],[Numeric_Score]]&lt;=12, 1, 0))</f>
        <v>0</v>
      </c>
    </row>
    <row r="146" spans="1:81" x14ac:dyDescent="0.25">
      <c r="A146" s="4" t="s">
        <v>256</v>
      </c>
      <c r="B146" s="4" t="s">
        <v>81</v>
      </c>
      <c r="C146" s="5" t="s">
        <v>82</v>
      </c>
      <c r="D146" s="6">
        <v>1.6</v>
      </c>
      <c r="E146" s="5" t="str">
        <f>CONCATENATE(Table1373[[#This Row],[Vessel_Out]]," ",Table1373[[#This Row],[True_Grade]])</f>
        <v>100/106 - 1 SP</v>
      </c>
      <c r="F146" s="5" t="s">
        <v>91</v>
      </c>
      <c r="G146" s="7">
        <v>11</v>
      </c>
      <c r="H146" s="8">
        <v>44028</v>
      </c>
      <c r="I146" s="7">
        <v>1</v>
      </c>
      <c r="J146" s="7" t="s">
        <v>84</v>
      </c>
      <c r="K14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46" s="7" t="str">
        <f>IF(Table1373[[#This Row],[Numeric_Score]]="", "", IF(Table1373[[#This Row],[Numeric_Score]]&lt;=9, "Low", IF(Table1373[[#This Row],[Numeric_Score]]&gt;=14, "High", "Mid")))</f>
        <v>Mid</v>
      </c>
      <c r="M146" s="7" t="str">
        <f>IF(Table1373[[#This Row],[Nominal_Grade]]="", "", CONCATENATE(Table1373[[#This Row],[Nominal_Grade]], "-",Table1373[[#This Row],[Content_Status]]))</f>
        <v>B-WRS</v>
      </c>
      <c r="N146" s="7">
        <v>5.0999999999999997E-2</v>
      </c>
      <c r="O146" s="7">
        <v>137.78800000000001</v>
      </c>
      <c r="P146" s="7">
        <v>68.025999999999996</v>
      </c>
      <c r="Q146" s="7">
        <v>1041.578</v>
      </c>
      <c r="R146" s="7">
        <v>801.55899999999997</v>
      </c>
      <c r="S146" s="7">
        <v>1206.7280000000001</v>
      </c>
      <c r="T146" s="7">
        <v>622.197</v>
      </c>
      <c r="U146" s="7">
        <v>758.01900000000001</v>
      </c>
      <c r="V146" s="7">
        <v>806.71900000000005</v>
      </c>
      <c r="W146" s="7">
        <v>4559.0469999999996</v>
      </c>
      <c r="X146" s="7">
        <v>18281.967000000001</v>
      </c>
      <c r="Y146" s="7">
        <v>338.81400000000002</v>
      </c>
      <c r="Z146" s="7">
        <v>38599.989000000001</v>
      </c>
      <c r="AA146" s="7">
        <v>810.25599999999997</v>
      </c>
      <c r="AB146" s="7">
        <v>1137.4770000000001</v>
      </c>
      <c r="AC146" s="7">
        <v>804.06700000000001</v>
      </c>
      <c r="AD146" s="7">
        <v>2914.5909999999999</v>
      </c>
      <c r="AE146" s="7">
        <v>3571.4160000000002</v>
      </c>
      <c r="AF146" s="7">
        <v>791.74300000000005</v>
      </c>
      <c r="AG146" s="7">
        <v>1169.193</v>
      </c>
      <c r="AH146" s="7">
        <v>545.46199999999999</v>
      </c>
      <c r="AI146" s="7">
        <v>2827.7869999999998</v>
      </c>
      <c r="AJ146" s="7">
        <v>3111.1770000000001</v>
      </c>
      <c r="AK146" s="7">
        <v>936.15</v>
      </c>
      <c r="AL146" s="7">
        <v>8280</v>
      </c>
      <c r="AM146" s="7">
        <v>4270.7380000000003</v>
      </c>
      <c r="AN146" s="7">
        <v>1081.5119999999999</v>
      </c>
      <c r="AO146" s="7">
        <v>199.00800000000001</v>
      </c>
      <c r="AP146" s="7">
        <v>241.25800000000001</v>
      </c>
      <c r="AQ146" s="7">
        <v>669.60400000000004</v>
      </c>
      <c r="AR146" s="7">
        <v>2539.567</v>
      </c>
      <c r="AS146" s="7">
        <v>4180.59</v>
      </c>
      <c r="AT146" s="7">
        <v>6442.7060000000001</v>
      </c>
      <c r="AU146" s="7">
        <v>496.25799999999998</v>
      </c>
      <c r="AV146" s="7">
        <v>613.37</v>
      </c>
      <c r="AW146" s="7">
        <v>23919.384999999998</v>
      </c>
      <c r="AX146" s="7">
        <v>2765.105</v>
      </c>
      <c r="AY146" s="7">
        <v>4361.5590000000002</v>
      </c>
      <c r="AZ146" s="7">
        <v>499.15100000000001</v>
      </c>
      <c r="BA146" s="7">
        <v>1544.375</v>
      </c>
      <c r="BB146" s="7">
        <v>1960.009</v>
      </c>
      <c r="BC146" s="7">
        <v>1652.77</v>
      </c>
      <c r="BD146" s="7">
        <v>7554.0709999999999</v>
      </c>
      <c r="BE146" s="7">
        <v>24801.557000000001</v>
      </c>
      <c r="BF146" s="7">
        <v>23750.207999999999</v>
      </c>
      <c r="BG146" s="7">
        <v>4655.6940000000004</v>
      </c>
      <c r="BH146" s="7">
        <v>2176.6970000000001</v>
      </c>
      <c r="BI146" s="7">
        <v>22867.960999999999</v>
      </c>
      <c r="BJ146" s="7">
        <v>2281.8449999999998</v>
      </c>
      <c r="BK146" s="7">
        <v>4199.1610000000001</v>
      </c>
      <c r="BL146" s="7">
        <v>3415.5169999999998</v>
      </c>
      <c r="BM146" s="7">
        <v>507.58</v>
      </c>
      <c r="BN146" s="7">
        <v>9643.8019999999997</v>
      </c>
      <c r="BO146" s="7">
        <v>15860.817999999999</v>
      </c>
      <c r="BP146" s="7">
        <v>13426.668</v>
      </c>
      <c r="BQ146" s="7">
        <v>542.13800000000003</v>
      </c>
      <c r="BR146" s="7">
        <v>1308.232</v>
      </c>
      <c r="BS146" s="7">
        <v>265.33100000000002</v>
      </c>
      <c r="BT146" s="7">
        <v>1126.2380000000001</v>
      </c>
      <c r="BU146" s="7">
        <v>199.81</v>
      </c>
      <c r="BV146" s="7">
        <v>216.429</v>
      </c>
      <c r="BW146" s="7">
        <v>790.37400000000002</v>
      </c>
      <c r="BX146" s="7">
        <v>904.66800000000001</v>
      </c>
      <c r="BY146" s="7">
        <v>605.86300000000006</v>
      </c>
      <c r="BZ146" s="7">
        <v>2510.0720000000001</v>
      </c>
      <c r="CA146" s="7">
        <v>67.323999999999998</v>
      </c>
      <c r="CB146" s="7">
        <v>15178.058000000001</v>
      </c>
      <c r="CC146" s="7">
        <f>IF(Table1373[[#This Row],[Numeric_Score]]&lt;=9, 2, IF(Table1373[[#This Row],[Numeric_Score]]&lt;=12, 1, 0))</f>
        <v>1</v>
      </c>
    </row>
    <row r="147" spans="1:81" x14ac:dyDescent="0.25">
      <c r="A147" s="4" t="s">
        <v>257</v>
      </c>
      <c r="B147" s="4" t="s">
        <v>81</v>
      </c>
      <c r="C147" s="5" t="s">
        <v>82</v>
      </c>
      <c r="D147" s="6">
        <v>1.6</v>
      </c>
      <c r="E147" s="5" t="str">
        <f>CONCATENATE(Table1373[[#This Row],[Vessel_Out]]," ",Table1373[[#This Row],[True_Grade]])</f>
        <v>100/106 - 2 SP</v>
      </c>
      <c r="F147" s="5" t="s">
        <v>91</v>
      </c>
      <c r="G147" s="7">
        <v>11</v>
      </c>
      <c r="H147" s="8">
        <v>44028</v>
      </c>
      <c r="I147" s="7">
        <v>2</v>
      </c>
      <c r="J147" s="7" t="s">
        <v>84</v>
      </c>
      <c r="K14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47" s="7" t="str">
        <f>IF(Table1373[[#This Row],[Numeric_Score]]="", "", IF(Table1373[[#This Row],[Numeric_Score]]&lt;=9, "Low", IF(Table1373[[#This Row],[Numeric_Score]]&gt;=14, "High", "Mid")))</f>
        <v>Mid</v>
      </c>
      <c r="M147" s="7" t="str">
        <f>IF(Table1373[[#This Row],[Nominal_Grade]]="", "", CONCATENATE(Table1373[[#This Row],[Nominal_Grade]], "-",Table1373[[#This Row],[Content_Status]]))</f>
        <v>B-WRS</v>
      </c>
      <c r="N147" s="7">
        <v>5.1999999999999998E-2</v>
      </c>
      <c r="O147" s="7">
        <v>150.721</v>
      </c>
      <c r="P147" s="7">
        <v>125.248</v>
      </c>
      <c r="Q147" s="7">
        <v>1760.9549999999999</v>
      </c>
      <c r="R147" s="7">
        <v>1383.76</v>
      </c>
      <c r="S147" s="7">
        <v>1544.357</v>
      </c>
      <c r="T147" s="7">
        <v>429.03899999999999</v>
      </c>
      <c r="U147" s="7">
        <v>1489.173</v>
      </c>
      <c r="V147" s="7">
        <v>900.44600000000003</v>
      </c>
      <c r="W147" s="7">
        <v>4616.2780000000002</v>
      </c>
      <c r="X147" s="7">
        <v>18370.79</v>
      </c>
      <c r="Y147" s="7">
        <v>402.45100000000002</v>
      </c>
      <c r="Z147" s="7">
        <v>38294.841</v>
      </c>
      <c r="AA147" s="7">
        <v>800.69</v>
      </c>
      <c r="AB147" s="7">
        <v>1106.316</v>
      </c>
      <c r="AC147" s="7">
        <v>777.73599999999999</v>
      </c>
      <c r="AD147" s="7">
        <v>2899.183</v>
      </c>
      <c r="AE147" s="7">
        <v>3524.0819999999999</v>
      </c>
      <c r="AF147" s="7">
        <v>779.08500000000004</v>
      </c>
      <c r="AG147" s="7">
        <v>1129.54</v>
      </c>
      <c r="AH147" s="7">
        <v>532.23199999999997</v>
      </c>
      <c r="AI147" s="7">
        <v>2804.3020000000001</v>
      </c>
      <c r="AJ147" s="7">
        <v>3095.94</v>
      </c>
      <c r="AK147" s="7">
        <v>939.33699999999999</v>
      </c>
      <c r="AL147" s="7">
        <v>8208.6190000000006</v>
      </c>
      <c r="AM147" s="7">
        <v>4216.451</v>
      </c>
      <c r="AN147" s="7">
        <v>1055.8979999999999</v>
      </c>
      <c r="AO147" s="7">
        <v>201.88</v>
      </c>
      <c r="AP147" s="7">
        <v>253.12200000000001</v>
      </c>
      <c r="AQ147" s="7">
        <v>672.68700000000001</v>
      </c>
      <c r="AR147" s="7">
        <v>2501.62</v>
      </c>
      <c r="AS147" s="7">
        <v>4065.701</v>
      </c>
      <c r="AT147" s="7">
        <v>6359.3429999999998</v>
      </c>
      <c r="AU147" s="7">
        <v>483.48899999999998</v>
      </c>
      <c r="AV147" s="7">
        <v>597.43399999999997</v>
      </c>
      <c r="AW147" s="7">
        <v>23837.248</v>
      </c>
      <c r="AX147" s="7">
        <v>2781.41</v>
      </c>
      <c r="AY147" s="7">
        <v>4331.7939999999999</v>
      </c>
      <c r="AZ147" s="7">
        <v>556.34699999999998</v>
      </c>
      <c r="BA147" s="7">
        <v>1502.242</v>
      </c>
      <c r="BB147" s="7">
        <v>1986.9110000000001</v>
      </c>
      <c r="BC147" s="7">
        <v>1674.68</v>
      </c>
      <c r="BD147" s="7">
        <v>7592.665</v>
      </c>
      <c r="BE147" s="7">
        <v>24615.998</v>
      </c>
      <c r="BF147" s="7">
        <v>23783.585999999999</v>
      </c>
      <c r="BG147" s="7">
        <v>4605.2209999999995</v>
      </c>
      <c r="BH147" s="7">
        <v>2281.0889999999999</v>
      </c>
      <c r="BI147" s="7">
        <v>22796.912</v>
      </c>
      <c r="BJ147" s="7">
        <v>2074.1390000000001</v>
      </c>
      <c r="BK147" s="7">
        <v>4325.8429999999998</v>
      </c>
      <c r="BL147" s="7">
        <v>3616.2750000000001</v>
      </c>
      <c r="BM147" s="7">
        <v>458.279</v>
      </c>
      <c r="BN147" s="7">
        <v>9412.259</v>
      </c>
      <c r="BO147" s="7">
        <v>16469.986000000001</v>
      </c>
      <c r="BP147" s="7">
        <v>14392.553</v>
      </c>
      <c r="BQ147" s="7">
        <v>611.96600000000001</v>
      </c>
      <c r="BR147" s="7">
        <v>1248.8900000000001</v>
      </c>
      <c r="BS147" s="7">
        <v>461.464</v>
      </c>
      <c r="BT147" s="7">
        <v>1206.1859999999999</v>
      </c>
      <c r="BU147" s="7">
        <v>212.32300000000001</v>
      </c>
      <c r="BV147" s="7">
        <v>211.54599999999999</v>
      </c>
      <c r="BW147" s="7">
        <v>794.29499999999996</v>
      </c>
      <c r="BX147" s="7">
        <v>867.24</v>
      </c>
      <c r="BY147" s="7">
        <v>594.81799999999998</v>
      </c>
      <c r="BZ147" s="7">
        <v>2505.4720000000002</v>
      </c>
      <c r="CA147" s="7">
        <v>66.902000000000001</v>
      </c>
      <c r="CB147" s="7">
        <v>15352.384</v>
      </c>
      <c r="CC147" s="7">
        <f>IF(Table1373[[#This Row],[Numeric_Score]]&lt;=9, 2, IF(Table1373[[#This Row],[Numeric_Score]]&lt;=12, 1, 0))</f>
        <v>1</v>
      </c>
    </row>
    <row r="148" spans="1:81" x14ac:dyDescent="0.25">
      <c r="A148" s="4" t="s">
        <v>258</v>
      </c>
      <c r="B148" s="4" t="s">
        <v>81</v>
      </c>
      <c r="C148" s="5" t="s">
        <v>82</v>
      </c>
      <c r="D148" s="6">
        <v>1.6</v>
      </c>
      <c r="E148" s="5" t="str">
        <f>CONCATENATE(Table1373[[#This Row],[Vessel_Out]]," ",Table1373[[#This Row],[True_Grade]])</f>
        <v>100/107 - 1 SP</v>
      </c>
      <c r="F148" s="5" t="s">
        <v>91</v>
      </c>
      <c r="G148" s="7">
        <v>12</v>
      </c>
      <c r="H148" s="8">
        <v>44028</v>
      </c>
      <c r="I148" s="7">
        <v>13</v>
      </c>
      <c r="J148" s="7" t="s">
        <v>84</v>
      </c>
      <c r="K14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48" s="7" t="str">
        <f>IF(Table1373[[#This Row],[Numeric_Score]]="", "", IF(Table1373[[#This Row],[Numeric_Score]]&lt;=9, "Low", IF(Table1373[[#This Row],[Numeric_Score]]&gt;=14, "High", "Mid")))</f>
        <v>Mid</v>
      </c>
      <c r="M148" s="7" t="str">
        <f>IF(Table1373[[#This Row],[Nominal_Grade]]="", "", CONCATENATE(Table1373[[#This Row],[Nominal_Grade]], "-",Table1373[[#This Row],[Content_Status]]))</f>
        <v>B-WRS</v>
      </c>
      <c r="N148" s="7">
        <v>0.04</v>
      </c>
      <c r="O148" s="7">
        <v>117.876</v>
      </c>
      <c r="P148" s="7">
        <v>268.54500000000002</v>
      </c>
      <c r="Q148" s="7">
        <v>2257.6019999999999</v>
      </c>
      <c r="R148" s="7">
        <v>1260.2170000000001</v>
      </c>
      <c r="S148" s="7">
        <v>1367.2280000000001</v>
      </c>
      <c r="T148" s="7">
        <v>355.68799999999999</v>
      </c>
      <c r="U148" s="7">
        <v>1897.404</v>
      </c>
      <c r="V148" s="7">
        <v>904.30399999999997</v>
      </c>
      <c r="W148" s="7">
        <v>4571.6260000000002</v>
      </c>
      <c r="X148" s="7">
        <v>18056.201000000001</v>
      </c>
      <c r="Y148" s="7">
        <v>401.06099999999998</v>
      </c>
      <c r="Z148" s="7">
        <v>37760.372000000003</v>
      </c>
      <c r="AA148" s="7">
        <v>744.53800000000001</v>
      </c>
      <c r="AB148" s="7">
        <v>1070.0889999999999</v>
      </c>
      <c r="AC148" s="7">
        <v>764.44799999999998</v>
      </c>
      <c r="AD148" s="7">
        <v>2810.61</v>
      </c>
      <c r="AE148" s="7">
        <v>3541.1840000000002</v>
      </c>
      <c r="AF148" s="7">
        <v>716.22799999999995</v>
      </c>
      <c r="AG148" s="7">
        <v>1084.9459999999999</v>
      </c>
      <c r="AH148" s="7">
        <v>541.13199999999995</v>
      </c>
      <c r="AI148" s="7">
        <v>2836.4349999999999</v>
      </c>
      <c r="AJ148" s="7">
        <v>3176.8069999999998</v>
      </c>
      <c r="AK148" s="7">
        <v>907.74400000000003</v>
      </c>
      <c r="AL148" s="7">
        <v>8038.2079999999996</v>
      </c>
      <c r="AM148" s="7">
        <v>3949.2869999999998</v>
      </c>
      <c r="AN148" s="7">
        <v>1007.426</v>
      </c>
      <c r="AO148" s="7">
        <v>206.82900000000001</v>
      </c>
      <c r="AP148" s="7">
        <v>236.21799999999999</v>
      </c>
      <c r="AQ148" s="7">
        <v>633.48199999999997</v>
      </c>
      <c r="AR148" s="7">
        <v>2435.951</v>
      </c>
      <c r="AS148" s="7">
        <v>4326.0550000000003</v>
      </c>
      <c r="AT148" s="7">
        <v>6323.433</v>
      </c>
      <c r="AU148" s="7">
        <v>476.37700000000001</v>
      </c>
      <c r="AV148" s="7">
        <v>585.18799999999999</v>
      </c>
      <c r="AW148" s="7">
        <v>23668.73</v>
      </c>
      <c r="AX148" s="7">
        <v>2783.5650000000001</v>
      </c>
      <c r="AY148" s="7">
        <v>4432.8609999999999</v>
      </c>
      <c r="AZ148" s="7">
        <v>589.75</v>
      </c>
      <c r="BA148" s="7">
        <v>1561.394</v>
      </c>
      <c r="BB148" s="7">
        <v>1791.8879999999999</v>
      </c>
      <c r="BC148" s="7">
        <v>1577.6780000000001</v>
      </c>
      <c r="BD148" s="7">
        <v>7490.7020000000002</v>
      </c>
      <c r="BE148" s="7">
        <v>24889.942999999999</v>
      </c>
      <c r="BF148" s="7">
        <v>22917.433000000001</v>
      </c>
      <c r="BG148" s="7">
        <v>4495.509</v>
      </c>
      <c r="BH148" s="7">
        <v>2308.5349999999999</v>
      </c>
      <c r="BI148" s="7">
        <v>22267.647000000001</v>
      </c>
      <c r="BJ148" s="7">
        <v>1941.75</v>
      </c>
      <c r="BK148" s="7">
        <v>4230.2870000000003</v>
      </c>
      <c r="BL148" s="7">
        <v>3329.0749999999998</v>
      </c>
      <c r="BM148" s="7">
        <v>480.25700000000001</v>
      </c>
      <c r="BN148" s="7">
        <v>9072.4210000000003</v>
      </c>
      <c r="BO148" s="7">
        <v>16092.303</v>
      </c>
      <c r="BP148" s="7">
        <v>17405.036</v>
      </c>
      <c r="BQ148" s="7">
        <v>623.60799999999995</v>
      </c>
      <c r="BR148" s="7">
        <v>1061.691</v>
      </c>
      <c r="BS148" s="7">
        <v>441.30099999999999</v>
      </c>
      <c r="BT148" s="7">
        <v>1199.3579999999999</v>
      </c>
      <c r="BU148" s="7">
        <v>185.09299999999999</v>
      </c>
      <c r="BV148" s="7">
        <v>181.55199999999999</v>
      </c>
      <c r="BW148" s="7">
        <v>808.08</v>
      </c>
      <c r="BX148" s="7">
        <v>848.06500000000005</v>
      </c>
      <c r="BY148" s="7">
        <v>573.91499999999996</v>
      </c>
      <c r="BZ148" s="7">
        <v>2703.393</v>
      </c>
      <c r="CA148" s="7">
        <v>73.197999999999993</v>
      </c>
      <c r="CB148" s="7">
        <v>13686.722</v>
      </c>
      <c r="CC148" s="7">
        <f>IF(Table1373[[#This Row],[Numeric_Score]]&lt;=9, 2, IF(Table1373[[#This Row],[Numeric_Score]]&lt;=12, 1, 0))</f>
        <v>1</v>
      </c>
    </row>
    <row r="149" spans="1:81" x14ac:dyDescent="0.25">
      <c r="A149" s="4" t="s">
        <v>259</v>
      </c>
      <c r="B149" s="4" t="s">
        <v>81</v>
      </c>
      <c r="C149" s="5" t="s">
        <v>82</v>
      </c>
      <c r="D149" s="6">
        <v>1.6</v>
      </c>
      <c r="E149" s="5" t="str">
        <f>CONCATENATE(Table1373[[#This Row],[Vessel_Out]]," ",Table1373[[#This Row],[True_Grade]])</f>
        <v>100/107 - 2 SP</v>
      </c>
      <c r="F149" s="5" t="s">
        <v>91</v>
      </c>
      <c r="G149" s="7">
        <v>12</v>
      </c>
      <c r="H149" s="8">
        <v>44028</v>
      </c>
      <c r="I149" s="7">
        <v>14</v>
      </c>
      <c r="J149" s="7" t="s">
        <v>84</v>
      </c>
      <c r="K14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49" s="7" t="str">
        <f>IF(Table1373[[#This Row],[Numeric_Score]]="", "", IF(Table1373[[#This Row],[Numeric_Score]]&lt;=9, "Low", IF(Table1373[[#This Row],[Numeric_Score]]&gt;=14, "High", "Mid")))</f>
        <v>Mid</v>
      </c>
      <c r="M149" s="7" t="str">
        <f>IF(Table1373[[#This Row],[Nominal_Grade]]="", "", CONCATENATE(Table1373[[#This Row],[Nominal_Grade]], "-",Table1373[[#This Row],[Content_Status]]))</f>
        <v>B-WRS</v>
      </c>
      <c r="N149" s="7">
        <v>3.6999999999999998E-2</v>
      </c>
      <c r="O149" s="7">
        <v>136.577</v>
      </c>
      <c r="P149" s="7">
        <v>275.37200000000001</v>
      </c>
      <c r="Q149" s="7">
        <v>2277.3519999999999</v>
      </c>
      <c r="R149" s="7">
        <v>1245.576</v>
      </c>
      <c r="S149" s="7">
        <v>1385.9939999999999</v>
      </c>
      <c r="T149" s="7">
        <v>361.27800000000002</v>
      </c>
      <c r="U149" s="7">
        <v>1811.9760000000001</v>
      </c>
      <c r="V149" s="7">
        <v>900.09699999999998</v>
      </c>
      <c r="W149" s="7">
        <v>4602.2370000000001</v>
      </c>
      <c r="X149" s="7">
        <v>18078.107</v>
      </c>
      <c r="Y149" s="7">
        <v>386.75099999999998</v>
      </c>
      <c r="Z149" s="7">
        <v>37718.597999999998</v>
      </c>
      <c r="AA149" s="7">
        <v>744.74900000000002</v>
      </c>
      <c r="AB149" s="7">
        <v>1069.2729999999999</v>
      </c>
      <c r="AC149" s="7">
        <v>776.38199999999995</v>
      </c>
      <c r="AD149" s="7">
        <v>2803.0309999999999</v>
      </c>
      <c r="AE149" s="7">
        <v>3601.989</v>
      </c>
      <c r="AF149" s="7">
        <v>738.22299999999996</v>
      </c>
      <c r="AG149" s="7">
        <v>1090.288</v>
      </c>
      <c r="AH149" s="7">
        <v>570.11199999999997</v>
      </c>
      <c r="AI149" s="7">
        <v>2878.9879999999998</v>
      </c>
      <c r="AJ149" s="7">
        <v>3138.8429999999998</v>
      </c>
      <c r="AK149" s="7">
        <v>914.68</v>
      </c>
      <c r="AL149" s="7">
        <v>8114.5969999999998</v>
      </c>
      <c r="AM149" s="7">
        <v>4042.5610000000001</v>
      </c>
      <c r="AN149" s="7">
        <v>1011.765</v>
      </c>
      <c r="AO149" s="7">
        <v>212.99600000000001</v>
      </c>
      <c r="AP149" s="7">
        <v>231.96199999999999</v>
      </c>
      <c r="AQ149" s="7">
        <v>678.03200000000004</v>
      </c>
      <c r="AR149" s="7">
        <v>2448.9119999999998</v>
      </c>
      <c r="AS149" s="7">
        <v>4311.277</v>
      </c>
      <c r="AT149" s="7">
        <v>6447.92</v>
      </c>
      <c r="AU149" s="7">
        <v>473.44900000000001</v>
      </c>
      <c r="AV149" s="7">
        <v>581.01900000000001</v>
      </c>
      <c r="AW149" s="7">
        <v>23988.620999999999</v>
      </c>
      <c r="AX149" s="7">
        <v>2805.0949999999998</v>
      </c>
      <c r="AY149" s="7">
        <v>4482.9359999999997</v>
      </c>
      <c r="AZ149" s="7">
        <v>617.76099999999997</v>
      </c>
      <c r="BA149" s="7">
        <v>1595.462</v>
      </c>
      <c r="BB149" s="7">
        <v>1844.925</v>
      </c>
      <c r="BC149" s="7">
        <v>1726.5160000000001</v>
      </c>
      <c r="BD149" s="7">
        <v>7627.2939999999999</v>
      </c>
      <c r="BE149" s="7">
        <v>25191.982</v>
      </c>
      <c r="BF149" s="7">
        <v>23303.291000000001</v>
      </c>
      <c r="BG149" s="7">
        <v>4438.1080000000002</v>
      </c>
      <c r="BH149" s="7">
        <v>2273.4679999999998</v>
      </c>
      <c r="BI149" s="7">
        <v>22438.855</v>
      </c>
      <c r="BJ149" s="7">
        <v>1952.528</v>
      </c>
      <c r="BK149" s="7">
        <v>4371.6019999999999</v>
      </c>
      <c r="BL149" s="7">
        <v>3435.2849999999999</v>
      </c>
      <c r="BM149" s="7">
        <v>475.34699999999998</v>
      </c>
      <c r="BN149" s="7">
        <v>9001.4760000000006</v>
      </c>
      <c r="BO149" s="7">
        <v>16218.067999999999</v>
      </c>
      <c r="BP149" s="7">
        <v>16987.600999999999</v>
      </c>
      <c r="BQ149" s="7">
        <v>614.28</v>
      </c>
      <c r="BR149" s="7">
        <v>968.28099999999995</v>
      </c>
      <c r="BS149" s="7">
        <v>433.39299999999997</v>
      </c>
      <c r="BT149" s="7">
        <v>1268.9549999999999</v>
      </c>
      <c r="BU149" s="7">
        <v>208.32</v>
      </c>
      <c r="BV149" s="7">
        <v>198.14</v>
      </c>
      <c r="BW149" s="7">
        <v>837.07899999999995</v>
      </c>
      <c r="BX149" s="7">
        <v>849.37800000000004</v>
      </c>
      <c r="BY149" s="7">
        <v>588.72400000000005</v>
      </c>
      <c r="BZ149" s="7">
        <v>2777.3049999999998</v>
      </c>
      <c r="CA149" s="7">
        <v>67.725999999999999</v>
      </c>
      <c r="CB149" s="7">
        <v>14176.128000000001</v>
      </c>
      <c r="CC149" s="7">
        <f>IF(Table1373[[#This Row],[Numeric_Score]]&lt;=9, 2, IF(Table1373[[#This Row],[Numeric_Score]]&lt;=12, 1, 0))</f>
        <v>1</v>
      </c>
    </row>
    <row r="150" spans="1:81" x14ac:dyDescent="0.25">
      <c r="A150" s="4" t="s">
        <v>260</v>
      </c>
      <c r="B150" s="4" t="s">
        <v>81</v>
      </c>
      <c r="C150" s="5" t="s">
        <v>82</v>
      </c>
      <c r="D150" s="6">
        <v>0</v>
      </c>
      <c r="E150" s="5" t="str">
        <f>CONCATENATE(Table1373[[#This Row],[Vessel_Out]]," ",Table1373[[#This Row],[True_Grade]])</f>
        <v>100/115 - 1 SP</v>
      </c>
      <c r="F150" s="5" t="s">
        <v>83</v>
      </c>
      <c r="G150" s="7">
        <v>14</v>
      </c>
      <c r="H150" s="8">
        <v>44028</v>
      </c>
      <c r="I150" s="7">
        <v>15</v>
      </c>
      <c r="J150" s="7" t="s">
        <v>84</v>
      </c>
      <c r="K15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50" s="7" t="str">
        <f>IF(Table1373[[#This Row],[Numeric_Score]]="", "", IF(Table1373[[#This Row],[Numeric_Score]]&lt;=9, "Low", IF(Table1373[[#This Row],[Numeric_Score]]&gt;=14, "High", "Mid")))</f>
        <v>High</v>
      </c>
      <c r="M150" s="7" t="str">
        <f>IF(Table1373[[#This Row],[Nominal_Grade]]="", "", CONCATENATE(Table1373[[#This Row],[Nominal_Grade]], "-",Table1373[[#This Row],[Content_Status]]))</f>
        <v>B-WLS</v>
      </c>
      <c r="N150" s="7">
        <v>3.6999999999999998E-2</v>
      </c>
      <c r="O150" s="7">
        <v>141.422</v>
      </c>
      <c r="P150" s="7">
        <v>239.18100000000001</v>
      </c>
      <c r="Q150" s="7">
        <v>2153.598</v>
      </c>
      <c r="R150" s="7">
        <v>1237.058</v>
      </c>
      <c r="S150" s="7">
        <v>1415.934</v>
      </c>
      <c r="T150" s="7">
        <v>362.209</v>
      </c>
      <c r="U150" s="7">
        <v>1867.471</v>
      </c>
      <c r="V150" s="7">
        <v>974.50300000000004</v>
      </c>
      <c r="W150" s="7">
        <v>4282.8069999999998</v>
      </c>
      <c r="X150" s="7">
        <v>18168.488000000001</v>
      </c>
      <c r="Y150" s="7">
        <v>383.86599999999999</v>
      </c>
      <c r="Z150" s="7">
        <v>39348.012000000002</v>
      </c>
      <c r="AA150" s="7">
        <v>853.65800000000002</v>
      </c>
      <c r="AB150" s="7">
        <v>1102.7860000000001</v>
      </c>
      <c r="AC150" s="7">
        <v>778.47699999999998</v>
      </c>
      <c r="AD150" s="7">
        <v>1675.2560000000001</v>
      </c>
      <c r="AE150" s="7">
        <v>2673.4670000000001</v>
      </c>
      <c r="AF150" s="7">
        <v>442.94600000000003</v>
      </c>
      <c r="AG150" s="7">
        <v>1095.123</v>
      </c>
      <c r="AH150" s="7">
        <v>562.46500000000003</v>
      </c>
      <c r="AI150" s="7">
        <v>2896.7069999999999</v>
      </c>
      <c r="AJ150" s="7">
        <v>2547.88</v>
      </c>
      <c r="AK150" s="7">
        <v>822.22400000000005</v>
      </c>
      <c r="AL150" s="7">
        <v>9026.2950000000001</v>
      </c>
      <c r="AM150" s="7">
        <v>5023.0789999999997</v>
      </c>
      <c r="AN150" s="7">
        <v>750.01199999999994</v>
      </c>
      <c r="AO150" s="7">
        <v>195.81399999999999</v>
      </c>
      <c r="AP150" s="7">
        <v>189.547</v>
      </c>
      <c r="AQ150" s="7">
        <v>390.27100000000002</v>
      </c>
      <c r="AR150" s="7">
        <v>1624.009</v>
      </c>
      <c r="AS150" s="7">
        <v>4700.1440000000002</v>
      </c>
      <c r="AT150" s="7">
        <v>8027.5150000000003</v>
      </c>
      <c r="AU150" s="7">
        <v>446.22500000000002</v>
      </c>
      <c r="AV150" s="7">
        <v>581.149</v>
      </c>
      <c r="AW150" s="7">
        <v>24139.030999999999</v>
      </c>
      <c r="AX150" s="7">
        <v>2199.3589999999999</v>
      </c>
      <c r="AY150" s="7">
        <v>1288.6949999999999</v>
      </c>
      <c r="AZ150" s="7">
        <v>591.04</v>
      </c>
      <c r="BA150" s="7">
        <v>875.86599999999999</v>
      </c>
      <c r="BB150" s="7">
        <v>1608.557</v>
      </c>
      <c r="BC150" s="7">
        <v>1058.403</v>
      </c>
      <c r="BD150" s="7">
        <v>7504.6790000000001</v>
      </c>
      <c r="BE150" s="7">
        <v>26694.474999999999</v>
      </c>
      <c r="BF150" s="7">
        <v>23815.561000000002</v>
      </c>
      <c r="BG150" s="7">
        <v>4254.66</v>
      </c>
      <c r="BH150" s="7">
        <v>2279.2649999999999</v>
      </c>
      <c r="BI150" s="7">
        <v>22642.63</v>
      </c>
      <c r="BJ150" s="7">
        <v>2148.8809999999999</v>
      </c>
      <c r="BK150" s="7">
        <v>4862.0290000000005</v>
      </c>
      <c r="BL150" s="7">
        <v>5217.375</v>
      </c>
      <c r="BM150" s="7">
        <v>505.75200000000001</v>
      </c>
      <c r="BN150" s="7">
        <v>8914.2810000000009</v>
      </c>
      <c r="BO150" s="7">
        <v>16095.066000000001</v>
      </c>
      <c r="BP150" s="7">
        <v>19249.857</v>
      </c>
      <c r="BQ150" s="7">
        <v>648.06100000000004</v>
      </c>
      <c r="BR150" s="7">
        <v>1037.1690000000001</v>
      </c>
      <c r="BS150" s="7">
        <v>448.565</v>
      </c>
      <c r="BT150" s="7">
        <v>712.66800000000001</v>
      </c>
      <c r="BU150" s="7">
        <v>166.976</v>
      </c>
      <c r="BV150" s="7">
        <v>177.733</v>
      </c>
      <c r="BW150" s="7">
        <v>689.75900000000001</v>
      </c>
      <c r="BX150" s="7">
        <v>908.72400000000005</v>
      </c>
      <c r="BY150" s="7">
        <v>519.596</v>
      </c>
      <c r="BZ150" s="7">
        <v>276.23</v>
      </c>
      <c r="CA150" s="7">
        <v>73.709999999999994</v>
      </c>
      <c r="CB150" s="7">
        <v>12880.633</v>
      </c>
      <c r="CC150" s="7">
        <f>IF(Table1373[[#This Row],[Numeric_Score]]&lt;=9, 2, IF(Table1373[[#This Row],[Numeric_Score]]&lt;=12, 1, 0))</f>
        <v>0</v>
      </c>
    </row>
    <row r="151" spans="1:81" x14ac:dyDescent="0.25">
      <c r="A151" s="4" t="s">
        <v>261</v>
      </c>
      <c r="B151" s="4" t="s">
        <v>81</v>
      </c>
      <c r="C151" s="5" t="s">
        <v>82</v>
      </c>
      <c r="D151" s="6">
        <v>0</v>
      </c>
      <c r="E151" s="5" t="str">
        <f>CONCATENATE(Table1373[[#This Row],[Vessel_Out]]," ",Table1373[[#This Row],[True_Grade]])</f>
        <v>100/115 - 2 SP</v>
      </c>
      <c r="F151" s="5" t="s">
        <v>83</v>
      </c>
      <c r="G151" s="7">
        <v>14</v>
      </c>
      <c r="H151" s="8">
        <v>44028</v>
      </c>
      <c r="I151" s="7">
        <v>16</v>
      </c>
      <c r="J151" s="7" t="s">
        <v>84</v>
      </c>
      <c r="K15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51" s="7" t="str">
        <f>IF(Table1373[[#This Row],[Numeric_Score]]="", "", IF(Table1373[[#This Row],[Numeric_Score]]&lt;=9, "Low", IF(Table1373[[#This Row],[Numeric_Score]]&gt;=14, "High", "Mid")))</f>
        <v>High</v>
      </c>
      <c r="M151" s="7" t="str">
        <f>IF(Table1373[[#This Row],[Nominal_Grade]]="", "", CONCATENATE(Table1373[[#This Row],[Nominal_Grade]], "-",Table1373[[#This Row],[Content_Status]]))</f>
        <v>B-WLS</v>
      </c>
      <c r="N151" s="7">
        <v>3.6999999999999998E-2</v>
      </c>
      <c r="O151" s="7">
        <v>136.49299999999999</v>
      </c>
      <c r="P151" s="7">
        <v>233.11</v>
      </c>
      <c r="Q151" s="7">
        <v>2138.7179999999998</v>
      </c>
      <c r="R151" s="7">
        <v>1225.567</v>
      </c>
      <c r="S151" s="7">
        <v>1414.7670000000001</v>
      </c>
      <c r="T151" s="7">
        <v>350.673</v>
      </c>
      <c r="U151" s="7">
        <v>1897.527</v>
      </c>
      <c r="V151" s="7">
        <v>993.86599999999999</v>
      </c>
      <c r="W151" s="7">
        <v>4255.4070000000002</v>
      </c>
      <c r="X151" s="7">
        <v>18056.310000000001</v>
      </c>
      <c r="Y151" s="7">
        <v>386.565</v>
      </c>
      <c r="Z151" s="7">
        <v>39396.648999999998</v>
      </c>
      <c r="AA151" s="7">
        <v>844.83500000000004</v>
      </c>
      <c r="AB151" s="7">
        <v>1078.7370000000001</v>
      </c>
      <c r="AC151" s="7">
        <v>764.43399999999997</v>
      </c>
      <c r="AD151" s="7">
        <v>1668.3009999999999</v>
      </c>
      <c r="AE151" s="7">
        <v>2594.471</v>
      </c>
      <c r="AF151" s="7">
        <v>452.85199999999998</v>
      </c>
      <c r="AG151" s="7">
        <v>1089.491</v>
      </c>
      <c r="AH151" s="7">
        <v>581.42499999999995</v>
      </c>
      <c r="AI151" s="7">
        <v>2888.2930000000001</v>
      </c>
      <c r="AJ151" s="7">
        <v>2505.9470000000001</v>
      </c>
      <c r="AK151" s="7">
        <v>843.28899999999999</v>
      </c>
      <c r="AL151" s="7">
        <v>8942.3639999999996</v>
      </c>
      <c r="AM151" s="7">
        <v>4967.1180000000004</v>
      </c>
      <c r="AN151" s="7">
        <v>749.13199999999995</v>
      </c>
      <c r="AO151" s="7">
        <v>175.179</v>
      </c>
      <c r="AP151" s="7">
        <v>170.739</v>
      </c>
      <c r="AQ151" s="7">
        <v>393.84399999999999</v>
      </c>
      <c r="AR151" s="7">
        <v>1623.28</v>
      </c>
      <c r="AS151" s="7">
        <v>4659.8950000000004</v>
      </c>
      <c r="AT151" s="7">
        <v>7951.2849999999999</v>
      </c>
      <c r="AU151" s="7">
        <v>449.26</v>
      </c>
      <c r="AV151" s="7">
        <v>597.32000000000005</v>
      </c>
      <c r="AW151" s="7">
        <v>23930.518</v>
      </c>
      <c r="AX151" s="7">
        <v>2075.96</v>
      </c>
      <c r="AY151" s="7">
        <v>1207.7829999999999</v>
      </c>
      <c r="AZ151" s="7">
        <v>571.22</v>
      </c>
      <c r="BA151" s="7">
        <v>792.23</v>
      </c>
      <c r="BB151" s="7">
        <v>1629.0989999999999</v>
      </c>
      <c r="BC151" s="7">
        <v>992.05600000000004</v>
      </c>
      <c r="BD151" s="7">
        <v>7734.6270000000004</v>
      </c>
      <c r="BE151" s="7">
        <v>25961.667000000001</v>
      </c>
      <c r="BF151" s="7">
        <v>23535.161</v>
      </c>
      <c r="BG151" s="7">
        <v>4235.527</v>
      </c>
      <c r="BH151" s="7">
        <v>2447.9670000000001</v>
      </c>
      <c r="BI151" s="7">
        <v>22570.348999999998</v>
      </c>
      <c r="BJ151" s="7">
        <v>2101.8890000000001</v>
      </c>
      <c r="BK151" s="7">
        <v>4848.143</v>
      </c>
      <c r="BL151" s="7">
        <v>4971.3509999999997</v>
      </c>
      <c r="BM151" s="7">
        <v>552.31399999999996</v>
      </c>
      <c r="BN151" s="7">
        <v>8934.8909999999996</v>
      </c>
      <c r="BO151" s="7">
        <v>15599.093999999999</v>
      </c>
      <c r="BP151" s="7">
        <v>19345.994999999999</v>
      </c>
      <c r="BQ151" s="7">
        <v>626.173</v>
      </c>
      <c r="BR151" s="7">
        <v>1077.6969999999999</v>
      </c>
      <c r="BS151" s="7">
        <v>440.387</v>
      </c>
      <c r="BT151" s="7">
        <v>689.2</v>
      </c>
      <c r="BU151" s="7">
        <v>167.69499999999999</v>
      </c>
      <c r="BV151" s="7">
        <v>183.46</v>
      </c>
      <c r="BW151" s="7">
        <v>726.94500000000005</v>
      </c>
      <c r="BX151" s="7">
        <v>938.67399999999998</v>
      </c>
      <c r="BY151" s="7">
        <v>540.83799999999997</v>
      </c>
      <c r="BZ151" s="7">
        <v>257.79700000000003</v>
      </c>
      <c r="CA151" s="7">
        <v>78.328999999999994</v>
      </c>
      <c r="CB151" s="7">
        <v>13133.581</v>
      </c>
      <c r="CC151" s="7">
        <f>IF(Table1373[[#This Row],[Numeric_Score]]&lt;=9, 2, IF(Table1373[[#This Row],[Numeric_Score]]&lt;=12, 1, 0))</f>
        <v>0</v>
      </c>
    </row>
    <row r="152" spans="1:81" x14ac:dyDescent="0.25">
      <c r="A152" s="4" t="s">
        <v>262</v>
      </c>
      <c r="B152" s="4" t="s">
        <v>81</v>
      </c>
      <c r="C152" s="5" t="s">
        <v>82</v>
      </c>
      <c r="D152" s="6">
        <v>0</v>
      </c>
      <c r="E152" s="5" t="str">
        <f>CONCATENATE(Table1373[[#This Row],[Vessel_Out]]," ",Table1373[[#This Row],[True_Grade]])</f>
        <v>200/129 - 1 SP</v>
      </c>
      <c r="F152" s="5" t="s">
        <v>83</v>
      </c>
      <c r="G152" s="7">
        <v>11</v>
      </c>
      <c r="H152" s="8">
        <v>44028</v>
      </c>
      <c r="I152" s="7">
        <v>7</v>
      </c>
      <c r="J152" s="7" t="s">
        <v>84</v>
      </c>
      <c r="K15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52" s="7" t="str">
        <f>IF(Table1373[[#This Row],[Numeric_Score]]="", "", IF(Table1373[[#This Row],[Numeric_Score]]&lt;=9, "Low", IF(Table1373[[#This Row],[Numeric_Score]]&gt;=14, "High", "Mid")))</f>
        <v>Mid</v>
      </c>
      <c r="M152" s="7" t="str">
        <f>IF(Table1373[[#This Row],[Nominal_Grade]]="", "", CONCATENATE(Table1373[[#This Row],[Nominal_Grade]], "-",Table1373[[#This Row],[Content_Status]]))</f>
        <v>B-WLS</v>
      </c>
      <c r="N152" s="7">
        <v>4.5999999999999999E-2</v>
      </c>
      <c r="O152" s="7">
        <v>442.399</v>
      </c>
      <c r="P152" s="7">
        <v>267.23700000000002</v>
      </c>
      <c r="Q152" s="7">
        <v>2229.71</v>
      </c>
      <c r="R152" s="7">
        <v>1317.471</v>
      </c>
      <c r="S152" s="7">
        <v>1362.952</v>
      </c>
      <c r="T152" s="7">
        <v>372.57499999999999</v>
      </c>
      <c r="U152" s="7">
        <v>1946.6569999999999</v>
      </c>
      <c r="V152" s="7">
        <v>968.87300000000005</v>
      </c>
      <c r="W152" s="7">
        <v>4527.9110000000001</v>
      </c>
      <c r="X152" s="7">
        <v>18281.063999999998</v>
      </c>
      <c r="Y152" s="7">
        <v>447.55900000000003</v>
      </c>
      <c r="Z152" s="7">
        <v>39401.9</v>
      </c>
      <c r="AA152" s="7">
        <v>844.88800000000003</v>
      </c>
      <c r="AB152" s="7">
        <v>1179.125</v>
      </c>
      <c r="AC152" s="7">
        <v>655.91499999999996</v>
      </c>
      <c r="AD152" s="7">
        <v>2476.0430000000001</v>
      </c>
      <c r="AE152" s="7">
        <v>3066.5360000000001</v>
      </c>
      <c r="AF152" s="7">
        <v>679.53</v>
      </c>
      <c r="AG152" s="7">
        <v>1128.73</v>
      </c>
      <c r="AH152" s="7">
        <v>544.56500000000005</v>
      </c>
      <c r="AI152" s="7">
        <v>2945.1030000000001</v>
      </c>
      <c r="AJ152" s="7">
        <v>3105.7759999999998</v>
      </c>
      <c r="AK152" s="7">
        <v>864.87</v>
      </c>
      <c r="AL152" s="7">
        <v>7773.2039999999997</v>
      </c>
      <c r="AM152" s="7">
        <v>4286.3419999999996</v>
      </c>
      <c r="AN152" s="7">
        <v>1101.6569999999999</v>
      </c>
      <c r="AO152" s="7">
        <v>166.15100000000001</v>
      </c>
      <c r="AP152" s="7">
        <v>238.696</v>
      </c>
      <c r="AQ152" s="7">
        <v>502.892</v>
      </c>
      <c r="AR152" s="7">
        <v>2419.0129999999999</v>
      </c>
      <c r="AS152" s="7">
        <v>4368.6270000000004</v>
      </c>
      <c r="AT152" s="7">
        <v>7054.6170000000002</v>
      </c>
      <c r="AU152" s="7">
        <v>510.12200000000001</v>
      </c>
      <c r="AV152" s="7">
        <v>701.85</v>
      </c>
      <c r="AW152" s="7">
        <v>22057.507000000001</v>
      </c>
      <c r="AX152" s="7">
        <v>3010.3470000000002</v>
      </c>
      <c r="AY152" s="7">
        <v>5150.6530000000002</v>
      </c>
      <c r="AZ152" s="7">
        <v>635.38800000000003</v>
      </c>
      <c r="BA152" s="7">
        <v>1396.7940000000001</v>
      </c>
      <c r="BB152" s="7">
        <v>1658.212</v>
      </c>
      <c r="BC152" s="7">
        <v>1119.886</v>
      </c>
      <c r="BD152" s="7">
        <v>7779.4750000000004</v>
      </c>
      <c r="BE152" s="7">
        <v>24704.813999999998</v>
      </c>
      <c r="BF152" s="7">
        <v>22616.269</v>
      </c>
      <c r="BG152" s="7">
        <v>4159.4960000000001</v>
      </c>
      <c r="BH152" s="7">
        <v>2457.7249999999999</v>
      </c>
      <c r="BI152" s="7">
        <v>21232.992999999999</v>
      </c>
      <c r="BJ152" s="7">
        <v>1926.627</v>
      </c>
      <c r="BK152" s="7">
        <v>4314.8739999999998</v>
      </c>
      <c r="BL152" s="7">
        <v>3203.7370000000001</v>
      </c>
      <c r="BM152" s="7">
        <v>465.89800000000002</v>
      </c>
      <c r="BN152" s="7">
        <v>9106.0930000000008</v>
      </c>
      <c r="BO152" s="7">
        <v>15556.257</v>
      </c>
      <c r="BP152" s="7">
        <v>17212.894</v>
      </c>
      <c r="BQ152" s="7">
        <v>651.87199999999996</v>
      </c>
      <c r="BR152" s="7">
        <v>1174.58</v>
      </c>
      <c r="BS152" s="7">
        <v>532.08100000000002</v>
      </c>
      <c r="BT152" s="7">
        <v>864.44600000000003</v>
      </c>
      <c r="BU152" s="7">
        <v>179.697</v>
      </c>
      <c r="BV152" s="7">
        <v>188.148</v>
      </c>
      <c r="BW152" s="7">
        <v>690.96600000000001</v>
      </c>
      <c r="BX152" s="7">
        <v>810.22400000000005</v>
      </c>
      <c r="BY152" s="7">
        <v>486.84699999999998</v>
      </c>
      <c r="BZ152" s="7">
        <v>2240.5079999999998</v>
      </c>
      <c r="CA152" s="7">
        <v>74.290999999999997</v>
      </c>
      <c r="CB152" s="7">
        <v>13505.227999999999</v>
      </c>
      <c r="CC152" s="7">
        <f>IF(Table1373[[#This Row],[Numeric_Score]]&lt;=9, 2, IF(Table1373[[#This Row],[Numeric_Score]]&lt;=12, 1, 0))</f>
        <v>1</v>
      </c>
    </row>
    <row r="153" spans="1:81" x14ac:dyDescent="0.25">
      <c r="A153" s="4" t="s">
        <v>263</v>
      </c>
      <c r="B153" s="4" t="s">
        <v>81</v>
      </c>
      <c r="C153" s="5" t="s">
        <v>82</v>
      </c>
      <c r="D153" s="6">
        <v>0</v>
      </c>
      <c r="E153" s="5" t="str">
        <f>CONCATENATE(Table1373[[#This Row],[Vessel_Out]]," ",Table1373[[#This Row],[True_Grade]])</f>
        <v>200/129 - 2 SP</v>
      </c>
      <c r="F153" s="5" t="s">
        <v>83</v>
      </c>
      <c r="G153" s="7">
        <v>11</v>
      </c>
      <c r="H153" s="8">
        <v>44028</v>
      </c>
      <c r="I153" s="7">
        <v>8</v>
      </c>
      <c r="J153" s="7" t="s">
        <v>84</v>
      </c>
      <c r="K15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53" s="7" t="str">
        <f>IF(Table1373[[#This Row],[Numeric_Score]]="", "", IF(Table1373[[#This Row],[Numeric_Score]]&lt;=9, "Low", IF(Table1373[[#This Row],[Numeric_Score]]&gt;=14, "High", "Mid")))</f>
        <v>Mid</v>
      </c>
      <c r="M153" s="7" t="str">
        <f>IF(Table1373[[#This Row],[Nominal_Grade]]="", "", CONCATENATE(Table1373[[#This Row],[Nominal_Grade]], "-",Table1373[[#This Row],[Content_Status]]))</f>
        <v>B-WLS</v>
      </c>
      <c r="N153" s="7">
        <v>4.5999999999999999E-2</v>
      </c>
      <c r="O153" s="7">
        <v>442.13099999999997</v>
      </c>
      <c r="P153" s="7">
        <v>263.23399999999998</v>
      </c>
      <c r="Q153" s="7">
        <v>2267.0610000000001</v>
      </c>
      <c r="R153" s="7">
        <v>1305.672</v>
      </c>
      <c r="S153" s="7">
        <v>1392.4280000000001</v>
      </c>
      <c r="T153" s="7">
        <v>371.65199999999999</v>
      </c>
      <c r="U153" s="7">
        <v>1894.9169999999999</v>
      </c>
      <c r="V153" s="7">
        <v>968.56100000000004</v>
      </c>
      <c r="W153" s="7">
        <v>4474.9449999999997</v>
      </c>
      <c r="X153" s="7">
        <v>18237.314999999999</v>
      </c>
      <c r="Y153" s="7">
        <v>431.661</v>
      </c>
      <c r="Z153" s="7">
        <v>39526.216999999997</v>
      </c>
      <c r="AA153" s="7">
        <v>822.76199999999994</v>
      </c>
      <c r="AB153" s="7">
        <v>1171.509</v>
      </c>
      <c r="AC153" s="7">
        <v>650.54300000000001</v>
      </c>
      <c r="AD153" s="7">
        <v>2488.0859999999998</v>
      </c>
      <c r="AE153" s="7">
        <v>3033.4989999999998</v>
      </c>
      <c r="AF153" s="7">
        <v>678.11500000000001</v>
      </c>
      <c r="AG153" s="7">
        <v>1130.1479999999999</v>
      </c>
      <c r="AH153" s="7">
        <v>544.476</v>
      </c>
      <c r="AI153" s="7">
        <v>2951.5970000000002</v>
      </c>
      <c r="AJ153" s="7">
        <v>3093.364</v>
      </c>
      <c r="AK153" s="7">
        <v>865.58699999999999</v>
      </c>
      <c r="AL153" s="7">
        <v>7704.433</v>
      </c>
      <c r="AM153" s="7">
        <v>4242.8450000000003</v>
      </c>
      <c r="AN153" s="7">
        <v>1107.9639999999999</v>
      </c>
      <c r="AO153" s="7">
        <v>163.702</v>
      </c>
      <c r="AP153" s="7">
        <v>234.773</v>
      </c>
      <c r="AQ153" s="7">
        <v>537.04100000000005</v>
      </c>
      <c r="AR153" s="7">
        <v>2423.79</v>
      </c>
      <c r="AS153" s="7">
        <v>4423.2430000000004</v>
      </c>
      <c r="AT153" s="7">
        <v>6946.6270000000004</v>
      </c>
      <c r="AU153" s="7">
        <v>525.41</v>
      </c>
      <c r="AV153" s="7">
        <v>679.83500000000004</v>
      </c>
      <c r="AW153" s="7">
        <v>21997.771000000001</v>
      </c>
      <c r="AX153" s="7">
        <v>3034.643</v>
      </c>
      <c r="AY153" s="7">
        <v>5171.4359999999997</v>
      </c>
      <c r="AZ153" s="7">
        <v>659.22699999999998</v>
      </c>
      <c r="BA153" s="7">
        <v>1369.2270000000001</v>
      </c>
      <c r="BB153" s="7">
        <v>1629.8420000000001</v>
      </c>
      <c r="BC153" s="7">
        <v>1106.4369999999999</v>
      </c>
      <c r="BD153" s="7">
        <v>7951.1310000000003</v>
      </c>
      <c r="BE153" s="7">
        <v>24680.661</v>
      </c>
      <c r="BF153" s="7">
        <v>22489.245999999999</v>
      </c>
      <c r="BG153" s="7">
        <v>4262.0389999999998</v>
      </c>
      <c r="BH153" s="7">
        <v>2420.6410000000001</v>
      </c>
      <c r="BI153" s="7">
        <v>21092.254000000001</v>
      </c>
      <c r="BJ153" s="7">
        <v>1868.759</v>
      </c>
      <c r="BK153" s="7">
        <v>4350.3410000000003</v>
      </c>
      <c r="BL153" s="7">
        <v>3195.4050000000002</v>
      </c>
      <c r="BM153" s="7">
        <v>501.69299999999998</v>
      </c>
      <c r="BN153" s="7">
        <v>9232.98</v>
      </c>
      <c r="BO153" s="7">
        <v>15341.411</v>
      </c>
      <c r="BP153" s="7">
        <v>16056.728999999999</v>
      </c>
      <c r="BQ153" s="7">
        <v>681.625</v>
      </c>
      <c r="BR153" s="7">
        <v>1123.4349999999999</v>
      </c>
      <c r="BS153" s="7">
        <v>489.09800000000001</v>
      </c>
      <c r="BT153" s="7">
        <v>888.78</v>
      </c>
      <c r="BU153" s="7">
        <v>207.76300000000001</v>
      </c>
      <c r="BV153" s="7">
        <v>198.00700000000001</v>
      </c>
      <c r="BW153" s="7">
        <v>672.01800000000003</v>
      </c>
      <c r="BX153" s="7">
        <v>750.024</v>
      </c>
      <c r="BY153" s="7">
        <v>490.87099999999998</v>
      </c>
      <c r="BZ153" s="7">
        <v>2213.8690000000001</v>
      </c>
      <c r="CA153" s="7">
        <v>79.444000000000003</v>
      </c>
      <c r="CB153" s="7">
        <v>13586.616</v>
      </c>
      <c r="CC153" s="7">
        <f>IF(Table1373[[#This Row],[Numeric_Score]]&lt;=9, 2, IF(Table1373[[#This Row],[Numeric_Score]]&lt;=12, 1, 0))</f>
        <v>1</v>
      </c>
    </row>
    <row r="154" spans="1:81" x14ac:dyDescent="0.25">
      <c r="A154" s="4" t="s">
        <v>264</v>
      </c>
      <c r="B154" s="4" t="s">
        <v>81</v>
      </c>
      <c r="C154" s="5" t="s">
        <v>265</v>
      </c>
      <c r="D154" s="6">
        <v>0</v>
      </c>
      <c r="E154" s="5" t="str">
        <f>CONCATENATE(Table1373[[#This Row],[Vessel_Out]]," ",Table1373[[#This Row],[True_Grade]])</f>
        <v>200/144 - 1 UP</v>
      </c>
      <c r="F154" s="5" t="s">
        <v>91</v>
      </c>
      <c r="G154" s="7">
        <v>17</v>
      </c>
      <c r="H154" s="8">
        <v>44028</v>
      </c>
      <c r="I154" s="7">
        <v>9</v>
      </c>
      <c r="J154" s="7" t="s">
        <v>118</v>
      </c>
      <c r="K15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54" s="7" t="str">
        <f>IF(Table1373[[#This Row],[Numeric_Score]]="", "", IF(Table1373[[#This Row],[Numeric_Score]]&lt;=9, "Low", IF(Table1373[[#This Row],[Numeric_Score]]&gt;=14, "High", "Mid")))</f>
        <v>High</v>
      </c>
      <c r="M154" s="7" t="str">
        <f>IF(Table1373[[#This Row],[Nominal_Grade]]="", "", CONCATENATE(Table1373[[#This Row],[Nominal_Grade]], "-",Table1373[[#This Row],[Content_Status]]))</f>
        <v>A-WRS</v>
      </c>
      <c r="N154" s="7">
        <v>4.2000000000000003E-2</v>
      </c>
      <c r="O154" s="7">
        <v>168.45500000000001</v>
      </c>
      <c r="P154" s="7">
        <v>240.012</v>
      </c>
      <c r="Q154" s="7">
        <v>2246.4879999999998</v>
      </c>
      <c r="R154" s="7">
        <v>1349.51</v>
      </c>
      <c r="S154" s="7">
        <v>1457.23</v>
      </c>
      <c r="T154" s="7">
        <v>363.428</v>
      </c>
      <c r="U154" s="7">
        <v>1855.26</v>
      </c>
      <c r="V154" s="7">
        <v>967.58900000000006</v>
      </c>
      <c r="W154" s="7">
        <v>4021.5059999999999</v>
      </c>
      <c r="X154" s="7">
        <v>18189.339</v>
      </c>
      <c r="Y154" s="7">
        <v>409.11900000000003</v>
      </c>
      <c r="Z154" s="7">
        <v>39582.044000000002</v>
      </c>
      <c r="AA154" s="7">
        <v>846.505</v>
      </c>
      <c r="AB154" s="7">
        <v>1115.1220000000001</v>
      </c>
      <c r="AC154" s="7">
        <v>768.87699999999995</v>
      </c>
      <c r="AD154" s="7">
        <v>1851.095</v>
      </c>
      <c r="AE154" s="7">
        <v>2700.8020000000001</v>
      </c>
      <c r="AF154" s="7">
        <v>569.02</v>
      </c>
      <c r="AG154" s="7">
        <v>1153.674</v>
      </c>
      <c r="AH154" s="7">
        <v>559.11599999999999</v>
      </c>
      <c r="AI154" s="7">
        <v>2908.2289999999998</v>
      </c>
      <c r="AJ154" s="7">
        <v>2732.7759999999998</v>
      </c>
      <c r="AK154" s="7">
        <v>823.41800000000001</v>
      </c>
      <c r="AL154" s="7">
        <v>8404.24</v>
      </c>
      <c r="AM154" s="7">
        <v>4928.0770000000002</v>
      </c>
      <c r="AN154" s="7">
        <v>1236.261</v>
      </c>
      <c r="AO154" s="7">
        <v>226.184</v>
      </c>
      <c r="AP154" s="7">
        <v>280.488</v>
      </c>
      <c r="AQ154" s="7">
        <v>533.76700000000005</v>
      </c>
      <c r="AR154" s="7">
        <v>1849.7860000000001</v>
      </c>
      <c r="AS154" s="7">
        <v>4450.87</v>
      </c>
      <c r="AT154" s="7">
        <v>7298.5450000000001</v>
      </c>
      <c r="AU154" s="7">
        <v>480.98599999999999</v>
      </c>
      <c r="AV154" s="7">
        <v>631.20699999999999</v>
      </c>
      <c r="AW154" s="7">
        <v>23057.214</v>
      </c>
      <c r="AX154" s="7">
        <v>2379.6039999999998</v>
      </c>
      <c r="AY154" s="7">
        <v>1361.7080000000001</v>
      </c>
      <c r="AZ154" s="7">
        <v>603.58699999999999</v>
      </c>
      <c r="BA154" s="7">
        <v>806.76499999999999</v>
      </c>
      <c r="BB154" s="7">
        <v>1711.348</v>
      </c>
      <c r="BC154" s="7">
        <v>1077.5909999999999</v>
      </c>
      <c r="BD154" s="7">
        <v>7687.9740000000002</v>
      </c>
      <c r="BE154" s="7">
        <v>25072.491999999998</v>
      </c>
      <c r="BF154" s="7">
        <v>23948.302</v>
      </c>
      <c r="BG154" s="7">
        <v>4294.6239999999998</v>
      </c>
      <c r="BH154" s="7">
        <v>2472.6460000000002</v>
      </c>
      <c r="BI154" s="7">
        <v>22273.866000000002</v>
      </c>
      <c r="BJ154" s="7">
        <v>2113.623</v>
      </c>
      <c r="BK154" s="7">
        <v>4846.2839999999997</v>
      </c>
      <c r="BL154" s="7">
        <v>4966.9660000000003</v>
      </c>
      <c r="BM154" s="7">
        <v>488.86200000000002</v>
      </c>
      <c r="BN154" s="7">
        <v>9200.0889999999999</v>
      </c>
      <c r="BO154" s="7">
        <v>18160.006000000001</v>
      </c>
      <c r="BP154" s="7">
        <v>23535.370999999999</v>
      </c>
      <c r="BQ154" s="7">
        <v>666.971</v>
      </c>
      <c r="BR154" s="7">
        <v>1189.0260000000001</v>
      </c>
      <c r="BS154" s="7">
        <v>497.57299999999998</v>
      </c>
      <c r="BT154" s="7">
        <v>1135.4459999999999</v>
      </c>
      <c r="BU154" s="7">
        <v>176.65</v>
      </c>
      <c r="BV154" s="7">
        <v>190.21</v>
      </c>
      <c r="BW154" s="7">
        <v>655.69399999999996</v>
      </c>
      <c r="BX154" s="7">
        <v>784.96600000000001</v>
      </c>
      <c r="BY154" s="7">
        <v>521.28200000000004</v>
      </c>
      <c r="BZ154" s="7">
        <v>324.423</v>
      </c>
      <c r="CA154" s="7">
        <v>74.283000000000001</v>
      </c>
      <c r="CB154" s="7">
        <v>13631.55</v>
      </c>
      <c r="CC154" s="7">
        <f>IF(Table1373[[#This Row],[Numeric_Score]]&lt;=9, 2, IF(Table1373[[#This Row],[Numeric_Score]]&lt;=12, 1, 0))</f>
        <v>0</v>
      </c>
    </row>
    <row r="155" spans="1:81" x14ac:dyDescent="0.25">
      <c r="A155" s="4" t="s">
        <v>266</v>
      </c>
      <c r="B155" s="4" t="s">
        <v>81</v>
      </c>
      <c r="C155" s="5" t="s">
        <v>265</v>
      </c>
      <c r="D155" s="6">
        <v>0</v>
      </c>
      <c r="E155" s="5" t="str">
        <f>CONCATENATE(Table1373[[#This Row],[Vessel_Out]]," ",Table1373[[#This Row],[True_Grade]])</f>
        <v>200/144 - 2 UP</v>
      </c>
      <c r="F155" s="5" t="s">
        <v>91</v>
      </c>
      <c r="G155" s="7">
        <v>17</v>
      </c>
      <c r="H155" s="8">
        <v>44028</v>
      </c>
      <c r="I155" s="7">
        <v>10</v>
      </c>
      <c r="J155" s="7" t="s">
        <v>118</v>
      </c>
      <c r="K15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55" s="7" t="str">
        <f>IF(Table1373[[#This Row],[Numeric_Score]]="", "", IF(Table1373[[#This Row],[Numeric_Score]]&lt;=9, "Low", IF(Table1373[[#This Row],[Numeric_Score]]&gt;=14, "High", "Mid")))</f>
        <v>High</v>
      </c>
      <c r="M155" s="7" t="str">
        <f>IF(Table1373[[#This Row],[Nominal_Grade]]="", "", CONCATENATE(Table1373[[#This Row],[Nominal_Grade]], "-",Table1373[[#This Row],[Content_Status]]))</f>
        <v>A-WRS</v>
      </c>
      <c r="N155" s="7">
        <v>4.1000000000000002E-2</v>
      </c>
      <c r="O155" s="7">
        <v>158.47300000000001</v>
      </c>
      <c r="P155" s="7">
        <v>246.078</v>
      </c>
      <c r="Q155" s="7">
        <v>2217.8429999999998</v>
      </c>
      <c r="R155" s="7">
        <v>1347.6410000000001</v>
      </c>
      <c r="S155" s="7">
        <v>1491.6489999999999</v>
      </c>
      <c r="T155" s="7">
        <v>358.32499999999999</v>
      </c>
      <c r="U155" s="7">
        <v>1872.1579999999999</v>
      </c>
      <c r="V155" s="7">
        <v>962.26800000000003</v>
      </c>
      <c r="W155" s="7">
        <v>3963.26</v>
      </c>
      <c r="X155" s="7">
        <v>18110.237000000001</v>
      </c>
      <c r="Y155" s="7">
        <v>433.24099999999999</v>
      </c>
      <c r="Z155" s="7">
        <v>39461.065000000002</v>
      </c>
      <c r="AA155" s="7">
        <v>825.00699999999995</v>
      </c>
      <c r="AB155" s="7">
        <v>1102.162</v>
      </c>
      <c r="AC155" s="7">
        <v>747.71299999999997</v>
      </c>
      <c r="AD155" s="7">
        <v>1853.498</v>
      </c>
      <c r="AE155" s="7">
        <v>2653.88</v>
      </c>
      <c r="AF155" s="7">
        <v>561.41099999999994</v>
      </c>
      <c r="AG155" s="7">
        <v>1097.6389999999999</v>
      </c>
      <c r="AH155" s="7">
        <v>514.93499999999995</v>
      </c>
      <c r="AI155" s="7">
        <v>2863.0610000000001</v>
      </c>
      <c r="AJ155" s="7">
        <v>2736.047</v>
      </c>
      <c r="AK155" s="7">
        <v>802.89</v>
      </c>
      <c r="AL155" s="7">
        <v>8316.2860000000001</v>
      </c>
      <c r="AM155" s="7">
        <v>4809.5259999999998</v>
      </c>
      <c r="AN155" s="7">
        <v>1220.586</v>
      </c>
      <c r="AO155" s="7">
        <v>213.08</v>
      </c>
      <c r="AP155" s="7">
        <v>267.04399999999998</v>
      </c>
      <c r="AQ155" s="7">
        <v>498.97199999999998</v>
      </c>
      <c r="AR155" s="7">
        <v>1798.55</v>
      </c>
      <c r="AS155" s="7">
        <v>4404.2969999999996</v>
      </c>
      <c r="AT155" s="7">
        <v>7121.6719999999996</v>
      </c>
      <c r="AU155" s="7">
        <v>482.51900000000001</v>
      </c>
      <c r="AV155" s="7">
        <v>622.11500000000001</v>
      </c>
      <c r="AW155" s="7">
        <v>22785.106</v>
      </c>
      <c r="AX155" s="7">
        <v>2211.9160000000002</v>
      </c>
      <c r="AY155" s="7">
        <v>1218.009</v>
      </c>
      <c r="AZ155" s="7">
        <v>691.26700000000005</v>
      </c>
      <c r="BA155" s="7">
        <v>730.875</v>
      </c>
      <c r="BB155" s="7">
        <v>1676.711</v>
      </c>
      <c r="BC155" s="7">
        <v>1015.02</v>
      </c>
      <c r="BD155" s="7">
        <v>7726.2489999999998</v>
      </c>
      <c r="BE155" s="7">
        <v>24944.86</v>
      </c>
      <c r="BF155" s="7">
        <v>23703.994999999999</v>
      </c>
      <c r="BG155" s="7">
        <v>4397.3379999999997</v>
      </c>
      <c r="BH155" s="7">
        <v>2242.5529999999999</v>
      </c>
      <c r="BI155" s="7">
        <v>21944.977999999999</v>
      </c>
      <c r="BJ155" s="7">
        <v>2093.7620000000002</v>
      </c>
      <c r="BK155" s="7">
        <v>4743.442</v>
      </c>
      <c r="BL155" s="7">
        <v>4829.9369999999999</v>
      </c>
      <c r="BM155" s="7">
        <v>468.375</v>
      </c>
      <c r="BN155" s="7">
        <v>9142.5840000000007</v>
      </c>
      <c r="BO155" s="7">
        <v>17946.848999999998</v>
      </c>
      <c r="BP155" s="7">
        <v>24893.96</v>
      </c>
      <c r="BQ155" s="7">
        <v>665.27499999999998</v>
      </c>
      <c r="BR155" s="7">
        <v>1171.7339999999999</v>
      </c>
      <c r="BS155" s="7">
        <v>515.07000000000005</v>
      </c>
      <c r="BT155" s="7">
        <v>1098.6420000000001</v>
      </c>
      <c r="BU155" s="7">
        <v>168.703</v>
      </c>
      <c r="BV155" s="7">
        <v>179.57900000000001</v>
      </c>
      <c r="BW155" s="7">
        <v>666.01400000000001</v>
      </c>
      <c r="BX155" s="7">
        <v>868.86500000000001</v>
      </c>
      <c r="BY155" s="7">
        <v>489.48</v>
      </c>
      <c r="BZ155" s="7">
        <v>304.05</v>
      </c>
      <c r="CA155" s="7">
        <v>66.2</v>
      </c>
      <c r="CB155" s="7">
        <v>13472.718000000001</v>
      </c>
      <c r="CC155" s="7">
        <f>IF(Table1373[[#This Row],[Numeric_Score]]&lt;=9, 2, IF(Table1373[[#This Row],[Numeric_Score]]&lt;=12, 1, 0))</f>
        <v>0</v>
      </c>
    </row>
    <row r="156" spans="1:81" x14ac:dyDescent="0.25">
      <c r="A156" s="4" t="s">
        <v>267</v>
      </c>
      <c r="B156" s="4" t="s">
        <v>81</v>
      </c>
      <c r="C156" s="5" t="s">
        <v>82</v>
      </c>
      <c r="D156" s="6">
        <v>0</v>
      </c>
      <c r="E156" s="5" t="str">
        <f>CONCATENATE(Table1373[[#This Row],[Vessel_Out]]," ",Table1373[[#This Row],[True_Grade]])</f>
        <v>200/155 - 1 SP</v>
      </c>
      <c r="F156" s="5" t="s">
        <v>83</v>
      </c>
      <c r="G156" s="7">
        <v>12</v>
      </c>
      <c r="H156" s="8">
        <v>44028</v>
      </c>
      <c r="I156" s="7">
        <v>5</v>
      </c>
      <c r="J156" s="7" t="s">
        <v>84</v>
      </c>
      <c r="K15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56" s="7" t="str">
        <f>IF(Table1373[[#This Row],[Numeric_Score]]="", "", IF(Table1373[[#This Row],[Numeric_Score]]&lt;=9, "Low", IF(Table1373[[#This Row],[Numeric_Score]]&gt;=14, "High", "Mid")))</f>
        <v>Mid</v>
      </c>
      <c r="M156" s="7" t="str">
        <f>IF(Table1373[[#This Row],[Nominal_Grade]]="", "", CONCATENATE(Table1373[[#This Row],[Nominal_Grade]], "-",Table1373[[#This Row],[Content_Status]]))</f>
        <v>B-WLS</v>
      </c>
      <c r="N156" s="7">
        <v>0.05</v>
      </c>
      <c r="O156" s="7">
        <v>92.765000000000001</v>
      </c>
      <c r="P156" s="7">
        <v>162.48400000000001</v>
      </c>
      <c r="Q156" s="7">
        <v>1884.6279999999999</v>
      </c>
      <c r="R156" s="7">
        <v>1486.7850000000001</v>
      </c>
      <c r="S156" s="7">
        <v>1447.0650000000001</v>
      </c>
      <c r="T156" s="7">
        <v>382.44900000000001</v>
      </c>
      <c r="U156" s="7">
        <v>1794.7919999999999</v>
      </c>
      <c r="V156" s="7">
        <v>941.46299999999997</v>
      </c>
      <c r="W156" s="7">
        <v>4222.5519999999997</v>
      </c>
      <c r="X156" s="7">
        <v>18425.13</v>
      </c>
      <c r="Y156" s="7">
        <v>445.94900000000001</v>
      </c>
      <c r="Z156" s="7">
        <v>40399.485999999997</v>
      </c>
      <c r="AA156" s="7">
        <v>892.98299999999995</v>
      </c>
      <c r="AB156" s="7">
        <v>1151.201</v>
      </c>
      <c r="AC156" s="7">
        <v>840.91700000000003</v>
      </c>
      <c r="AD156" s="7">
        <v>2118.8049999999998</v>
      </c>
      <c r="AE156" s="7">
        <v>2512.364</v>
      </c>
      <c r="AF156" s="7">
        <v>584.19399999999996</v>
      </c>
      <c r="AG156" s="7">
        <v>1191.6189999999999</v>
      </c>
      <c r="AH156" s="7">
        <v>489.52800000000002</v>
      </c>
      <c r="AI156" s="7">
        <v>2870.933</v>
      </c>
      <c r="AJ156" s="7">
        <v>2688.3249999999998</v>
      </c>
      <c r="AK156" s="7">
        <v>776.76900000000001</v>
      </c>
      <c r="AL156" s="7">
        <v>7967.8760000000002</v>
      </c>
      <c r="AM156" s="7">
        <v>4279.6620000000003</v>
      </c>
      <c r="AN156" s="7">
        <v>987.56700000000001</v>
      </c>
      <c r="AO156" s="7">
        <v>209.274</v>
      </c>
      <c r="AP156" s="7">
        <v>271.63299999999998</v>
      </c>
      <c r="AQ156" s="7">
        <v>575.23599999999999</v>
      </c>
      <c r="AR156" s="7">
        <v>1614.2339999999999</v>
      </c>
      <c r="AS156" s="7">
        <v>4530.6480000000001</v>
      </c>
      <c r="AT156" s="7">
        <v>7565.3670000000002</v>
      </c>
      <c r="AU156" s="7">
        <v>460.96699999999998</v>
      </c>
      <c r="AV156" s="7">
        <v>625.30899999999997</v>
      </c>
      <c r="AW156" s="7">
        <v>23731.893</v>
      </c>
      <c r="AX156" s="7">
        <v>1674.194</v>
      </c>
      <c r="AY156" s="7">
        <v>914.702</v>
      </c>
      <c r="AZ156" s="7">
        <v>615.41300000000001</v>
      </c>
      <c r="BA156" s="7">
        <v>625.53300000000002</v>
      </c>
      <c r="BB156" s="7">
        <v>1689.7619999999999</v>
      </c>
      <c r="BC156" s="7">
        <v>921.56299999999999</v>
      </c>
      <c r="BD156" s="7">
        <v>7612.1530000000002</v>
      </c>
      <c r="BE156" s="7">
        <v>27527.552</v>
      </c>
      <c r="BF156" s="7">
        <v>22403.095000000001</v>
      </c>
      <c r="BG156" s="7">
        <v>4163.9520000000002</v>
      </c>
      <c r="BH156" s="7">
        <v>2443.0479999999998</v>
      </c>
      <c r="BI156" s="7">
        <v>20933.208999999999</v>
      </c>
      <c r="BJ156" s="7">
        <v>2119.6280000000002</v>
      </c>
      <c r="BK156" s="7">
        <v>4765.9979999999996</v>
      </c>
      <c r="BL156" s="7">
        <v>4329.2830000000004</v>
      </c>
      <c r="BM156" s="7">
        <v>517.56700000000001</v>
      </c>
      <c r="BN156" s="7">
        <v>9054.73</v>
      </c>
      <c r="BO156" s="7">
        <v>16553.738000000001</v>
      </c>
      <c r="BP156" s="7">
        <v>22207.223000000002</v>
      </c>
      <c r="BQ156" s="7">
        <v>698.57899999999995</v>
      </c>
      <c r="BR156" s="7">
        <v>1224.954</v>
      </c>
      <c r="BS156" s="7">
        <v>552.23400000000004</v>
      </c>
      <c r="BT156" s="7">
        <v>928.98299999999995</v>
      </c>
      <c r="BU156" s="7">
        <v>184.27600000000001</v>
      </c>
      <c r="BV156" s="7">
        <v>185.68199999999999</v>
      </c>
      <c r="BW156" s="7">
        <v>643.59100000000001</v>
      </c>
      <c r="BX156" s="7">
        <v>1013.317</v>
      </c>
      <c r="BY156" s="7">
        <v>530.21299999999997</v>
      </c>
      <c r="BZ156" s="7">
        <v>162.23099999999999</v>
      </c>
      <c r="CA156" s="7">
        <v>65.471000000000004</v>
      </c>
      <c r="CB156" s="7">
        <v>13711.434999999999</v>
      </c>
      <c r="CC156" s="7">
        <f>IF(Table1373[[#This Row],[Numeric_Score]]&lt;=9, 2, IF(Table1373[[#This Row],[Numeric_Score]]&lt;=12, 1, 0))</f>
        <v>1</v>
      </c>
    </row>
    <row r="157" spans="1:81" x14ac:dyDescent="0.25">
      <c r="A157" s="4" t="s">
        <v>268</v>
      </c>
      <c r="B157" s="4" t="s">
        <v>81</v>
      </c>
      <c r="C157" s="5" t="s">
        <v>82</v>
      </c>
      <c r="D157" s="6">
        <v>0</v>
      </c>
      <c r="E157" s="5" t="str">
        <f>CONCATENATE(Table1373[[#This Row],[Vessel_Out]]," ",Table1373[[#This Row],[True_Grade]])</f>
        <v>200/155 - 2 SP</v>
      </c>
      <c r="F157" s="5" t="s">
        <v>83</v>
      </c>
      <c r="G157" s="7">
        <v>12</v>
      </c>
      <c r="H157" s="8">
        <v>44028</v>
      </c>
      <c r="I157" s="7">
        <v>6</v>
      </c>
      <c r="J157" s="7" t="s">
        <v>84</v>
      </c>
      <c r="K15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57" s="7" t="str">
        <f>IF(Table1373[[#This Row],[Numeric_Score]]="", "", IF(Table1373[[#This Row],[Numeric_Score]]&lt;=9, "Low", IF(Table1373[[#This Row],[Numeric_Score]]&gt;=14, "High", "Mid")))</f>
        <v>Mid</v>
      </c>
      <c r="M157" s="7" t="str">
        <f>IF(Table1373[[#This Row],[Nominal_Grade]]="", "", CONCATENATE(Table1373[[#This Row],[Nominal_Grade]], "-",Table1373[[#This Row],[Content_Status]]))</f>
        <v>B-WLS</v>
      </c>
      <c r="N157" s="7">
        <v>4.8000000000000001E-2</v>
      </c>
      <c r="O157" s="7">
        <v>102.142</v>
      </c>
      <c r="P157" s="7">
        <v>157.20400000000001</v>
      </c>
      <c r="Q157" s="7">
        <v>1908.816</v>
      </c>
      <c r="R157" s="7">
        <v>1470.164</v>
      </c>
      <c r="S157" s="7">
        <v>1432.6410000000001</v>
      </c>
      <c r="T157" s="7">
        <v>374.78</v>
      </c>
      <c r="U157" s="7">
        <v>1876.011</v>
      </c>
      <c r="V157" s="7">
        <v>960.61500000000001</v>
      </c>
      <c r="W157" s="7">
        <v>4241.6880000000001</v>
      </c>
      <c r="X157" s="7">
        <v>18449.427</v>
      </c>
      <c r="Y157" s="7">
        <v>434.71800000000002</v>
      </c>
      <c r="Z157" s="7">
        <v>40403.707000000002</v>
      </c>
      <c r="AA157" s="7">
        <v>886.41800000000001</v>
      </c>
      <c r="AB157" s="7">
        <v>1145.48</v>
      </c>
      <c r="AC157" s="7">
        <v>862.95799999999997</v>
      </c>
      <c r="AD157" s="7">
        <v>2154.4659999999999</v>
      </c>
      <c r="AE157" s="7">
        <v>2522.7959999999998</v>
      </c>
      <c r="AF157" s="7">
        <v>582.40899999999999</v>
      </c>
      <c r="AG157" s="7">
        <v>1166.8630000000001</v>
      </c>
      <c r="AH157" s="7">
        <v>531.63499999999999</v>
      </c>
      <c r="AI157" s="7">
        <v>2880.3339999999998</v>
      </c>
      <c r="AJ157" s="7">
        <v>2663.6889999999999</v>
      </c>
      <c r="AK157" s="7">
        <v>786.17700000000002</v>
      </c>
      <c r="AL157" s="7">
        <v>7990.4920000000002</v>
      </c>
      <c r="AM157" s="7">
        <v>4296.665</v>
      </c>
      <c r="AN157" s="7">
        <v>971.18600000000004</v>
      </c>
      <c r="AO157" s="7">
        <v>202.084</v>
      </c>
      <c r="AP157" s="7">
        <v>289.726</v>
      </c>
      <c r="AQ157" s="7">
        <v>587.00900000000001</v>
      </c>
      <c r="AR157" s="7">
        <v>1622.434</v>
      </c>
      <c r="AS157" s="7">
        <v>4475.8069999999998</v>
      </c>
      <c r="AT157" s="7">
        <v>7625.7610000000004</v>
      </c>
      <c r="AU157" s="7">
        <v>443.08600000000001</v>
      </c>
      <c r="AV157" s="7">
        <v>606.58299999999997</v>
      </c>
      <c r="AW157" s="7">
        <v>23783.794000000002</v>
      </c>
      <c r="AX157" s="7">
        <v>1634.94</v>
      </c>
      <c r="AY157" s="7">
        <v>918.38599999999997</v>
      </c>
      <c r="AZ157" s="7">
        <v>616.77099999999996</v>
      </c>
      <c r="BA157" s="7">
        <v>643.63400000000001</v>
      </c>
      <c r="BB157" s="7">
        <v>1684.9369999999999</v>
      </c>
      <c r="BC157" s="7">
        <v>918.32500000000005</v>
      </c>
      <c r="BD157" s="7">
        <v>7535.1629999999996</v>
      </c>
      <c r="BE157" s="7">
        <v>27631.329000000002</v>
      </c>
      <c r="BF157" s="7">
        <v>22421.034</v>
      </c>
      <c r="BG157" s="7">
        <v>4261.0720000000001</v>
      </c>
      <c r="BH157" s="7">
        <v>2403.0639999999999</v>
      </c>
      <c r="BI157" s="7">
        <v>21057.218000000001</v>
      </c>
      <c r="BJ157" s="7">
        <v>2195.59</v>
      </c>
      <c r="BK157" s="7">
        <v>4658.7030000000004</v>
      </c>
      <c r="BL157" s="7">
        <v>4013.375</v>
      </c>
      <c r="BM157" s="7">
        <v>516.60900000000004</v>
      </c>
      <c r="BN157" s="7">
        <v>9283.7279999999992</v>
      </c>
      <c r="BO157" s="7">
        <v>16420.522000000001</v>
      </c>
      <c r="BP157" s="7">
        <v>20740.651000000002</v>
      </c>
      <c r="BQ157" s="7">
        <v>743.34900000000005</v>
      </c>
      <c r="BR157" s="7">
        <v>1301.2929999999999</v>
      </c>
      <c r="BS157" s="7">
        <v>557.87599999999998</v>
      </c>
      <c r="BT157" s="7">
        <v>844.17</v>
      </c>
      <c r="BU157" s="7">
        <v>182.78299999999999</v>
      </c>
      <c r="BV157" s="7">
        <v>186.50200000000001</v>
      </c>
      <c r="BW157" s="7">
        <v>668.99300000000005</v>
      </c>
      <c r="BX157" s="7">
        <v>977.42</v>
      </c>
      <c r="BY157" s="7">
        <v>529.79899999999998</v>
      </c>
      <c r="BZ157" s="7">
        <v>173.91499999999999</v>
      </c>
      <c r="CA157" s="7">
        <v>78.210999999999999</v>
      </c>
      <c r="CB157" s="7">
        <v>13428.679</v>
      </c>
      <c r="CC157" s="7">
        <f>IF(Table1373[[#This Row],[Numeric_Score]]&lt;=9, 2, IF(Table1373[[#This Row],[Numeric_Score]]&lt;=12, 1, 0))</f>
        <v>1</v>
      </c>
    </row>
    <row r="158" spans="1:81" x14ac:dyDescent="0.25">
      <c r="A158" s="4" t="s">
        <v>269</v>
      </c>
      <c r="B158" s="4" t="s">
        <v>81</v>
      </c>
      <c r="C158" s="5" t="s">
        <v>82</v>
      </c>
      <c r="D158" s="6">
        <v>0</v>
      </c>
      <c r="E158" s="5" t="str">
        <f>CONCATENATE(Table1373[[#This Row],[Vessel_Out]]," ",Table1373[[#This Row],[True_Grade]])</f>
        <v>200/178 - 1 SP</v>
      </c>
      <c r="F158" s="5" t="s">
        <v>83</v>
      </c>
      <c r="G158" s="7">
        <v>10</v>
      </c>
      <c r="H158" s="8">
        <v>44028</v>
      </c>
      <c r="I158" s="7">
        <v>11</v>
      </c>
      <c r="J158" s="7" t="s">
        <v>84</v>
      </c>
      <c r="K15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58" s="7" t="str">
        <f>IF(Table1373[[#This Row],[Numeric_Score]]="", "", IF(Table1373[[#This Row],[Numeric_Score]]&lt;=9, "Low", IF(Table1373[[#This Row],[Numeric_Score]]&gt;=14, "High", "Mid")))</f>
        <v>Mid</v>
      </c>
      <c r="M158" s="7" t="str">
        <f>IF(Table1373[[#This Row],[Nominal_Grade]]="", "", CONCATENATE(Table1373[[#This Row],[Nominal_Grade]], "-",Table1373[[#This Row],[Content_Status]]))</f>
        <v>B-WLS</v>
      </c>
      <c r="N158" s="7">
        <v>0.04</v>
      </c>
      <c r="O158" s="7">
        <v>212.887</v>
      </c>
      <c r="P158" s="7">
        <v>270.72000000000003</v>
      </c>
      <c r="Q158" s="7">
        <v>2283.9969999999998</v>
      </c>
      <c r="R158" s="7">
        <v>1335.96</v>
      </c>
      <c r="S158" s="7">
        <v>1388.3389999999999</v>
      </c>
      <c r="T158" s="7">
        <v>359.05700000000002</v>
      </c>
      <c r="U158" s="7">
        <v>1879.075</v>
      </c>
      <c r="V158" s="7">
        <v>923.84500000000003</v>
      </c>
      <c r="W158" s="7">
        <v>4333.3500000000004</v>
      </c>
      <c r="X158" s="7">
        <v>18237.126</v>
      </c>
      <c r="Y158" s="7">
        <v>405.322</v>
      </c>
      <c r="Z158" s="7">
        <v>38891.512000000002</v>
      </c>
      <c r="AA158" s="7">
        <v>837.649</v>
      </c>
      <c r="AB158" s="7">
        <v>1123.232</v>
      </c>
      <c r="AC158" s="7">
        <v>726.98099999999999</v>
      </c>
      <c r="AD158" s="7">
        <v>1637.123</v>
      </c>
      <c r="AE158" s="7">
        <v>2641.4580000000001</v>
      </c>
      <c r="AF158" s="7">
        <v>534.40899999999999</v>
      </c>
      <c r="AG158" s="7">
        <v>1136.5650000000001</v>
      </c>
      <c r="AH158" s="7">
        <v>574.73500000000001</v>
      </c>
      <c r="AI158" s="7">
        <v>2857.6309999999999</v>
      </c>
      <c r="AJ158" s="7">
        <v>2622.8829999999998</v>
      </c>
      <c r="AK158" s="7">
        <v>784.96100000000001</v>
      </c>
      <c r="AL158" s="7">
        <v>8365.8269999999993</v>
      </c>
      <c r="AM158" s="7">
        <v>5330.3040000000001</v>
      </c>
      <c r="AN158" s="7">
        <v>1255.134</v>
      </c>
      <c r="AO158" s="7">
        <v>231.09200000000001</v>
      </c>
      <c r="AP158" s="7">
        <v>277.01</v>
      </c>
      <c r="AQ158" s="7">
        <v>504.19600000000003</v>
      </c>
      <c r="AR158" s="7">
        <v>1749.375</v>
      </c>
      <c r="AS158" s="7">
        <v>4608.2160000000003</v>
      </c>
      <c r="AT158" s="7">
        <v>7726.6379999999999</v>
      </c>
      <c r="AU158" s="7">
        <v>467.40300000000002</v>
      </c>
      <c r="AV158" s="7">
        <v>638.63</v>
      </c>
      <c r="AW158" s="7">
        <v>23705.937000000002</v>
      </c>
      <c r="AX158" s="7">
        <v>2048.2049999999999</v>
      </c>
      <c r="AY158" s="7">
        <v>1168.5930000000001</v>
      </c>
      <c r="AZ158" s="7">
        <v>593.20000000000005</v>
      </c>
      <c r="BA158" s="7">
        <v>777.61500000000001</v>
      </c>
      <c r="BB158" s="7">
        <v>1683.8879999999999</v>
      </c>
      <c r="BC158" s="7">
        <v>1097.375</v>
      </c>
      <c r="BD158" s="7">
        <v>7676.857</v>
      </c>
      <c r="BE158" s="7">
        <v>25761.463</v>
      </c>
      <c r="BF158" s="7">
        <v>23376.007000000001</v>
      </c>
      <c r="BG158" s="7">
        <v>4263.5420000000004</v>
      </c>
      <c r="BH158" s="7">
        <v>2340.7640000000001</v>
      </c>
      <c r="BI158" s="7">
        <v>21605.537</v>
      </c>
      <c r="BJ158" s="7">
        <v>2021.4949999999999</v>
      </c>
      <c r="BK158" s="7">
        <v>4506.7920000000004</v>
      </c>
      <c r="BL158" s="7">
        <v>3823.0439999999999</v>
      </c>
      <c r="BM158" s="7">
        <v>442.52600000000001</v>
      </c>
      <c r="BN158" s="7">
        <v>8998.5789999999997</v>
      </c>
      <c r="BO158" s="7">
        <v>16614.396000000001</v>
      </c>
      <c r="BP158" s="7">
        <v>19836.712</v>
      </c>
      <c r="BQ158" s="7">
        <v>631.57100000000003</v>
      </c>
      <c r="BR158" s="7">
        <v>1088.3620000000001</v>
      </c>
      <c r="BS158" s="7">
        <v>498.66800000000001</v>
      </c>
      <c r="BT158" s="7">
        <v>1082.577</v>
      </c>
      <c r="BU158" s="7">
        <v>192.124</v>
      </c>
      <c r="BV158" s="7">
        <v>178.923</v>
      </c>
      <c r="BW158" s="7">
        <v>693.25800000000004</v>
      </c>
      <c r="BX158" s="7">
        <v>887.798</v>
      </c>
      <c r="BY158" s="7">
        <v>565.82100000000003</v>
      </c>
      <c r="BZ158" s="7">
        <v>272.06400000000002</v>
      </c>
      <c r="CA158" s="7">
        <v>58.366999999999997</v>
      </c>
      <c r="CB158" s="7">
        <v>13344.308999999999</v>
      </c>
      <c r="CC158" s="7">
        <f>IF(Table1373[[#This Row],[Numeric_Score]]&lt;=9, 2, IF(Table1373[[#This Row],[Numeric_Score]]&lt;=12, 1, 0))</f>
        <v>1</v>
      </c>
    </row>
    <row r="159" spans="1:81" x14ac:dyDescent="0.25">
      <c r="A159" s="4" t="s">
        <v>270</v>
      </c>
      <c r="B159" s="4" t="s">
        <v>81</v>
      </c>
      <c r="C159" s="5" t="s">
        <v>82</v>
      </c>
      <c r="D159" s="6">
        <v>0</v>
      </c>
      <c r="E159" s="5" t="str">
        <f>CONCATENATE(Table1373[[#This Row],[Vessel_Out]]," ",Table1373[[#This Row],[True_Grade]])</f>
        <v>200/178 - 2 SP</v>
      </c>
      <c r="F159" s="5" t="s">
        <v>83</v>
      </c>
      <c r="G159" s="7">
        <v>10</v>
      </c>
      <c r="H159" s="8">
        <v>44028</v>
      </c>
      <c r="I159" s="7">
        <v>12</v>
      </c>
      <c r="J159" s="7" t="s">
        <v>84</v>
      </c>
      <c r="K15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59" s="7" t="str">
        <f>IF(Table1373[[#This Row],[Numeric_Score]]="", "", IF(Table1373[[#This Row],[Numeric_Score]]&lt;=9, "Low", IF(Table1373[[#This Row],[Numeric_Score]]&gt;=14, "High", "Mid")))</f>
        <v>Mid</v>
      </c>
      <c r="M159" s="7" t="str">
        <f>IF(Table1373[[#This Row],[Nominal_Grade]]="", "", CONCATENATE(Table1373[[#This Row],[Nominal_Grade]], "-",Table1373[[#This Row],[Content_Status]]))</f>
        <v>B-WLS</v>
      </c>
      <c r="N159" s="7">
        <v>3.6999999999999998E-2</v>
      </c>
      <c r="O159" s="7">
        <v>216.429</v>
      </c>
      <c r="P159" s="7">
        <v>204.32300000000001</v>
      </c>
      <c r="Q159" s="7">
        <v>2183.3449999999998</v>
      </c>
      <c r="R159" s="7">
        <v>1390.069</v>
      </c>
      <c r="S159" s="7">
        <v>1433.403</v>
      </c>
      <c r="T159" s="7">
        <v>358.87799999999999</v>
      </c>
      <c r="U159" s="7">
        <v>1878.453</v>
      </c>
      <c r="V159" s="7">
        <v>920.50400000000002</v>
      </c>
      <c r="W159" s="7">
        <v>4287.884</v>
      </c>
      <c r="X159" s="7">
        <v>18216.687999999998</v>
      </c>
      <c r="Y159" s="7">
        <v>401.73700000000002</v>
      </c>
      <c r="Z159" s="7">
        <v>38902.434999999998</v>
      </c>
      <c r="AA159" s="7">
        <v>818.86599999999999</v>
      </c>
      <c r="AB159" s="7">
        <v>1107.1410000000001</v>
      </c>
      <c r="AC159" s="7">
        <v>716.62599999999998</v>
      </c>
      <c r="AD159" s="7">
        <v>1649.5150000000001</v>
      </c>
      <c r="AE159" s="7">
        <v>2632.9090000000001</v>
      </c>
      <c r="AF159" s="7">
        <v>529.67100000000005</v>
      </c>
      <c r="AG159" s="7">
        <v>1088.0519999999999</v>
      </c>
      <c r="AH159" s="7">
        <v>575.726</v>
      </c>
      <c r="AI159" s="7">
        <v>2841.7860000000001</v>
      </c>
      <c r="AJ159" s="7">
        <v>2611.623</v>
      </c>
      <c r="AK159" s="7">
        <v>786.58399999999995</v>
      </c>
      <c r="AL159" s="7">
        <v>8371.9140000000007</v>
      </c>
      <c r="AM159" s="7">
        <v>5292.1390000000001</v>
      </c>
      <c r="AN159" s="7">
        <v>1237.8030000000001</v>
      </c>
      <c r="AO159" s="7">
        <v>235.47</v>
      </c>
      <c r="AP159" s="7">
        <v>282.197</v>
      </c>
      <c r="AQ159" s="7">
        <v>495.93799999999999</v>
      </c>
      <c r="AR159" s="7">
        <v>1759.8119999999999</v>
      </c>
      <c r="AS159" s="7">
        <v>4562.4129999999996</v>
      </c>
      <c r="AT159" s="7">
        <v>7680.6980000000003</v>
      </c>
      <c r="AU159" s="7">
        <v>463.03199999999998</v>
      </c>
      <c r="AV159" s="7">
        <v>607.76599999999996</v>
      </c>
      <c r="AW159" s="7">
        <v>23651.182000000001</v>
      </c>
      <c r="AX159" s="7">
        <v>2015.4369999999999</v>
      </c>
      <c r="AY159" s="7">
        <v>1119.7190000000001</v>
      </c>
      <c r="AZ159" s="7">
        <v>606.86400000000003</v>
      </c>
      <c r="BA159" s="7">
        <v>822.17</v>
      </c>
      <c r="BB159" s="7">
        <v>1699.556</v>
      </c>
      <c r="BC159" s="7">
        <v>1080.3150000000001</v>
      </c>
      <c r="BD159" s="7">
        <v>7796.0429999999997</v>
      </c>
      <c r="BE159" s="7">
        <v>25580.21</v>
      </c>
      <c r="BF159" s="7">
        <v>23302.044000000002</v>
      </c>
      <c r="BG159" s="7">
        <v>4302.4080000000004</v>
      </c>
      <c r="BH159" s="7">
        <v>2341.94</v>
      </c>
      <c r="BI159" s="7">
        <v>21496.762999999999</v>
      </c>
      <c r="BJ159" s="7">
        <v>2080.17</v>
      </c>
      <c r="BK159" s="7">
        <v>4487.3670000000002</v>
      </c>
      <c r="BL159" s="7">
        <v>3409.2280000000001</v>
      </c>
      <c r="BM159" s="7">
        <v>445.26499999999999</v>
      </c>
      <c r="BN159" s="7">
        <v>8965.9670000000006</v>
      </c>
      <c r="BO159" s="7">
        <v>16482.453000000001</v>
      </c>
      <c r="BP159" s="7">
        <v>18386.769</v>
      </c>
      <c r="BQ159" s="7">
        <v>652.29899999999998</v>
      </c>
      <c r="BR159" s="7">
        <v>1089.9359999999999</v>
      </c>
      <c r="BS159" s="7">
        <v>479</v>
      </c>
      <c r="BT159" s="7">
        <v>990.89599999999996</v>
      </c>
      <c r="BU159" s="7">
        <v>176.26</v>
      </c>
      <c r="BV159" s="7">
        <v>184.38499999999999</v>
      </c>
      <c r="BW159" s="7">
        <v>694.22</v>
      </c>
      <c r="BX159" s="7">
        <v>886.03700000000003</v>
      </c>
      <c r="BY159" s="7">
        <v>518.54899999999998</v>
      </c>
      <c r="BZ159" s="7">
        <v>272.00599999999997</v>
      </c>
      <c r="CA159" s="7">
        <v>68.397000000000006</v>
      </c>
      <c r="CB159" s="7">
        <v>13284.924999999999</v>
      </c>
      <c r="CC159" s="7">
        <f>IF(Table1373[[#This Row],[Numeric_Score]]&lt;=9, 2, IF(Table1373[[#This Row],[Numeric_Score]]&lt;=12, 1, 0))</f>
        <v>1</v>
      </c>
    </row>
    <row r="160" spans="1:81" x14ac:dyDescent="0.25">
      <c r="A160" s="4" t="s">
        <v>271</v>
      </c>
      <c r="B160" s="9" t="s">
        <v>81</v>
      </c>
      <c r="C160" s="5" t="s">
        <v>141</v>
      </c>
      <c r="D160" s="6" t="e">
        <v>#N/A</v>
      </c>
      <c r="E160" s="5" t="str">
        <f>CONCATENATE(Table1373[[#This Row],[Vessel_Out]]," ",Table1373[[#This Row],[True_Grade]])</f>
        <v>B3 - 1 P</v>
      </c>
      <c r="F160" s="5" t="s">
        <v>129</v>
      </c>
      <c r="G160" s="7">
        <v>9</v>
      </c>
      <c r="H160" s="8">
        <v>44028</v>
      </c>
      <c r="I160" s="7">
        <v>3</v>
      </c>
      <c r="J160" s="7" t="s">
        <v>95</v>
      </c>
      <c r="K16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60" s="7" t="str">
        <f>IF(Table1373[[#This Row],[Numeric_Score]]="", "", IF(Table1373[[#This Row],[Numeric_Score]]&lt;=9, "Low", IF(Table1373[[#This Row],[Numeric_Score]]&gt;=14, "High", "Mid")))</f>
        <v>Low</v>
      </c>
      <c r="M160" s="7" t="str">
        <f>IF(Table1373[[#This Row],[Nominal_Grade]]="", "", CONCATENATE(Table1373[[#This Row],[Nominal_Grade]], "-",Table1373[[#This Row],[Content_Status]]))</f>
        <v>C-WFE</v>
      </c>
      <c r="N160" s="7">
        <v>0.05</v>
      </c>
      <c r="O160" s="7">
        <v>907.95399999999995</v>
      </c>
      <c r="P160" s="7">
        <v>164.73699999999999</v>
      </c>
      <c r="Q160" s="7">
        <v>1569.604</v>
      </c>
      <c r="R160" s="7">
        <v>1479.193</v>
      </c>
      <c r="S160" s="7">
        <v>1470.6559999999999</v>
      </c>
      <c r="T160" s="7">
        <v>423.84500000000003</v>
      </c>
      <c r="U160" s="7">
        <v>1784.0640000000001</v>
      </c>
      <c r="V160" s="7">
        <v>1067.2539999999999</v>
      </c>
      <c r="W160" s="7">
        <v>4114.2659999999996</v>
      </c>
      <c r="X160" s="7">
        <v>18739.875</v>
      </c>
      <c r="Y160" s="7">
        <v>400.86099999999999</v>
      </c>
      <c r="Z160" s="7">
        <v>38204.464999999997</v>
      </c>
      <c r="AA160" s="7">
        <v>898.49300000000005</v>
      </c>
      <c r="AB160" s="7">
        <v>1109.9780000000001</v>
      </c>
      <c r="AC160" s="7">
        <v>923.49900000000002</v>
      </c>
      <c r="AD160" s="7">
        <v>1994.8979999999999</v>
      </c>
      <c r="AE160" s="7">
        <v>3045.2559999999999</v>
      </c>
      <c r="AF160" s="7">
        <v>565.73900000000003</v>
      </c>
      <c r="AG160" s="7">
        <v>1139.5039999999999</v>
      </c>
      <c r="AH160" s="7">
        <v>587.38099999999997</v>
      </c>
      <c r="AI160" s="7">
        <v>2892.723</v>
      </c>
      <c r="AJ160" s="7">
        <v>2804.357</v>
      </c>
      <c r="AK160" s="7">
        <v>873.86699999999996</v>
      </c>
      <c r="AL160" s="7">
        <v>8588.1910000000007</v>
      </c>
      <c r="AM160" s="7">
        <v>5913.4290000000001</v>
      </c>
      <c r="AN160" s="7">
        <v>907.93200000000002</v>
      </c>
      <c r="AO160" s="7">
        <v>205.626</v>
      </c>
      <c r="AP160" s="7">
        <v>213.08500000000001</v>
      </c>
      <c r="AQ160" s="7">
        <v>438.77199999999999</v>
      </c>
      <c r="AR160" s="7">
        <v>1839.3420000000001</v>
      </c>
      <c r="AS160" s="7">
        <v>4634.1049999999996</v>
      </c>
      <c r="AT160" s="7">
        <v>8309.6509999999998</v>
      </c>
      <c r="AU160" s="7">
        <v>463.38</v>
      </c>
      <c r="AV160" s="7">
        <v>655.10299999999995</v>
      </c>
      <c r="AW160" s="7">
        <v>23298.092000000001</v>
      </c>
      <c r="AX160" s="7">
        <v>2503.9160000000002</v>
      </c>
      <c r="AY160" s="7">
        <v>1494.84</v>
      </c>
      <c r="AZ160" s="7">
        <v>629.86900000000003</v>
      </c>
      <c r="BA160" s="7">
        <v>870.08100000000002</v>
      </c>
      <c r="BB160" s="7">
        <v>1689.9870000000001</v>
      </c>
      <c r="BC160" s="7">
        <v>1027.8399999999999</v>
      </c>
      <c r="BD160" s="7">
        <v>7852.1289999999999</v>
      </c>
      <c r="BE160" s="7">
        <v>24484.178</v>
      </c>
      <c r="BF160" s="7">
        <v>22886.263999999999</v>
      </c>
      <c r="BG160" s="7">
        <v>4277.893</v>
      </c>
      <c r="BH160" s="7">
        <v>2463.4929999999999</v>
      </c>
      <c r="BI160" s="7">
        <v>22351.826000000001</v>
      </c>
      <c r="BJ160" s="7">
        <v>2131.15</v>
      </c>
      <c r="BK160" s="7">
        <v>5257.5230000000001</v>
      </c>
      <c r="BL160" s="7">
        <v>5484.2889999999998</v>
      </c>
      <c r="BM160" s="7">
        <v>501.15600000000001</v>
      </c>
      <c r="BN160" s="7">
        <v>9208.4699999999993</v>
      </c>
      <c r="BO160" s="7">
        <v>15569.554</v>
      </c>
      <c r="BP160" s="7">
        <v>21986.444</v>
      </c>
      <c r="BQ160" s="7">
        <v>624.96600000000001</v>
      </c>
      <c r="BR160" s="7">
        <v>1316.7660000000001</v>
      </c>
      <c r="BS160" s="7">
        <v>540.88099999999997</v>
      </c>
      <c r="BT160" s="7">
        <v>2113.5219999999999</v>
      </c>
      <c r="BU160" s="7">
        <v>198.57499999999999</v>
      </c>
      <c r="BV160" s="7">
        <v>222.02600000000001</v>
      </c>
      <c r="BW160" s="7">
        <v>669.79899999999998</v>
      </c>
      <c r="BX160" s="7">
        <v>779.31600000000003</v>
      </c>
      <c r="BY160" s="7">
        <v>531.12800000000004</v>
      </c>
      <c r="BZ160" s="7">
        <v>410.94299999999998</v>
      </c>
      <c r="CA160" s="7">
        <v>72.25</v>
      </c>
      <c r="CB160" s="7">
        <v>14641.659</v>
      </c>
      <c r="CC160" s="7">
        <f>IF(Table1373[[#This Row],[Numeric_Score]]&lt;=9, 2, IF(Table1373[[#This Row],[Numeric_Score]]&lt;=12, 1, 0))</f>
        <v>2</v>
      </c>
    </row>
    <row r="161" spans="1:81" x14ac:dyDescent="0.25">
      <c r="A161" s="4" t="s">
        <v>272</v>
      </c>
      <c r="B161" s="9" t="s">
        <v>81</v>
      </c>
      <c r="C161" s="5" t="s">
        <v>141</v>
      </c>
      <c r="D161" s="6" t="e">
        <v>#N/A</v>
      </c>
      <c r="E161" s="5" t="str">
        <f>CONCATENATE(Table1373[[#This Row],[Vessel_Out]]," ",Table1373[[#This Row],[True_Grade]])</f>
        <v>B3 - 2 P</v>
      </c>
      <c r="F161" s="5" t="s">
        <v>129</v>
      </c>
      <c r="G161" s="7">
        <v>9</v>
      </c>
      <c r="H161" s="8">
        <v>44028</v>
      </c>
      <c r="I161" s="7">
        <v>4</v>
      </c>
      <c r="J161" s="7" t="s">
        <v>95</v>
      </c>
      <c r="K16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161" s="7" t="str">
        <f>IF(Table1373[[#This Row],[Numeric_Score]]="", "", IF(Table1373[[#This Row],[Numeric_Score]]&lt;=9, "Low", IF(Table1373[[#This Row],[Numeric_Score]]&gt;=14, "High", "Mid")))</f>
        <v>Low</v>
      </c>
      <c r="M161" s="7" t="str">
        <f>IF(Table1373[[#This Row],[Nominal_Grade]]="", "", CONCATENATE(Table1373[[#This Row],[Nominal_Grade]], "-",Table1373[[#This Row],[Content_Status]]))</f>
        <v>C-WFE</v>
      </c>
      <c r="N161" s="7">
        <v>5.0999999999999997E-2</v>
      </c>
      <c r="O161" s="7">
        <v>927.68100000000004</v>
      </c>
      <c r="P161" s="7">
        <v>192.80799999999999</v>
      </c>
      <c r="Q161" s="7">
        <v>1651.95</v>
      </c>
      <c r="R161" s="7">
        <v>1444.0630000000001</v>
      </c>
      <c r="S161" s="7">
        <v>1431.3230000000001</v>
      </c>
      <c r="T161" s="7">
        <v>377.29500000000002</v>
      </c>
      <c r="U161" s="7">
        <v>1949.3589999999999</v>
      </c>
      <c r="V161" s="7">
        <v>1107.279</v>
      </c>
      <c r="W161" s="7">
        <v>4092.9470000000001</v>
      </c>
      <c r="X161" s="7">
        <v>18784.811000000002</v>
      </c>
      <c r="Y161" s="7">
        <v>402.37700000000001</v>
      </c>
      <c r="Z161" s="7">
        <v>38062.864000000001</v>
      </c>
      <c r="AA161" s="7">
        <v>879.72400000000005</v>
      </c>
      <c r="AB161" s="7">
        <v>1095.048</v>
      </c>
      <c r="AC161" s="7">
        <v>929.38599999999997</v>
      </c>
      <c r="AD161" s="7">
        <v>1992.6479999999999</v>
      </c>
      <c r="AE161" s="7">
        <v>3050.7339999999999</v>
      </c>
      <c r="AF161" s="7">
        <v>552.83900000000006</v>
      </c>
      <c r="AG161" s="7">
        <v>1168.7370000000001</v>
      </c>
      <c r="AH161" s="7">
        <v>621.92899999999997</v>
      </c>
      <c r="AI161" s="7">
        <v>2899.672</v>
      </c>
      <c r="AJ161" s="7">
        <v>2795.3420000000001</v>
      </c>
      <c r="AK161" s="7">
        <v>887.81</v>
      </c>
      <c r="AL161" s="7">
        <v>8549.77</v>
      </c>
      <c r="AM161" s="7">
        <v>5871.5079999999998</v>
      </c>
      <c r="AN161" s="7">
        <v>903.97299999999996</v>
      </c>
      <c r="AO161" s="7">
        <v>204.22399999999999</v>
      </c>
      <c r="AP161" s="7">
        <v>217.90799999999999</v>
      </c>
      <c r="AQ161" s="7">
        <v>415.52600000000001</v>
      </c>
      <c r="AR161" s="7">
        <v>1829.316</v>
      </c>
      <c r="AS161" s="7">
        <v>4665.5680000000002</v>
      </c>
      <c r="AT161" s="7">
        <v>8253.527</v>
      </c>
      <c r="AU161" s="7">
        <v>451.25900000000001</v>
      </c>
      <c r="AV161" s="7">
        <v>653.72799999999995</v>
      </c>
      <c r="AW161" s="7">
        <v>23446.058000000001</v>
      </c>
      <c r="AX161" s="7">
        <v>2449.9760000000001</v>
      </c>
      <c r="AY161" s="7">
        <v>1357.981</v>
      </c>
      <c r="AZ161" s="7">
        <v>590.92700000000002</v>
      </c>
      <c r="BA161" s="7">
        <v>855.68100000000004</v>
      </c>
      <c r="BB161" s="7">
        <v>1687.6010000000001</v>
      </c>
      <c r="BC161" s="7">
        <v>983.60299999999995</v>
      </c>
      <c r="BD161" s="7">
        <v>7904.4939999999997</v>
      </c>
      <c r="BE161" s="7">
        <v>24203.716</v>
      </c>
      <c r="BF161" s="7">
        <v>22640.517</v>
      </c>
      <c r="BG161" s="7">
        <v>4229.49</v>
      </c>
      <c r="BH161" s="7">
        <v>2494.011</v>
      </c>
      <c r="BI161" s="7">
        <v>22087.774000000001</v>
      </c>
      <c r="BJ161" s="7">
        <v>2178.337</v>
      </c>
      <c r="BK161" s="7">
        <v>5194.1769999999997</v>
      </c>
      <c r="BL161" s="7">
        <v>5387.058</v>
      </c>
      <c r="BM161" s="7">
        <v>431.93400000000003</v>
      </c>
      <c r="BN161" s="7">
        <v>9013.277</v>
      </c>
      <c r="BO161" s="7">
        <v>15156.933999999999</v>
      </c>
      <c r="BP161" s="7">
        <v>24014.036</v>
      </c>
      <c r="BQ161" s="7">
        <v>645.6</v>
      </c>
      <c r="BR161" s="7">
        <v>1266.2260000000001</v>
      </c>
      <c r="BS161" s="7">
        <v>537.32799999999997</v>
      </c>
      <c r="BT161" s="7">
        <v>2109.2379999999998</v>
      </c>
      <c r="BU161" s="7">
        <v>193.904</v>
      </c>
      <c r="BV161" s="7">
        <v>214.73</v>
      </c>
      <c r="BW161" s="7">
        <v>634.20299999999997</v>
      </c>
      <c r="BX161" s="7">
        <v>747.99599999999998</v>
      </c>
      <c r="BY161" s="7">
        <v>522.29100000000005</v>
      </c>
      <c r="BZ161" s="7">
        <v>421.11799999999999</v>
      </c>
      <c r="CA161" s="7">
        <v>82.643000000000001</v>
      </c>
      <c r="CB161" s="7">
        <v>13505.428</v>
      </c>
      <c r="CC161" s="7">
        <f>IF(Table1373[[#This Row],[Numeric_Score]]&lt;=9, 2, IF(Table1373[[#This Row],[Numeric_Score]]&lt;=12, 1, 0))</f>
        <v>2</v>
      </c>
    </row>
    <row r="162" spans="1:81" x14ac:dyDescent="0.25">
      <c r="A162" s="4" t="s">
        <v>273</v>
      </c>
      <c r="B162" s="4" t="s">
        <v>81</v>
      </c>
      <c r="C162" s="5" t="s">
        <v>82</v>
      </c>
      <c r="D162" s="6">
        <v>5</v>
      </c>
      <c r="E162" s="5" t="str">
        <f>CONCATENATE(Table1373[[#This Row],[Vessel_Out]]," ",Table1373[[#This Row],[True_Grade]])</f>
        <v>100/122 - 1 SP</v>
      </c>
      <c r="F162" s="5" t="s">
        <v>129</v>
      </c>
      <c r="G162" s="7">
        <v>10</v>
      </c>
      <c r="H162" s="8">
        <v>44029</v>
      </c>
      <c r="I162" s="7">
        <v>9</v>
      </c>
      <c r="J162" s="7" t="s">
        <v>84</v>
      </c>
      <c r="K16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62" s="7" t="str">
        <f>IF(Table1373[[#This Row],[Numeric_Score]]="", "", IF(Table1373[[#This Row],[Numeric_Score]]&lt;=9, "Low", IF(Table1373[[#This Row],[Numeric_Score]]&gt;=14, "High", "Mid")))</f>
        <v>Mid</v>
      </c>
      <c r="M162" s="7" t="str">
        <f>IF(Table1373[[#This Row],[Nominal_Grade]]="", "", CONCATENATE(Table1373[[#This Row],[Nominal_Grade]], "-",Table1373[[#This Row],[Content_Status]]))</f>
        <v>B-WFE</v>
      </c>
      <c r="N162" s="7">
        <v>5.0999999999999997E-2</v>
      </c>
      <c r="O162" s="7">
        <v>92.843000000000004</v>
      </c>
      <c r="P162" s="7">
        <v>210.518</v>
      </c>
      <c r="Q162" s="7">
        <v>2029.48</v>
      </c>
      <c r="R162" s="7">
        <v>1329.463</v>
      </c>
      <c r="S162" s="7">
        <v>1450.9649999999999</v>
      </c>
      <c r="T162" s="7">
        <v>359.79700000000003</v>
      </c>
      <c r="U162" s="7">
        <v>1598.3209999999999</v>
      </c>
      <c r="V162" s="7">
        <v>879.03099999999995</v>
      </c>
      <c r="W162" s="7">
        <v>4323.0159999999996</v>
      </c>
      <c r="X162" s="7">
        <v>18328.784</v>
      </c>
      <c r="Y162" s="7">
        <v>423.59300000000002</v>
      </c>
      <c r="Z162" s="7">
        <v>38716.332999999999</v>
      </c>
      <c r="AA162" s="7">
        <v>733.71799999999996</v>
      </c>
      <c r="AB162" s="7">
        <v>1015.843</v>
      </c>
      <c r="AC162" s="7">
        <v>647.26900000000001</v>
      </c>
      <c r="AD162" s="7">
        <v>2616.3249999999998</v>
      </c>
      <c r="AE162" s="7">
        <v>1595.8989999999999</v>
      </c>
      <c r="AF162" s="7">
        <v>794.96100000000001</v>
      </c>
      <c r="AG162" s="7">
        <v>1086.319</v>
      </c>
      <c r="AH162" s="7">
        <v>514.06700000000001</v>
      </c>
      <c r="AI162" s="7">
        <v>2682.6219999999998</v>
      </c>
      <c r="AJ162" s="7">
        <v>2162.348</v>
      </c>
      <c r="AK162" s="7">
        <v>603.13599999999997</v>
      </c>
      <c r="AL162" s="7">
        <v>8372.1049999999996</v>
      </c>
      <c r="AM162" s="7">
        <v>5348.09</v>
      </c>
      <c r="AN162" s="7">
        <v>1673.4110000000001</v>
      </c>
      <c r="AO162" s="7">
        <v>328.96800000000002</v>
      </c>
      <c r="AP162" s="7">
        <v>512.58299999999997</v>
      </c>
      <c r="AQ162" s="7">
        <v>663.54899999999998</v>
      </c>
      <c r="AR162" s="7">
        <v>1676.5509999999999</v>
      </c>
      <c r="AS162" s="7">
        <v>4808.5789999999997</v>
      </c>
      <c r="AT162" s="7">
        <v>8449.2060000000001</v>
      </c>
      <c r="AU162" s="7">
        <v>457.27100000000002</v>
      </c>
      <c r="AV162" s="7">
        <v>604.08699999999999</v>
      </c>
      <c r="AW162" s="7">
        <v>23062.774000000001</v>
      </c>
      <c r="AX162" s="7">
        <v>1975.174</v>
      </c>
      <c r="AY162" s="7">
        <v>980.34100000000001</v>
      </c>
      <c r="AZ162" s="7">
        <v>631.48</v>
      </c>
      <c r="BA162" s="7">
        <v>662.28399999999999</v>
      </c>
      <c r="BB162" s="7">
        <v>1577.922</v>
      </c>
      <c r="BC162" s="7">
        <v>983.37099999999998</v>
      </c>
      <c r="BD162" s="7">
        <v>7481.375</v>
      </c>
      <c r="BE162" s="7">
        <v>27793.973000000002</v>
      </c>
      <c r="BF162" s="7">
        <v>22302.697</v>
      </c>
      <c r="BG162" s="7">
        <v>4142.0039999999999</v>
      </c>
      <c r="BH162" s="7">
        <v>2306.2950000000001</v>
      </c>
      <c r="BI162" s="7">
        <v>22351.317999999999</v>
      </c>
      <c r="BJ162" s="7">
        <v>2295.7809999999999</v>
      </c>
      <c r="BK162" s="7">
        <v>4959.3999999999996</v>
      </c>
      <c r="BL162" s="7">
        <v>5067.0950000000003</v>
      </c>
      <c r="BM162" s="7">
        <v>463.91500000000002</v>
      </c>
      <c r="BN162" s="7">
        <v>9196.6679999999997</v>
      </c>
      <c r="BO162" s="7">
        <v>18563.357</v>
      </c>
      <c r="BP162" s="7">
        <v>24037.195</v>
      </c>
      <c r="BQ162" s="7">
        <v>759.36500000000001</v>
      </c>
      <c r="BR162" s="7">
        <v>1292.104</v>
      </c>
      <c r="BS162" s="7">
        <v>572.423</v>
      </c>
      <c r="BT162" s="7">
        <v>724.45</v>
      </c>
      <c r="BU162" s="7">
        <v>173.886</v>
      </c>
      <c r="BV162" s="7">
        <v>194.666</v>
      </c>
      <c r="BW162" s="7">
        <v>698.005</v>
      </c>
      <c r="BX162" s="7">
        <v>997.05899999999997</v>
      </c>
      <c r="BY162" s="7">
        <v>572.67700000000002</v>
      </c>
      <c r="BZ162" s="7">
        <v>187.26300000000001</v>
      </c>
      <c r="CA162" s="7">
        <v>87.072000000000003</v>
      </c>
      <c r="CB162" s="7">
        <v>12290.307000000001</v>
      </c>
      <c r="CC162" s="7">
        <f>IF(Table1373[[#This Row],[Numeric_Score]]&lt;=9, 2, IF(Table1373[[#This Row],[Numeric_Score]]&lt;=12, 1, 0))</f>
        <v>1</v>
      </c>
    </row>
    <row r="163" spans="1:81" x14ac:dyDescent="0.25">
      <c r="A163" s="4" t="s">
        <v>274</v>
      </c>
      <c r="B163" s="4" t="s">
        <v>81</v>
      </c>
      <c r="C163" s="5" t="s">
        <v>82</v>
      </c>
      <c r="D163" s="6">
        <v>5</v>
      </c>
      <c r="E163" s="5" t="str">
        <f>CONCATENATE(Table1373[[#This Row],[Vessel_Out]]," ",Table1373[[#This Row],[True_Grade]])</f>
        <v>100/122 - 2 SP</v>
      </c>
      <c r="F163" s="5" t="s">
        <v>129</v>
      </c>
      <c r="G163" s="7">
        <v>10</v>
      </c>
      <c r="H163" s="8">
        <v>44029</v>
      </c>
      <c r="I163" s="7">
        <v>10</v>
      </c>
      <c r="J163" s="7" t="s">
        <v>84</v>
      </c>
      <c r="K16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63" s="7" t="str">
        <f>IF(Table1373[[#This Row],[Numeric_Score]]="", "", IF(Table1373[[#This Row],[Numeric_Score]]&lt;=9, "Low", IF(Table1373[[#This Row],[Numeric_Score]]&gt;=14, "High", "Mid")))</f>
        <v>Mid</v>
      </c>
      <c r="M163" s="7" t="str">
        <f>IF(Table1373[[#This Row],[Nominal_Grade]]="", "", CONCATENATE(Table1373[[#This Row],[Nominal_Grade]], "-",Table1373[[#This Row],[Content_Status]]))</f>
        <v>B-WFE</v>
      </c>
      <c r="N163" s="7">
        <v>5.0999999999999997E-2</v>
      </c>
      <c r="O163" s="10">
        <v>90.832999999999998</v>
      </c>
      <c r="P163" s="7">
        <v>198.917</v>
      </c>
      <c r="Q163" s="7">
        <v>2071</v>
      </c>
      <c r="R163" s="7">
        <v>1293.415</v>
      </c>
      <c r="S163" s="7">
        <v>1437.0820000000001</v>
      </c>
      <c r="T163" s="7">
        <v>348.68099999999998</v>
      </c>
      <c r="U163" s="7">
        <v>1630.771</v>
      </c>
      <c r="V163" s="7">
        <v>890.09199999999998</v>
      </c>
      <c r="W163" s="7">
        <v>4350.6279999999997</v>
      </c>
      <c r="X163" s="7">
        <v>18449.338</v>
      </c>
      <c r="Y163" s="7">
        <v>401.95600000000002</v>
      </c>
      <c r="Z163" s="7">
        <v>38647.053</v>
      </c>
      <c r="AA163" s="7">
        <v>738.77499999999998</v>
      </c>
      <c r="AB163" s="7">
        <v>1013.1</v>
      </c>
      <c r="AC163" s="7">
        <v>639.35199999999998</v>
      </c>
      <c r="AD163" s="7">
        <v>2614.5520000000001</v>
      </c>
      <c r="AE163" s="7">
        <v>1622.8240000000001</v>
      </c>
      <c r="AF163" s="7">
        <v>807.76400000000001</v>
      </c>
      <c r="AG163" s="7">
        <v>1078.9280000000001</v>
      </c>
      <c r="AH163" s="7">
        <v>506.06</v>
      </c>
      <c r="AI163" s="7">
        <v>2713.9780000000001</v>
      </c>
      <c r="AJ163" s="7">
        <v>2171.0230000000001</v>
      </c>
      <c r="AK163" s="7">
        <v>647.35199999999998</v>
      </c>
      <c r="AL163" s="7">
        <v>8365.125</v>
      </c>
      <c r="AM163" s="7">
        <v>5406.2380000000003</v>
      </c>
      <c r="AN163" s="7">
        <v>1685.4359999999999</v>
      </c>
      <c r="AO163" s="7">
        <v>336.34399999999999</v>
      </c>
      <c r="AP163" s="7">
        <v>511.28800000000001</v>
      </c>
      <c r="AQ163" s="7">
        <v>683.63900000000001</v>
      </c>
      <c r="AR163" s="7">
        <v>1668.9280000000001</v>
      </c>
      <c r="AS163" s="7">
        <v>4699.8469999999998</v>
      </c>
      <c r="AT163" s="7">
        <v>8613.41</v>
      </c>
      <c r="AU163" s="7">
        <v>468.50599999999997</v>
      </c>
      <c r="AV163" s="7">
        <v>624.01800000000003</v>
      </c>
      <c r="AW163" s="7">
        <v>22974.487000000001</v>
      </c>
      <c r="AX163" s="7">
        <v>2025.903</v>
      </c>
      <c r="AY163" s="7">
        <v>1016.087</v>
      </c>
      <c r="AZ163" s="7">
        <v>624.30499999999995</v>
      </c>
      <c r="BA163" s="7">
        <v>681.702</v>
      </c>
      <c r="BB163" s="7">
        <v>1546.0170000000001</v>
      </c>
      <c r="BC163" s="7">
        <v>1014.268</v>
      </c>
      <c r="BD163" s="7">
        <v>7252.4859999999999</v>
      </c>
      <c r="BE163" s="7">
        <v>27563.691999999999</v>
      </c>
      <c r="BF163" s="7">
        <v>22558.002</v>
      </c>
      <c r="BG163" s="7">
        <v>4168.9970000000003</v>
      </c>
      <c r="BH163" s="7">
        <v>2274.7660000000001</v>
      </c>
      <c r="BI163" s="7">
        <v>22222.240000000002</v>
      </c>
      <c r="BJ163" s="7">
        <v>2350.08</v>
      </c>
      <c r="BK163" s="7">
        <v>4868.2650000000003</v>
      </c>
      <c r="BL163" s="7">
        <v>5331.2860000000001</v>
      </c>
      <c r="BM163" s="7">
        <v>520.75</v>
      </c>
      <c r="BN163" s="7">
        <v>9357.5560000000005</v>
      </c>
      <c r="BO163" s="7">
        <v>19270.109</v>
      </c>
      <c r="BP163" s="7">
        <v>24875.42</v>
      </c>
      <c r="BQ163" s="7">
        <v>716.23800000000006</v>
      </c>
      <c r="BR163" s="7">
        <v>1240.0440000000001</v>
      </c>
      <c r="BS163" s="7">
        <v>541.01099999999997</v>
      </c>
      <c r="BT163" s="7">
        <v>747.33</v>
      </c>
      <c r="BU163" s="7">
        <v>171.91200000000001</v>
      </c>
      <c r="BV163" s="7">
        <v>192.16399999999999</v>
      </c>
      <c r="BW163" s="7">
        <v>708.14400000000001</v>
      </c>
      <c r="BX163" s="7">
        <v>1025.9670000000001</v>
      </c>
      <c r="BY163" s="7">
        <v>597.07600000000002</v>
      </c>
      <c r="BZ163" s="7">
        <v>183.41499999999999</v>
      </c>
      <c r="CA163" s="7">
        <v>93.117999999999995</v>
      </c>
      <c r="CB163" s="7">
        <v>12964.424000000001</v>
      </c>
      <c r="CC163" s="7">
        <f>IF(Table1373[[#This Row],[Numeric_Score]]&lt;=9, 2, IF(Table1373[[#This Row],[Numeric_Score]]&lt;=12, 1, 0))</f>
        <v>1</v>
      </c>
    </row>
    <row r="164" spans="1:81" x14ac:dyDescent="0.25">
      <c r="A164" s="4" t="s">
        <v>275</v>
      </c>
      <c r="B164" s="9" t="s">
        <v>81</v>
      </c>
      <c r="C164" s="5" t="s">
        <v>82</v>
      </c>
      <c r="D164" s="6">
        <v>0</v>
      </c>
      <c r="E164" s="5" t="str">
        <f>CONCATENATE(Table1373[[#This Row],[Vessel_Out]]," ",Table1373[[#This Row],[True_Grade]])</f>
        <v>200/115 - 1 SP</v>
      </c>
      <c r="F164" s="5" t="s">
        <v>180</v>
      </c>
      <c r="G164" s="7">
        <v>11</v>
      </c>
      <c r="H164" s="8">
        <v>44029</v>
      </c>
      <c r="I164" s="7">
        <v>7</v>
      </c>
      <c r="J164" s="7" t="s">
        <v>84</v>
      </c>
      <c r="K16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64" s="7" t="str">
        <f>IF(Table1373[[#This Row],[Numeric_Score]]="", "", IF(Table1373[[#This Row],[Numeric_Score]]&lt;=9, "Low", IF(Table1373[[#This Row],[Numeric_Score]]&gt;=14, "High", "Mid")))</f>
        <v>Mid</v>
      </c>
      <c r="M164" s="7" t="str">
        <f>IF(Table1373[[#This Row],[Nominal_Grade]]="", "", CONCATENATE(Table1373[[#This Row],[Nominal_Grade]], "-",Table1373[[#This Row],[Content_Status]]))</f>
        <v>B-WCS</v>
      </c>
      <c r="N164" s="7">
        <v>4.5999999999999999E-2</v>
      </c>
      <c r="O164" s="7">
        <v>164.523</v>
      </c>
      <c r="P164" s="7">
        <v>190.58</v>
      </c>
      <c r="Q164" s="7">
        <v>1992.5250000000001</v>
      </c>
      <c r="R164" s="7">
        <v>1416.5250000000001</v>
      </c>
      <c r="S164" s="7">
        <v>1459.5730000000001</v>
      </c>
      <c r="T164" s="7">
        <v>372.13200000000001</v>
      </c>
      <c r="U164" s="7">
        <v>1662.2380000000001</v>
      </c>
      <c r="V164" s="7">
        <v>860.09100000000001</v>
      </c>
      <c r="W164" s="7">
        <v>4518.7070000000003</v>
      </c>
      <c r="X164" s="7">
        <v>18189.832999999999</v>
      </c>
      <c r="Y164" s="7">
        <v>413.49</v>
      </c>
      <c r="Z164" s="7">
        <v>40087.847999999998</v>
      </c>
      <c r="AA164" s="7">
        <v>793.00400000000002</v>
      </c>
      <c r="AB164" s="7">
        <v>1002.577</v>
      </c>
      <c r="AC164" s="7">
        <v>734.60699999999997</v>
      </c>
      <c r="AD164" s="7">
        <v>1575.9369999999999</v>
      </c>
      <c r="AE164" s="7">
        <v>1630.3389999999999</v>
      </c>
      <c r="AF164" s="7">
        <v>546.02499999999998</v>
      </c>
      <c r="AG164" s="7">
        <v>1059.665</v>
      </c>
      <c r="AH164" s="7">
        <v>514.88499999999999</v>
      </c>
      <c r="AI164" s="7">
        <v>2776.0329999999999</v>
      </c>
      <c r="AJ164" s="7">
        <v>1930.8889999999999</v>
      </c>
      <c r="AK164" s="7">
        <v>593.66300000000001</v>
      </c>
      <c r="AL164" s="7">
        <v>8830.7489999999998</v>
      </c>
      <c r="AM164" s="7">
        <v>4892.9489999999996</v>
      </c>
      <c r="AN164" s="7">
        <v>1437.32</v>
      </c>
      <c r="AO164" s="7">
        <v>236.995</v>
      </c>
      <c r="AP164" s="7">
        <v>250.71700000000001</v>
      </c>
      <c r="AQ164" s="7">
        <v>527.28200000000004</v>
      </c>
      <c r="AR164" s="7">
        <v>1518.2529999999999</v>
      </c>
      <c r="AS164" s="7">
        <v>4421.1580000000004</v>
      </c>
      <c r="AT164" s="7">
        <v>7590.6940000000004</v>
      </c>
      <c r="AU164" s="7">
        <v>472.49799999999999</v>
      </c>
      <c r="AV164" s="7">
        <v>562.76700000000005</v>
      </c>
      <c r="AW164" s="7">
        <v>23460.574000000001</v>
      </c>
      <c r="AX164" s="7">
        <v>1403.7149999999999</v>
      </c>
      <c r="AY164" s="7">
        <v>791.41899999999998</v>
      </c>
      <c r="AZ164" s="7">
        <v>587.09900000000005</v>
      </c>
      <c r="BA164" s="7">
        <v>587.56899999999996</v>
      </c>
      <c r="BB164" s="7">
        <v>1580.288</v>
      </c>
      <c r="BC164" s="7">
        <v>979.35699999999997</v>
      </c>
      <c r="BD164" s="7">
        <v>7739.57</v>
      </c>
      <c r="BE164" s="7">
        <v>24976.754000000001</v>
      </c>
      <c r="BF164" s="7">
        <v>23046.058000000001</v>
      </c>
      <c r="BG164" s="7">
        <v>4347.1450000000004</v>
      </c>
      <c r="BH164" s="7">
        <v>2232.2640000000001</v>
      </c>
      <c r="BI164" s="7">
        <v>21274.99</v>
      </c>
      <c r="BJ164" s="7">
        <v>2169.6660000000002</v>
      </c>
      <c r="BK164" s="7">
        <v>4356.2809999999999</v>
      </c>
      <c r="BL164" s="7">
        <v>3547.5450000000001</v>
      </c>
      <c r="BM164" s="7">
        <v>501.57100000000003</v>
      </c>
      <c r="BN164" s="7">
        <v>9263.2150000000001</v>
      </c>
      <c r="BO164" s="7">
        <v>18611.830000000002</v>
      </c>
      <c r="BP164" s="7">
        <v>25741.360000000001</v>
      </c>
      <c r="BQ164" s="7">
        <v>703.74</v>
      </c>
      <c r="BR164" s="7">
        <v>1256.9259999999999</v>
      </c>
      <c r="BS164" s="7">
        <v>531.49699999999996</v>
      </c>
      <c r="BT164" s="7">
        <v>796.23900000000003</v>
      </c>
      <c r="BU164" s="7">
        <v>171.53100000000001</v>
      </c>
      <c r="BV164" s="7">
        <v>182.28299999999999</v>
      </c>
      <c r="BW164" s="7">
        <v>695.10299999999995</v>
      </c>
      <c r="BX164" s="7">
        <v>869.35299999999995</v>
      </c>
      <c r="BY164" s="7">
        <v>479.10899999999998</v>
      </c>
      <c r="BZ164" s="7">
        <v>166.52500000000001</v>
      </c>
      <c r="CA164" s="7">
        <v>73.533000000000001</v>
      </c>
      <c r="CB164" s="7">
        <v>13432.581</v>
      </c>
      <c r="CC164" s="7">
        <f>IF(Table1373[[#This Row],[Numeric_Score]]&lt;=9, 2, IF(Table1373[[#This Row],[Numeric_Score]]&lt;=12, 1, 0))</f>
        <v>1</v>
      </c>
    </row>
    <row r="165" spans="1:81" x14ac:dyDescent="0.25">
      <c r="A165" s="4" t="s">
        <v>276</v>
      </c>
      <c r="B165" s="9" t="s">
        <v>81</v>
      </c>
      <c r="C165" s="5" t="s">
        <v>82</v>
      </c>
      <c r="D165" s="6">
        <v>0</v>
      </c>
      <c r="E165" s="5" t="str">
        <f>CONCATENATE(Table1373[[#This Row],[Vessel_Out]]," ",Table1373[[#This Row],[True_Grade]])</f>
        <v>200/115 - 2 SP</v>
      </c>
      <c r="F165" s="5" t="s">
        <v>180</v>
      </c>
      <c r="G165" s="7">
        <v>11</v>
      </c>
      <c r="H165" s="8">
        <v>44029</v>
      </c>
      <c r="I165" s="7">
        <v>8</v>
      </c>
      <c r="J165" s="7" t="s">
        <v>84</v>
      </c>
      <c r="K16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65" s="7" t="str">
        <f>IF(Table1373[[#This Row],[Numeric_Score]]="", "", IF(Table1373[[#This Row],[Numeric_Score]]&lt;=9, "Low", IF(Table1373[[#This Row],[Numeric_Score]]&gt;=14, "High", "Mid")))</f>
        <v>Mid</v>
      </c>
      <c r="M165" s="7" t="str">
        <f>IF(Table1373[[#This Row],[Nominal_Grade]]="", "", CONCATENATE(Table1373[[#This Row],[Nominal_Grade]], "-",Table1373[[#This Row],[Content_Status]]))</f>
        <v>B-WCS</v>
      </c>
      <c r="N165" s="7">
        <v>4.8000000000000001E-2</v>
      </c>
      <c r="O165" s="7">
        <v>156.37799999999999</v>
      </c>
      <c r="P165" s="7">
        <v>161.48599999999999</v>
      </c>
      <c r="Q165" s="7">
        <v>1957.404</v>
      </c>
      <c r="R165" s="7">
        <v>1435.654</v>
      </c>
      <c r="S165" s="7">
        <v>1493.721</v>
      </c>
      <c r="T165" s="7">
        <v>368.25700000000001</v>
      </c>
      <c r="U165" s="7">
        <v>1698.393</v>
      </c>
      <c r="V165" s="7">
        <v>893.279</v>
      </c>
      <c r="W165" s="7">
        <v>4471.04</v>
      </c>
      <c r="X165" s="7">
        <v>18191.718000000001</v>
      </c>
      <c r="Y165" s="7">
        <v>408.822</v>
      </c>
      <c r="Z165" s="7">
        <v>39973</v>
      </c>
      <c r="AA165" s="7">
        <v>795.96</v>
      </c>
      <c r="AB165" s="7">
        <v>994.96799999999996</v>
      </c>
      <c r="AC165" s="7">
        <v>707.279</v>
      </c>
      <c r="AD165" s="7">
        <v>1571.059</v>
      </c>
      <c r="AE165" s="7">
        <v>1579.616</v>
      </c>
      <c r="AF165" s="7">
        <v>535.14700000000005</v>
      </c>
      <c r="AG165" s="7">
        <v>1108.126</v>
      </c>
      <c r="AH165" s="7">
        <v>503.82100000000003</v>
      </c>
      <c r="AI165" s="7">
        <v>2761.2350000000001</v>
      </c>
      <c r="AJ165" s="7">
        <v>1939.019</v>
      </c>
      <c r="AK165" s="7">
        <v>595.70399999999995</v>
      </c>
      <c r="AL165" s="7">
        <v>8818.6689999999999</v>
      </c>
      <c r="AM165" s="7">
        <v>4841.0870000000004</v>
      </c>
      <c r="AN165" s="7">
        <v>1403.404</v>
      </c>
      <c r="AO165" s="7">
        <v>238.196</v>
      </c>
      <c r="AP165" s="7">
        <v>250.22499999999999</v>
      </c>
      <c r="AQ165" s="7">
        <v>515.03499999999997</v>
      </c>
      <c r="AR165" s="7">
        <v>1512.665</v>
      </c>
      <c r="AS165" s="7">
        <v>4472.7309999999998</v>
      </c>
      <c r="AT165" s="7">
        <v>7541.4009999999998</v>
      </c>
      <c r="AU165" s="7">
        <v>483.33499999999998</v>
      </c>
      <c r="AV165" s="7">
        <v>560.13</v>
      </c>
      <c r="AW165" s="7">
        <v>23105.272000000001</v>
      </c>
      <c r="AX165" s="7">
        <v>1365.251</v>
      </c>
      <c r="AY165" s="7">
        <v>797.57600000000002</v>
      </c>
      <c r="AZ165" s="7">
        <v>564.98400000000004</v>
      </c>
      <c r="BA165" s="7">
        <v>549.822</v>
      </c>
      <c r="BB165" s="7">
        <v>1557.3579999999999</v>
      </c>
      <c r="BC165" s="7">
        <v>968.99099999999999</v>
      </c>
      <c r="BD165" s="7">
        <v>7606.8720000000003</v>
      </c>
      <c r="BE165" s="7">
        <v>25211.794999999998</v>
      </c>
      <c r="BF165" s="7">
        <v>22832.101999999999</v>
      </c>
      <c r="BG165" s="7">
        <v>4371.3720000000003</v>
      </c>
      <c r="BH165" s="7">
        <v>2210.3040000000001</v>
      </c>
      <c r="BI165" s="7">
        <v>21085.573</v>
      </c>
      <c r="BJ165" s="7">
        <v>2050.058</v>
      </c>
      <c r="BK165" s="7">
        <v>4369.0140000000001</v>
      </c>
      <c r="BL165" s="7">
        <v>3396.819</v>
      </c>
      <c r="BM165" s="7">
        <v>497.38200000000001</v>
      </c>
      <c r="BN165" s="7">
        <v>9203.9349999999995</v>
      </c>
      <c r="BO165" s="7">
        <v>18517.451000000001</v>
      </c>
      <c r="BP165" s="7">
        <v>26230.989000000001</v>
      </c>
      <c r="BQ165" s="7">
        <v>696.19799999999998</v>
      </c>
      <c r="BR165" s="7">
        <v>1249.19</v>
      </c>
      <c r="BS165" s="7">
        <v>538.64700000000005</v>
      </c>
      <c r="BT165" s="7">
        <v>767.33299999999997</v>
      </c>
      <c r="BU165" s="7">
        <v>166.60499999999999</v>
      </c>
      <c r="BV165" s="7">
        <v>181.774</v>
      </c>
      <c r="BW165" s="7">
        <v>722.63400000000001</v>
      </c>
      <c r="BX165" s="7">
        <v>854.13300000000004</v>
      </c>
      <c r="BY165" s="7">
        <v>466.875</v>
      </c>
      <c r="BZ165" s="7">
        <v>146.13</v>
      </c>
      <c r="CA165" s="7">
        <v>71.569999999999993</v>
      </c>
      <c r="CB165" s="7">
        <v>13215.455</v>
      </c>
      <c r="CC165" s="7">
        <f>IF(Table1373[[#This Row],[Numeric_Score]]&lt;=9, 2, IF(Table1373[[#This Row],[Numeric_Score]]&lt;=12, 1, 0))</f>
        <v>1</v>
      </c>
    </row>
    <row r="166" spans="1:81" x14ac:dyDescent="0.25">
      <c r="A166" s="4" t="s">
        <v>277</v>
      </c>
      <c r="B166" s="4" t="s">
        <v>81</v>
      </c>
      <c r="C166" s="5" t="s">
        <v>82</v>
      </c>
      <c r="D166" s="6">
        <v>0</v>
      </c>
      <c r="E166" s="5" t="str">
        <f>CONCATENATE(Table1373[[#This Row],[Vessel_Out]]," ",Table1373[[#This Row],[True_Grade]])</f>
        <v>200/143 - 1 SP</v>
      </c>
      <c r="F166" s="5" t="s">
        <v>180</v>
      </c>
      <c r="G166" s="7">
        <v>14</v>
      </c>
      <c r="H166" s="8">
        <v>44029</v>
      </c>
      <c r="I166" s="7">
        <v>1</v>
      </c>
      <c r="J166" s="7" t="s">
        <v>84</v>
      </c>
      <c r="K16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66" s="7" t="str">
        <f>IF(Table1373[[#This Row],[Numeric_Score]]="", "", IF(Table1373[[#This Row],[Numeric_Score]]&lt;=9, "Low", IF(Table1373[[#This Row],[Numeric_Score]]&gt;=14, "High", "Mid")))</f>
        <v>High</v>
      </c>
      <c r="M166" s="7" t="str">
        <f>IF(Table1373[[#This Row],[Nominal_Grade]]="", "", CONCATENATE(Table1373[[#This Row],[Nominal_Grade]], "-",Table1373[[#This Row],[Content_Status]]))</f>
        <v>B-WCS</v>
      </c>
      <c r="N166" s="7">
        <v>4.1000000000000002E-2</v>
      </c>
      <c r="O166" s="7">
        <v>89.802000000000007</v>
      </c>
      <c r="P166" s="7">
        <v>72.144000000000005</v>
      </c>
      <c r="Q166" s="7">
        <v>1100.306</v>
      </c>
      <c r="R166" s="7">
        <v>927.68</v>
      </c>
      <c r="S166" s="7">
        <v>1149.146</v>
      </c>
      <c r="T166" s="7">
        <v>572.55399999999997</v>
      </c>
      <c r="U166" s="7">
        <v>688.20299999999997</v>
      </c>
      <c r="V166" s="7">
        <v>844.73199999999997</v>
      </c>
      <c r="W166" s="7">
        <v>3981.4690000000001</v>
      </c>
      <c r="X166" s="7">
        <v>17808.960999999999</v>
      </c>
      <c r="Y166" s="7">
        <v>294.346</v>
      </c>
      <c r="Z166" s="7">
        <v>38810.758000000002</v>
      </c>
      <c r="AA166" s="7">
        <v>734.72</v>
      </c>
      <c r="AB166" s="7">
        <v>1045.4359999999999</v>
      </c>
      <c r="AC166" s="7">
        <v>790.49300000000005</v>
      </c>
      <c r="AD166" s="7">
        <v>2685.027</v>
      </c>
      <c r="AE166" s="7">
        <v>2858.5340000000001</v>
      </c>
      <c r="AF166" s="7">
        <v>700.74599999999998</v>
      </c>
      <c r="AG166" s="7">
        <v>1030.2429999999999</v>
      </c>
      <c r="AH166" s="7">
        <v>509.96100000000001</v>
      </c>
      <c r="AI166" s="7">
        <v>2860.3789999999999</v>
      </c>
      <c r="AJ166" s="7">
        <v>2906.1109999999999</v>
      </c>
      <c r="AK166" s="7">
        <v>887.41399999999999</v>
      </c>
      <c r="AL166" s="7">
        <v>8765.9359999999997</v>
      </c>
      <c r="AM166" s="7">
        <v>4750.4589999999998</v>
      </c>
      <c r="AN166" s="7">
        <v>1047.2670000000001</v>
      </c>
      <c r="AO166" s="7">
        <v>212.89500000000001</v>
      </c>
      <c r="AP166" s="7">
        <v>224.535</v>
      </c>
      <c r="AQ166" s="7">
        <v>413.67899999999997</v>
      </c>
      <c r="AR166" s="7">
        <v>1450.91</v>
      </c>
      <c r="AS166" s="7">
        <v>4426.9629999999997</v>
      </c>
      <c r="AT166" s="7">
        <v>7858.23</v>
      </c>
      <c r="AU166" s="7">
        <v>584.66700000000003</v>
      </c>
      <c r="AV166" s="7">
        <v>621.20500000000004</v>
      </c>
      <c r="AW166" s="7">
        <v>20954.566999999999</v>
      </c>
      <c r="AX166" s="7">
        <v>2058.5360000000001</v>
      </c>
      <c r="AY166" s="7">
        <v>1051.308</v>
      </c>
      <c r="AZ166" s="7">
        <v>523.44399999999996</v>
      </c>
      <c r="BA166" s="7">
        <v>581.49</v>
      </c>
      <c r="BB166" s="7">
        <v>1380.9280000000001</v>
      </c>
      <c r="BC166" s="7">
        <v>746.11099999999999</v>
      </c>
      <c r="BD166" s="7">
        <v>7406.1559999999999</v>
      </c>
      <c r="BE166" s="7">
        <v>26394.356</v>
      </c>
      <c r="BF166" s="7">
        <v>24388.609</v>
      </c>
      <c r="BG166" s="7">
        <v>4563.1850000000004</v>
      </c>
      <c r="BH166" s="7">
        <v>2221.087</v>
      </c>
      <c r="BI166" s="7">
        <v>21077.513999999999</v>
      </c>
      <c r="BJ166" s="7">
        <v>2386.049</v>
      </c>
      <c r="BK166" s="7">
        <v>4487.8090000000002</v>
      </c>
      <c r="BL166" s="7">
        <v>5308.66</v>
      </c>
      <c r="BM166" s="7">
        <v>504.28199999999998</v>
      </c>
      <c r="BN166" s="7">
        <v>9558.4480000000003</v>
      </c>
      <c r="BO166" s="7">
        <v>17753.527999999998</v>
      </c>
      <c r="BP166" s="7">
        <v>16714.509999999998</v>
      </c>
      <c r="BQ166" s="7">
        <v>534.22</v>
      </c>
      <c r="BR166" s="7">
        <v>1286.3150000000001</v>
      </c>
      <c r="BS166" s="7">
        <v>240.78700000000001</v>
      </c>
      <c r="BT166" s="7">
        <v>661.67700000000002</v>
      </c>
      <c r="BU166" s="7">
        <v>160.54300000000001</v>
      </c>
      <c r="BV166" s="7">
        <v>188.21799999999999</v>
      </c>
      <c r="BW166" s="7">
        <v>648.33600000000001</v>
      </c>
      <c r="BX166" s="7">
        <v>783.06</v>
      </c>
      <c r="BY166" s="7">
        <v>477.31900000000002</v>
      </c>
      <c r="BZ166" s="7">
        <v>169.874</v>
      </c>
      <c r="CA166" s="7">
        <v>75.465999999999994</v>
      </c>
      <c r="CB166" s="7">
        <v>12863.218000000001</v>
      </c>
      <c r="CC166" s="7">
        <f>IF(Table1373[[#This Row],[Numeric_Score]]&lt;=9, 2, IF(Table1373[[#This Row],[Numeric_Score]]&lt;=12, 1, 0))</f>
        <v>0</v>
      </c>
    </row>
    <row r="167" spans="1:81" x14ac:dyDescent="0.25">
      <c r="A167" s="4" t="s">
        <v>278</v>
      </c>
      <c r="B167" s="4" t="s">
        <v>81</v>
      </c>
      <c r="C167" s="5" t="s">
        <v>82</v>
      </c>
      <c r="D167" s="6">
        <v>0</v>
      </c>
      <c r="E167" s="5" t="str">
        <f>CONCATENATE(Table1373[[#This Row],[Vessel_Out]]," ",Table1373[[#This Row],[True_Grade]])</f>
        <v>200/143 - 2 SP</v>
      </c>
      <c r="F167" s="5" t="s">
        <v>180</v>
      </c>
      <c r="G167" s="7">
        <v>14</v>
      </c>
      <c r="H167" s="8">
        <v>44029</v>
      </c>
      <c r="I167" s="7">
        <v>2</v>
      </c>
      <c r="J167" s="7" t="s">
        <v>84</v>
      </c>
      <c r="K16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67" s="7" t="str">
        <f>IF(Table1373[[#This Row],[Numeric_Score]]="", "", IF(Table1373[[#This Row],[Numeric_Score]]&lt;=9, "Low", IF(Table1373[[#This Row],[Numeric_Score]]&gt;=14, "High", "Mid")))</f>
        <v>High</v>
      </c>
      <c r="M167" s="7" t="str">
        <f>IF(Table1373[[#This Row],[Nominal_Grade]]="", "", CONCATENATE(Table1373[[#This Row],[Nominal_Grade]], "-",Table1373[[#This Row],[Content_Status]]))</f>
        <v>B-WCS</v>
      </c>
      <c r="N167" s="7">
        <v>0.04</v>
      </c>
      <c r="O167" s="7">
        <v>75.08</v>
      </c>
      <c r="P167" s="7">
        <v>121.666</v>
      </c>
      <c r="Q167" s="7">
        <v>1651.7809999999999</v>
      </c>
      <c r="R167" s="7">
        <v>1499.1410000000001</v>
      </c>
      <c r="S167" s="7">
        <v>1540.6010000000001</v>
      </c>
      <c r="T167" s="7">
        <v>410.315</v>
      </c>
      <c r="U167" s="7">
        <v>1440.9580000000001</v>
      </c>
      <c r="V167" s="7">
        <v>919.36300000000006</v>
      </c>
      <c r="W167" s="7">
        <v>3964.6149999999998</v>
      </c>
      <c r="X167" s="7">
        <v>17812.662</v>
      </c>
      <c r="Y167" s="7">
        <v>381.14</v>
      </c>
      <c r="Z167" s="7">
        <v>38403.752999999997</v>
      </c>
      <c r="AA167" s="7">
        <v>727.553</v>
      </c>
      <c r="AB167" s="7">
        <v>1036.6759999999999</v>
      </c>
      <c r="AC167" s="7">
        <v>778.19200000000001</v>
      </c>
      <c r="AD167" s="7">
        <v>2651.4270000000001</v>
      </c>
      <c r="AE167" s="7">
        <v>2834.5129999999999</v>
      </c>
      <c r="AF167" s="7">
        <v>706.06799999999998</v>
      </c>
      <c r="AG167" s="7">
        <v>1051.856</v>
      </c>
      <c r="AH167" s="7">
        <v>508.06700000000001</v>
      </c>
      <c r="AI167" s="7">
        <v>2817.6889999999999</v>
      </c>
      <c r="AJ167" s="7">
        <v>2916.0479999999998</v>
      </c>
      <c r="AK167" s="7">
        <v>877.31200000000001</v>
      </c>
      <c r="AL167" s="7">
        <v>8820.4130000000005</v>
      </c>
      <c r="AM167" s="7">
        <v>4728.3959999999997</v>
      </c>
      <c r="AN167" s="7">
        <v>1080.9949999999999</v>
      </c>
      <c r="AO167" s="7">
        <v>214.54</v>
      </c>
      <c r="AP167" s="7">
        <v>222.489</v>
      </c>
      <c r="AQ167" s="7">
        <v>457.10199999999998</v>
      </c>
      <c r="AR167" s="7">
        <v>1492.222</v>
      </c>
      <c r="AS167" s="7">
        <v>4447.0720000000001</v>
      </c>
      <c r="AT167" s="7">
        <v>7745.0990000000002</v>
      </c>
      <c r="AU167" s="7">
        <v>541.26700000000005</v>
      </c>
      <c r="AV167" s="7">
        <v>630.87699999999995</v>
      </c>
      <c r="AW167" s="7">
        <v>20977.641</v>
      </c>
      <c r="AX167" s="7">
        <v>2037.2719999999999</v>
      </c>
      <c r="AY167" s="7">
        <v>1037.2</v>
      </c>
      <c r="AZ167" s="7">
        <v>570.91600000000005</v>
      </c>
      <c r="BA167" s="7">
        <v>638.91800000000001</v>
      </c>
      <c r="BB167" s="7">
        <v>1407.0909999999999</v>
      </c>
      <c r="BC167" s="7">
        <v>745.46699999999998</v>
      </c>
      <c r="BD167" s="7">
        <v>7559.7290000000003</v>
      </c>
      <c r="BE167" s="7">
        <v>26188.487000000001</v>
      </c>
      <c r="BF167" s="7">
        <v>24464.544999999998</v>
      </c>
      <c r="BG167" s="7">
        <v>4513.9620000000004</v>
      </c>
      <c r="BH167" s="7">
        <v>2279.232</v>
      </c>
      <c r="BI167" s="7">
        <v>20899.414000000001</v>
      </c>
      <c r="BJ167" s="7">
        <v>2269.3209999999999</v>
      </c>
      <c r="BK167" s="7">
        <v>4616.5789999999997</v>
      </c>
      <c r="BL167" s="7">
        <v>5524.3649999999998</v>
      </c>
      <c r="BM167" s="7">
        <v>636.08000000000004</v>
      </c>
      <c r="BN167" s="7">
        <v>9368.7970000000005</v>
      </c>
      <c r="BO167" s="7">
        <v>18410.845000000001</v>
      </c>
      <c r="BP167" s="7">
        <v>20736.477999999999</v>
      </c>
      <c r="BQ167" s="7">
        <v>677.97199999999998</v>
      </c>
      <c r="BR167" s="7">
        <v>1293.2750000000001</v>
      </c>
      <c r="BS167" s="7">
        <v>501.85500000000002</v>
      </c>
      <c r="BT167" s="7">
        <v>674.101</v>
      </c>
      <c r="BU167" s="7">
        <v>166.36600000000001</v>
      </c>
      <c r="BV167" s="7">
        <v>188.40899999999999</v>
      </c>
      <c r="BW167" s="7">
        <v>635.81200000000001</v>
      </c>
      <c r="BX167" s="7">
        <v>855.95399999999995</v>
      </c>
      <c r="BY167" s="7">
        <v>479.697</v>
      </c>
      <c r="BZ167" s="7">
        <v>179.05799999999999</v>
      </c>
      <c r="CA167" s="7">
        <v>83.82</v>
      </c>
      <c r="CB167" s="7">
        <v>13959.616</v>
      </c>
      <c r="CC167" s="7">
        <f>IF(Table1373[[#This Row],[Numeric_Score]]&lt;=9, 2, IF(Table1373[[#This Row],[Numeric_Score]]&lt;=12, 1, 0))</f>
        <v>0</v>
      </c>
    </row>
    <row r="168" spans="1:81" x14ac:dyDescent="0.25">
      <c r="A168" s="4" t="s">
        <v>279</v>
      </c>
      <c r="B168" s="4" t="s">
        <v>81</v>
      </c>
      <c r="C168" s="5" t="s">
        <v>82</v>
      </c>
      <c r="D168" s="6">
        <v>0</v>
      </c>
      <c r="E168" s="5" t="str">
        <f>CONCATENATE(Table1373[[#This Row],[Vessel_Out]]," ",Table1373[[#This Row],[True_Grade]])</f>
        <v>200/156 - 1 SP</v>
      </c>
      <c r="F168" s="5" t="s">
        <v>91</v>
      </c>
      <c r="G168" s="7">
        <v>14</v>
      </c>
      <c r="H168" s="8">
        <v>44029</v>
      </c>
      <c r="I168" s="7">
        <v>3</v>
      </c>
      <c r="J168" s="7" t="s">
        <v>84</v>
      </c>
      <c r="K16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68" s="7" t="str">
        <f>IF(Table1373[[#This Row],[Numeric_Score]]="", "", IF(Table1373[[#This Row],[Numeric_Score]]&lt;=9, "Low", IF(Table1373[[#This Row],[Numeric_Score]]&gt;=14, "High", "Mid")))</f>
        <v>High</v>
      </c>
      <c r="M168" s="7" t="str">
        <f>IF(Table1373[[#This Row],[Nominal_Grade]]="", "", CONCATENATE(Table1373[[#This Row],[Nominal_Grade]], "-",Table1373[[#This Row],[Content_Status]]))</f>
        <v>B-WRS</v>
      </c>
      <c r="N168" s="7">
        <v>4.2999999999999997E-2</v>
      </c>
      <c r="O168" s="7">
        <v>349.20600000000002</v>
      </c>
      <c r="P168" s="7">
        <v>159.179</v>
      </c>
      <c r="Q168" s="7">
        <v>1781.1279999999999</v>
      </c>
      <c r="R168" s="7">
        <v>1499.4280000000001</v>
      </c>
      <c r="S168" s="7">
        <v>1458.348</v>
      </c>
      <c r="T168" s="7">
        <v>400.18599999999998</v>
      </c>
      <c r="U168" s="7">
        <v>1698.5</v>
      </c>
      <c r="V168" s="7">
        <v>946.41800000000001</v>
      </c>
      <c r="W168" s="7">
        <v>4473.8</v>
      </c>
      <c r="X168" s="7">
        <v>18709.57</v>
      </c>
      <c r="Y168" s="7">
        <v>358.14699999999999</v>
      </c>
      <c r="Z168" s="7">
        <v>36220.567000000003</v>
      </c>
      <c r="AA168" s="7">
        <v>723.60299999999995</v>
      </c>
      <c r="AB168" s="7">
        <v>1003.254</v>
      </c>
      <c r="AC168" s="7">
        <v>847.57100000000003</v>
      </c>
      <c r="AD168" s="7">
        <v>2546.6109999999999</v>
      </c>
      <c r="AE168" s="7">
        <v>3465.1779999999999</v>
      </c>
      <c r="AF168" s="7">
        <v>723.23599999999999</v>
      </c>
      <c r="AG168" s="7">
        <v>1041.9159999999999</v>
      </c>
      <c r="AH168" s="7">
        <v>642.32600000000002</v>
      </c>
      <c r="AI168" s="7">
        <v>2729.018</v>
      </c>
      <c r="AJ168" s="7">
        <v>2641.3130000000001</v>
      </c>
      <c r="AK168" s="7">
        <v>790.18600000000004</v>
      </c>
      <c r="AL168" s="7">
        <v>8988.2170000000006</v>
      </c>
      <c r="AM168" s="7">
        <v>5837.4350000000004</v>
      </c>
      <c r="AN168" s="7">
        <v>1319.413</v>
      </c>
      <c r="AO168" s="7">
        <v>259.94200000000001</v>
      </c>
      <c r="AP168" s="7">
        <v>257.94</v>
      </c>
      <c r="AQ168" s="7">
        <v>502.74799999999999</v>
      </c>
      <c r="AR168" s="7">
        <v>1892.192</v>
      </c>
      <c r="AS168" s="7">
        <v>4368.6229999999996</v>
      </c>
      <c r="AT168" s="7">
        <v>7411.55</v>
      </c>
      <c r="AU168" s="7">
        <v>400.15199999999999</v>
      </c>
      <c r="AV168" s="7">
        <v>479.50200000000001</v>
      </c>
      <c r="AW168" s="7">
        <v>26140.392</v>
      </c>
      <c r="AX168" s="7">
        <v>1808.9559999999999</v>
      </c>
      <c r="AY168" s="7">
        <v>1093.4259999999999</v>
      </c>
      <c r="AZ168" s="7">
        <v>554.5</v>
      </c>
      <c r="BA168" s="7">
        <v>970.23800000000006</v>
      </c>
      <c r="BB168" s="7">
        <v>2050.683</v>
      </c>
      <c r="BC168" s="7">
        <v>2381.1889999999999</v>
      </c>
      <c r="BD168" s="7">
        <v>7551.6540000000005</v>
      </c>
      <c r="BE168" s="7">
        <v>25037.116000000002</v>
      </c>
      <c r="BF168" s="7">
        <v>25629.405999999999</v>
      </c>
      <c r="BG168" s="7">
        <v>4334.7299999999996</v>
      </c>
      <c r="BH168" s="7">
        <v>2213.0680000000002</v>
      </c>
      <c r="BI168" s="7">
        <v>24672.757000000001</v>
      </c>
      <c r="BJ168" s="7">
        <v>2176.5349999999999</v>
      </c>
      <c r="BK168" s="7">
        <v>4560.1769999999997</v>
      </c>
      <c r="BL168" s="7">
        <v>4269.33</v>
      </c>
      <c r="BM168" s="7">
        <v>454.52300000000002</v>
      </c>
      <c r="BN168" s="7">
        <v>9365.1309999999994</v>
      </c>
      <c r="BO168" s="7">
        <v>18806.310000000001</v>
      </c>
      <c r="BP168" s="7">
        <v>24336.329000000002</v>
      </c>
      <c r="BQ168" s="7">
        <v>659.61599999999999</v>
      </c>
      <c r="BR168" s="7">
        <v>1277.528</v>
      </c>
      <c r="BS168" s="7">
        <v>511.33300000000003</v>
      </c>
      <c r="BT168" s="7">
        <v>1724.057</v>
      </c>
      <c r="BU168" s="7">
        <v>212.18799999999999</v>
      </c>
      <c r="BV168" s="7">
        <v>203.821</v>
      </c>
      <c r="BW168" s="7">
        <v>910.68200000000002</v>
      </c>
      <c r="BX168" s="7">
        <v>855.89800000000002</v>
      </c>
      <c r="BY168" s="7">
        <v>703.37099999999998</v>
      </c>
      <c r="BZ168" s="7">
        <v>428.44499999999999</v>
      </c>
      <c r="CA168" s="7">
        <v>58.905999999999999</v>
      </c>
      <c r="CB168" s="7">
        <v>13880.184999999999</v>
      </c>
      <c r="CC168" s="7">
        <f>IF(Table1373[[#This Row],[Numeric_Score]]&lt;=9, 2, IF(Table1373[[#This Row],[Numeric_Score]]&lt;=12, 1, 0))</f>
        <v>0</v>
      </c>
    </row>
    <row r="169" spans="1:81" x14ac:dyDescent="0.25">
      <c r="A169" s="4" t="s">
        <v>280</v>
      </c>
      <c r="B169" s="4" t="s">
        <v>81</v>
      </c>
      <c r="C169" s="5" t="s">
        <v>82</v>
      </c>
      <c r="D169" s="6">
        <v>0</v>
      </c>
      <c r="E169" s="5" t="str">
        <f>CONCATENATE(Table1373[[#This Row],[Vessel_Out]]," ",Table1373[[#This Row],[True_Grade]])</f>
        <v>200/156 - 2 SP</v>
      </c>
      <c r="F169" s="5" t="s">
        <v>91</v>
      </c>
      <c r="G169" s="7">
        <v>14</v>
      </c>
      <c r="H169" s="8">
        <v>44029</v>
      </c>
      <c r="I169" s="7">
        <v>4</v>
      </c>
      <c r="J169" s="7" t="s">
        <v>84</v>
      </c>
      <c r="K16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69" s="7" t="str">
        <f>IF(Table1373[[#This Row],[Numeric_Score]]="", "", IF(Table1373[[#This Row],[Numeric_Score]]&lt;=9, "Low", IF(Table1373[[#This Row],[Numeric_Score]]&gt;=14, "High", "Mid")))</f>
        <v>High</v>
      </c>
      <c r="M169" s="7" t="str">
        <f>IF(Table1373[[#This Row],[Nominal_Grade]]="", "", CONCATENATE(Table1373[[#This Row],[Nominal_Grade]], "-",Table1373[[#This Row],[Content_Status]]))</f>
        <v>B-WRS</v>
      </c>
      <c r="N169" s="7">
        <v>4.5999999999999999E-2</v>
      </c>
      <c r="O169" s="7">
        <v>334.39699999999999</v>
      </c>
      <c r="P169" s="7">
        <v>190.39599999999999</v>
      </c>
      <c r="Q169" s="7">
        <v>1859.951</v>
      </c>
      <c r="R169" s="7">
        <v>1456.7429999999999</v>
      </c>
      <c r="S169" s="7">
        <v>1411.472</v>
      </c>
      <c r="T169" s="7">
        <v>384.30500000000001</v>
      </c>
      <c r="U169" s="7">
        <v>1803.6279999999999</v>
      </c>
      <c r="V169" s="7">
        <v>942.13099999999997</v>
      </c>
      <c r="W169" s="7">
        <v>4452.8959999999997</v>
      </c>
      <c r="X169" s="7">
        <v>18746.142</v>
      </c>
      <c r="Y169" s="7">
        <v>378.81599999999997</v>
      </c>
      <c r="Z169" s="7">
        <v>36080.678</v>
      </c>
      <c r="AA169" s="7">
        <v>741.64800000000002</v>
      </c>
      <c r="AB169" s="7">
        <v>1011.414</v>
      </c>
      <c r="AC169" s="7">
        <v>843.73800000000006</v>
      </c>
      <c r="AD169" s="7">
        <v>2547.6550000000002</v>
      </c>
      <c r="AE169" s="7">
        <v>3476.721</v>
      </c>
      <c r="AF169" s="7">
        <v>730.45699999999999</v>
      </c>
      <c r="AG169" s="7">
        <v>1049.5899999999999</v>
      </c>
      <c r="AH169" s="7">
        <v>671.49800000000005</v>
      </c>
      <c r="AI169" s="7">
        <v>2710.9549999999999</v>
      </c>
      <c r="AJ169" s="7">
        <v>2658.4079999999999</v>
      </c>
      <c r="AK169" s="7">
        <v>790.41099999999994</v>
      </c>
      <c r="AL169" s="7">
        <v>8984.1139999999996</v>
      </c>
      <c r="AM169" s="7">
        <v>5854.1580000000004</v>
      </c>
      <c r="AN169" s="7">
        <v>1335.3810000000001</v>
      </c>
      <c r="AO169" s="7">
        <v>259.92899999999997</v>
      </c>
      <c r="AP169" s="7">
        <v>274.46699999999998</v>
      </c>
      <c r="AQ169" s="7">
        <v>505.32400000000001</v>
      </c>
      <c r="AR169" s="7">
        <v>1864.9960000000001</v>
      </c>
      <c r="AS169" s="7">
        <v>4367.6629999999996</v>
      </c>
      <c r="AT169" s="7">
        <v>7470.951</v>
      </c>
      <c r="AU169" s="7">
        <v>420.90199999999999</v>
      </c>
      <c r="AV169" s="7">
        <v>463.01299999999998</v>
      </c>
      <c r="AW169" s="7">
        <v>26179.601999999999</v>
      </c>
      <c r="AX169" s="7">
        <v>1795.93</v>
      </c>
      <c r="AY169" s="7">
        <v>1146.481</v>
      </c>
      <c r="AZ169" s="7">
        <v>615.20500000000004</v>
      </c>
      <c r="BA169" s="7">
        <v>899.97799999999995</v>
      </c>
      <c r="BB169" s="7">
        <v>2024.72</v>
      </c>
      <c r="BC169" s="7">
        <v>2395.7759999999998</v>
      </c>
      <c r="BD169" s="7">
        <v>7411.7049999999999</v>
      </c>
      <c r="BE169" s="7">
        <v>25078.440999999999</v>
      </c>
      <c r="BF169" s="7">
        <v>25524.268</v>
      </c>
      <c r="BG169" s="7">
        <v>4460.3040000000001</v>
      </c>
      <c r="BH169" s="7">
        <v>2148.924</v>
      </c>
      <c r="BI169" s="7">
        <v>24763.411</v>
      </c>
      <c r="BJ169" s="7">
        <v>2140.2350000000001</v>
      </c>
      <c r="BK169" s="7">
        <v>4440.9179999999997</v>
      </c>
      <c r="BL169" s="7">
        <v>4238.6019999999999</v>
      </c>
      <c r="BM169" s="7">
        <v>448.50400000000002</v>
      </c>
      <c r="BN169" s="7">
        <v>9479.7810000000009</v>
      </c>
      <c r="BO169" s="7">
        <v>18626.866000000002</v>
      </c>
      <c r="BP169" s="7">
        <v>25640.076000000001</v>
      </c>
      <c r="BQ169" s="7">
        <v>624.32000000000005</v>
      </c>
      <c r="BR169" s="7">
        <v>1263.249</v>
      </c>
      <c r="BS169" s="7">
        <v>527.84699999999998</v>
      </c>
      <c r="BT169" s="7">
        <v>1741.4549999999999</v>
      </c>
      <c r="BU169" s="7">
        <v>203.85499999999999</v>
      </c>
      <c r="BV169" s="7">
        <v>210.595</v>
      </c>
      <c r="BW169" s="7">
        <v>915.73199999999997</v>
      </c>
      <c r="BX169" s="7">
        <v>839.83900000000006</v>
      </c>
      <c r="BY169" s="7">
        <v>711.76099999999997</v>
      </c>
      <c r="BZ169" s="7">
        <v>431.815</v>
      </c>
      <c r="CA169" s="7">
        <v>66.123999999999995</v>
      </c>
      <c r="CB169" s="7">
        <v>13431.593999999999</v>
      </c>
      <c r="CC169" s="7">
        <f>IF(Table1373[[#This Row],[Numeric_Score]]&lt;=9, 2, IF(Table1373[[#This Row],[Numeric_Score]]&lt;=12, 1, 0))</f>
        <v>0</v>
      </c>
    </row>
    <row r="170" spans="1:81" x14ac:dyDescent="0.25">
      <c r="A170" s="4" t="s">
        <v>281</v>
      </c>
      <c r="B170" s="9" t="s">
        <v>81</v>
      </c>
      <c r="C170" s="5" t="s">
        <v>82</v>
      </c>
      <c r="D170" s="6" t="e">
        <v>#N/A</v>
      </c>
      <c r="E170" s="5" t="str">
        <f>CONCATENATE(Table1373[[#This Row],[Vessel_Out]]," ",Table1373[[#This Row],[True_Grade]])</f>
        <v>50/105 - 1 SP</v>
      </c>
      <c r="F170" s="5" t="s">
        <v>91</v>
      </c>
      <c r="G170" s="7">
        <v>12</v>
      </c>
      <c r="H170" s="8">
        <v>44029</v>
      </c>
      <c r="I170" s="7">
        <v>11</v>
      </c>
      <c r="J170" s="7" t="s">
        <v>84</v>
      </c>
      <c r="K17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70" s="7" t="str">
        <f>IF(Table1373[[#This Row],[Numeric_Score]]="", "", IF(Table1373[[#This Row],[Numeric_Score]]&lt;=9, "Low", IF(Table1373[[#This Row],[Numeric_Score]]&gt;=14, "High", "Mid")))</f>
        <v>Mid</v>
      </c>
      <c r="M170" s="7" t="str">
        <f>IF(Table1373[[#This Row],[Nominal_Grade]]="", "", CONCATENATE(Table1373[[#This Row],[Nominal_Grade]], "-",Table1373[[#This Row],[Content_Status]]))</f>
        <v>B-WRS</v>
      </c>
      <c r="N170" s="7">
        <v>5.1999999999999998E-2</v>
      </c>
      <c r="O170" s="7">
        <v>256.14699999999999</v>
      </c>
      <c r="P170" s="7">
        <v>203.09800000000001</v>
      </c>
      <c r="Q170" s="7">
        <v>2052.2269999999999</v>
      </c>
      <c r="R170" s="7">
        <v>1373.3209999999999</v>
      </c>
      <c r="S170" s="7">
        <v>1503.752</v>
      </c>
      <c r="T170" s="7">
        <v>340.23899999999998</v>
      </c>
      <c r="U170" s="7">
        <v>1717.9559999999999</v>
      </c>
      <c r="V170" s="7">
        <v>1045.701</v>
      </c>
      <c r="W170" s="7">
        <v>3045.723</v>
      </c>
      <c r="X170" s="7">
        <v>17604.008999999998</v>
      </c>
      <c r="Y170" s="7">
        <v>456.4</v>
      </c>
      <c r="Z170" s="7">
        <v>40065.995999999999</v>
      </c>
      <c r="AA170" s="7">
        <v>749.899</v>
      </c>
      <c r="AB170" s="7">
        <v>1000.519</v>
      </c>
      <c r="AC170" s="7">
        <v>588.49</v>
      </c>
      <c r="AD170" s="7">
        <v>1159.056</v>
      </c>
      <c r="AE170" s="7">
        <v>1417.8810000000001</v>
      </c>
      <c r="AF170" s="7">
        <v>540.18100000000004</v>
      </c>
      <c r="AG170" s="7">
        <v>1056.9480000000001</v>
      </c>
      <c r="AH170" s="7">
        <v>467.767</v>
      </c>
      <c r="AI170" s="7">
        <v>2894.5889999999999</v>
      </c>
      <c r="AJ170" s="7">
        <v>2371.5630000000001</v>
      </c>
      <c r="AK170" s="7">
        <v>636.87599999999998</v>
      </c>
      <c r="AL170" s="7">
        <v>7504.8289999999997</v>
      </c>
      <c r="AM170" s="7">
        <v>5442.3879999999999</v>
      </c>
      <c r="AN170" s="7">
        <v>2271.7510000000002</v>
      </c>
      <c r="AO170" s="7">
        <v>221.797</v>
      </c>
      <c r="AP170" s="7">
        <v>364.38</v>
      </c>
      <c r="AQ170" s="7">
        <v>669.625</v>
      </c>
      <c r="AR170" s="7">
        <v>1831.992</v>
      </c>
      <c r="AS170" s="7">
        <v>4463.2719999999999</v>
      </c>
      <c r="AT170" s="7">
        <v>7647.0640000000003</v>
      </c>
      <c r="AU170" s="7">
        <v>549.49599999999998</v>
      </c>
      <c r="AV170" s="7">
        <v>641.78599999999994</v>
      </c>
      <c r="AW170" s="7">
        <v>21964.436000000002</v>
      </c>
      <c r="AX170" s="7">
        <v>2022.306</v>
      </c>
      <c r="AY170" s="7">
        <v>957.03200000000004</v>
      </c>
      <c r="AZ170" s="7">
        <v>576.00800000000004</v>
      </c>
      <c r="BA170" s="7">
        <v>591.44100000000003</v>
      </c>
      <c r="BB170" s="7">
        <v>1656.3520000000001</v>
      </c>
      <c r="BC170" s="7">
        <v>1498.6780000000001</v>
      </c>
      <c r="BD170" s="7">
        <v>7704.317</v>
      </c>
      <c r="BE170" s="7">
        <v>24767.061000000002</v>
      </c>
      <c r="BF170" s="7">
        <v>24980.814999999999</v>
      </c>
      <c r="BG170" s="7">
        <v>4433.55</v>
      </c>
      <c r="BH170" s="7">
        <v>2133.0700000000002</v>
      </c>
      <c r="BI170" s="7">
        <v>21780.554</v>
      </c>
      <c r="BJ170" s="7">
        <v>2128.0810000000001</v>
      </c>
      <c r="BK170" s="7">
        <v>4613.8729999999996</v>
      </c>
      <c r="BL170" s="7">
        <v>4151.2259999999997</v>
      </c>
      <c r="BM170" s="7">
        <v>441.83699999999999</v>
      </c>
      <c r="BN170" s="7">
        <v>9180.8619999999992</v>
      </c>
      <c r="BO170" s="7">
        <v>19277.2</v>
      </c>
      <c r="BP170" s="7">
        <v>24391.412</v>
      </c>
      <c r="BQ170" s="7">
        <v>771.19799999999998</v>
      </c>
      <c r="BR170" s="7">
        <v>1478.5989999999999</v>
      </c>
      <c r="BS170" s="7">
        <v>609.36</v>
      </c>
      <c r="BT170" s="7">
        <v>1317.691</v>
      </c>
      <c r="BU170" s="7">
        <v>159.71700000000001</v>
      </c>
      <c r="BV170" s="7">
        <v>210.767</v>
      </c>
      <c r="BW170" s="7">
        <v>835.23800000000006</v>
      </c>
      <c r="BX170" s="7">
        <v>715</v>
      </c>
      <c r="BY170" s="7">
        <v>516.59</v>
      </c>
      <c r="BZ170" s="7">
        <v>211.233</v>
      </c>
      <c r="CA170" s="7">
        <v>69.463999999999999</v>
      </c>
      <c r="CB170" s="7">
        <v>14161.578</v>
      </c>
      <c r="CC170" s="7">
        <f>IF(Table1373[[#This Row],[Numeric_Score]]&lt;=9, 2, IF(Table1373[[#This Row],[Numeric_Score]]&lt;=12, 1, 0))</f>
        <v>1</v>
      </c>
    </row>
    <row r="171" spans="1:81" x14ac:dyDescent="0.25">
      <c r="A171" s="4" t="s">
        <v>282</v>
      </c>
      <c r="B171" s="9" t="s">
        <v>81</v>
      </c>
      <c r="C171" s="5" t="s">
        <v>82</v>
      </c>
      <c r="D171" s="6" t="e">
        <v>#N/A</v>
      </c>
      <c r="E171" s="5" t="str">
        <f>CONCATENATE(Table1373[[#This Row],[Vessel_Out]]," ",Table1373[[#This Row],[True_Grade]])</f>
        <v>50/105 - 2 SP</v>
      </c>
      <c r="F171" s="5" t="s">
        <v>91</v>
      </c>
      <c r="G171" s="7">
        <v>12</v>
      </c>
      <c r="H171" s="8">
        <v>44029</v>
      </c>
      <c r="I171" s="7">
        <v>12</v>
      </c>
      <c r="J171" s="7" t="s">
        <v>84</v>
      </c>
      <c r="K17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71" s="7" t="str">
        <f>IF(Table1373[[#This Row],[Numeric_Score]]="", "", IF(Table1373[[#This Row],[Numeric_Score]]&lt;=9, "Low", IF(Table1373[[#This Row],[Numeric_Score]]&gt;=14, "High", "Mid")))</f>
        <v>Mid</v>
      </c>
      <c r="M171" s="7" t="str">
        <f>IF(Table1373[[#This Row],[Nominal_Grade]]="", "", CONCATENATE(Table1373[[#This Row],[Nominal_Grade]], "-",Table1373[[#This Row],[Content_Status]]))</f>
        <v>B-WRS</v>
      </c>
      <c r="N171" s="7">
        <v>5.1999999999999998E-2</v>
      </c>
      <c r="O171" s="7">
        <v>254.69399999999999</v>
      </c>
      <c r="P171" s="7">
        <v>225.57400000000001</v>
      </c>
      <c r="Q171" s="7">
        <v>2175.5509999999999</v>
      </c>
      <c r="R171" s="7">
        <v>1371.1669999999999</v>
      </c>
      <c r="S171" s="7">
        <v>1561.2550000000001</v>
      </c>
      <c r="T171" s="7">
        <v>341.8</v>
      </c>
      <c r="U171" s="7">
        <v>1706.9670000000001</v>
      </c>
      <c r="V171" s="7">
        <v>1027.07</v>
      </c>
      <c r="W171" s="7">
        <v>2982.0839999999998</v>
      </c>
      <c r="X171" s="7">
        <v>17533.37</v>
      </c>
      <c r="Y171" s="7">
        <v>449.70800000000003</v>
      </c>
      <c r="Z171" s="7">
        <v>40243.536999999997</v>
      </c>
      <c r="AA171" s="7">
        <v>728.06600000000003</v>
      </c>
      <c r="AB171" s="7">
        <v>951.31200000000001</v>
      </c>
      <c r="AC171" s="7">
        <v>575.72400000000005</v>
      </c>
      <c r="AD171" s="7">
        <v>1124.221</v>
      </c>
      <c r="AE171" s="7">
        <v>1385.454</v>
      </c>
      <c r="AF171" s="7">
        <v>526.71299999999997</v>
      </c>
      <c r="AG171" s="7">
        <v>1045.3340000000001</v>
      </c>
      <c r="AH171" s="7">
        <v>440.52199999999999</v>
      </c>
      <c r="AI171" s="7">
        <v>2913.4929999999999</v>
      </c>
      <c r="AJ171" s="7">
        <v>2386.7559999999999</v>
      </c>
      <c r="AK171" s="7">
        <v>643.01199999999994</v>
      </c>
      <c r="AL171" s="7">
        <v>7391.8329999999996</v>
      </c>
      <c r="AM171" s="7">
        <v>5349.4970000000003</v>
      </c>
      <c r="AN171" s="7">
        <v>2231.0219999999999</v>
      </c>
      <c r="AO171" s="7">
        <v>196.15</v>
      </c>
      <c r="AP171" s="7">
        <v>366.154</v>
      </c>
      <c r="AQ171" s="7">
        <v>655.98800000000006</v>
      </c>
      <c r="AR171" s="7">
        <v>1787.1469999999999</v>
      </c>
      <c r="AS171" s="7">
        <v>4524.692</v>
      </c>
      <c r="AT171" s="7">
        <v>7598.0379999999996</v>
      </c>
      <c r="AU171" s="7">
        <v>513.24199999999996</v>
      </c>
      <c r="AV171" s="7">
        <v>692.423</v>
      </c>
      <c r="AW171" s="7">
        <v>21723.143</v>
      </c>
      <c r="AX171" s="7">
        <v>2025.876</v>
      </c>
      <c r="AY171" s="7">
        <v>1000.5359999999999</v>
      </c>
      <c r="AZ171" s="7">
        <v>599.23299999999995</v>
      </c>
      <c r="BA171" s="7">
        <v>589.05200000000002</v>
      </c>
      <c r="BB171" s="7">
        <v>1661.922</v>
      </c>
      <c r="BC171" s="7">
        <v>1459.097</v>
      </c>
      <c r="BD171" s="7">
        <v>7734.2780000000002</v>
      </c>
      <c r="BE171" s="7">
        <v>24582.603999999999</v>
      </c>
      <c r="BF171" s="7">
        <v>24956.405999999999</v>
      </c>
      <c r="BG171" s="7">
        <v>4423.04</v>
      </c>
      <c r="BH171" s="7">
        <v>2141.0569999999998</v>
      </c>
      <c r="BI171" s="7">
        <v>21664.68</v>
      </c>
      <c r="BJ171" s="7">
        <v>2057.8649999999998</v>
      </c>
      <c r="BK171" s="7">
        <v>4683.79</v>
      </c>
      <c r="BL171" s="7">
        <v>3867.5680000000002</v>
      </c>
      <c r="BM171" s="7">
        <v>447.38</v>
      </c>
      <c r="BN171" s="7">
        <v>9194.1139999999996</v>
      </c>
      <c r="BO171" s="7">
        <v>18838.017</v>
      </c>
      <c r="BP171" s="7">
        <v>22866.723999999998</v>
      </c>
      <c r="BQ171" s="7">
        <v>842.20100000000002</v>
      </c>
      <c r="BR171" s="7">
        <v>1433.1959999999999</v>
      </c>
      <c r="BS171" s="7">
        <v>606.10299999999995</v>
      </c>
      <c r="BT171" s="7">
        <v>1337.9480000000001</v>
      </c>
      <c r="BU171" s="7">
        <v>136.172</v>
      </c>
      <c r="BV171" s="7">
        <v>202.88800000000001</v>
      </c>
      <c r="BW171" s="7">
        <v>819.22900000000004</v>
      </c>
      <c r="BX171" s="7">
        <v>767.65899999999999</v>
      </c>
      <c r="BY171" s="7">
        <v>511.82799999999997</v>
      </c>
      <c r="BZ171" s="7">
        <v>220.74199999999999</v>
      </c>
      <c r="CA171" s="7">
        <v>75.938999999999993</v>
      </c>
      <c r="CB171" s="7">
        <v>14224.069</v>
      </c>
      <c r="CC171" s="7">
        <f>IF(Table1373[[#This Row],[Numeric_Score]]&lt;=9, 2, IF(Table1373[[#This Row],[Numeric_Score]]&lt;=12, 1, 0))</f>
        <v>1</v>
      </c>
    </row>
    <row r="172" spans="1:81" x14ac:dyDescent="0.25">
      <c r="A172" s="4" t="s">
        <v>283</v>
      </c>
      <c r="B172" s="4" t="s">
        <v>81</v>
      </c>
      <c r="C172" s="5" t="s">
        <v>284</v>
      </c>
      <c r="D172" s="6">
        <v>1.2</v>
      </c>
      <c r="E172" s="5" t="str">
        <f>CONCATENATE(Table1373[[#This Row],[Vessel_Out]]," ",Table1373[[#This Row],[True_Grade]])</f>
        <v xml:space="preserve">50/115 - 1 </v>
      </c>
      <c r="F172" s="5" t="s">
        <v>91</v>
      </c>
      <c r="G172" s="7"/>
      <c r="H172" s="8">
        <v>44029</v>
      </c>
      <c r="I172" s="7">
        <v>13</v>
      </c>
      <c r="J172" s="7"/>
      <c r="K17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172" s="7" t="str">
        <f>IF(Table1373[[#This Row],[Numeric_Score]]="", "", IF(Table1373[[#This Row],[Numeric_Score]]&lt;=9, "Low", IF(Table1373[[#This Row],[Numeric_Score]]&gt;=14, "High", "Mid")))</f>
        <v/>
      </c>
      <c r="M172" s="7" t="str">
        <f>IF(Table1373[[#This Row],[Nominal_Grade]]="", "", CONCATENATE(Table1373[[#This Row],[Nominal_Grade]], "-",Table1373[[#This Row],[Content_Status]]))</f>
        <v/>
      </c>
      <c r="N172" s="7">
        <v>5.2999999999999999E-2</v>
      </c>
      <c r="O172" s="7">
        <v>81.492000000000004</v>
      </c>
      <c r="P172" s="7">
        <v>266.88200000000001</v>
      </c>
      <c r="Q172" s="7">
        <v>2301.2159999999999</v>
      </c>
      <c r="R172" s="7">
        <v>1372.8409999999999</v>
      </c>
      <c r="S172" s="7">
        <v>1489.0920000000001</v>
      </c>
      <c r="T172" s="7">
        <v>344.35300000000001</v>
      </c>
      <c r="U172" s="7">
        <v>1727.8910000000001</v>
      </c>
      <c r="V172" s="7">
        <v>1024.221</v>
      </c>
      <c r="W172" s="7">
        <v>3502.0990000000002</v>
      </c>
      <c r="X172" s="7">
        <v>17904.575000000001</v>
      </c>
      <c r="Y172" s="7">
        <v>415.363</v>
      </c>
      <c r="Z172" s="7">
        <v>39084.311000000002</v>
      </c>
      <c r="AA172" s="7">
        <v>771.23500000000001</v>
      </c>
      <c r="AB172" s="7">
        <v>993.42399999999998</v>
      </c>
      <c r="AC172" s="7">
        <v>722.27200000000005</v>
      </c>
      <c r="AD172" s="7">
        <v>1484.8209999999999</v>
      </c>
      <c r="AE172" s="7">
        <v>1822.9570000000001</v>
      </c>
      <c r="AF172" s="7">
        <v>549.35900000000004</v>
      </c>
      <c r="AG172" s="7">
        <v>1070.82</v>
      </c>
      <c r="AH172" s="7">
        <v>507.334</v>
      </c>
      <c r="AI172" s="7">
        <v>2902.1210000000001</v>
      </c>
      <c r="AJ172" s="7">
        <v>2255.4690000000001</v>
      </c>
      <c r="AK172" s="7">
        <v>672.952</v>
      </c>
      <c r="AL172" s="7">
        <v>7859.8609999999999</v>
      </c>
      <c r="AM172" s="7">
        <v>5535.9629999999997</v>
      </c>
      <c r="AN172" s="7">
        <v>1534.4480000000001</v>
      </c>
      <c r="AO172" s="7">
        <v>170.64500000000001</v>
      </c>
      <c r="AP172" s="7">
        <v>271.68599999999998</v>
      </c>
      <c r="AQ172" s="7">
        <v>566.62199999999996</v>
      </c>
      <c r="AR172" s="7">
        <v>1746.6010000000001</v>
      </c>
      <c r="AS172" s="7">
        <v>4513.9009999999998</v>
      </c>
      <c r="AT172" s="7">
        <v>8221.4150000000009</v>
      </c>
      <c r="AU172" s="7">
        <v>493.18</v>
      </c>
      <c r="AV172" s="7">
        <v>536.12599999999998</v>
      </c>
      <c r="AW172" s="7">
        <v>24098.684000000001</v>
      </c>
      <c r="AX172" s="7">
        <v>1731.721</v>
      </c>
      <c r="AY172" s="7">
        <v>943.82399999999996</v>
      </c>
      <c r="AZ172" s="7">
        <v>675.58199999999999</v>
      </c>
      <c r="BA172" s="7">
        <v>642.92700000000002</v>
      </c>
      <c r="BB172" s="7">
        <v>1725.001</v>
      </c>
      <c r="BC172" s="7">
        <v>1397.5740000000001</v>
      </c>
      <c r="BD172" s="7">
        <v>7272.982</v>
      </c>
      <c r="BE172" s="7">
        <v>25833.097000000002</v>
      </c>
      <c r="BF172" s="7">
        <v>24802.642</v>
      </c>
      <c r="BG172" s="7">
        <v>4485.7560000000003</v>
      </c>
      <c r="BH172" s="7">
        <v>1961.114</v>
      </c>
      <c r="BI172" s="7">
        <v>25294.920999999998</v>
      </c>
      <c r="BJ172" s="7">
        <v>2511.88</v>
      </c>
      <c r="BK172" s="7">
        <v>4706.9340000000002</v>
      </c>
      <c r="BL172" s="7">
        <v>6601.0820000000003</v>
      </c>
      <c r="BM172" s="7">
        <v>465.13600000000002</v>
      </c>
      <c r="BN172" s="7">
        <v>9169.1540000000005</v>
      </c>
      <c r="BO172" s="7">
        <v>18391.449000000001</v>
      </c>
      <c r="BP172" s="7">
        <v>21971.787</v>
      </c>
      <c r="BQ172" s="7">
        <v>738.19200000000001</v>
      </c>
      <c r="BR172" s="7">
        <v>1370.211</v>
      </c>
      <c r="BS172" s="7">
        <v>609.91800000000001</v>
      </c>
      <c r="BT172" s="7">
        <v>1487.7329999999999</v>
      </c>
      <c r="BU172" s="7">
        <v>165.20599999999999</v>
      </c>
      <c r="BV172" s="7">
        <v>209.291</v>
      </c>
      <c r="BW172" s="7">
        <v>831.36199999999997</v>
      </c>
      <c r="BX172" s="7">
        <v>836.33399999999995</v>
      </c>
      <c r="BY172" s="7">
        <v>473.565</v>
      </c>
      <c r="BZ172" s="7">
        <v>217.886</v>
      </c>
      <c r="CA172" s="7">
        <v>70.855000000000004</v>
      </c>
      <c r="CB172" s="7">
        <v>15430.237999999999</v>
      </c>
      <c r="CC172" s="7">
        <f>IF(Table1373[[#This Row],[Numeric_Score]]&lt;=9, 2, IF(Table1373[[#This Row],[Numeric_Score]]&lt;=12, 1, 0))</f>
        <v>2</v>
      </c>
    </row>
    <row r="173" spans="1:81" x14ac:dyDescent="0.25">
      <c r="A173" s="4" t="s">
        <v>285</v>
      </c>
      <c r="B173" s="4" t="s">
        <v>81</v>
      </c>
      <c r="C173" s="5" t="s">
        <v>284</v>
      </c>
      <c r="D173" s="6">
        <v>1.2</v>
      </c>
      <c r="E173" s="5" t="str">
        <f>CONCATENATE(Table1373[[#This Row],[Vessel_Out]]," ",Table1373[[#This Row],[True_Grade]])</f>
        <v xml:space="preserve">50/115 - 2 </v>
      </c>
      <c r="F173" s="5" t="s">
        <v>91</v>
      </c>
      <c r="G173" s="7"/>
      <c r="H173" s="8">
        <v>44029</v>
      </c>
      <c r="I173" s="7">
        <v>14</v>
      </c>
      <c r="J173" s="7"/>
      <c r="K17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173" s="7" t="str">
        <f>IF(Table1373[[#This Row],[Numeric_Score]]="", "", IF(Table1373[[#This Row],[Numeric_Score]]&lt;=9, "Low", IF(Table1373[[#This Row],[Numeric_Score]]&gt;=14, "High", "Mid")))</f>
        <v/>
      </c>
      <c r="M173" s="7" t="str">
        <f>IF(Table1373[[#This Row],[Nominal_Grade]]="", "", CONCATENATE(Table1373[[#This Row],[Nominal_Grade]], "-",Table1373[[#This Row],[Content_Status]]))</f>
        <v/>
      </c>
      <c r="N173" s="7">
        <v>5.2999999999999999E-2</v>
      </c>
      <c r="O173" s="7">
        <v>95.481999999999999</v>
      </c>
      <c r="P173" s="7">
        <v>242.59899999999999</v>
      </c>
      <c r="Q173" s="7">
        <v>2259.0569999999998</v>
      </c>
      <c r="R173" s="7">
        <v>1384.462</v>
      </c>
      <c r="S173" s="7">
        <v>1520.0550000000001</v>
      </c>
      <c r="T173" s="7">
        <v>355.05200000000002</v>
      </c>
      <c r="U173" s="7">
        <v>1657.1289999999999</v>
      </c>
      <c r="V173" s="7">
        <v>1032.4839999999999</v>
      </c>
      <c r="W173" s="7">
        <v>3463.7249999999999</v>
      </c>
      <c r="X173" s="7">
        <v>17786.419000000002</v>
      </c>
      <c r="Y173" s="7">
        <v>424.15100000000001</v>
      </c>
      <c r="Z173" s="7">
        <v>39270.464</v>
      </c>
      <c r="AA173" s="7">
        <v>772.28800000000001</v>
      </c>
      <c r="AB173" s="7">
        <v>979.19799999999998</v>
      </c>
      <c r="AC173" s="7">
        <v>715.96799999999996</v>
      </c>
      <c r="AD173" s="7">
        <v>1475.644</v>
      </c>
      <c r="AE173" s="7">
        <v>1785.144</v>
      </c>
      <c r="AF173" s="7">
        <v>550.84199999999998</v>
      </c>
      <c r="AG173" s="7">
        <v>1039.4770000000001</v>
      </c>
      <c r="AH173" s="7">
        <v>484.86</v>
      </c>
      <c r="AI173" s="7">
        <v>2920.0219999999999</v>
      </c>
      <c r="AJ173" s="7">
        <v>2255.721</v>
      </c>
      <c r="AK173" s="7">
        <v>628.15099999999995</v>
      </c>
      <c r="AL173" s="7">
        <v>7762.8909999999996</v>
      </c>
      <c r="AM173" s="7">
        <v>5443.6809999999996</v>
      </c>
      <c r="AN173" s="7">
        <v>1487.9960000000001</v>
      </c>
      <c r="AO173" s="7">
        <v>175.80600000000001</v>
      </c>
      <c r="AP173" s="7">
        <v>253.05699999999999</v>
      </c>
      <c r="AQ173" s="7">
        <v>561.49300000000005</v>
      </c>
      <c r="AR173" s="7">
        <v>1715.7560000000001</v>
      </c>
      <c r="AS173" s="7">
        <v>4520.2070000000003</v>
      </c>
      <c r="AT173" s="7">
        <v>8082.6040000000003</v>
      </c>
      <c r="AU173" s="7">
        <v>504.44600000000003</v>
      </c>
      <c r="AV173" s="7">
        <v>580.875</v>
      </c>
      <c r="AW173" s="7">
        <v>23969.528999999999</v>
      </c>
      <c r="AX173" s="7">
        <v>1641.3040000000001</v>
      </c>
      <c r="AY173" s="7">
        <v>911.59199999999998</v>
      </c>
      <c r="AZ173" s="7">
        <v>610.43899999999996</v>
      </c>
      <c r="BA173" s="7">
        <v>626.15800000000002</v>
      </c>
      <c r="BB173" s="7">
        <v>1711.857</v>
      </c>
      <c r="BC173" s="7">
        <v>1311.3889999999999</v>
      </c>
      <c r="BD173" s="7">
        <v>7502.7860000000001</v>
      </c>
      <c r="BE173" s="7">
        <v>25664.929</v>
      </c>
      <c r="BF173" s="7">
        <v>25010.212</v>
      </c>
      <c r="BG173" s="7">
        <v>4484.1369999999997</v>
      </c>
      <c r="BH173" s="7">
        <v>1961.9680000000001</v>
      </c>
      <c r="BI173" s="7">
        <v>25211.995999999999</v>
      </c>
      <c r="BJ173" s="7">
        <v>2541.0909999999999</v>
      </c>
      <c r="BK173" s="7">
        <v>4761.7830000000004</v>
      </c>
      <c r="BL173" s="7">
        <v>6163.4790000000003</v>
      </c>
      <c r="BM173" s="7">
        <v>431.52100000000002</v>
      </c>
      <c r="BN173" s="7">
        <v>9210.4869999999992</v>
      </c>
      <c r="BO173" s="7">
        <v>17854.626</v>
      </c>
      <c r="BP173" s="7">
        <v>21022.074000000001</v>
      </c>
      <c r="BQ173" s="7">
        <v>748.13499999999999</v>
      </c>
      <c r="BR173" s="7">
        <v>1374.1</v>
      </c>
      <c r="BS173" s="7">
        <v>566.05700000000002</v>
      </c>
      <c r="BT173" s="7">
        <v>1392.5719999999999</v>
      </c>
      <c r="BU173" s="7">
        <v>164.84399999999999</v>
      </c>
      <c r="BV173" s="7">
        <v>223.70699999999999</v>
      </c>
      <c r="BW173" s="7">
        <v>843.28399999999999</v>
      </c>
      <c r="BX173" s="7">
        <v>812.66099999999994</v>
      </c>
      <c r="BY173" s="7">
        <v>480.423</v>
      </c>
      <c r="BZ173" s="7">
        <v>201.04400000000001</v>
      </c>
      <c r="CA173" s="7">
        <v>80.084999999999994</v>
      </c>
      <c r="CB173" s="7">
        <v>15480.723</v>
      </c>
      <c r="CC173" s="7">
        <f>IF(Table1373[[#This Row],[Numeric_Score]]&lt;=9, 2, IF(Table1373[[#This Row],[Numeric_Score]]&lt;=12, 1, 0))</f>
        <v>2</v>
      </c>
    </row>
    <row r="174" spans="1:81" x14ac:dyDescent="0.25">
      <c r="A174" s="4" t="s">
        <v>286</v>
      </c>
      <c r="B174" s="4" t="s">
        <v>81</v>
      </c>
      <c r="C174" s="5" t="s">
        <v>82</v>
      </c>
      <c r="D174" s="6">
        <v>0</v>
      </c>
      <c r="E174" s="5" t="str">
        <f>CONCATENATE(Table1373[[#This Row],[Vessel_Out]]," ",Table1373[[#This Row],[True_Grade]])</f>
        <v>500/109 - 1 SP</v>
      </c>
      <c r="F174" s="5" t="s">
        <v>83</v>
      </c>
      <c r="G174" s="7">
        <v>12</v>
      </c>
      <c r="H174" s="8">
        <v>44029</v>
      </c>
      <c r="I174" s="7">
        <v>17</v>
      </c>
      <c r="J174" s="7" t="s">
        <v>84</v>
      </c>
      <c r="K17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74" s="7" t="str">
        <f>IF(Table1373[[#This Row],[Numeric_Score]]="", "", IF(Table1373[[#This Row],[Numeric_Score]]&lt;=9, "Low", IF(Table1373[[#This Row],[Numeric_Score]]&gt;=14, "High", "Mid")))</f>
        <v>Mid</v>
      </c>
      <c r="M174" s="7" t="str">
        <f>IF(Table1373[[#This Row],[Nominal_Grade]]="", "", CONCATENATE(Table1373[[#This Row],[Nominal_Grade]], "-",Table1373[[#This Row],[Content_Status]]))</f>
        <v>B-WLS</v>
      </c>
      <c r="N174" s="7">
        <v>5.1999999999999998E-2</v>
      </c>
      <c r="O174" s="7">
        <v>102.167</v>
      </c>
      <c r="P174" s="7">
        <v>287.03800000000001</v>
      </c>
      <c r="Q174" s="7">
        <v>2350.5410000000002</v>
      </c>
      <c r="R174" s="7">
        <v>1240.4690000000001</v>
      </c>
      <c r="S174" s="7">
        <v>1438.32</v>
      </c>
      <c r="T174" s="7">
        <v>335.678</v>
      </c>
      <c r="U174" s="7">
        <v>1841.1949999999999</v>
      </c>
      <c r="V174" s="7">
        <v>978.80899999999997</v>
      </c>
      <c r="W174" s="7">
        <v>4580.1030000000001</v>
      </c>
      <c r="X174" s="7">
        <v>18351.017</v>
      </c>
      <c r="Y174" s="7">
        <v>408.34699999999998</v>
      </c>
      <c r="Z174" s="7">
        <v>39246.356</v>
      </c>
      <c r="AA174" s="7">
        <v>833.45399999999995</v>
      </c>
      <c r="AB174" s="7">
        <v>1048.4880000000001</v>
      </c>
      <c r="AC174" s="7">
        <v>779.24599999999998</v>
      </c>
      <c r="AD174" s="7">
        <v>1669.2860000000001</v>
      </c>
      <c r="AE174" s="7">
        <v>2259.377</v>
      </c>
      <c r="AF174" s="7">
        <v>494.21300000000002</v>
      </c>
      <c r="AG174" s="7">
        <v>1034.9849999999999</v>
      </c>
      <c r="AH174" s="7">
        <v>524.88499999999999</v>
      </c>
      <c r="AI174" s="7">
        <v>2897.701</v>
      </c>
      <c r="AJ174" s="7">
        <v>2375.08</v>
      </c>
      <c r="AK174" s="7">
        <v>738.00800000000004</v>
      </c>
      <c r="AL174" s="7">
        <v>8857.9390000000003</v>
      </c>
      <c r="AM174" s="7">
        <v>4622.83</v>
      </c>
      <c r="AN174" s="7">
        <v>935.46500000000003</v>
      </c>
      <c r="AO174" s="7">
        <v>219.946</v>
      </c>
      <c r="AP174" s="7">
        <v>207.09700000000001</v>
      </c>
      <c r="AQ174" s="7">
        <v>421.90199999999999</v>
      </c>
      <c r="AR174" s="7">
        <v>1618.2190000000001</v>
      </c>
      <c r="AS174" s="7">
        <v>4540.4480000000003</v>
      </c>
      <c r="AT174" s="7">
        <v>7543.97</v>
      </c>
      <c r="AU174" s="7">
        <v>503.70299999999997</v>
      </c>
      <c r="AV174" s="7">
        <v>606.35699999999997</v>
      </c>
      <c r="AW174" s="7">
        <v>22953.94</v>
      </c>
      <c r="AX174" s="7">
        <v>1978.0450000000001</v>
      </c>
      <c r="AY174" s="7">
        <v>1011.4349999999999</v>
      </c>
      <c r="AZ174" s="7">
        <v>637.029</v>
      </c>
      <c r="BA174" s="7">
        <v>693.274</v>
      </c>
      <c r="BB174" s="7">
        <v>1566.557</v>
      </c>
      <c r="BC174" s="7">
        <v>1068.8240000000001</v>
      </c>
      <c r="BD174" s="7">
        <v>7505.9989999999998</v>
      </c>
      <c r="BE174" s="7">
        <v>25516.692999999999</v>
      </c>
      <c r="BF174" s="7">
        <v>24936.966</v>
      </c>
      <c r="BG174" s="7">
        <v>4340.2449999999999</v>
      </c>
      <c r="BH174" s="7">
        <v>2129.652</v>
      </c>
      <c r="BI174" s="7">
        <v>22523.226999999999</v>
      </c>
      <c r="BJ174" s="7">
        <v>2077.8980000000001</v>
      </c>
      <c r="BK174" s="7">
        <v>4702.3969999999999</v>
      </c>
      <c r="BL174" s="7">
        <v>3725.654</v>
      </c>
      <c r="BM174" s="7">
        <v>445.06900000000002</v>
      </c>
      <c r="BN174" s="7">
        <v>9047.2900000000009</v>
      </c>
      <c r="BO174" s="7">
        <v>17391.226999999999</v>
      </c>
      <c r="BP174" s="7">
        <v>24417.944</v>
      </c>
      <c r="BQ174" s="7">
        <v>684.23</v>
      </c>
      <c r="BR174" s="7">
        <v>1241.943</v>
      </c>
      <c r="BS174" s="7">
        <v>481.56400000000002</v>
      </c>
      <c r="BT174" s="7">
        <v>842.54300000000001</v>
      </c>
      <c r="BU174" s="7">
        <v>185.38800000000001</v>
      </c>
      <c r="BV174" s="7">
        <v>202.81299999999999</v>
      </c>
      <c r="BW174" s="7">
        <v>716.60500000000002</v>
      </c>
      <c r="BX174" s="7">
        <v>842.654</v>
      </c>
      <c r="BY174" s="7">
        <v>522.75699999999995</v>
      </c>
      <c r="BZ174" s="7">
        <v>253.66399999999999</v>
      </c>
      <c r="CA174" s="7">
        <v>74.311999999999998</v>
      </c>
      <c r="CB174" s="7">
        <v>13134.041999999999</v>
      </c>
      <c r="CC174" s="7">
        <f>IF(Table1373[[#This Row],[Numeric_Score]]&lt;=9, 2, IF(Table1373[[#This Row],[Numeric_Score]]&lt;=12, 1, 0))</f>
        <v>1</v>
      </c>
    </row>
    <row r="175" spans="1:81" x14ac:dyDescent="0.25">
      <c r="A175" s="4" t="s">
        <v>287</v>
      </c>
      <c r="B175" s="4" t="s">
        <v>81</v>
      </c>
      <c r="C175" s="5" t="s">
        <v>82</v>
      </c>
      <c r="D175" s="6">
        <v>0</v>
      </c>
      <c r="E175" s="5" t="str">
        <f>CONCATENATE(Table1373[[#This Row],[Vessel_Out]]," ",Table1373[[#This Row],[True_Grade]])</f>
        <v>500/109 - 2 SP</v>
      </c>
      <c r="F175" s="5" t="s">
        <v>83</v>
      </c>
      <c r="G175" s="7">
        <v>12</v>
      </c>
      <c r="H175" s="8">
        <v>44029</v>
      </c>
      <c r="I175" s="7">
        <v>18</v>
      </c>
      <c r="J175" s="7" t="s">
        <v>84</v>
      </c>
      <c r="K17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75" s="7" t="str">
        <f>IF(Table1373[[#This Row],[Numeric_Score]]="", "", IF(Table1373[[#This Row],[Numeric_Score]]&lt;=9, "Low", IF(Table1373[[#This Row],[Numeric_Score]]&gt;=14, "High", "Mid")))</f>
        <v>Mid</v>
      </c>
      <c r="M175" s="7" t="str">
        <f>IF(Table1373[[#This Row],[Nominal_Grade]]="", "", CONCATENATE(Table1373[[#This Row],[Nominal_Grade]], "-",Table1373[[#This Row],[Content_Status]]))</f>
        <v>B-WLS</v>
      </c>
      <c r="N175" s="7">
        <v>5.1999999999999998E-2</v>
      </c>
      <c r="O175" s="7">
        <v>91.843999999999994</v>
      </c>
      <c r="P175" s="7">
        <v>341.72300000000001</v>
      </c>
      <c r="Q175" s="7">
        <v>2476.7539999999999</v>
      </c>
      <c r="R175" s="7">
        <v>1223.1279999999999</v>
      </c>
      <c r="S175" s="7">
        <v>1427.4490000000001</v>
      </c>
      <c r="T175" s="7">
        <v>345.34100000000001</v>
      </c>
      <c r="U175" s="7">
        <v>1813.0039999999999</v>
      </c>
      <c r="V175" s="7">
        <v>964.99599999999998</v>
      </c>
      <c r="W175" s="7">
        <v>4566.4390000000003</v>
      </c>
      <c r="X175" s="7">
        <v>18274.600999999999</v>
      </c>
      <c r="Y175" s="7">
        <v>403.286</v>
      </c>
      <c r="Z175" s="7">
        <v>39679.258999999998</v>
      </c>
      <c r="AA175" s="7">
        <v>828.81200000000001</v>
      </c>
      <c r="AB175" s="7">
        <v>1056.3209999999999</v>
      </c>
      <c r="AC175" s="7">
        <v>771.18600000000004</v>
      </c>
      <c r="AD175" s="7">
        <v>1654.5070000000001</v>
      </c>
      <c r="AE175" s="7">
        <v>2227.9920000000002</v>
      </c>
      <c r="AF175" s="7">
        <v>484.01600000000002</v>
      </c>
      <c r="AG175" s="7">
        <v>1052.1590000000001</v>
      </c>
      <c r="AH175" s="7">
        <v>492.92200000000003</v>
      </c>
      <c r="AI175" s="7">
        <v>2893.0239999999999</v>
      </c>
      <c r="AJ175" s="7">
        <v>2365.7080000000001</v>
      </c>
      <c r="AK175" s="7">
        <v>719.62800000000004</v>
      </c>
      <c r="AL175" s="7">
        <v>8785.3780000000006</v>
      </c>
      <c r="AM175" s="7">
        <v>4581.3459999999995</v>
      </c>
      <c r="AN175" s="7">
        <v>882.79300000000001</v>
      </c>
      <c r="AO175" s="7">
        <v>218.04499999999999</v>
      </c>
      <c r="AP175" s="7">
        <v>239.749</v>
      </c>
      <c r="AQ175" s="7">
        <v>382.30500000000001</v>
      </c>
      <c r="AR175" s="7">
        <v>1592.44</v>
      </c>
      <c r="AS175" s="7">
        <v>4538.9080000000004</v>
      </c>
      <c r="AT175" s="7">
        <v>7550.1369999999997</v>
      </c>
      <c r="AU175" s="7">
        <v>490.02499999999998</v>
      </c>
      <c r="AV175" s="7">
        <v>606.65099999999995</v>
      </c>
      <c r="AW175" s="7">
        <v>23036.249</v>
      </c>
      <c r="AX175" s="7">
        <v>2025.972</v>
      </c>
      <c r="AY175" s="7">
        <v>1024.4159999999999</v>
      </c>
      <c r="AZ175" s="7">
        <v>618.43100000000004</v>
      </c>
      <c r="BA175" s="7">
        <v>678.78499999999997</v>
      </c>
      <c r="BB175" s="7">
        <v>1536.9829999999999</v>
      </c>
      <c r="BC175" s="7">
        <v>1074.5809999999999</v>
      </c>
      <c r="BD175" s="7">
        <v>7527.424</v>
      </c>
      <c r="BE175" s="7">
        <v>25690.777999999998</v>
      </c>
      <c r="BF175" s="7">
        <v>24554.898000000001</v>
      </c>
      <c r="BG175" s="7">
        <v>4390.1580000000004</v>
      </c>
      <c r="BH175" s="7">
        <v>2090.3240000000001</v>
      </c>
      <c r="BI175" s="7">
        <v>22352.647000000001</v>
      </c>
      <c r="BJ175" s="7">
        <v>2128.4160000000002</v>
      </c>
      <c r="BK175" s="7">
        <v>4671.2160000000003</v>
      </c>
      <c r="BL175" s="7">
        <v>3817.79</v>
      </c>
      <c r="BM175" s="7">
        <v>498.22199999999998</v>
      </c>
      <c r="BN175" s="7">
        <v>9074.2790000000005</v>
      </c>
      <c r="BO175" s="7">
        <v>17291.772000000001</v>
      </c>
      <c r="BP175" s="7">
        <v>22462.144</v>
      </c>
      <c r="BQ175" s="7">
        <v>665.10699999999997</v>
      </c>
      <c r="BR175" s="7">
        <v>1166.491</v>
      </c>
      <c r="BS175" s="7">
        <v>455.37799999999999</v>
      </c>
      <c r="BT175" s="7">
        <v>855.67700000000002</v>
      </c>
      <c r="BU175" s="7">
        <v>184.58500000000001</v>
      </c>
      <c r="BV175" s="7">
        <v>186.464</v>
      </c>
      <c r="BW175" s="7">
        <v>713.97</v>
      </c>
      <c r="BX175" s="7">
        <v>870.44100000000003</v>
      </c>
      <c r="BY175" s="7">
        <v>499.18</v>
      </c>
      <c r="BZ175" s="7">
        <v>232.50200000000001</v>
      </c>
      <c r="CA175" s="7">
        <v>71.644999999999996</v>
      </c>
      <c r="CB175" s="7">
        <v>12994.968000000001</v>
      </c>
      <c r="CC175" s="7">
        <f>IF(Table1373[[#This Row],[Numeric_Score]]&lt;=9, 2, IF(Table1373[[#This Row],[Numeric_Score]]&lt;=12, 1, 0))</f>
        <v>1</v>
      </c>
    </row>
    <row r="176" spans="1:81" x14ac:dyDescent="0.25">
      <c r="A176" s="4" t="s">
        <v>288</v>
      </c>
      <c r="B176" s="4" t="s">
        <v>81</v>
      </c>
      <c r="C176" s="5" t="s">
        <v>289</v>
      </c>
      <c r="D176" s="6">
        <v>0</v>
      </c>
      <c r="E176" s="5" t="str">
        <f>CONCATENATE(Table1373[[#This Row],[Vessel_Out]]," ",Table1373[[#This Row],[True_Grade]])</f>
        <v>56/146 - 1 SP</v>
      </c>
      <c r="F176" s="5" t="s">
        <v>91</v>
      </c>
      <c r="G176" s="7">
        <v>14</v>
      </c>
      <c r="H176" s="8">
        <v>44029</v>
      </c>
      <c r="I176" s="7">
        <v>15</v>
      </c>
      <c r="J176" s="7" t="s">
        <v>84</v>
      </c>
      <c r="K17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76" s="7" t="str">
        <f>IF(Table1373[[#This Row],[Numeric_Score]]="", "", IF(Table1373[[#This Row],[Numeric_Score]]&lt;=9, "Low", IF(Table1373[[#This Row],[Numeric_Score]]&gt;=14, "High", "Mid")))</f>
        <v>High</v>
      </c>
      <c r="M176" s="7" t="str">
        <f>IF(Table1373[[#This Row],[Nominal_Grade]]="", "", CONCATENATE(Table1373[[#This Row],[Nominal_Grade]], "-",Table1373[[#This Row],[Content_Status]]))</f>
        <v>B-WRS</v>
      </c>
      <c r="N176" s="7">
        <v>5.2999999999999999E-2</v>
      </c>
      <c r="O176" s="7">
        <v>132.76499999999999</v>
      </c>
      <c r="P176" s="7">
        <v>313.36200000000002</v>
      </c>
      <c r="Q176" s="7">
        <v>2378.1</v>
      </c>
      <c r="R176" s="7">
        <v>1208.7940000000001</v>
      </c>
      <c r="S176" s="7">
        <v>1442.884</v>
      </c>
      <c r="T176" s="7">
        <v>357.45</v>
      </c>
      <c r="U176" s="7">
        <v>1687.7239999999999</v>
      </c>
      <c r="V176" s="7">
        <v>962.029</v>
      </c>
      <c r="W176" s="7">
        <v>4684.8289999999997</v>
      </c>
      <c r="X176" s="7">
        <v>18465.629000000001</v>
      </c>
      <c r="Y176" s="7">
        <v>392.67599999999999</v>
      </c>
      <c r="Z176" s="7">
        <v>39832.955999999998</v>
      </c>
      <c r="AA176" s="7">
        <v>842.67100000000005</v>
      </c>
      <c r="AB176" s="7">
        <v>1091.9760000000001</v>
      </c>
      <c r="AC176" s="7">
        <v>768.86099999999999</v>
      </c>
      <c r="AD176" s="7">
        <v>1369.365</v>
      </c>
      <c r="AE176" s="7">
        <v>2607.8620000000001</v>
      </c>
      <c r="AF176" s="7">
        <v>434.89600000000002</v>
      </c>
      <c r="AG176" s="7">
        <v>1096.9749999999999</v>
      </c>
      <c r="AH176" s="7">
        <v>554.11599999999999</v>
      </c>
      <c r="AI176" s="7">
        <v>2911.424</v>
      </c>
      <c r="AJ176" s="7">
        <v>2540.3389999999999</v>
      </c>
      <c r="AK176" s="7">
        <v>758.89499999999998</v>
      </c>
      <c r="AL176" s="7">
        <v>8670.3580000000002</v>
      </c>
      <c r="AM176" s="7">
        <v>4608.5259999999998</v>
      </c>
      <c r="AN176" s="7">
        <v>875.73299999999995</v>
      </c>
      <c r="AO176" s="7">
        <v>231.86600000000001</v>
      </c>
      <c r="AP176" s="7">
        <v>243.44499999999999</v>
      </c>
      <c r="AQ176" s="7">
        <v>435.10599999999999</v>
      </c>
      <c r="AR176" s="7">
        <v>1726.528</v>
      </c>
      <c r="AS176" s="7">
        <v>4386.5519999999997</v>
      </c>
      <c r="AT176" s="7">
        <v>6682.366</v>
      </c>
      <c r="AU176" s="7">
        <v>462.85599999999999</v>
      </c>
      <c r="AV176" s="7">
        <v>597.55399999999997</v>
      </c>
      <c r="AW176" s="7">
        <v>24404.483</v>
      </c>
      <c r="AX176" s="7">
        <v>1880.163</v>
      </c>
      <c r="AY176" s="7">
        <v>1048.973</v>
      </c>
      <c r="AZ176" s="7">
        <v>619.09199999999998</v>
      </c>
      <c r="BA176" s="7">
        <v>727.41200000000003</v>
      </c>
      <c r="BB176" s="7">
        <v>1669.5440000000001</v>
      </c>
      <c r="BC176" s="7">
        <v>1279.7650000000001</v>
      </c>
      <c r="BD176" s="7">
        <v>8022.0919999999996</v>
      </c>
      <c r="BE176" s="7">
        <v>24825.528999999999</v>
      </c>
      <c r="BF176" s="7">
        <v>24087.672999999999</v>
      </c>
      <c r="BG176" s="7">
        <v>4251.3010000000004</v>
      </c>
      <c r="BH176" s="7">
        <v>2249.2190000000001</v>
      </c>
      <c r="BI176" s="7">
        <v>22239.574000000001</v>
      </c>
      <c r="BJ176" s="7">
        <v>2118.9479999999999</v>
      </c>
      <c r="BK176" s="7">
        <v>4893.7380000000003</v>
      </c>
      <c r="BL176" s="7">
        <v>4201.8119999999999</v>
      </c>
      <c r="BM176" s="7">
        <v>481.58800000000002</v>
      </c>
      <c r="BN176" s="7">
        <v>9177.7960000000003</v>
      </c>
      <c r="BO176" s="7">
        <v>19295.199000000001</v>
      </c>
      <c r="BP176" s="7">
        <v>25216.508999999998</v>
      </c>
      <c r="BQ176" s="7">
        <v>723.48299999999995</v>
      </c>
      <c r="BR176" s="7">
        <v>1182.886</v>
      </c>
      <c r="BS176" s="7">
        <v>490.90300000000002</v>
      </c>
      <c r="BT176" s="7">
        <v>1090.847</v>
      </c>
      <c r="BU176" s="7">
        <v>212.815</v>
      </c>
      <c r="BV176" s="7">
        <v>191.17500000000001</v>
      </c>
      <c r="BW176" s="7">
        <v>784.82600000000002</v>
      </c>
      <c r="BX176" s="7">
        <v>882.3</v>
      </c>
      <c r="BY176" s="7">
        <v>547.98599999999999</v>
      </c>
      <c r="BZ176" s="7">
        <v>304.673</v>
      </c>
      <c r="CA176" s="7">
        <v>81.251000000000005</v>
      </c>
      <c r="CB176" s="7">
        <v>14043.828</v>
      </c>
      <c r="CC176" s="7">
        <f>IF(Table1373[[#This Row],[Numeric_Score]]&lt;=9, 2, IF(Table1373[[#This Row],[Numeric_Score]]&lt;=12, 1, 0))</f>
        <v>0</v>
      </c>
    </row>
    <row r="177" spans="1:81" x14ac:dyDescent="0.25">
      <c r="A177" s="11" t="s">
        <v>290</v>
      </c>
      <c r="B177" s="4" t="s">
        <v>81</v>
      </c>
      <c r="C177" s="12" t="s">
        <v>289</v>
      </c>
      <c r="D177" s="13">
        <v>0</v>
      </c>
      <c r="E177" s="12" t="str">
        <f>CONCATENATE(Table1373[[#This Row],[Vessel_Out]]," ",Table1373[[#This Row],[True_Grade]])</f>
        <v>56/146 - 2 SP</v>
      </c>
      <c r="F177" s="12" t="s">
        <v>91</v>
      </c>
      <c r="G177" s="14">
        <v>14</v>
      </c>
      <c r="H177" s="8">
        <v>44029</v>
      </c>
      <c r="I177" s="14">
        <v>16</v>
      </c>
      <c r="J177" s="14" t="s">
        <v>84</v>
      </c>
      <c r="K177" s="14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77" s="14" t="str">
        <f>IF(Table1373[[#This Row],[Numeric_Score]]="", "", IF(Table1373[[#This Row],[Numeric_Score]]&lt;=9, "Low", IF(Table1373[[#This Row],[Numeric_Score]]&gt;=14, "High", "Mid")))</f>
        <v>High</v>
      </c>
      <c r="M177" s="14" t="str">
        <f>IF(Table1373[[#This Row],[Nominal_Grade]]="", "", CONCATENATE(Table1373[[#This Row],[Nominal_Grade]], "-",Table1373[[#This Row],[Content_Status]]))</f>
        <v>B-WRS</v>
      </c>
      <c r="N177" s="14">
        <v>5.2999999999999999E-2</v>
      </c>
      <c r="O177" s="7">
        <v>144.738</v>
      </c>
      <c r="P177" s="7">
        <v>241.56100000000001</v>
      </c>
      <c r="Q177" s="7">
        <v>2254.712</v>
      </c>
      <c r="R177" s="7">
        <v>1245.962</v>
      </c>
      <c r="S177" s="7">
        <v>1380.5820000000001</v>
      </c>
      <c r="T177" s="7">
        <v>337.12200000000001</v>
      </c>
      <c r="U177" s="7">
        <v>1806.336</v>
      </c>
      <c r="V177" s="7">
        <v>958.97</v>
      </c>
      <c r="W177" s="7">
        <v>4721.915</v>
      </c>
      <c r="X177" s="7">
        <v>18434.374</v>
      </c>
      <c r="Y177" s="7">
        <v>398.13099999999997</v>
      </c>
      <c r="Z177" s="7">
        <v>39235.654999999999</v>
      </c>
      <c r="AA177" s="7">
        <v>835.99300000000005</v>
      </c>
      <c r="AB177" s="7">
        <v>1076.498</v>
      </c>
      <c r="AC177" s="7">
        <v>787.33</v>
      </c>
      <c r="AD177" s="7">
        <v>1407.6980000000001</v>
      </c>
      <c r="AE177" s="7">
        <v>2669.5949999999998</v>
      </c>
      <c r="AF177" s="7">
        <v>450.62</v>
      </c>
      <c r="AG177" s="7">
        <v>1082.6569999999999</v>
      </c>
      <c r="AH177" s="7">
        <v>546.13099999999997</v>
      </c>
      <c r="AI177" s="7">
        <v>2864.6489999999999</v>
      </c>
      <c r="AJ177" s="7">
        <v>2555.7449999999999</v>
      </c>
      <c r="AK177" s="7">
        <v>770.59199999999998</v>
      </c>
      <c r="AL177" s="7">
        <v>8699.9169999999995</v>
      </c>
      <c r="AM177" s="7">
        <v>4646.0060000000003</v>
      </c>
      <c r="AN177" s="7">
        <v>914.654</v>
      </c>
      <c r="AO177" s="7">
        <v>238.97499999999999</v>
      </c>
      <c r="AP177" s="7">
        <v>237.90700000000001</v>
      </c>
      <c r="AQ177" s="7">
        <v>454.34800000000001</v>
      </c>
      <c r="AR177" s="7">
        <v>1736.693</v>
      </c>
      <c r="AS177" s="7">
        <v>4362.509</v>
      </c>
      <c r="AT177" s="7">
        <v>6740.4189999999999</v>
      </c>
      <c r="AU177" s="7">
        <v>428.553</v>
      </c>
      <c r="AV177" s="7">
        <v>578.50099999999998</v>
      </c>
      <c r="AW177" s="7">
        <v>24554.603999999999</v>
      </c>
      <c r="AX177" s="7">
        <v>1893.5830000000001</v>
      </c>
      <c r="AY177" s="7">
        <v>1060.4359999999999</v>
      </c>
      <c r="AZ177" s="7">
        <v>583.26800000000003</v>
      </c>
      <c r="BA177" s="7">
        <v>780.96900000000005</v>
      </c>
      <c r="BB177" s="7">
        <v>1666.479</v>
      </c>
      <c r="BC177" s="7">
        <v>1311.25</v>
      </c>
      <c r="BD177" s="7">
        <v>7733.3819999999996</v>
      </c>
      <c r="BE177" s="7">
        <v>24461.105</v>
      </c>
      <c r="BF177" s="7">
        <v>24334.464</v>
      </c>
      <c r="BG177" s="7">
        <v>4297.2240000000002</v>
      </c>
      <c r="BH177" s="7">
        <v>2133.3719999999998</v>
      </c>
      <c r="BI177" s="7">
        <v>22169.544999999998</v>
      </c>
      <c r="BJ177" s="7">
        <v>2096.768</v>
      </c>
      <c r="BK177" s="7">
        <v>4797.915</v>
      </c>
      <c r="BL177" s="7">
        <v>4268.9870000000001</v>
      </c>
      <c r="BM177" s="7">
        <v>445.24700000000001</v>
      </c>
      <c r="BN177" s="7">
        <v>8986.3760000000002</v>
      </c>
      <c r="BO177" s="7">
        <v>19693.694</v>
      </c>
      <c r="BP177" s="7">
        <v>28312.662</v>
      </c>
      <c r="BQ177" s="7">
        <v>661.577</v>
      </c>
      <c r="BR177" s="7">
        <v>1203.3489999999999</v>
      </c>
      <c r="BS177" s="7">
        <v>487.47899999999998</v>
      </c>
      <c r="BT177" s="7">
        <v>1090.307</v>
      </c>
      <c r="BU177" s="7">
        <v>199.20099999999999</v>
      </c>
      <c r="BV177" s="7">
        <v>196.83</v>
      </c>
      <c r="BW177" s="7">
        <v>808.78099999999995</v>
      </c>
      <c r="BX177" s="7">
        <v>773.31899999999996</v>
      </c>
      <c r="BY177" s="7">
        <v>575.54999999999995</v>
      </c>
      <c r="BZ177" s="7">
        <v>326.947</v>
      </c>
      <c r="CA177" s="7">
        <v>76.138000000000005</v>
      </c>
      <c r="CB177" s="7">
        <v>13249.516</v>
      </c>
      <c r="CC177" s="7">
        <f>IF(Table1373[[#This Row],[Numeric_Score]]&lt;=9, 2, IF(Table1373[[#This Row],[Numeric_Score]]&lt;=12, 1, 0))</f>
        <v>0</v>
      </c>
    </row>
    <row r="178" spans="1:81" x14ac:dyDescent="0.25">
      <c r="A178" s="11" t="s">
        <v>291</v>
      </c>
      <c r="B178" s="4" t="s">
        <v>191</v>
      </c>
      <c r="C178" s="12" t="s">
        <v>82</v>
      </c>
      <c r="D178" s="13">
        <v>0</v>
      </c>
      <c r="E178" s="12" t="str">
        <f>CONCATENATE(Table1373[[#This Row],[Vessel_Out]]," ",Table1373[[#This Row],[True_Grade]])</f>
        <v>100/127 - 1 SP</v>
      </c>
      <c r="F178" s="12" t="s">
        <v>83</v>
      </c>
      <c r="G178" s="14">
        <v>12</v>
      </c>
      <c r="H178" s="8">
        <v>44032</v>
      </c>
      <c r="I178" s="14">
        <v>11</v>
      </c>
      <c r="J178" s="14" t="s">
        <v>84</v>
      </c>
      <c r="K178" s="14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78" s="14" t="str">
        <f>IF(Table1373[[#This Row],[Numeric_Score]]="", "", IF(Table1373[[#This Row],[Numeric_Score]]&lt;=9, "Low", IF(Table1373[[#This Row],[Numeric_Score]]&gt;=14, "High", "Mid")))</f>
        <v>Mid</v>
      </c>
      <c r="M178" s="14" t="str">
        <f>IF(Table1373[[#This Row],[Nominal_Grade]]="", "", CONCATENATE(Table1373[[#This Row],[Nominal_Grade]], "-",Table1373[[#This Row],[Content_Status]]))</f>
        <v>B-WLS</v>
      </c>
      <c r="N178" s="14">
        <v>5.8999999999999997E-2</v>
      </c>
      <c r="O178" s="14">
        <v>141.024</v>
      </c>
      <c r="P178" s="14">
        <v>169.84700000000001</v>
      </c>
      <c r="Q178" s="14">
        <v>1982.4760000000001</v>
      </c>
      <c r="R178" s="14">
        <v>1408.8340000000001</v>
      </c>
      <c r="S178" s="14">
        <v>1502.8710000000001</v>
      </c>
      <c r="T178" s="14">
        <v>344.464</v>
      </c>
      <c r="U178" s="14">
        <v>1923.5050000000001</v>
      </c>
      <c r="V178" s="14">
        <v>967.69100000000003</v>
      </c>
      <c r="W178" s="14">
        <v>4526.18</v>
      </c>
      <c r="X178" s="14">
        <v>18340.395</v>
      </c>
      <c r="Y178" s="14">
        <v>407.24400000000003</v>
      </c>
      <c r="Z178" s="14">
        <v>38943.887999999999</v>
      </c>
      <c r="AA178" s="14">
        <v>781.39599999999996</v>
      </c>
      <c r="AB178" s="14">
        <v>994.73400000000004</v>
      </c>
      <c r="AC178" s="14">
        <v>842.84</v>
      </c>
      <c r="AD178" s="14">
        <v>1789.395</v>
      </c>
      <c r="AE178" s="14">
        <v>2336.6410000000001</v>
      </c>
      <c r="AF178" s="14">
        <v>487.125</v>
      </c>
      <c r="AG178" s="14">
        <v>997.05200000000002</v>
      </c>
      <c r="AH178" s="14">
        <v>519.06799999999998</v>
      </c>
      <c r="AI178" s="14">
        <v>2811.7759999999998</v>
      </c>
      <c r="AJ178" s="14">
        <v>2168.2049999999999</v>
      </c>
      <c r="AK178" s="14">
        <v>682.27300000000002</v>
      </c>
      <c r="AL178" s="14">
        <v>9473.6630000000005</v>
      </c>
      <c r="AM178" s="14">
        <v>4805.9210000000003</v>
      </c>
      <c r="AN178" s="14">
        <v>741.84799999999996</v>
      </c>
      <c r="AO178" s="14">
        <v>223.64</v>
      </c>
      <c r="AP178" s="14">
        <v>189.23099999999999</v>
      </c>
      <c r="AQ178" s="14">
        <v>435.08699999999999</v>
      </c>
      <c r="AR178" s="14">
        <v>1601.211</v>
      </c>
      <c r="AS178" s="14">
        <v>4399.4769999999999</v>
      </c>
      <c r="AT178" s="14">
        <v>7964.5150000000003</v>
      </c>
      <c r="AU178" s="14">
        <v>460.65600000000001</v>
      </c>
      <c r="AV178" s="14">
        <v>552.00199999999995</v>
      </c>
      <c r="AW178" s="14">
        <v>23630.618999999999</v>
      </c>
      <c r="AX178" s="14">
        <v>1914.434</v>
      </c>
      <c r="AY178" s="14">
        <v>1034.845</v>
      </c>
      <c r="AZ178" s="14">
        <v>585.35599999999999</v>
      </c>
      <c r="BA178" s="14">
        <v>703.95899999999995</v>
      </c>
      <c r="BB178" s="14">
        <v>1410.5260000000001</v>
      </c>
      <c r="BC178" s="14">
        <v>927.12300000000005</v>
      </c>
      <c r="BD178" s="14">
        <v>7372.6490000000003</v>
      </c>
      <c r="BE178" s="14">
        <v>26464.187999999998</v>
      </c>
      <c r="BF178" s="14">
        <v>26201.608</v>
      </c>
      <c r="BG178" s="14">
        <v>4339.7190000000001</v>
      </c>
      <c r="BH178" s="14">
        <v>2056.42</v>
      </c>
      <c r="BI178" s="14">
        <v>22847.289000000001</v>
      </c>
      <c r="BJ178" s="14">
        <v>2390.201</v>
      </c>
      <c r="BK178" s="14">
        <v>4860.3459999999995</v>
      </c>
      <c r="BL178" s="14">
        <v>4553.692</v>
      </c>
      <c r="BM178" s="14">
        <v>466.83699999999999</v>
      </c>
      <c r="BN178" s="14">
        <v>9396.9380000000001</v>
      </c>
      <c r="BO178" s="14">
        <v>17094.212</v>
      </c>
      <c r="BP178" s="14">
        <v>21529.7</v>
      </c>
      <c r="BQ178" s="14">
        <v>644.64200000000005</v>
      </c>
      <c r="BR178" s="14">
        <v>1045.778</v>
      </c>
      <c r="BS178" s="14">
        <v>448.41800000000001</v>
      </c>
      <c r="BT178" s="14">
        <v>942.62099999999998</v>
      </c>
      <c r="BU178" s="14">
        <v>193.27699999999999</v>
      </c>
      <c r="BV178" s="14">
        <v>214.73099999999999</v>
      </c>
      <c r="BW178" s="14">
        <v>765.75400000000002</v>
      </c>
      <c r="BX178" s="14">
        <v>828.43</v>
      </c>
      <c r="BY178" s="14">
        <v>512.83900000000006</v>
      </c>
      <c r="BZ178" s="14">
        <v>213.14099999999999</v>
      </c>
      <c r="CA178" s="14">
        <v>73.323999999999998</v>
      </c>
      <c r="CB178" s="14">
        <v>16179.8</v>
      </c>
      <c r="CC178" s="7">
        <f>IF(Table1373[[#This Row],[Numeric_Score]]&lt;=9, 2, IF(Table1373[[#This Row],[Numeric_Score]]&lt;=12, 1, 0))</f>
        <v>1</v>
      </c>
    </row>
    <row r="179" spans="1:81" x14ac:dyDescent="0.25">
      <c r="A179" s="5" t="s">
        <v>292</v>
      </c>
      <c r="B179" s="4" t="s">
        <v>191</v>
      </c>
      <c r="C179" s="5" t="s">
        <v>82</v>
      </c>
      <c r="D179" s="6">
        <v>0</v>
      </c>
      <c r="E179" s="5" t="str">
        <f>CONCATENATE(Table1373[[#This Row],[Vessel_Out]]," ",Table1373[[#This Row],[True_Grade]])</f>
        <v>100/127 - 2 SP</v>
      </c>
      <c r="F179" s="5" t="s">
        <v>83</v>
      </c>
      <c r="G179" s="7">
        <v>12</v>
      </c>
      <c r="H179" s="8">
        <v>44032</v>
      </c>
      <c r="I179" s="7">
        <v>12</v>
      </c>
      <c r="J179" s="7" t="s">
        <v>84</v>
      </c>
      <c r="K17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79" s="7" t="str">
        <f>IF(Table1373[[#This Row],[Numeric_Score]]="", "", IF(Table1373[[#This Row],[Numeric_Score]]&lt;=9, "Low", IF(Table1373[[#This Row],[Numeric_Score]]&gt;=14, "High", "Mid")))</f>
        <v>Mid</v>
      </c>
      <c r="M179" s="7" t="str">
        <f>IF(Table1373[[#This Row],[Nominal_Grade]]="", "", CONCATENATE(Table1373[[#This Row],[Nominal_Grade]], "-",Table1373[[#This Row],[Content_Status]]))</f>
        <v>B-WLS</v>
      </c>
      <c r="N179" s="7">
        <v>5.8000000000000003E-2</v>
      </c>
      <c r="O179" s="7">
        <v>124.465</v>
      </c>
      <c r="P179" s="7">
        <v>168.58</v>
      </c>
      <c r="Q179" s="7">
        <v>1738.155</v>
      </c>
      <c r="R179" s="7">
        <v>1442.8620000000001</v>
      </c>
      <c r="S179" s="7">
        <v>1522.364</v>
      </c>
      <c r="T179" s="7">
        <v>357.29300000000001</v>
      </c>
      <c r="U179" s="7">
        <v>1893.5619999999999</v>
      </c>
      <c r="V179" s="7">
        <v>985.77</v>
      </c>
      <c r="W179" s="7">
        <v>4463.6459999999997</v>
      </c>
      <c r="X179" s="7">
        <v>18324.377</v>
      </c>
      <c r="Y179" s="7">
        <v>402.721</v>
      </c>
      <c r="Z179" s="7">
        <v>39181.023000000001</v>
      </c>
      <c r="AA179" s="7">
        <v>801.12</v>
      </c>
      <c r="AB179" s="7">
        <v>1004.652</v>
      </c>
      <c r="AC179" s="7">
        <v>824.78599999999994</v>
      </c>
      <c r="AD179" s="7">
        <v>1777.1769999999999</v>
      </c>
      <c r="AE179" s="7">
        <v>2294.9009999999998</v>
      </c>
      <c r="AF179" s="7">
        <v>485.714</v>
      </c>
      <c r="AG179" s="7">
        <v>1023.6420000000001</v>
      </c>
      <c r="AH179" s="7">
        <v>518.14200000000005</v>
      </c>
      <c r="AI179" s="7">
        <v>2873.7820000000002</v>
      </c>
      <c r="AJ179" s="7">
        <v>2163.9639999999999</v>
      </c>
      <c r="AK179" s="7">
        <v>700.697</v>
      </c>
      <c r="AL179" s="7">
        <v>9394.3889999999992</v>
      </c>
      <c r="AM179" s="7">
        <v>4744.4620000000004</v>
      </c>
      <c r="AN179" s="7">
        <v>749.12199999999996</v>
      </c>
      <c r="AO179" s="7">
        <v>227.10599999999999</v>
      </c>
      <c r="AP179" s="7">
        <v>177.42500000000001</v>
      </c>
      <c r="AQ179" s="7">
        <v>429.49400000000003</v>
      </c>
      <c r="AR179" s="7">
        <v>1554.1469999999999</v>
      </c>
      <c r="AS179" s="7">
        <v>4451.0309999999999</v>
      </c>
      <c r="AT179" s="7">
        <v>7837.9009999999998</v>
      </c>
      <c r="AU179" s="7">
        <v>476.37299999999999</v>
      </c>
      <c r="AV179" s="7">
        <v>554.13300000000004</v>
      </c>
      <c r="AW179" s="7">
        <v>23524.187000000002</v>
      </c>
      <c r="AX179" s="7">
        <v>1890.857</v>
      </c>
      <c r="AY179" s="7">
        <v>1087.7380000000001</v>
      </c>
      <c r="AZ179" s="7">
        <v>554.92200000000003</v>
      </c>
      <c r="BA179" s="7">
        <v>665.71299999999997</v>
      </c>
      <c r="BB179" s="7">
        <v>1432.134</v>
      </c>
      <c r="BC179" s="7">
        <v>910.11500000000001</v>
      </c>
      <c r="BD179" s="7">
        <v>7634.3879999999999</v>
      </c>
      <c r="BE179" s="7">
        <v>26536.023000000001</v>
      </c>
      <c r="BF179" s="7">
        <v>25809.531999999999</v>
      </c>
      <c r="BG179" s="7">
        <v>4370.8109999999997</v>
      </c>
      <c r="BH179" s="7">
        <v>1942.1769999999999</v>
      </c>
      <c r="BI179" s="7">
        <v>22826.308000000001</v>
      </c>
      <c r="BJ179" s="7">
        <v>2333.5</v>
      </c>
      <c r="BK179" s="7">
        <v>4872.01</v>
      </c>
      <c r="BL179" s="7">
        <v>4285.3</v>
      </c>
      <c r="BM179" s="7">
        <v>561.93399999999997</v>
      </c>
      <c r="BN179" s="7">
        <v>9386.1929999999993</v>
      </c>
      <c r="BO179" s="7">
        <v>16928.083999999999</v>
      </c>
      <c r="BP179" s="7">
        <v>21512.415000000001</v>
      </c>
      <c r="BQ179" s="7">
        <v>654.76700000000005</v>
      </c>
      <c r="BR179" s="7">
        <v>1075.4749999999999</v>
      </c>
      <c r="BS179" s="7">
        <v>432.80200000000002</v>
      </c>
      <c r="BT179" s="7">
        <v>912.26300000000003</v>
      </c>
      <c r="BU179" s="7">
        <v>197.25200000000001</v>
      </c>
      <c r="BV179" s="7">
        <v>212.68</v>
      </c>
      <c r="BW179" s="7">
        <v>759.58</v>
      </c>
      <c r="BX179" s="7">
        <v>842.58500000000004</v>
      </c>
      <c r="BY179" s="7">
        <v>506.09399999999999</v>
      </c>
      <c r="BZ179" s="7">
        <v>182.08500000000001</v>
      </c>
      <c r="CA179" s="7">
        <v>67.188999999999993</v>
      </c>
      <c r="CB179" s="7">
        <v>15661.822</v>
      </c>
      <c r="CC179" s="7">
        <f>IF(Table1373[[#This Row],[Numeric_Score]]&lt;=9, 2, IF(Table1373[[#This Row],[Numeric_Score]]&lt;=12, 1, 0))</f>
        <v>1</v>
      </c>
    </row>
    <row r="180" spans="1:81" x14ac:dyDescent="0.25">
      <c r="A180" s="5" t="s">
        <v>293</v>
      </c>
      <c r="B180" s="4" t="s">
        <v>191</v>
      </c>
      <c r="C180" s="5" t="s">
        <v>82</v>
      </c>
      <c r="D180" s="6">
        <v>0</v>
      </c>
      <c r="E180" s="5" t="str">
        <f>CONCATENATE(Table1373[[#This Row],[Vessel_Out]]," ",Table1373[[#This Row],[True_Grade]])</f>
        <v>100/130 - 1 SP</v>
      </c>
      <c r="F180" s="5" t="s">
        <v>83</v>
      </c>
      <c r="G180" s="7">
        <v>11</v>
      </c>
      <c r="H180" s="8">
        <v>44032</v>
      </c>
      <c r="I180" s="7">
        <v>13</v>
      </c>
      <c r="J180" s="7" t="s">
        <v>84</v>
      </c>
      <c r="K18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80" s="7" t="str">
        <f>IF(Table1373[[#This Row],[Numeric_Score]]="", "", IF(Table1373[[#This Row],[Numeric_Score]]&lt;=9, "Low", IF(Table1373[[#This Row],[Numeric_Score]]&gt;=14, "High", "Mid")))</f>
        <v>Mid</v>
      </c>
      <c r="M180" s="7" t="str">
        <f>IF(Table1373[[#This Row],[Nominal_Grade]]="", "", CONCATENATE(Table1373[[#This Row],[Nominal_Grade]], "-",Table1373[[#This Row],[Content_Status]]))</f>
        <v>B-WLS</v>
      </c>
      <c r="N180" s="7">
        <v>5.8999999999999997E-2</v>
      </c>
      <c r="O180" s="7">
        <v>235.97900000000001</v>
      </c>
      <c r="P180" s="7">
        <v>181.04599999999999</v>
      </c>
      <c r="Q180" s="7">
        <v>2021.15</v>
      </c>
      <c r="R180" s="7">
        <v>1303.0809999999999</v>
      </c>
      <c r="S180" s="7">
        <v>1580.672</v>
      </c>
      <c r="T180" s="7">
        <v>354.10300000000001</v>
      </c>
      <c r="U180" s="7">
        <v>1831.538</v>
      </c>
      <c r="V180" s="7">
        <v>942.76499999999999</v>
      </c>
      <c r="W180" s="7">
        <v>4422.5889999999999</v>
      </c>
      <c r="X180" s="7">
        <v>18219.145</v>
      </c>
      <c r="Y180" s="7">
        <v>387.57100000000003</v>
      </c>
      <c r="Z180" s="7">
        <v>38541.587</v>
      </c>
      <c r="AA180" s="7">
        <v>763.85900000000004</v>
      </c>
      <c r="AB180" s="7">
        <v>965.69299999999998</v>
      </c>
      <c r="AC180" s="7">
        <v>778.01099999999997</v>
      </c>
      <c r="AD180" s="7">
        <v>1399.58</v>
      </c>
      <c r="AE180" s="7">
        <v>2599.1489999999999</v>
      </c>
      <c r="AF180" s="7">
        <v>524.69899999999996</v>
      </c>
      <c r="AG180" s="7">
        <v>997.02499999999998</v>
      </c>
      <c r="AH180" s="7">
        <v>520.02599999999995</v>
      </c>
      <c r="AI180" s="7">
        <v>2862.5410000000002</v>
      </c>
      <c r="AJ180" s="7">
        <v>2698.0079999999998</v>
      </c>
      <c r="AK180" s="7">
        <v>727.83500000000004</v>
      </c>
      <c r="AL180" s="7">
        <v>8132.8789999999999</v>
      </c>
      <c r="AM180" s="7">
        <v>4983.0460000000003</v>
      </c>
      <c r="AN180" s="7">
        <v>1238.818</v>
      </c>
      <c r="AO180" s="7">
        <v>220.53</v>
      </c>
      <c r="AP180" s="7">
        <v>264.04700000000003</v>
      </c>
      <c r="AQ180" s="7">
        <v>534.42100000000005</v>
      </c>
      <c r="AR180" s="7">
        <v>1995.9760000000001</v>
      </c>
      <c r="AS180" s="7">
        <v>4239.674</v>
      </c>
      <c r="AT180" s="7">
        <v>6920.0389999999998</v>
      </c>
      <c r="AU180" s="7">
        <v>489.68200000000002</v>
      </c>
      <c r="AV180" s="7">
        <v>582.84100000000001</v>
      </c>
      <c r="AW180" s="7">
        <v>23219.913</v>
      </c>
      <c r="AX180" s="7">
        <v>2393.0839999999998</v>
      </c>
      <c r="AY180" s="7">
        <v>1453.585</v>
      </c>
      <c r="AZ180" s="7">
        <v>537.61900000000003</v>
      </c>
      <c r="BA180" s="7">
        <v>831.65099999999995</v>
      </c>
      <c r="BB180" s="7">
        <v>1517.326</v>
      </c>
      <c r="BC180" s="7">
        <v>1188.625</v>
      </c>
      <c r="BD180" s="7">
        <v>7748.1469999999999</v>
      </c>
      <c r="BE180" s="7">
        <v>24787.013999999999</v>
      </c>
      <c r="BF180" s="7">
        <v>24067.201000000001</v>
      </c>
      <c r="BG180" s="7">
        <v>4359.2650000000003</v>
      </c>
      <c r="BH180" s="7">
        <v>1980.817</v>
      </c>
      <c r="BI180" s="7">
        <v>22927.154999999999</v>
      </c>
      <c r="BJ180" s="7">
        <v>2301.9789999999998</v>
      </c>
      <c r="BK180" s="7">
        <v>4926.9920000000002</v>
      </c>
      <c r="BL180" s="7">
        <v>4531.2560000000003</v>
      </c>
      <c r="BM180" s="7">
        <v>584.428</v>
      </c>
      <c r="BN180" s="7">
        <v>9388.6419999999998</v>
      </c>
      <c r="BO180" s="7">
        <v>17713.736000000001</v>
      </c>
      <c r="BP180" s="7">
        <v>22038.059000000001</v>
      </c>
      <c r="BQ180" s="7">
        <v>642.29700000000003</v>
      </c>
      <c r="BR180" s="7">
        <v>995.64400000000001</v>
      </c>
      <c r="BS180" s="7">
        <v>430.71100000000001</v>
      </c>
      <c r="BT180" s="7">
        <v>1019.739</v>
      </c>
      <c r="BU180" s="7">
        <v>199.648</v>
      </c>
      <c r="BV180" s="7">
        <v>221.04599999999999</v>
      </c>
      <c r="BW180" s="7">
        <v>833.63400000000001</v>
      </c>
      <c r="BX180" s="7">
        <v>776.85</v>
      </c>
      <c r="BY180" s="7">
        <v>513.58399999999995</v>
      </c>
      <c r="BZ180" s="7">
        <v>444.02499999999998</v>
      </c>
      <c r="CA180" s="7">
        <v>59.054000000000002</v>
      </c>
      <c r="CB180" s="7">
        <v>14921.245000000001</v>
      </c>
      <c r="CC180" s="7">
        <f>IF(Table1373[[#This Row],[Numeric_Score]]&lt;=9, 2, IF(Table1373[[#This Row],[Numeric_Score]]&lt;=12, 1, 0))</f>
        <v>1</v>
      </c>
    </row>
    <row r="181" spans="1:81" x14ac:dyDescent="0.25">
      <c r="A181" s="15" t="s">
        <v>294</v>
      </c>
      <c r="B181" s="9" t="s">
        <v>191</v>
      </c>
      <c r="C181" s="15" t="s">
        <v>82</v>
      </c>
      <c r="D181" s="16">
        <v>0</v>
      </c>
      <c r="E181" s="15" t="str">
        <f>CONCATENATE(Table1373[[#This Row],[Vessel_Out]]," ",Table1373[[#This Row],[True_Grade]])</f>
        <v>100/130 - 2 SP</v>
      </c>
      <c r="F181" s="15" t="s">
        <v>83</v>
      </c>
      <c r="G181" s="2">
        <v>11</v>
      </c>
      <c r="H181" s="8">
        <v>44032</v>
      </c>
      <c r="I181" s="2">
        <v>14</v>
      </c>
      <c r="J181" s="2" t="s">
        <v>84</v>
      </c>
      <c r="K181" s="2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81" s="2" t="str">
        <f>IF(Table1373[[#This Row],[Numeric_Score]]="", "", IF(Table1373[[#This Row],[Numeric_Score]]&lt;=9, "Low", IF(Table1373[[#This Row],[Numeric_Score]]&gt;=14, "High", "Mid")))</f>
        <v>Mid</v>
      </c>
      <c r="M181" s="2" t="str">
        <f>IF(Table1373[[#This Row],[Nominal_Grade]]="", "", CONCATENATE(Table1373[[#This Row],[Nominal_Grade]], "-",Table1373[[#This Row],[Content_Status]]))</f>
        <v>B-WLS</v>
      </c>
      <c r="N181" s="2">
        <v>5.7000000000000002E-2</v>
      </c>
      <c r="O181" s="2">
        <v>230.83600000000001</v>
      </c>
      <c r="P181" s="2">
        <v>199.22300000000001</v>
      </c>
      <c r="Q181" s="2">
        <v>2114.0259999999998</v>
      </c>
      <c r="R181" s="2">
        <v>1284.0930000000001</v>
      </c>
      <c r="S181" s="2">
        <v>1534.8040000000001</v>
      </c>
      <c r="T181" s="2">
        <v>340.45600000000002</v>
      </c>
      <c r="U181" s="2">
        <v>1837.374</v>
      </c>
      <c r="V181" s="2">
        <v>959.87199999999996</v>
      </c>
      <c r="W181" s="2">
        <v>4401.7430000000004</v>
      </c>
      <c r="X181" s="2">
        <v>18196.897000000001</v>
      </c>
      <c r="Y181" s="2">
        <v>397.04899999999998</v>
      </c>
      <c r="Z181" s="2">
        <v>38587.980000000003</v>
      </c>
      <c r="AA181" s="2">
        <v>766.197</v>
      </c>
      <c r="AB181" s="2">
        <v>985.54200000000003</v>
      </c>
      <c r="AC181" s="2">
        <v>765.36800000000005</v>
      </c>
      <c r="AD181" s="2">
        <v>1380.365</v>
      </c>
      <c r="AE181" s="2">
        <v>2603.9780000000001</v>
      </c>
      <c r="AF181" s="2">
        <v>514.14200000000005</v>
      </c>
      <c r="AG181" s="2">
        <v>991.11300000000006</v>
      </c>
      <c r="AH181" s="2">
        <v>515.33799999999997</v>
      </c>
      <c r="AI181" s="2">
        <v>2875.268</v>
      </c>
      <c r="AJ181" s="2">
        <v>2722.1779999999999</v>
      </c>
      <c r="AK181" s="2">
        <v>748.09500000000003</v>
      </c>
      <c r="AL181" s="2">
        <v>8091.22</v>
      </c>
      <c r="AM181" s="2">
        <v>4971.817</v>
      </c>
      <c r="AN181" s="2">
        <v>1242.3510000000001</v>
      </c>
      <c r="AO181" s="2">
        <v>217.732</v>
      </c>
      <c r="AP181" s="2">
        <v>281</v>
      </c>
      <c r="AQ181" s="2">
        <v>523.66600000000005</v>
      </c>
      <c r="AR181" s="2">
        <v>2010.547</v>
      </c>
      <c r="AS181" s="2">
        <v>4255.3590000000004</v>
      </c>
      <c r="AT181" s="2">
        <v>6969.9120000000003</v>
      </c>
      <c r="AU181" s="2">
        <v>477.149</v>
      </c>
      <c r="AV181" s="2">
        <v>577.61</v>
      </c>
      <c r="AW181" s="2">
        <v>23276.633000000002</v>
      </c>
      <c r="AX181" s="2">
        <v>2479.98</v>
      </c>
      <c r="AY181" s="2">
        <v>1457.424</v>
      </c>
      <c r="AZ181" s="2">
        <v>584.06600000000003</v>
      </c>
      <c r="BA181" s="2">
        <v>844.83299999999997</v>
      </c>
      <c r="BB181" s="2">
        <v>1505.202</v>
      </c>
      <c r="BC181" s="2">
        <v>1198.5329999999999</v>
      </c>
      <c r="BD181" s="2">
        <v>7681.3469999999998</v>
      </c>
      <c r="BE181" s="2">
        <v>24662.083999999999</v>
      </c>
      <c r="BF181" s="2">
        <v>24143.723000000002</v>
      </c>
      <c r="BG181" s="2">
        <v>4346.0159999999996</v>
      </c>
      <c r="BH181" s="2">
        <v>2003.0060000000001</v>
      </c>
      <c r="BI181" s="2">
        <v>22858.196</v>
      </c>
      <c r="BJ181" s="2">
        <v>2339.1060000000002</v>
      </c>
      <c r="BK181" s="2">
        <v>4969.3239999999996</v>
      </c>
      <c r="BL181" s="2">
        <v>4639.8779999999997</v>
      </c>
      <c r="BM181" s="2">
        <v>471.733</v>
      </c>
      <c r="BN181" s="2">
        <v>9260.8289999999997</v>
      </c>
      <c r="BO181" s="2">
        <v>17937.7</v>
      </c>
      <c r="BP181" s="2">
        <v>22335.419000000002</v>
      </c>
      <c r="BQ181" s="2">
        <v>646.60599999999999</v>
      </c>
      <c r="BR181" s="2">
        <v>1034.0129999999999</v>
      </c>
      <c r="BS181" s="2">
        <v>434.233</v>
      </c>
      <c r="BT181" s="2">
        <v>1013.736</v>
      </c>
      <c r="BU181" s="2">
        <v>187.19300000000001</v>
      </c>
      <c r="BV181" s="2">
        <v>215.40600000000001</v>
      </c>
      <c r="BW181" s="2">
        <v>822.82899999999995</v>
      </c>
      <c r="BX181" s="2">
        <v>778.12400000000002</v>
      </c>
      <c r="BY181" s="2">
        <v>540.48500000000001</v>
      </c>
      <c r="BZ181" s="2">
        <v>447.363</v>
      </c>
      <c r="CA181" s="2">
        <v>77.570999999999998</v>
      </c>
      <c r="CB181" s="2">
        <v>15201.175999999999</v>
      </c>
      <c r="CC181" s="7">
        <f>IF(Table1373[[#This Row],[Numeric_Score]]&lt;=9, 2, IF(Table1373[[#This Row],[Numeric_Score]]&lt;=12, 1, 0))</f>
        <v>1</v>
      </c>
    </row>
    <row r="182" spans="1:81" x14ac:dyDescent="0.25">
      <c r="A182" s="15" t="s">
        <v>295</v>
      </c>
      <c r="B182" s="9" t="s">
        <v>191</v>
      </c>
      <c r="C182" s="15" t="s">
        <v>82</v>
      </c>
      <c r="D182" s="16" t="e">
        <v>#N/A</v>
      </c>
      <c r="E182" s="15" t="str">
        <f>CONCATENATE(Table1373[[#This Row],[Vessel_Out]]," ",Table1373[[#This Row],[True_Grade]])</f>
        <v>200/117 - 1 SP</v>
      </c>
      <c r="F182" s="15" t="s">
        <v>91</v>
      </c>
      <c r="G182" s="2">
        <v>13</v>
      </c>
      <c r="H182" s="8">
        <v>44032</v>
      </c>
      <c r="I182" s="2">
        <v>7</v>
      </c>
      <c r="J182" s="2" t="s">
        <v>84</v>
      </c>
      <c r="K182" s="2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82" s="2" t="str">
        <f>IF(Table1373[[#This Row],[Numeric_Score]]="", "", IF(Table1373[[#This Row],[Numeric_Score]]&lt;=9, "Low", IF(Table1373[[#This Row],[Numeric_Score]]&gt;=14, "High", "Mid")))</f>
        <v>Mid</v>
      </c>
      <c r="M182" s="2" t="str">
        <f>IF(Table1373[[#This Row],[Nominal_Grade]]="", "", CONCATENATE(Table1373[[#This Row],[Nominal_Grade]], "-",Table1373[[#This Row],[Content_Status]]))</f>
        <v>B-WRS</v>
      </c>
      <c r="N182" s="2">
        <v>6.0999999999999999E-2</v>
      </c>
      <c r="O182" s="2">
        <v>117.69499999999999</v>
      </c>
      <c r="P182" s="2">
        <v>187.48400000000001</v>
      </c>
      <c r="Q182" s="2">
        <v>1546.3910000000001</v>
      </c>
      <c r="R182" s="2">
        <v>1587.7670000000001</v>
      </c>
      <c r="S182" s="2">
        <v>1586.739</v>
      </c>
      <c r="T182" s="2">
        <v>376.16</v>
      </c>
      <c r="U182" s="2">
        <v>1656.8779999999999</v>
      </c>
      <c r="V182" s="2">
        <v>807.78200000000004</v>
      </c>
      <c r="W182" s="2">
        <v>4676.8869999999997</v>
      </c>
      <c r="X182" s="2">
        <v>18152.707999999999</v>
      </c>
      <c r="Y182" s="2">
        <v>409.63299999999998</v>
      </c>
      <c r="Z182" s="2">
        <v>39088.226000000002</v>
      </c>
      <c r="AA182" s="2">
        <v>747.81500000000005</v>
      </c>
      <c r="AB182" s="2">
        <v>977.33799999999997</v>
      </c>
      <c r="AC182" s="2">
        <v>784.46400000000006</v>
      </c>
      <c r="AD182" s="2">
        <v>1769.462</v>
      </c>
      <c r="AE182" s="2">
        <v>2376.328</v>
      </c>
      <c r="AF182" s="2">
        <v>598</v>
      </c>
      <c r="AG182" s="2">
        <v>973.13499999999999</v>
      </c>
      <c r="AH182" s="2">
        <v>486.52</v>
      </c>
      <c r="AI182" s="2">
        <v>2854.7489999999998</v>
      </c>
      <c r="AJ182" s="2">
        <v>2525.8690000000001</v>
      </c>
      <c r="AK182" s="2">
        <v>728.27099999999996</v>
      </c>
      <c r="AL182" s="2">
        <v>8406.8729999999996</v>
      </c>
      <c r="AM182" s="2">
        <v>4478.5860000000002</v>
      </c>
      <c r="AN182" s="2">
        <v>1222.4159999999999</v>
      </c>
      <c r="AO182" s="2">
        <v>227.21199999999999</v>
      </c>
      <c r="AP182" s="2">
        <v>271.67099999999999</v>
      </c>
      <c r="AQ182" s="2">
        <v>526.125</v>
      </c>
      <c r="AR182" s="2">
        <v>1720.5730000000001</v>
      </c>
      <c r="AS182" s="2">
        <v>4019.29</v>
      </c>
      <c r="AT182" s="2">
        <v>6568.1890000000003</v>
      </c>
      <c r="AU182" s="2">
        <v>528.33600000000001</v>
      </c>
      <c r="AV182" s="2">
        <v>550.11300000000006</v>
      </c>
      <c r="AW182" s="2">
        <v>22847.178</v>
      </c>
      <c r="AX182" s="2">
        <v>1962.4870000000001</v>
      </c>
      <c r="AY182" s="2">
        <v>1075.0540000000001</v>
      </c>
      <c r="AZ182" s="2">
        <v>560.45600000000002</v>
      </c>
      <c r="BA182" s="2">
        <v>654.83699999999999</v>
      </c>
      <c r="BB182" s="2">
        <v>1486.6110000000001</v>
      </c>
      <c r="BC182" s="2">
        <v>1072.26</v>
      </c>
      <c r="BD182" s="2">
        <v>7642.8459999999995</v>
      </c>
      <c r="BE182" s="2">
        <v>25261.244999999999</v>
      </c>
      <c r="BF182" s="2">
        <v>24885.078000000001</v>
      </c>
      <c r="BG182" s="2">
        <v>4578.9110000000001</v>
      </c>
      <c r="BH182" s="2">
        <v>1979.191</v>
      </c>
      <c r="BI182" s="2">
        <v>23295.041000000001</v>
      </c>
      <c r="BJ182" s="2">
        <v>2365.6619999999998</v>
      </c>
      <c r="BK182" s="2">
        <v>4822.3639999999996</v>
      </c>
      <c r="BL182" s="2">
        <v>4290.2479999999996</v>
      </c>
      <c r="BM182" s="2">
        <v>523.601</v>
      </c>
      <c r="BN182" s="2">
        <v>9483.5619999999999</v>
      </c>
      <c r="BO182" s="2">
        <v>17680.742999999999</v>
      </c>
      <c r="BP182" s="2">
        <v>22844.913</v>
      </c>
      <c r="BQ182" s="2">
        <v>621.59100000000001</v>
      </c>
      <c r="BR182" s="2">
        <v>1088.491</v>
      </c>
      <c r="BS182" s="2">
        <v>461.3</v>
      </c>
      <c r="BT182" s="2">
        <v>1120.2070000000001</v>
      </c>
      <c r="BU182" s="2">
        <v>178.46700000000001</v>
      </c>
      <c r="BV182" s="2">
        <v>214.42699999999999</v>
      </c>
      <c r="BW182" s="2">
        <v>812.14</v>
      </c>
      <c r="BX182" s="2">
        <v>810.87599999999998</v>
      </c>
      <c r="BY182" s="2">
        <v>507.74200000000002</v>
      </c>
      <c r="BZ182" s="2">
        <v>227.20500000000001</v>
      </c>
      <c r="CA182" s="2">
        <v>76.635000000000005</v>
      </c>
      <c r="CB182" s="2">
        <v>16179.254000000001</v>
      </c>
      <c r="CC182" s="7">
        <f>IF(Table1373[[#This Row],[Numeric_Score]]&lt;=9, 2, IF(Table1373[[#This Row],[Numeric_Score]]&lt;=12, 1, 0))</f>
        <v>0</v>
      </c>
    </row>
    <row r="183" spans="1:81" x14ac:dyDescent="0.25">
      <c r="A183" s="4" t="s">
        <v>296</v>
      </c>
      <c r="B183" s="9" t="s">
        <v>191</v>
      </c>
      <c r="C183" s="5" t="s">
        <v>82</v>
      </c>
      <c r="D183" s="6" t="e">
        <v>#N/A</v>
      </c>
      <c r="E183" s="5" t="str">
        <f>CONCATENATE(Table1373[[#This Row],[Vessel_Out]]," ",Table1373[[#This Row],[True_Grade]])</f>
        <v>200/117 - 2 SP</v>
      </c>
      <c r="F183" s="5" t="s">
        <v>91</v>
      </c>
      <c r="G183" s="7">
        <v>13</v>
      </c>
      <c r="H183" s="8">
        <v>44032</v>
      </c>
      <c r="I183" s="7">
        <v>8</v>
      </c>
      <c r="J183" s="7" t="s">
        <v>84</v>
      </c>
      <c r="K18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83" s="7" t="str">
        <f>IF(Table1373[[#This Row],[Numeric_Score]]="", "", IF(Table1373[[#This Row],[Numeric_Score]]&lt;=9, "Low", IF(Table1373[[#This Row],[Numeric_Score]]&gt;=14, "High", "Mid")))</f>
        <v>Mid</v>
      </c>
      <c r="M183" s="7" t="str">
        <f>IF(Table1373[[#This Row],[Nominal_Grade]]="", "", CONCATENATE(Table1373[[#This Row],[Nominal_Grade]], "-",Table1373[[#This Row],[Content_Status]]))</f>
        <v>B-WRS</v>
      </c>
      <c r="N183" s="7">
        <v>6.2E-2</v>
      </c>
      <c r="O183" s="7">
        <v>105.742</v>
      </c>
      <c r="P183" s="7">
        <v>191.91300000000001</v>
      </c>
      <c r="Q183" s="7">
        <v>1797.578</v>
      </c>
      <c r="R183" s="7">
        <v>1552.751</v>
      </c>
      <c r="S183" s="7">
        <v>1555.1479999999999</v>
      </c>
      <c r="T183" s="7">
        <v>379.97899999999998</v>
      </c>
      <c r="U183" s="7">
        <v>1680.172</v>
      </c>
      <c r="V183" s="7">
        <v>840.18100000000004</v>
      </c>
      <c r="W183" s="7">
        <v>4623.9520000000002</v>
      </c>
      <c r="X183" s="7">
        <v>18109.699000000001</v>
      </c>
      <c r="Y183" s="7">
        <v>405.43799999999999</v>
      </c>
      <c r="Z183" s="7">
        <v>39080.044000000002</v>
      </c>
      <c r="AA183" s="7">
        <v>746.56</v>
      </c>
      <c r="AB183" s="7">
        <v>971.59799999999996</v>
      </c>
      <c r="AC183" s="7">
        <v>768.38</v>
      </c>
      <c r="AD183" s="7">
        <v>1764.511</v>
      </c>
      <c r="AE183" s="7">
        <v>2367.5120000000002</v>
      </c>
      <c r="AF183" s="7">
        <v>582.48900000000003</v>
      </c>
      <c r="AG183" s="7">
        <v>968.33</v>
      </c>
      <c r="AH183" s="7">
        <v>486.01499999999999</v>
      </c>
      <c r="AI183" s="7">
        <v>2805.9279999999999</v>
      </c>
      <c r="AJ183" s="7">
        <v>2551.4989999999998</v>
      </c>
      <c r="AK183" s="7">
        <v>746.76800000000003</v>
      </c>
      <c r="AL183" s="7">
        <v>8352.8130000000001</v>
      </c>
      <c r="AM183" s="7">
        <v>4441.0200000000004</v>
      </c>
      <c r="AN183" s="7">
        <v>1218.9069999999999</v>
      </c>
      <c r="AO183" s="7">
        <v>236.84200000000001</v>
      </c>
      <c r="AP183" s="7">
        <v>266.56099999999998</v>
      </c>
      <c r="AQ183" s="7">
        <v>502.738</v>
      </c>
      <c r="AR183" s="7">
        <v>1715.4059999999999</v>
      </c>
      <c r="AS183" s="7">
        <v>4097.3599999999997</v>
      </c>
      <c r="AT183" s="7">
        <v>6698.5879999999997</v>
      </c>
      <c r="AU183" s="7">
        <v>516.53499999999997</v>
      </c>
      <c r="AV183" s="7">
        <v>570.221</v>
      </c>
      <c r="AW183" s="7">
        <v>22967.437999999998</v>
      </c>
      <c r="AX183" s="7">
        <v>1954.3240000000001</v>
      </c>
      <c r="AY183" s="7">
        <v>1077.1500000000001</v>
      </c>
      <c r="AZ183" s="7">
        <v>574.91800000000001</v>
      </c>
      <c r="BA183" s="7">
        <v>627.56500000000005</v>
      </c>
      <c r="BB183" s="7">
        <v>1427.8689999999999</v>
      </c>
      <c r="BC183" s="7">
        <v>998.03899999999999</v>
      </c>
      <c r="BD183" s="7">
        <v>7568.5439999999999</v>
      </c>
      <c r="BE183" s="7">
        <v>25225.43</v>
      </c>
      <c r="BF183" s="7">
        <v>24764.596000000001</v>
      </c>
      <c r="BG183" s="7">
        <v>4530.66</v>
      </c>
      <c r="BH183" s="7">
        <v>1916.075</v>
      </c>
      <c r="BI183" s="7">
        <v>23388.29</v>
      </c>
      <c r="BJ183" s="7">
        <v>2351.2429999999999</v>
      </c>
      <c r="BK183" s="7">
        <v>4738.4210000000003</v>
      </c>
      <c r="BL183" s="7">
        <v>4363.4669999999996</v>
      </c>
      <c r="BM183" s="7">
        <v>525.25400000000002</v>
      </c>
      <c r="BN183" s="7">
        <v>9479.0139999999992</v>
      </c>
      <c r="BO183" s="7">
        <v>17271.142</v>
      </c>
      <c r="BP183" s="7">
        <v>22733.82</v>
      </c>
      <c r="BQ183" s="7">
        <v>656.36900000000003</v>
      </c>
      <c r="BR183" s="7">
        <v>1070.82</v>
      </c>
      <c r="BS183" s="7">
        <v>450.83</v>
      </c>
      <c r="BT183" s="7">
        <v>1105.5630000000001</v>
      </c>
      <c r="BU183" s="7">
        <v>192.131</v>
      </c>
      <c r="BV183" s="7">
        <v>210.49600000000001</v>
      </c>
      <c r="BW183" s="7">
        <v>791.81700000000001</v>
      </c>
      <c r="BX183" s="7">
        <v>815.601</v>
      </c>
      <c r="BY183" s="7">
        <v>502.74</v>
      </c>
      <c r="BZ183" s="7">
        <v>225.53800000000001</v>
      </c>
      <c r="CA183" s="7">
        <v>66.757000000000005</v>
      </c>
      <c r="CB183" s="7">
        <v>16171.373</v>
      </c>
      <c r="CC183" s="7">
        <f>IF(Table1373[[#This Row],[Numeric_Score]]&lt;=9, 2, IF(Table1373[[#This Row],[Numeric_Score]]&lt;=12, 1, 0))</f>
        <v>0</v>
      </c>
    </row>
    <row r="184" spans="1:81" x14ac:dyDescent="0.25">
      <c r="A184" s="4" t="s">
        <v>297</v>
      </c>
      <c r="B184" s="9" t="s">
        <v>81</v>
      </c>
      <c r="C184" s="5" t="s">
        <v>82</v>
      </c>
      <c r="D184" s="6">
        <v>0</v>
      </c>
      <c r="E184" s="5" t="str">
        <f>CONCATENATE(Table1373[[#This Row],[Vessel_Out]]," ",Table1373[[#This Row],[True_Grade]])</f>
        <v>200/124 - 1 SP</v>
      </c>
      <c r="F184" s="5" t="s">
        <v>83</v>
      </c>
      <c r="G184" s="7">
        <v>12</v>
      </c>
      <c r="H184" s="8">
        <v>44032</v>
      </c>
      <c r="I184" s="7">
        <v>3</v>
      </c>
      <c r="J184" s="7" t="s">
        <v>84</v>
      </c>
      <c r="K18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84" s="7" t="str">
        <f>IF(Table1373[[#This Row],[Numeric_Score]]="", "", IF(Table1373[[#This Row],[Numeric_Score]]&lt;=9, "Low", IF(Table1373[[#This Row],[Numeric_Score]]&gt;=14, "High", "Mid")))</f>
        <v>Mid</v>
      </c>
      <c r="M184" s="7" t="str">
        <f>IF(Table1373[[#This Row],[Nominal_Grade]]="", "", CONCATENATE(Table1373[[#This Row],[Nominal_Grade]], "-",Table1373[[#This Row],[Content_Status]]))</f>
        <v>B-WLS</v>
      </c>
      <c r="N184" s="7">
        <v>6.2E-2</v>
      </c>
      <c r="O184" s="7">
        <v>120.224</v>
      </c>
      <c r="P184" s="7">
        <v>160.69</v>
      </c>
      <c r="Q184" s="7">
        <v>2043.3620000000001</v>
      </c>
      <c r="R184" s="7">
        <v>1539.4269999999999</v>
      </c>
      <c r="S184" s="7">
        <v>1575.9390000000001</v>
      </c>
      <c r="T184" s="7">
        <v>357.428</v>
      </c>
      <c r="U184" s="7">
        <v>1491.54</v>
      </c>
      <c r="V184" s="7">
        <v>892.43499999999995</v>
      </c>
      <c r="W184" s="7">
        <v>4486.1850000000004</v>
      </c>
      <c r="X184" s="7">
        <v>18050.694</v>
      </c>
      <c r="Y184" s="7">
        <v>398.64</v>
      </c>
      <c r="Z184" s="7">
        <v>40760.959000000003</v>
      </c>
      <c r="AA184" s="7">
        <v>840.81899999999996</v>
      </c>
      <c r="AB184" s="7">
        <v>1022.701</v>
      </c>
      <c r="AC184" s="7">
        <v>737.19299999999998</v>
      </c>
      <c r="AD184" s="7">
        <v>1842.4670000000001</v>
      </c>
      <c r="AE184" s="7">
        <v>1987.998</v>
      </c>
      <c r="AF184" s="7">
        <v>601.20699999999999</v>
      </c>
      <c r="AG184" s="7">
        <v>1053.23</v>
      </c>
      <c r="AH184" s="7">
        <v>481.99400000000003</v>
      </c>
      <c r="AI184" s="7">
        <v>2864.2939999999999</v>
      </c>
      <c r="AJ184" s="7">
        <v>2737.9870000000001</v>
      </c>
      <c r="AK184" s="7">
        <v>811.94100000000003</v>
      </c>
      <c r="AL184" s="7">
        <v>8287.5110000000004</v>
      </c>
      <c r="AM184" s="7">
        <v>3705.538</v>
      </c>
      <c r="AN184" s="7">
        <v>989.39</v>
      </c>
      <c r="AO184" s="7">
        <v>207.53200000000001</v>
      </c>
      <c r="AP184" s="7">
        <v>212.59299999999999</v>
      </c>
      <c r="AQ184" s="7">
        <v>458.44299999999998</v>
      </c>
      <c r="AR184" s="7">
        <v>1560.232</v>
      </c>
      <c r="AS184" s="7">
        <v>4082.567</v>
      </c>
      <c r="AT184" s="7">
        <v>6705.0889999999999</v>
      </c>
      <c r="AU184" s="7">
        <v>594.80200000000002</v>
      </c>
      <c r="AV184" s="7">
        <v>735.56700000000001</v>
      </c>
      <c r="AW184" s="7">
        <v>19335.163</v>
      </c>
      <c r="AX184" s="7">
        <v>2377.9899999999998</v>
      </c>
      <c r="AY184" s="7">
        <v>1107.942</v>
      </c>
      <c r="AZ184" s="7">
        <v>530.52499999999998</v>
      </c>
      <c r="BA184" s="7">
        <v>510.47699999999998</v>
      </c>
      <c r="BB184" s="7">
        <v>1274.6510000000001</v>
      </c>
      <c r="BC184" s="7">
        <v>676.73</v>
      </c>
      <c r="BD184" s="7">
        <v>7873.0169999999998</v>
      </c>
      <c r="BE184" s="7">
        <v>25266.377</v>
      </c>
      <c r="BF184" s="7">
        <v>23809.214</v>
      </c>
      <c r="BG184" s="7">
        <v>4559.1469999999999</v>
      </c>
      <c r="BH184" s="7">
        <v>2320.634</v>
      </c>
      <c r="BI184" s="7">
        <v>18535.224999999999</v>
      </c>
      <c r="BJ184" s="7">
        <v>2154.712</v>
      </c>
      <c r="BK184" s="7">
        <v>4497.95</v>
      </c>
      <c r="BL184" s="7">
        <v>3353.9830000000002</v>
      </c>
      <c r="BM184" s="7">
        <v>520.803</v>
      </c>
      <c r="BN184" s="7">
        <v>9871.2540000000008</v>
      </c>
      <c r="BO184" s="7">
        <v>15940.503000000001</v>
      </c>
      <c r="BP184" s="7">
        <v>21103.308000000001</v>
      </c>
      <c r="BQ184" s="7">
        <v>670.18799999999999</v>
      </c>
      <c r="BR184" s="7">
        <v>1064.7249999999999</v>
      </c>
      <c r="BS184" s="7">
        <v>445.24700000000001</v>
      </c>
      <c r="BT184" s="7">
        <v>482.22</v>
      </c>
      <c r="BU184" s="7">
        <v>188.886</v>
      </c>
      <c r="BV184" s="7">
        <v>212.09899999999999</v>
      </c>
      <c r="BW184" s="7">
        <v>676.31500000000005</v>
      </c>
      <c r="BX184" s="7">
        <v>819.92399999999998</v>
      </c>
      <c r="BY184" s="7">
        <v>501.322</v>
      </c>
      <c r="BZ184" s="7">
        <v>149.887</v>
      </c>
      <c r="CA184" s="7">
        <v>57.658999999999999</v>
      </c>
      <c r="CB184" s="7">
        <v>14967.352999999999</v>
      </c>
      <c r="CC184" s="7">
        <f>IF(Table1373[[#This Row],[Numeric_Score]]&lt;=9, 2, IF(Table1373[[#This Row],[Numeric_Score]]&lt;=12, 1, 0))</f>
        <v>1</v>
      </c>
    </row>
    <row r="185" spans="1:81" x14ac:dyDescent="0.25">
      <c r="A185" s="4" t="s">
        <v>298</v>
      </c>
      <c r="B185" s="4" t="s">
        <v>81</v>
      </c>
      <c r="C185" s="5" t="s">
        <v>82</v>
      </c>
      <c r="D185" s="6">
        <v>0</v>
      </c>
      <c r="E185" s="5" t="str">
        <f>CONCATENATE(Table1373[[#This Row],[Vessel_Out]]," ",Table1373[[#This Row],[True_Grade]])</f>
        <v>200/124 - 2 SP</v>
      </c>
      <c r="F185" s="5" t="s">
        <v>83</v>
      </c>
      <c r="G185" s="7">
        <v>12</v>
      </c>
      <c r="H185" s="8">
        <v>44032</v>
      </c>
      <c r="I185" s="7">
        <v>4</v>
      </c>
      <c r="J185" s="7" t="s">
        <v>84</v>
      </c>
      <c r="K18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85" s="7" t="str">
        <f>IF(Table1373[[#This Row],[Numeric_Score]]="", "", IF(Table1373[[#This Row],[Numeric_Score]]&lt;=9, "Low", IF(Table1373[[#This Row],[Numeric_Score]]&gt;=14, "High", "Mid")))</f>
        <v>Mid</v>
      </c>
      <c r="M185" s="7" t="str">
        <f>IF(Table1373[[#This Row],[Nominal_Grade]]="", "", CONCATENATE(Table1373[[#This Row],[Nominal_Grade]], "-",Table1373[[#This Row],[Content_Status]]))</f>
        <v>B-WLS</v>
      </c>
      <c r="N185" s="7">
        <v>6.2E-2</v>
      </c>
      <c r="O185" s="7">
        <v>123.67100000000001</v>
      </c>
      <c r="P185" s="7">
        <v>163.42699999999999</v>
      </c>
      <c r="Q185" s="7">
        <v>1990.2729999999999</v>
      </c>
      <c r="R185" s="7">
        <v>1519.6980000000001</v>
      </c>
      <c r="S185" s="7">
        <v>1583.6369999999999</v>
      </c>
      <c r="T185" s="7">
        <v>351.73200000000003</v>
      </c>
      <c r="U185" s="7">
        <v>1515.088</v>
      </c>
      <c r="V185" s="7">
        <v>909.26700000000005</v>
      </c>
      <c r="W185" s="7">
        <v>4456.6980000000003</v>
      </c>
      <c r="X185" s="7">
        <v>18108.822</v>
      </c>
      <c r="Y185" s="7">
        <v>405.40699999999998</v>
      </c>
      <c r="Z185" s="7">
        <v>40612.843999999997</v>
      </c>
      <c r="AA185" s="7">
        <v>835.76199999999994</v>
      </c>
      <c r="AB185" s="7">
        <v>1017.292</v>
      </c>
      <c r="AC185" s="7">
        <v>748.61599999999999</v>
      </c>
      <c r="AD185" s="7">
        <v>1833.21</v>
      </c>
      <c r="AE185" s="7">
        <v>1977.2760000000001</v>
      </c>
      <c r="AF185" s="7">
        <v>608.29100000000005</v>
      </c>
      <c r="AG185" s="7">
        <v>1031.154</v>
      </c>
      <c r="AH185" s="7">
        <v>477.60300000000001</v>
      </c>
      <c r="AI185" s="7">
        <v>2859.6819999999998</v>
      </c>
      <c r="AJ185" s="7">
        <v>2779.7069999999999</v>
      </c>
      <c r="AK185" s="7">
        <v>796.18100000000004</v>
      </c>
      <c r="AL185" s="7">
        <v>8287.5560000000005</v>
      </c>
      <c r="AM185" s="7">
        <v>3678.6550000000002</v>
      </c>
      <c r="AN185" s="7">
        <v>995.30600000000004</v>
      </c>
      <c r="AO185" s="7">
        <v>206.74799999999999</v>
      </c>
      <c r="AP185" s="7">
        <v>222.33</v>
      </c>
      <c r="AQ185" s="7">
        <v>445.68</v>
      </c>
      <c r="AR185" s="7">
        <v>1545.0940000000001</v>
      </c>
      <c r="AS185" s="7">
        <v>4118.424</v>
      </c>
      <c r="AT185" s="7">
        <v>6783.8940000000002</v>
      </c>
      <c r="AU185" s="7">
        <v>607.69600000000003</v>
      </c>
      <c r="AV185" s="7">
        <v>765.65700000000004</v>
      </c>
      <c r="AW185" s="7">
        <v>19338.131000000001</v>
      </c>
      <c r="AX185" s="7">
        <v>2391.6010000000001</v>
      </c>
      <c r="AY185" s="7">
        <v>1168.95</v>
      </c>
      <c r="AZ185" s="7">
        <v>548.63900000000001</v>
      </c>
      <c r="BA185" s="7">
        <v>520.73800000000006</v>
      </c>
      <c r="BB185" s="7">
        <v>1293.7539999999999</v>
      </c>
      <c r="BC185" s="7">
        <v>648.76</v>
      </c>
      <c r="BD185" s="7">
        <v>7853.4570000000003</v>
      </c>
      <c r="BE185" s="7">
        <v>25249.398000000001</v>
      </c>
      <c r="BF185" s="7">
        <v>23783.538</v>
      </c>
      <c r="BG185" s="7">
        <v>4524.982</v>
      </c>
      <c r="BH185" s="7">
        <v>2279.21</v>
      </c>
      <c r="BI185" s="7">
        <v>18489.132000000001</v>
      </c>
      <c r="BJ185" s="7">
        <v>2049.4839999999999</v>
      </c>
      <c r="BK185" s="7">
        <v>4517.4170000000004</v>
      </c>
      <c r="BL185" s="7">
        <v>3321.1840000000002</v>
      </c>
      <c r="BM185" s="7">
        <v>491.19299999999998</v>
      </c>
      <c r="BN185" s="7">
        <v>9745.9779999999992</v>
      </c>
      <c r="BO185" s="7">
        <v>15779.472</v>
      </c>
      <c r="BP185" s="7">
        <v>19887.035</v>
      </c>
      <c r="BQ185" s="7">
        <v>643.08900000000006</v>
      </c>
      <c r="BR185" s="7">
        <v>1063.6890000000001</v>
      </c>
      <c r="BS185" s="7">
        <v>439.13900000000001</v>
      </c>
      <c r="BT185" s="7">
        <v>521.84699999999998</v>
      </c>
      <c r="BU185" s="7">
        <v>199.56800000000001</v>
      </c>
      <c r="BV185" s="7">
        <v>205.87</v>
      </c>
      <c r="BW185" s="7">
        <v>608.03599999999994</v>
      </c>
      <c r="BX185" s="7">
        <v>872.08100000000002</v>
      </c>
      <c r="BY185" s="7">
        <v>501.57100000000003</v>
      </c>
      <c r="BZ185" s="7">
        <v>164.12200000000001</v>
      </c>
      <c r="CA185" s="7">
        <v>60.478999999999999</v>
      </c>
      <c r="CB185" s="7">
        <v>15377.751</v>
      </c>
      <c r="CC185" s="7">
        <f>IF(Table1373[[#This Row],[Numeric_Score]]&lt;=9, 2, IF(Table1373[[#This Row],[Numeric_Score]]&lt;=12, 1, 0))</f>
        <v>1</v>
      </c>
    </row>
    <row r="186" spans="1:81" x14ac:dyDescent="0.25">
      <c r="A186" s="4" t="s">
        <v>299</v>
      </c>
      <c r="B186" s="4" t="s">
        <v>191</v>
      </c>
      <c r="C186" s="5" t="s">
        <v>82</v>
      </c>
      <c r="D186" s="6">
        <v>0</v>
      </c>
      <c r="E186" s="5" t="str">
        <f>CONCATENATE(Table1373[[#This Row],[Vessel_Out]]," ",Table1373[[#This Row],[True_Grade]])</f>
        <v>200/125 - 1 SP</v>
      </c>
      <c r="F186" s="5" t="s">
        <v>91</v>
      </c>
      <c r="G186" s="7">
        <v>11</v>
      </c>
      <c r="H186" s="8">
        <v>44032</v>
      </c>
      <c r="I186" s="7">
        <v>5</v>
      </c>
      <c r="J186" s="7" t="s">
        <v>84</v>
      </c>
      <c r="K18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86" s="7" t="str">
        <f>IF(Table1373[[#This Row],[Numeric_Score]]="", "", IF(Table1373[[#This Row],[Numeric_Score]]&lt;=9, "Low", IF(Table1373[[#This Row],[Numeric_Score]]&gt;=14, "High", "Mid")))</f>
        <v>Mid</v>
      </c>
      <c r="M186" s="7" t="str">
        <f>IF(Table1373[[#This Row],[Nominal_Grade]]="", "", CONCATENATE(Table1373[[#This Row],[Nominal_Grade]], "-",Table1373[[#This Row],[Content_Status]]))</f>
        <v>B-WRS</v>
      </c>
      <c r="N186" s="7">
        <v>6.0999999999999999E-2</v>
      </c>
      <c r="O186" s="7">
        <v>611.09799999999996</v>
      </c>
      <c r="P186" s="7">
        <v>182.48599999999999</v>
      </c>
      <c r="Q186" s="7">
        <v>1395.6790000000001</v>
      </c>
      <c r="R186" s="7">
        <v>1606.962</v>
      </c>
      <c r="S186" s="7">
        <v>1575.223</v>
      </c>
      <c r="T186" s="7">
        <v>318.928</v>
      </c>
      <c r="U186" s="7">
        <v>1846.6569999999999</v>
      </c>
      <c r="V186" s="7">
        <v>891.98099999999999</v>
      </c>
      <c r="W186" s="7">
        <v>4156.2179999999998</v>
      </c>
      <c r="X186" s="7">
        <v>18111.736000000001</v>
      </c>
      <c r="Y186" s="7">
        <v>418.32499999999999</v>
      </c>
      <c r="Z186" s="7">
        <v>39484.953000000001</v>
      </c>
      <c r="AA186" s="7">
        <v>754.98699999999997</v>
      </c>
      <c r="AB186" s="7">
        <v>981.62300000000005</v>
      </c>
      <c r="AC186" s="7">
        <v>750.04899999999998</v>
      </c>
      <c r="AD186" s="7">
        <v>1624.4960000000001</v>
      </c>
      <c r="AE186" s="7">
        <v>2134.9949999999999</v>
      </c>
      <c r="AF186" s="7">
        <v>567.72699999999998</v>
      </c>
      <c r="AG186" s="7">
        <v>992.20600000000002</v>
      </c>
      <c r="AH186" s="7">
        <v>492.74799999999999</v>
      </c>
      <c r="AI186" s="7">
        <v>2834.2829999999999</v>
      </c>
      <c r="AJ186" s="7">
        <v>2650.4059999999999</v>
      </c>
      <c r="AK186" s="7">
        <v>730.61199999999997</v>
      </c>
      <c r="AL186" s="7">
        <v>7992.2870000000003</v>
      </c>
      <c r="AM186" s="7">
        <v>4389.71</v>
      </c>
      <c r="AN186" s="7">
        <v>1320.287</v>
      </c>
      <c r="AO186" s="7">
        <v>213.08799999999999</v>
      </c>
      <c r="AP186" s="7">
        <v>300.54700000000003</v>
      </c>
      <c r="AQ186" s="7">
        <v>534.38699999999994</v>
      </c>
      <c r="AR186" s="7">
        <v>1755.6890000000001</v>
      </c>
      <c r="AS186" s="7">
        <v>4067.9250000000002</v>
      </c>
      <c r="AT186" s="7">
        <v>6762.51</v>
      </c>
      <c r="AU186" s="7">
        <v>558.548</v>
      </c>
      <c r="AV186" s="7">
        <v>622.95000000000005</v>
      </c>
      <c r="AW186" s="7">
        <v>21644.365000000002</v>
      </c>
      <c r="AX186" s="7">
        <v>2344.6959999999999</v>
      </c>
      <c r="AY186" s="7">
        <v>1254.664</v>
      </c>
      <c r="AZ186" s="7">
        <v>584.48099999999999</v>
      </c>
      <c r="BA186" s="7">
        <v>634.54200000000003</v>
      </c>
      <c r="BB186" s="7">
        <v>1450.741</v>
      </c>
      <c r="BC186" s="7">
        <v>854.72900000000004</v>
      </c>
      <c r="BD186" s="7">
        <v>7757.7749999999996</v>
      </c>
      <c r="BE186" s="7">
        <v>25130.414000000001</v>
      </c>
      <c r="BF186" s="7">
        <v>24525.741000000002</v>
      </c>
      <c r="BG186" s="7">
        <v>4568.5600000000004</v>
      </c>
      <c r="BH186" s="7">
        <v>1998.5360000000001</v>
      </c>
      <c r="BI186" s="7">
        <v>23731.834999999999</v>
      </c>
      <c r="BJ186" s="7">
        <v>2378.9259999999999</v>
      </c>
      <c r="BK186" s="7">
        <v>4857.3280000000004</v>
      </c>
      <c r="BL186" s="7">
        <v>4718.0609999999997</v>
      </c>
      <c r="BM186" s="7">
        <v>500.178</v>
      </c>
      <c r="BN186" s="7">
        <v>9597.5939999999991</v>
      </c>
      <c r="BO186" s="7">
        <v>17369.632000000001</v>
      </c>
      <c r="BP186" s="7">
        <v>21305.105</v>
      </c>
      <c r="BQ186" s="7">
        <v>629.93399999999997</v>
      </c>
      <c r="BR186" s="7">
        <v>1139.414</v>
      </c>
      <c r="BS186" s="7">
        <v>442.31400000000002</v>
      </c>
      <c r="BT186" s="7">
        <v>1108.752</v>
      </c>
      <c r="BU186" s="7">
        <v>178.01599999999999</v>
      </c>
      <c r="BV186" s="7">
        <v>216.19200000000001</v>
      </c>
      <c r="BW186" s="7">
        <v>714.63400000000001</v>
      </c>
      <c r="BX186" s="7">
        <v>804.93600000000004</v>
      </c>
      <c r="BY186" s="7">
        <v>517.51199999999994</v>
      </c>
      <c r="BZ186" s="7">
        <v>243.28800000000001</v>
      </c>
      <c r="CA186" s="7">
        <v>72.554000000000002</v>
      </c>
      <c r="CB186" s="7">
        <v>15878.062</v>
      </c>
      <c r="CC186" s="7">
        <f>IF(Table1373[[#This Row],[Numeric_Score]]&lt;=9, 2, IF(Table1373[[#This Row],[Numeric_Score]]&lt;=12, 1, 0))</f>
        <v>1</v>
      </c>
    </row>
    <row r="187" spans="1:81" x14ac:dyDescent="0.25">
      <c r="A187" s="4" t="s">
        <v>300</v>
      </c>
      <c r="B187" s="4" t="s">
        <v>191</v>
      </c>
      <c r="C187" s="5" t="s">
        <v>82</v>
      </c>
      <c r="D187" s="6">
        <v>0</v>
      </c>
      <c r="E187" s="5" t="str">
        <f>CONCATENATE(Table1373[[#This Row],[Vessel_Out]]," ",Table1373[[#This Row],[True_Grade]])</f>
        <v>200/125 - 2 SP</v>
      </c>
      <c r="F187" s="5" t="s">
        <v>91</v>
      </c>
      <c r="G187" s="7">
        <v>11</v>
      </c>
      <c r="H187" s="8">
        <v>44032</v>
      </c>
      <c r="I187" s="7">
        <v>6</v>
      </c>
      <c r="J187" s="7" t="s">
        <v>84</v>
      </c>
      <c r="K18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87" s="7" t="str">
        <f>IF(Table1373[[#This Row],[Numeric_Score]]="", "", IF(Table1373[[#This Row],[Numeric_Score]]&lt;=9, "Low", IF(Table1373[[#This Row],[Numeric_Score]]&gt;=14, "High", "Mid")))</f>
        <v>Mid</v>
      </c>
      <c r="M187" s="7" t="str">
        <f>IF(Table1373[[#This Row],[Nominal_Grade]]="", "", CONCATENATE(Table1373[[#This Row],[Nominal_Grade]], "-",Table1373[[#This Row],[Content_Status]]))</f>
        <v>B-WRS</v>
      </c>
      <c r="N187" s="7">
        <v>6.0999999999999999E-2</v>
      </c>
      <c r="O187" s="7">
        <v>606.16399999999999</v>
      </c>
      <c r="P187" s="7">
        <v>190.49199999999999</v>
      </c>
      <c r="Q187" s="7">
        <v>1611.998</v>
      </c>
      <c r="R187" s="7">
        <v>1568.011</v>
      </c>
      <c r="S187" s="7">
        <v>1576.4090000000001</v>
      </c>
      <c r="T187" s="7">
        <v>338.375</v>
      </c>
      <c r="U187" s="7">
        <v>1851.124</v>
      </c>
      <c r="V187" s="7">
        <v>937.45500000000004</v>
      </c>
      <c r="W187" s="7">
        <v>4162.8590000000004</v>
      </c>
      <c r="X187" s="7">
        <v>18158.958999999999</v>
      </c>
      <c r="Y187" s="7">
        <v>421.505</v>
      </c>
      <c r="Z187" s="7">
        <v>39303.828000000001</v>
      </c>
      <c r="AA187" s="7">
        <v>754.83699999999999</v>
      </c>
      <c r="AB187" s="7">
        <v>969.78399999999999</v>
      </c>
      <c r="AC187" s="7">
        <v>767.91899999999998</v>
      </c>
      <c r="AD187" s="7">
        <v>1653.6859999999999</v>
      </c>
      <c r="AE187" s="7">
        <v>2160.9749999999999</v>
      </c>
      <c r="AF187" s="7">
        <v>595.02800000000002</v>
      </c>
      <c r="AG187" s="7">
        <v>995.76400000000001</v>
      </c>
      <c r="AH187" s="7">
        <v>488.61099999999999</v>
      </c>
      <c r="AI187" s="7">
        <v>2823.3220000000001</v>
      </c>
      <c r="AJ187" s="7">
        <v>2640.65</v>
      </c>
      <c r="AK187" s="7">
        <v>714.27</v>
      </c>
      <c r="AL187" s="7">
        <v>8081.6220000000003</v>
      </c>
      <c r="AM187" s="7">
        <v>4433.4369999999999</v>
      </c>
      <c r="AN187" s="7">
        <v>1340.2829999999999</v>
      </c>
      <c r="AO187" s="7">
        <v>227.869</v>
      </c>
      <c r="AP187" s="7">
        <v>268.87200000000001</v>
      </c>
      <c r="AQ187" s="7">
        <v>552.76499999999999</v>
      </c>
      <c r="AR187" s="7">
        <v>1799.296</v>
      </c>
      <c r="AS187" s="7">
        <v>4116.6660000000002</v>
      </c>
      <c r="AT187" s="7">
        <v>6834.3909999999996</v>
      </c>
      <c r="AU187" s="7">
        <v>535.43200000000002</v>
      </c>
      <c r="AV187" s="7">
        <v>619.02700000000004</v>
      </c>
      <c r="AW187" s="7">
        <v>21916.361000000001</v>
      </c>
      <c r="AX187" s="7">
        <v>2206.2539999999999</v>
      </c>
      <c r="AY187" s="7">
        <v>1254.644</v>
      </c>
      <c r="AZ187" s="7">
        <v>547.23599999999999</v>
      </c>
      <c r="BA187" s="7">
        <v>670.44600000000003</v>
      </c>
      <c r="BB187" s="7">
        <v>1462.7059999999999</v>
      </c>
      <c r="BC187" s="7">
        <v>946.51400000000001</v>
      </c>
      <c r="BD187" s="7">
        <v>7714.0640000000003</v>
      </c>
      <c r="BE187" s="7">
        <v>25121.413</v>
      </c>
      <c r="BF187" s="7">
        <v>24695.866000000002</v>
      </c>
      <c r="BG187" s="7">
        <v>4550.43</v>
      </c>
      <c r="BH187" s="7">
        <v>2055.16</v>
      </c>
      <c r="BI187" s="7">
        <v>24021.258999999998</v>
      </c>
      <c r="BJ187" s="7">
        <v>2343.6779999999999</v>
      </c>
      <c r="BK187" s="7">
        <v>4991.3280000000004</v>
      </c>
      <c r="BL187" s="7">
        <v>4882.7299999999996</v>
      </c>
      <c r="BM187" s="7">
        <v>473.40499999999997</v>
      </c>
      <c r="BN187" s="7">
        <v>9693.5779999999995</v>
      </c>
      <c r="BO187" s="7">
        <v>17838.412</v>
      </c>
      <c r="BP187" s="7">
        <v>22557.852999999999</v>
      </c>
      <c r="BQ187" s="7">
        <v>649.02</v>
      </c>
      <c r="BR187" s="7">
        <v>1143.8050000000001</v>
      </c>
      <c r="BS187" s="7">
        <v>438.50700000000001</v>
      </c>
      <c r="BT187" s="7">
        <v>1138.03</v>
      </c>
      <c r="BU187" s="7">
        <v>180.952</v>
      </c>
      <c r="BV187" s="7">
        <v>206.494</v>
      </c>
      <c r="BW187" s="7">
        <v>751.75199999999995</v>
      </c>
      <c r="BX187" s="7">
        <v>790.88900000000001</v>
      </c>
      <c r="BY187" s="7">
        <v>505.17500000000001</v>
      </c>
      <c r="BZ187" s="7">
        <v>249.184</v>
      </c>
      <c r="CA187" s="7">
        <v>66.747</v>
      </c>
      <c r="CB187" s="7">
        <v>15135.637000000001</v>
      </c>
      <c r="CC187" s="7">
        <f>IF(Table1373[[#This Row],[Numeric_Score]]&lt;=9, 2, IF(Table1373[[#This Row],[Numeric_Score]]&lt;=12, 1, 0))</f>
        <v>1</v>
      </c>
    </row>
    <row r="188" spans="1:81" x14ac:dyDescent="0.25">
      <c r="A188" s="4" t="s">
        <v>301</v>
      </c>
      <c r="B188" s="4" t="s">
        <v>81</v>
      </c>
      <c r="C188" s="5" t="s">
        <v>302</v>
      </c>
      <c r="D188" s="6">
        <v>0</v>
      </c>
      <c r="E188" s="5" t="str">
        <f>CONCATENATE(Table1373[[#This Row],[Vessel_Out]]," ",Table1373[[#This Row],[True_Grade]])</f>
        <v>200/149 - 1 UP</v>
      </c>
      <c r="F188" s="5" t="s">
        <v>83</v>
      </c>
      <c r="G188" s="7">
        <v>15</v>
      </c>
      <c r="H188" s="8">
        <v>44032</v>
      </c>
      <c r="I188" s="7">
        <v>1</v>
      </c>
      <c r="J188" s="7" t="s">
        <v>118</v>
      </c>
      <c r="K18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88" s="7" t="str">
        <f>IF(Table1373[[#This Row],[Numeric_Score]]="", "", IF(Table1373[[#This Row],[Numeric_Score]]&lt;=9, "Low", IF(Table1373[[#This Row],[Numeric_Score]]&gt;=14, "High", "Mid")))</f>
        <v>High</v>
      </c>
      <c r="M188" s="7" t="str">
        <f>IF(Table1373[[#This Row],[Nominal_Grade]]="", "", CONCATENATE(Table1373[[#This Row],[Nominal_Grade]], "-",Table1373[[#This Row],[Content_Status]]))</f>
        <v>A-WLS</v>
      </c>
      <c r="N188" s="7">
        <v>5.2999999999999999E-2</v>
      </c>
      <c r="O188" s="7">
        <v>738.15099999999995</v>
      </c>
      <c r="P188" s="7">
        <v>112.95699999999999</v>
      </c>
      <c r="Q188" s="7">
        <v>847.21900000000005</v>
      </c>
      <c r="R188" s="7">
        <v>739.73800000000006</v>
      </c>
      <c r="S188" s="7">
        <v>1134.452</v>
      </c>
      <c r="T188" s="7">
        <v>619.22</v>
      </c>
      <c r="U188" s="7">
        <v>450.9</v>
      </c>
      <c r="V188" s="7">
        <v>775.73099999999999</v>
      </c>
      <c r="W188" s="7">
        <v>4395.415</v>
      </c>
      <c r="X188" s="7">
        <v>17070.937000000002</v>
      </c>
      <c r="Y188" s="7">
        <v>308.32299999999998</v>
      </c>
      <c r="Z188" s="7">
        <v>39911.152000000002</v>
      </c>
      <c r="AA188" s="7">
        <v>790.55799999999999</v>
      </c>
      <c r="AB188" s="7">
        <v>993.31600000000003</v>
      </c>
      <c r="AC188" s="7">
        <v>634.73699999999997</v>
      </c>
      <c r="AD188" s="7">
        <v>1323.915</v>
      </c>
      <c r="AE188" s="7">
        <v>1531.2719999999999</v>
      </c>
      <c r="AF188" s="7">
        <v>580.29</v>
      </c>
      <c r="AG188" s="7">
        <v>1085.9090000000001</v>
      </c>
      <c r="AH188" s="7">
        <v>438.19799999999998</v>
      </c>
      <c r="AI188" s="7">
        <v>2724.7350000000001</v>
      </c>
      <c r="AJ188" s="7">
        <v>2117.261</v>
      </c>
      <c r="AK188" s="7">
        <v>705.31200000000001</v>
      </c>
      <c r="AL188" s="7">
        <v>8558.26</v>
      </c>
      <c r="AM188" s="7">
        <v>5479.5069999999996</v>
      </c>
      <c r="AN188" s="7">
        <v>1517.625</v>
      </c>
      <c r="AO188" s="7">
        <v>208.71100000000001</v>
      </c>
      <c r="AP188" s="7">
        <v>204.828</v>
      </c>
      <c r="AQ188" s="7">
        <v>410.05799999999999</v>
      </c>
      <c r="AR188" s="7">
        <v>1490.3209999999999</v>
      </c>
      <c r="AS188" s="7">
        <v>4479.8239999999996</v>
      </c>
      <c r="AT188" s="7">
        <v>8219.8639999999996</v>
      </c>
      <c r="AU188" s="7">
        <v>508.37299999999999</v>
      </c>
      <c r="AV188" s="7">
        <v>596.30399999999997</v>
      </c>
      <c r="AW188" s="7">
        <v>21457.760999999999</v>
      </c>
      <c r="AX188" s="7">
        <v>1766.116</v>
      </c>
      <c r="AY188" s="7">
        <v>892.89300000000003</v>
      </c>
      <c r="AZ188" s="7">
        <v>482.20100000000002</v>
      </c>
      <c r="BA188" s="7">
        <v>517.27599999999995</v>
      </c>
      <c r="BB188" s="7">
        <v>1464.3040000000001</v>
      </c>
      <c r="BC188" s="7">
        <v>801.70799999999997</v>
      </c>
      <c r="BD188" s="7">
        <v>7873.5140000000001</v>
      </c>
      <c r="BE188" s="7">
        <v>25991.77</v>
      </c>
      <c r="BF188" s="7">
        <v>25221.517</v>
      </c>
      <c r="BG188" s="7">
        <v>4940.3249999999998</v>
      </c>
      <c r="BH188" s="7">
        <v>2218.0140000000001</v>
      </c>
      <c r="BI188" s="7">
        <v>22356.347000000002</v>
      </c>
      <c r="BJ188" s="7">
        <v>2289.0720000000001</v>
      </c>
      <c r="BK188" s="7">
        <v>4370.5839999999998</v>
      </c>
      <c r="BL188" s="7">
        <v>3664.5569999999998</v>
      </c>
      <c r="BM188" s="7">
        <v>524.17200000000003</v>
      </c>
      <c r="BN188" s="7">
        <v>10119.380999999999</v>
      </c>
      <c r="BO188" s="7">
        <v>18094.46</v>
      </c>
      <c r="BP188" s="7">
        <v>19575.026000000002</v>
      </c>
      <c r="BQ188" s="7">
        <v>593.19200000000001</v>
      </c>
      <c r="BR188" s="7">
        <v>1044.7550000000001</v>
      </c>
      <c r="BS188" s="7">
        <v>254.755</v>
      </c>
      <c r="BT188" s="7">
        <v>667.572</v>
      </c>
      <c r="BU188" s="7">
        <v>156.053</v>
      </c>
      <c r="BV188" s="7">
        <v>225.65899999999999</v>
      </c>
      <c r="BW188" s="7">
        <v>673.99900000000002</v>
      </c>
      <c r="BX188" s="7">
        <v>905.53899999999999</v>
      </c>
      <c r="BY188" s="7">
        <v>412.089</v>
      </c>
      <c r="BZ188" s="7">
        <v>135.25700000000001</v>
      </c>
      <c r="CA188" s="7">
        <v>60.451000000000001</v>
      </c>
      <c r="CB188" s="7">
        <v>13862.473</v>
      </c>
      <c r="CC188" s="7">
        <f>IF(Table1373[[#This Row],[Numeric_Score]]&lt;=9, 2, IF(Table1373[[#This Row],[Numeric_Score]]&lt;=12, 1, 0))</f>
        <v>0</v>
      </c>
    </row>
    <row r="189" spans="1:81" x14ac:dyDescent="0.25">
      <c r="A189" s="4" t="s">
        <v>303</v>
      </c>
      <c r="B189" s="4" t="s">
        <v>81</v>
      </c>
      <c r="C189" s="5" t="s">
        <v>302</v>
      </c>
      <c r="D189" s="6">
        <v>0</v>
      </c>
      <c r="E189" s="5" t="str">
        <f>CONCATENATE(Table1373[[#This Row],[Vessel_Out]]," ",Table1373[[#This Row],[True_Grade]])</f>
        <v>200/149 - 2 UP</v>
      </c>
      <c r="F189" s="5" t="s">
        <v>83</v>
      </c>
      <c r="G189" s="7">
        <v>15</v>
      </c>
      <c r="H189" s="8">
        <v>44032</v>
      </c>
      <c r="I189" s="7">
        <v>2</v>
      </c>
      <c r="J189" s="7" t="s">
        <v>118</v>
      </c>
      <c r="K18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89" s="7" t="str">
        <f>IF(Table1373[[#This Row],[Numeric_Score]]="", "", IF(Table1373[[#This Row],[Numeric_Score]]&lt;=9, "Low", IF(Table1373[[#This Row],[Numeric_Score]]&gt;=14, "High", "Mid")))</f>
        <v>High</v>
      </c>
      <c r="M189" s="7" t="str">
        <f>IF(Table1373[[#This Row],[Nominal_Grade]]="", "", CONCATENATE(Table1373[[#This Row],[Nominal_Grade]], "-",Table1373[[#This Row],[Content_Status]]))</f>
        <v>A-WLS</v>
      </c>
      <c r="N189" s="7">
        <v>6.0999999999999999E-2</v>
      </c>
      <c r="O189" s="7">
        <v>810.26800000000003</v>
      </c>
      <c r="P189" s="7">
        <v>154.77699999999999</v>
      </c>
      <c r="Q189" s="7">
        <v>1652.1790000000001</v>
      </c>
      <c r="R189" s="7">
        <v>1540.5409999999999</v>
      </c>
      <c r="S189" s="7">
        <v>1577.7270000000001</v>
      </c>
      <c r="T189" s="7">
        <v>389.75400000000002</v>
      </c>
      <c r="U189" s="7">
        <v>1269.77</v>
      </c>
      <c r="V189" s="7">
        <v>837.43100000000004</v>
      </c>
      <c r="W189" s="7">
        <v>4535.3119999999999</v>
      </c>
      <c r="X189" s="7">
        <v>17826.785</v>
      </c>
      <c r="Y189" s="7">
        <v>391.255</v>
      </c>
      <c r="Z189" s="7">
        <v>40057.644999999997</v>
      </c>
      <c r="AA189" s="7">
        <v>805.54899999999998</v>
      </c>
      <c r="AB189" s="7">
        <v>1011.705</v>
      </c>
      <c r="AC189" s="7">
        <v>617.71900000000005</v>
      </c>
      <c r="AD189" s="7">
        <v>1255.327</v>
      </c>
      <c r="AE189" s="7">
        <v>1537.3320000000001</v>
      </c>
      <c r="AF189" s="7">
        <v>573.73099999999999</v>
      </c>
      <c r="AG189" s="7">
        <v>1105.4259999999999</v>
      </c>
      <c r="AH189" s="7">
        <v>420.33199999999999</v>
      </c>
      <c r="AI189" s="7">
        <v>2815.6260000000002</v>
      </c>
      <c r="AJ189" s="7">
        <v>2254.3939999999998</v>
      </c>
      <c r="AK189" s="7">
        <v>709.68600000000004</v>
      </c>
      <c r="AL189" s="7">
        <v>8510.6620000000003</v>
      </c>
      <c r="AM189" s="7">
        <v>5470.9120000000003</v>
      </c>
      <c r="AN189" s="7">
        <v>1529.067</v>
      </c>
      <c r="AO189" s="7">
        <v>216.059</v>
      </c>
      <c r="AP189" s="7">
        <v>218.29900000000001</v>
      </c>
      <c r="AQ189" s="7">
        <v>393.983</v>
      </c>
      <c r="AR189" s="7">
        <v>1456.617</v>
      </c>
      <c r="AS189" s="7">
        <v>4504.674</v>
      </c>
      <c r="AT189" s="7">
        <v>8238.0630000000001</v>
      </c>
      <c r="AU189" s="7">
        <v>513.74900000000002</v>
      </c>
      <c r="AV189" s="7">
        <v>640.28</v>
      </c>
      <c r="AW189" s="7">
        <v>21611.006000000001</v>
      </c>
      <c r="AX189" s="7">
        <v>1812.019</v>
      </c>
      <c r="AY189" s="7">
        <v>897.46199999999999</v>
      </c>
      <c r="AZ189" s="7">
        <v>616.27700000000004</v>
      </c>
      <c r="BA189" s="7">
        <v>512.91200000000003</v>
      </c>
      <c r="BB189" s="7">
        <v>1520.096</v>
      </c>
      <c r="BC189" s="7">
        <v>795.50300000000004</v>
      </c>
      <c r="BD189" s="7">
        <v>7630.808</v>
      </c>
      <c r="BE189" s="7">
        <v>25968.698</v>
      </c>
      <c r="BF189" s="7">
        <v>24914.064999999999</v>
      </c>
      <c r="BG189" s="7">
        <v>4619.0860000000002</v>
      </c>
      <c r="BH189" s="7">
        <v>2214.2150000000001</v>
      </c>
      <c r="BI189" s="7">
        <v>22219.575000000001</v>
      </c>
      <c r="BJ189" s="7">
        <v>2283.6849999999999</v>
      </c>
      <c r="BK189" s="7">
        <v>4763.18</v>
      </c>
      <c r="BL189" s="7">
        <v>4250.5529999999999</v>
      </c>
      <c r="BM189" s="7">
        <v>487.02100000000002</v>
      </c>
      <c r="BN189" s="7">
        <v>9787.3320000000003</v>
      </c>
      <c r="BO189" s="7">
        <v>19193.386999999999</v>
      </c>
      <c r="BP189" s="7">
        <v>25495.731</v>
      </c>
      <c r="BQ189" s="7">
        <v>617.23500000000001</v>
      </c>
      <c r="BR189" s="7">
        <v>1040.4259999999999</v>
      </c>
      <c r="BS189" s="7">
        <v>414.73500000000001</v>
      </c>
      <c r="BT189" s="7">
        <v>690.66899999999998</v>
      </c>
      <c r="BU189" s="7">
        <v>151.88399999999999</v>
      </c>
      <c r="BV189" s="7">
        <v>208.97</v>
      </c>
      <c r="BW189" s="7">
        <v>683.42399999999998</v>
      </c>
      <c r="BX189" s="7">
        <v>776.6</v>
      </c>
      <c r="BY189" s="7">
        <v>415.59100000000001</v>
      </c>
      <c r="BZ189" s="7">
        <v>129.83500000000001</v>
      </c>
      <c r="CA189" s="7">
        <v>58.055</v>
      </c>
      <c r="CB189" s="7">
        <v>14555.665000000001</v>
      </c>
      <c r="CC189" s="7">
        <f>IF(Table1373[[#This Row],[Numeric_Score]]&lt;=9, 2, IF(Table1373[[#This Row],[Numeric_Score]]&lt;=12, 1, 0))</f>
        <v>0</v>
      </c>
    </row>
    <row r="190" spans="1:81" x14ac:dyDescent="0.25">
      <c r="A190" s="4" t="s">
        <v>304</v>
      </c>
      <c r="B190" s="4" t="s">
        <v>191</v>
      </c>
      <c r="C190" s="5" t="s">
        <v>82</v>
      </c>
      <c r="D190" s="6" t="e">
        <v>#N/A</v>
      </c>
      <c r="E190" s="5" t="str">
        <f>CONCATENATE(Table1373[[#This Row],[Vessel_Out]]," ",Table1373[[#This Row],[True_Grade]])</f>
        <v>200/169 - 1 SP</v>
      </c>
      <c r="F190" s="5" t="s">
        <v>83</v>
      </c>
      <c r="G190" s="7">
        <v>11</v>
      </c>
      <c r="H190" s="8">
        <v>44032</v>
      </c>
      <c r="I190" s="7">
        <v>9</v>
      </c>
      <c r="J190" s="7" t="s">
        <v>84</v>
      </c>
      <c r="K19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90" s="7" t="str">
        <f>IF(Table1373[[#This Row],[Numeric_Score]]="", "", IF(Table1373[[#This Row],[Numeric_Score]]&lt;=9, "Low", IF(Table1373[[#This Row],[Numeric_Score]]&gt;=14, "High", "Mid")))</f>
        <v>Mid</v>
      </c>
      <c r="M190" s="7" t="str">
        <f>IF(Table1373[[#This Row],[Nominal_Grade]]="", "", CONCATENATE(Table1373[[#This Row],[Nominal_Grade]], "-",Table1373[[#This Row],[Content_Status]]))</f>
        <v>B-WLS</v>
      </c>
      <c r="N190" s="7">
        <v>6.0999999999999999E-2</v>
      </c>
      <c r="O190" s="7">
        <v>308.39800000000002</v>
      </c>
      <c r="P190" s="7">
        <v>179.95</v>
      </c>
      <c r="Q190" s="7">
        <v>1838.691</v>
      </c>
      <c r="R190" s="7">
        <v>1493.9259999999999</v>
      </c>
      <c r="S190" s="7">
        <v>1573.9829999999999</v>
      </c>
      <c r="T190" s="7">
        <v>343.06900000000002</v>
      </c>
      <c r="U190" s="7">
        <v>1603.3389999999999</v>
      </c>
      <c r="V190" s="7">
        <v>850.39599999999996</v>
      </c>
      <c r="W190" s="7">
        <v>4411.72</v>
      </c>
      <c r="X190" s="7">
        <v>18081.766</v>
      </c>
      <c r="Y190" s="7">
        <v>400.572</v>
      </c>
      <c r="Z190" s="7">
        <v>39383.947</v>
      </c>
      <c r="AA190" s="7">
        <v>758.75900000000001</v>
      </c>
      <c r="AB190" s="7">
        <v>990.66200000000003</v>
      </c>
      <c r="AC190" s="7">
        <v>741.23299999999995</v>
      </c>
      <c r="AD190" s="7">
        <v>1436.923</v>
      </c>
      <c r="AE190" s="7">
        <v>2490.3440000000001</v>
      </c>
      <c r="AF190" s="7">
        <v>447.24700000000001</v>
      </c>
      <c r="AG190" s="7">
        <v>997.41200000000003</v>
      </c>
      <c r="AH190" s="7">
        <v>497.238</v>
      </c>
      <c r="AI190" s="7">
        <v>2861.768</v>
      </c>
      <c r="AJ190" s="7">
        <v>2564.0700000000002</v>
      </c>
      <c r="AK190" s="7">
        <v>738.572</v>
      </c>
      <c r="AL190" s="7">
        <v>8555.5139999999992</v>
      </c>
      <c r="AM190" s="7">
        <v>4832.8010000000004</v>
      </c>
      <c r="AN190" s="7">
        <v>844.82500000000005</v>
      </c>
      <c r="AO190" s="7">
        <v>192.55</v>
      </c>
      <c r="AP190" s="7">
        <v>198.333</v>
      </c>
      <c r="AQ190" s="7">
        <v>376.529</v>
      </c>
      <c r="AR190" s="7">
        <v>1647.96</v>
      </c>
      <c r="AS190" s="7">
        <v>4090.0140000000001</v>
      </c>
      <c r="AT190" s="7">
        <v>6959.1450000000004</v>
      </c>
      <c r="AU190" s="7">
        <v>482.68400000000003</v>
      </c>
      <c r="AV190" s="7">
        <v>572.51099999999997</v>
      </c>
      <c r="AW190" s="7">
        <v>22667.018</v>
      </c>
      <c r="AX190" s="7">
        <v>2162.4650000000001</v>
      </c>
      <c r="AY190" s="7">
        <v>1251.088</v>
      </c>
      <c r="AZ190" s="7">
        <v>581.40099999999995</v>
      </c>
      <c r="BA190" s="7">
        <v>705.43600000000004</v>
      </c>
      <c r="BB190" s="7">
        <v>1561.04</v>
      </c>
      <c r="BC190" s="7">
        <v>1516.0139999999999</v>
      </c>
      <c r="BD190" s="7">
        <v>7775.7780000000002</v>
      </c>
      <c r="BE190" s="7">
        <v>25094.280999999999</v>
      </c>
      <c r="BF190" s="7">
        <v>24724.308000000001</v>
      </c>
      <c r="BG190" s="7">
        <v>4498.4740000000002</v>
      </c>
      <c r="BH190" s="7">
        <v>1927.873</v>
      </c>
      <c r="BI190" s="7">
        <v>24463.358</v>
      </c>
      <c r="BJ190" s="7">
        <v>2480.8629999999998</v>
      </c>
      <c r="BK190" s="7">
        <v>5107.1980000000003</v>
      </c>
      <c r="BL190" s="7">
        <v>5497.4920000000002</v>
      </c>
      <c r="BM190" s="7">
        <v>504.96199999999999</v>
      </c>
      <c r="BN190" s="7">
        <v>9496.9500000000007</v>
      </c>
      <c r="BO190" s="7">
        <v>17793.768</v>
      </c>
      <c r="BP190" s="7">
        <v>23551.89</v>
      </c>
      <c r="BQ190" s="7">
        <v>657.13300000000004</v>
      </c>
      <c r="BR190" s="7">
        <v>1148.405</v>
      </c>
      <c r="BS190" s="7">
        <v>459.959</v>
      </c>
      <c r="BT190" s="7">
        <v>1013.884</v>
      </c>
      <c r="BU190" s="7">
        <v>184.1</v>
      </c>
      <c r="BV190" s="7">
        <v>220.72499999999999</v>
      </c>
      <c r="BW190" s="7">
        <v>960.25099999999998</v>
      </c>
      <c r="BX190" s="7">
        <v>849.6</v>
      </c>
      <c r="BY190" s="7">
        <v>540.44899999999996</v>
      </c>
      <c r="BZ190" s="7">
        <v>233.69200000000001</v>
      </c>
      <c r="CA190" s="7">
        <v>66.974000000000004</v>
      </c>
      <c r="CB190" s="7">
        <v>15528.864</v>
      </c>
      <c r="CC190" s="7">
        <f>IF(Table1373[[#This Row],[Numeric_Score]]&lt;=9, 2, IF(Table1373[[#This Row],[Numeric_Score]]&lt;=12, 1, 0))</f>
        <v>1</v>
      </c>
    </row>
    <row r="191" spans="1:81" x14ac:dyDescent="0.25">
      <c r="A191" s="4" t="s">
        <v>305</v>
      </c>
      <c r="B191" s="9" t="s">
        <v>191</v>
      </c>
      <c r="C191" s="5" t="s">
        <v>82</v>
      </c>
      <c r="D191" s="6" t="e">
        <v>#N/A</v>
      </c>
      <c r="E191" s="5" t="str">
        <f>CONCATENATE(Table1373[[#This Row],[Vessel_Out]]," ",Table1373[[#This Row],[True_Grade]])</f>
        <v>200/169 - 2 SP</v>
      </c>
      <c r="F191" s="5" t="s">
        <v>83</v>
      </c>
      <c r="G191" s="7">
        <v>11</v>
      </c>
      <c r="H191" s="8">
        <v>44032</v>
      </c>
      <c r="I191" s="7">
        <v>10</v>
      </c>
      <c r="J191" s="7" t="s">
        <v>84</v>
      </c>
      <c r="K19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91" s="7" t="str">
        <f>IF(Table1373[[#This Row],[Numeric_Score]]="", "", IF(Table1373[[#This Row],[Numeric_Score]]&lt;=9, "Low", IF(Table1373[[#This Row],[Numeric_Score]]&gt;=14, "High", "Mid")))</f>
        <v>Mid</v>
      </c>
      <c r="M191" s="7" t="str">
        <f>IF(Table1373[[#This Row],[Nominal_Grade]]="", "", CONCATENATE(Table1373[[#This Row],[Nominal_Grade]], "-",Table1373[[#This Row],[Content_Status]]))</f>
        <v>B-WLS</v>
      </c>
      <c r="N191" s="7">
        <v>6.3E-2</v>
      </c>
      <c r="O191" s="7">
        <v>321.52100000000002</v>
      </c>
      <c r="P191" s="7">
        <v>184.56299999999999</v>
      </c>
      <c r="Q191" s="7">
        <v>1980.0139999999999</v>
      </c>
      <c r="R191" s="7">
        <v>1452.422</v>
      </c>
      <c r="S191" s="7">
        <v>1532.646</v>
      </c>
      <c r="T191" s="7">
        <v>332.14499999999998</v>
      </c>
      <c r="U191" s="7">
        <v>1612.9069999999999</v>
      </c>
      <c r="V191" s="7">
        <v>868.947</v>
      </c>
      <c r="W191" s="7">
        <v>4429.674</v>
      </c>
      <c r="X191" s="7">
        <v>18176.103999999999</v>
      </c>
      <c r="Y191" s="7">
        <v>410.892</v>
      </c>
      <c r="Z191" s="7">
        <v>39180.887999999999</v>
      </c>
      <c r="AA191" s="7">
        <v>785.01400000000001</v>
      </c>
      <c r="AB191" s="7">
        <v>1008.097</v>
      </c>
      <c r="AC191" s="7">
        <v>735.89700000000005</v>
      </c>
      <c r="AD191" s="7">
        <v>1443.0239999999999</v>
      </c>
      <c r="AE191" s="7">
        <v>2513.4540000000002</v>
      </c>
      <c r="AF191" s="7">
        <v>475.27800000000002</v>
      </c>
      <c r="AG191" s="7">
        <v>993.55200000000002</v>
      </c>
      <c r="AH191" s="7">
        <v>504.53300000000002</v>
      </c>
      <c r="AI191" s="7">
        <v>2856.623</v>
      </c>
      <c r="AJ191" s="7">
        <v>2581.1999999999998</v>
      </c>
      <c r="AK191" s="7">
        <v>738.79899999999998</v>
      </c>
      <c r="AL191" s="7">
        <v>8558.6049999999996</v>
      </c>
      <c r="AM191" s="7">
        <v>4881.0320000000002</v>
      </c>
      <c r="AN191" s="7">
        <v>878.64800000000002</v>
      </c>
      <c r="AO191" s="7">
        <v>202.441</v>
      </c>
      <c r="AP191" s="7">
        <v>204.81100000000001</v>
      </c>
      <c r="AQ191" s="7">
        <v>405.46899999999999</v>
      </c>
      <c r="AR191" s="7">
        <v>1659.6310000000001</v>
      </c>
      <c r="AS191" s="7">
        <v>4220.1080000000002</v>
      </c>
      <c r="AT191" s="7">
        <v>6964.4979999999996</v>
      </c>
      <c r="AU191" s="7">
        <v>510.65600000000001</v>
      </c>
      <c r="AV191" s="7">
        <v>580.40700000000004</v>
      </c>
      <c r="AW191" s="7">
        <v>22869.907999999999</v>
      </c>
      <c r="AX191" s="7">
        <v>2169.8910000000001</v>
      </c>
      <c r="AY191" s="7">
        <v>1200.999</v>
      </c>
      <c r="AZ191" s="7">
        <v>568.05499999999995</v>
      </c>
      <c r="BA191" s="7">
        <v>717.87599999999998</v>
      </c>
      <c r="BB191" s="7">
        <v>1628.5440000000001</v>
      </c>
      <c r="BC191" s="7">
        <v>1594.942</v>
      </c>
      <c r="BD191" s="7">
        <v>7740.4629999999997</v>
      </c>
      <c r="BE191" s="7">
        <v>25287.328000000001</v>
      </c>
      <c r="BF191" s="7">
        <v>24842.798999999999</v>
      </c>
      <c r="BG191" s="7">
        <v>4454.5749999999998</v>
      </c>
      <c r="BH191" s="7">
        <v>1974.6890000000001</v>
      </c>
      <c r="BI191" s="7">
        <v>24560.457999999999</v>
      </c>
      <c r="BJ191" s="7">
        <v>2402.1309999999999</v>
      </c>
      <c r="BK191" s="7">
        <v>5214.9660000000003</v>
      </c>
      <c r="BL191" s="7">
        <v>5628.924</v>
      </c>
      <c r="BM191" s="7">
        <v>658.46299999999997</v>
      </c>
      <c r="BN191" s="7">
        <v>9488.2469999999994</v>
      </c>
      <c r="BO191" s="7">
        <v>18199.352999999999</v>
      </c>
      <c r="BP191" s="7">
        <v>23551.906999999999</v>
      </c>
      <c r="BQ191" s="7">
        <v>689.92100000000005</v>
      </c>
      <c r="BR191" s="7">
        <v>1145.443</v>
      </c>
      <c r="BS191" s="7">
        <v>428.435</v>
      </c>
      <c r="BT191" s="7">
        <v>957.22500000000002</v>
      </c>
      <c r="BU191" s="7">
        <v>185.76499999999999</v>
      </c>
      <c r="BV191" s="7">
        <v>223.63900000000001</v>
      </c>
      <c r="BW191" s="7">
        <v>893.99800000000005</v>
      </c>
      <c r="BX191" s="7">
        <v>886.90800000000002</v>
      </c>
      <c r="BY191" s="7">
        <v>550.79899999999998</v>
      </c>
      <c r="BZ191" s="7">
        <v>250.63200000000001</v>
      </c>
      <c r="CA191" s="7">
        <v>70.161000000000001</v>
      </c>
      <c r="CB191" s="7">
        <v>15440.415999999999</v>
      </c>
      <c r="CC191" s="7">
        <f>IF(Table1373[[#This Row],[Numeric_Score]]&lt;=9, 2, IF(Table1373[[#This Row],[Numeric_Score]]&lt;=12, 1, 0))</f>
        <v>1</v>
      </c>
    </row>
    <row r="192" spans="1:81" x14ac:dyDescent="0.25">
      <c r="A192" s="4" t="s">
        <v>306</v>
      </c>
      <c r="B192" s="9" t="s">
        <v>191</v>
      </c>
      <c r="C192" s="5" t="s">
        <v>307</v>
      </c>
      <c r="D192" s="6">
        <v>0.4</v>
      </c>
      <c r="E192" s="5" t="str">
        <f>CONCATENATE(Table1373[[#This Row],[Vessel_Out]]," ",Table1373[[#This Row],[True_Grade]])</f>
        <v>56/141 - 1 UP</v>
      </c>
      <c r="F192" s="5" t="s">
        <v>83</v>
      </c>
      <c r="G192" s="7">
        <v>15</v>
      </c>
      <c r="H192" s="8">
        <v>44032</v>
      </c>
      <c r="I192" s="7">
        <v>15</v>
      </c>
      <c r="J192" s="7" t="s">
        <v>118</v>
      </c>
      <c r="K19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92" s="7" t="str">
        <f>IF(Table1373[[#This Row],[Numeric_Score]]="", "", IF(Table1373[[#This Row],[Numeric_Score]]&lt;=9, "Low", IF(Table1373[[#This Row],[Numeric_Score]]&gt;=14, "High", "Mid")))</f>
        <v>High</v>
      </c>
      <c r="M192" s="7" t="str">
        <f>IF(Table1373[[#This Row],[Nominal_Grade]]="", "", CONCATENATE(Table1373[[#This Row],[Nominal_Grade]], "-",Table1373[[#This Row],[Content_Status]]))</f>
        <v>A-WLS</v>
      </c>
      <c r="N192" s="7">
        <v>5.8000000000000003E-2</v>
      </c>
      <c r="O192" s="7">
        <v>208.953</v>
      </c>
      <c r="P192" s="7">
        <v>308.03100000000001</v>
      </c>
      <c r="Q192" s="7">
        <v>2473.56</v>
      </c>
      <c r="R192" s="7">
        <v>1363.6959999999999</v>
      </c>
      <c r="S192" s="7">
        <v>1482.6980000000001</v>
      </c>
      <c r="T192" s="7">
        <v>309.08999999999997</v>
      </c>
      <c r="U192" s="7">
        <v>1866.9570000000001</v>
      </c>
      <c r="V192" s="7">
        <v>1039.1420000000001</v>
      </c>
      <c r="W192" s="7">
        <v>4173.5150000000003</v>
      </c>
      <c r="X192" s="7">
        <v>17697.574000000001</v>
      </c>
      <c r="Y192" s="7">
        <v>404.072</v>
      </c>
      <c r="Z192" s="7">
        <v>39996.843999999997</v>
      </c>
      <c r="AA192" s="7">
        <v>780.09500000000003</v>
      </c>
      <c r="AB192" s="7">
        <v>957.80700000000002</v>
      </c>
      <c r="AC192" s="7">
        <v>809.50800000000004</v>
      </c>
      <c r="AD192" s="7">
        <v>1446.49</v>
      </c>
      <c r="AE192" s="7">
        <v>1624.74</v>
      </c>
      <c r="AF192" s="7">
        <v>533.50699999999995</v>
      </c>
      <c r="AG192" s="7">
        <v>1000.106</v>
      </c>
      <c r="AH192" s="7">
        <v>449.92599999999999</v>
      </c>
      <c r="AI192" s="7">
        <v>2881.1480000000001</v>
      </c>
      <c r="AJ192" s="7">
        <v>2397.41</v>
      </c>
      <c r="AK192" s="7">
        <v>723.44</v>
      </c>
      <c r="AL192" s="7">
        <v>8490.3310000000001</v>
      </c>
      <c r="AM192" s="7">
        <v>4600.9809999999998</v>
      </c>
      <c r="AN192" s="7">
        <v>1259.684</v>
      </c>
      <c r="AO192" s="7">
        <v>194.02</v>
      </c>
      <c r="AP192" s="7">
        <v>201.56100000000001</v>
      </c>
      <c r="AQ192" s="7">
        <v>461.56700000000001</v>
      </c>
      <c r="AR192" s="7">
        <v>1496.4010000000001</v>
      </c>
      <c r="AS192" s="7">
        <v>4368.8029999999999</v>
      </c>
      <c r="AT192" s="7">
        <v>7550.0789999999997</v>
      </c>
      <c r="AU192" s="7">
        <v>559.15300000000002</v>
      </c>
      <c r="AV192" s="7">
        <v>669.46100000000001</v>
      </c>
      <c r="AW192" s="7">
        <v>21343.366000000002</v>
      </c>
      <c r="AX192" s="7">
        <v>1861.153</v>
      </c>
      <c r="AY192" s="7">
        <v>929.577</v>
      </c>
      <c r="AZ192" s="7">
        <v>554.93100000000004</v>
      </c>
      <c r="BA192" s="7">
        <v>522.22299999999996</v>
      </c>
      <c r="BB192" s="7">
        <v>1346.1110000000001</v>
      </c>
      <c r="BC192" s="7">
        <v>750.63</v>
      </c>
      <c r="BD192" s="7">
        <v>7744.3620000000001</v>
      </c>
      <c r="BE192" s="7">
        <v>25014.125</v>
      </c>
      <c r="BF192" s="7">
        <v>23213.858</v>
      </c>
      <c r="BG192" s="7">
        <v>4372.3140000000003</v>
      </c>
      <c r="BH192" s="7">
        <v>2049.1219999999998</v>
      </c>
      <c r="BI192" s="7">
        <v>20820.043000000001</v>
      </c>
      <c r="BJ192" s="7">
        <v>2271.826</v>
      </c>
      <c r="BK192" s="7">
        <v>5077.5950000000003</v>
      </c>
      <c r="BL192" s="7">
        <v>4914.2110000000002</v>
      </c>
      <c r="BM192" s="7">
        <v>493.12</v>
      </c>
      <c r="BN192" s="7">
        <v>9177.5400000000009</v>
      </c>
      <c r="BO192" s="7">
        <v>20259.024000000001</v>
      </c>
      <c r="BP192" s="7">
        <v>30398.582999999999</v>
      </c>
      <c r="BQ192" s="7">
        <v>694.15899999999999</v>
      </c>
      <c r="BR192" s="7">
        <v>1096.2270000000001</v>
      </c>
      <c r="BS192" s="7">
        <v>445.762</v>
      </c>
      <c r="BT192" s="7">
        <v>635.29399999999998</v>
      </c>
      <c r="BU192" s="7">
        <v>180.66</v>
      </c>
      <c r="BV192" s="7">
        <v>216.41900000000001</v>
      </c>
      <c r="BW192" s="7">
        <v>684.50800000000004</v>
      </c>
      <c r="BX192" s="7">
        <v>864.62199999999996</v>
      </c>
      <c r="BY192" s="7">
        <v>473.565</v>
      </c>
      <c r="BZ192" s="7">
        <v>137.15899999999999</v>
      </c>
      <c r="CA192" s="7">
        <v>66.778999999999996</v>
      </c>
      <c r="CB192" s="7">
        <v>15811.824000000001</v>
      </c>
      <c r="CC192" s="7">
        <f>IF(Table1373[[#This Row],[Numeric_Score]]&lt;=9, 2, IF(Table1373[[#This Row],[Numeric_Score]]&lt;=12, 1, 0))</f>
        <v>0</v>
      </c>
    </row>
    <row r="193" spans="1:81" x14ac:dyDescent="0.25">
      <c r="A193" s="4" t="s">
        <v>308</v>
      </c>
      <c r="B193" s="9" t="s">
        <v>191</v>
      </c>
      <c r="C193" s="5" t="s">
        <v>307</v>
      </c>
      <c r="D193" s="6">
        <v>0.4</v>
      </c>
      <c r="E193" s="5" t="str">
        <f>CONCATENATE(Table1373[[#This Row],[Vessel_Out]]," ",Table1373[[#This Row],[True_Grade]])</f>
        <v>56/141 - 2 UP</v>
      </c>
      <c r="F193" s="5" t="s">
        <v>83</v>
      </c>
      <c r="G193" s="7">
        <v>15</v>
      </c>
      <c r="H193" s="8">
        <v>44032</v>
      </c>
      <c r="I193" s="7">
        <v>16</v>
      </c>
      <c r="J193" s="7" t="s">
        <v>118</v>
      </c>
      <c r="K19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93" s="7" t="str">
        <f>IF(Table1373[[#This Row],[Numeric_Score]]="", "", IF(Table1373[[#This Row],[Numeric_Score]]&lt;=9, "Low", IF(Table1373[[#This Row],[Numeric_Score]]&gt;=14, "High", "Mid")))</f>
        <v>High</v>
      </c>
      <c r="M193" s="7" t="str">
        <f>IF(Table1373[[#This Row],[Nominal_Grade]]="", "", CONCATENATE(Table1373[[#This Row],[Nominal_Grade]], "-",Table1373[[#This Row],[Content_Status]]))</f>
        <v>A-WLS</v>
      </c>
      <c r="N193" s="7">
        <v>6.0999999999999999E-2</v>
      </c>
      <c r="O193" s="7">
        <v>188.00800000000001</v>
      </c>
      <c r="P193" s="7">
        <v>266.19200000000001</v>
      </c>
      <c r="Q193" s="7">
        <v>2413.3359999999998</v>
      </c>
      <c r="R193" s="7">
        <v>1368.002</v>
      </c>
      <c r="S193" s="7">
        <v>1501.125</v>
      </c>
      <c r="T193" s="7">
        <v>319.70999999999998</v>
      </c>
      <c r="U193" s="7">
        <v>1820.7159999999999</v>
      </c>
      <c r="V193" s="7">
        <v>1060.6679999999999</v>
      </c>
      <c r="W193" s="7">
        <v>4175.2610000000004</v>
      </c>
      <c r="X193" s="7">
        <v>17722.48</v>
      </c>
      <c r="Y193" s="7">
        <v>408.9</v>
      </c>
      <c r="Z193" s="7">
        <v>39834.22</v>
      </c>
      <c r="AA193" s="7">
        <v>795.73800000000006</v>
      </c>
      <c r="AB193" s="7">
        <v>936.71</v>
      </c>
      <c r="AC193" s="7">
        <v>777.85900000000004</v>
      </c>
      <c r="AD193" s="7">
        <v>1459.5920000000001</v>
      </c>
      <c r="AE193" s="7">
        <v>1623.345</v>
      </c>
      <c r="AF193" s="7">
        <v>542.78700000000003</v>
      </c>
      <c r="AG193" s="7">
        <v>996.524</v>
      </c>
      <c r="AH193" s="7">
        <v>440.19600000000003</v>
      </c>
      <c r="AI193" s="7">
        <v>2891.5830000000001</v>
      </c>
      <c r="AJ193" s="7">
        <v>2334.0300000000002</v>
      </c>
      <c r="AK193" s="7">
        <v>723.24099999999999</v>
      </c>
      <c r="AL193" s="7">
        <v>8545.223</v>
      </c>
      <c r="AM193" s="7">
        <v>4649.625</v>
      </c>
      <c r="AN193" s="7">
        <v>1258.682</v>
      </c>
      <c r="AO193" s="7">
        <v>192.85900000000001</v>
      </c>
      <c r="AP193" s="7">
        <v>201.773</v>
      </c>
      <c r="AQ193" s="7">
        <v>432.86399999999998</v>
      </c>
      <c r="AR193" s="7">
        <v>1455.2139999999999</v>
      </c>
      <c r="AS193" s="7">
        <v>4429.5429999999997</v>
      </c>
      <c r="AT193" s="7">
        <v>7535.0469999999996</v>
      </c>
      <c r="AU193" s="7">
        <v>571.44000000000005</v>
      </c>
      <c r="AV193" s="7">
        <v>691.17</v>
      </c>
      <c r="AW193" s="7">
        <v>21202.400000000001</v>
      </c>
      <c r="AX193" s="7">
        <v>1843.163</v>
      </c>
      <c r="AY193" s="7">
        <v>895.98900000000003</v>
      </c>
      <c r="AZ193" s="7">
        <v>683.74300000000005</v>
      </c>
      <c r="BA193" s="7">
        <v>558.80799999999999</v>
      </c>
      <c r="BB193" s="7">
        <v>1308.2370000000001</v>
      </c>
      <c r="BC193" s="7">
        <v>742.39200000000005</v>
      </c>
      <c r="BD193" s="7">
        <v>7715.1970000000001</v>
      </c>
      <c r="BE193" s="7">
        <v>25167.293000000001</v>
      </c>
      <c r="BF193" s="7">
        <v>23155.686000000002</v>
      </c>
      <c r="BG193" s="7">
        <v>4327.1909999999998</v>
      </c>
      <c r="BH193" s="7">
        <v>2084.0810000000001</v>
      </c>
      <c r="BI193" s="7">
        <v>20783.274000000001</v>
      </c>
      <c r="BJ193" s="7">
        <v>2250.201</v>
      </c>
      <c r="BK193" s="7">
        <v>5007.4409999999998</v>
      </c>
      <c r="BL193" s="7">
        <v>4708.4449999999997</v>
      </c>
      <c r="BM193" s="7">
        <v>467.63299999999998</v>
      </c>
      <c r="BN193" s="7">
        <v>9199.732</v>
      </c>
      <c r="BO193" s="7">
        <v>20234.751</v>
      </c>
      <c r="BP193" s="7">
        <v>32439.325000000001</v>
      </c>
      <c r="BQ193" s="7">
        <v>668.17100000000005</v>
      </c>
      <c r="BR193" s="7">
        <v>1096.3630000000001</v>
      </c>
      <c r="BS193" s="7">
        <v>462.42599999999999</v>
      </c>
      <c r="BT193" s="7">
        <v>574.73199999999997</v>
      </c>
      <c r="BU193" s="7">
        <v>161.72499999999999</v>
      </c>
      <c r="BV193" s="7">
        <v>201.39699999999999</v>
      </c>
      <c r="BW193" s="7">
        <v>644.91499999999996</v>
      </c>
      <c r="BX193" s="7">
        <v>809.31700000000001</v>
      </c>
      <c r="BY193" s="7">
        <v>480.89800000000002</v>
      </c>
      <c r="BZ193" s="7">
        <v>131.57599999999999</v>
      </c>
      <c r="CA193" s="7">
        <v>60.779000000000003</v>
      </c>
      <c r="CB193" s="7">
        <v>15070.548000000001</v>
      </c>
      <c r="CC193" s="7">
        <f>IF(Table1373[[#This Row],[Numeric_Score]]&lt;=9, 2, IF(Table1373[[#This Row],[Numeric_Score]]&lt;=12, 1, 0))</f>
        <v>0</v>
      </c>
    </row>
    <row r="194" spans="1:81" x14ac:dyDescent="0.25">
      <c r="A194" s="4" t="s">
        <v>309</v>
      </c>
      <c r="B194" s="9" t="s">
        <v>191</v>
      </c>
      <c r="C194" s="5" t="s">
        <v>82</v>
      </c>
      <c r="D194" s="6">
        <v>0</v>
      </c>
      <c r="E194" s="5" t="str">
        <f>CONCATENATE(Table1373[[#This Row],[Vessel_Out]]," ",Table1373[[#This Row],[True_Grade]])</f>
        <v>56/143 - 1 SP</v>
      </c>
      <c r="F194" s="5" t="s">
        <v>91</v>
      </c>
      <c r="G194" s="7">
        <v>10</v>
      </c>
      <c r="H194" s="8">
        <v>44032</v>
      </c>
      <c r="I194" s="7">
        <v>17</v>
      </c>
      <c r="J194" s="7" t="s">
        <v>84</v>
      </c>
      <c r="K19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94" s="7" t="str">
        <f>IF(Table1373[[#This Row],[Numeric_Score]]="", "", IF(Table1373[[#This Row],[Numeric_Score]]&lt;=9, "Low", IF(Table1373[[#This Row],[Numeric_Score]]&gt;=14, "High", "Mid")))</f>
        <v>Mid</v>
      </c>
      <c r="M194" s="7" t="str">
        <f>IF(Table1373[[#This Row],[Nominal_Grade]]="", "", CONCATENATE(Table1373[[#This Row],[Nominal_Grade]], "-",Table1373[[#This Row],[Content_Status]]))</f>
        <v>B-WRS</v>
      </c>
      <c r="N194" s="7">
        <v>5.8000000000000003E-2</v>
      </c>
      <c r="O194" s="7">
        <v>111.84</v>
      </c>
      <c r="P194" s="7">
        <v>306.13900000000001</v>
      </c>
      <c r="Q194" s="7">
        <v>2456.739</v>
      </c>
      <c r="R194" s="7">
        <v>1348.396</v>
      </c>
      <c r="S194" s="7">
        <v>1463.0809999999999</v>
      </c>
      <c r="T194" s="7">
        <v>319.726</v>
      </c>
      <c r="U194" s="7">
        <v>1827.6389999999999</v>
      </c>
      <c r="V194" s="7">
        <v>1005.891</v>
      </c>
      <c r="W194" s="7">
        <v>4314.0010000000002</v>
      </c>
      <c r="X194" s="7">
        <v>18466.133999999998</v>
      </c>
      <c r="Y194" s="7">
        <v>386.28800000000001</v>
      </c>
      <c r="Z194" s="7">
        <v>36281.237000000001</v>
      </c>
      <c r="AA194" s="7">
        <v>742.87599999999998</v>
      </c>
      <c r="AB194" s="7">
        <v>975.53800000000001</v>
      </c>
      <c r="AC194" s="7">
        <v>733.11800000000005</v>
      </c>
      <c r="AD194" s="7">
        <v>2348.819</v>
      </c>
      <c r="AE194" s="7">
        <v>2545.808</v>
      </c>
      <c r="AF194" s="7">
        <v>765.87400000000002</v>
      </c>
      <c r="AG194" s="7">
        <v>1046.481</v>
      </c>
      <c r="AH194" s="7">
        <v>571.57899999999995</v>
      </c>
      <c r="AI194" s="7">
        <v>2768.0940000000001</v>
      </c>
      <c r="AJ194" s="7">
        <v>2319.3919999999998</v>
      </c>
      <c r="AK194" s="7">
        <v>668.33399999999995</v>
      </c>
      <c r="AL194" s="7">
        <v>8590.6849999999995</v>
      </c>
      <c r="AM194" s="7">
        <v>6169.2479999999996</v>
      </c>
      <c r="AN194" s="7">
        <v>1322.7380000000001</v>
      </c>
      <c r="AO194" s="7">
        <v>293.66699999999997</v>
      </c>
      <c r="AP194" s="7">
        <v>349.33600000000001</v>
      </c>
      <c r="AQ194" s="7">
        <v>493.33699999999999</v>
      </c>
      <c r="AR194" s="7">
        <v>1786.2639999999999</v>
      </c>
      <c r="AS194" s="7">
        <v>4512.6930000000002</v>
      </c>
      <c r="AT194" s="7">
        <v>8641.0669999999991</v>
      </c>
      <c r="AU194" s="7">
        <v>442.25799999999998</v>
      </c>
      <c r="AV194" s="7">
        <v>481.87299999999999</v>
      </c>
      <c r="AW194" s="7">
        <v>25526.636999999999</v>
      </c>
      <c r="AX194" s="7">
        <v>1665.6890000000001</v>
      </c>
      <c r="AY194" s="7">
        <v>967.16200000000003</v>
      </c>
      <c r="AZ194" s="7">
        <v>600.93100000000004</v>
      </c>
      <c r="BA194" s="7">
        <v>827.94299999999998</v>
      </c>
      <c r="BB194" s="7">
        <v>1621.2339999999999</v>
      </c>
      <c r="BC194" s="7">
        <v>1559.73</v>
      </c>
      <c r="BD194" s="7">
        <v>7254.4430000000002</v>
      </c>
      <c r="BE194" s="7">
        <v>26829.124</v>
      </c>
      <c r="BF194" s="7">
        <v>22423.287</v>
      </c>
      <c r="BG194" s="7">
        <v>4298.0389999999998</v>
      </c>
      <c r="BH194" s="7">
        <v>1996.6320000000001</v>
      </c>
      <c r="BI194" s="7">
        <v>23469.297999999999</v>
      </c>
      <c r="BJ194" s="7">
        <v>2391.4839999999999</v>
      </c>
      <c r="BK194" s="7">
        <v>4423.1970000000001</v>
      </c>
      <c r="BL194" s="7">
        <v>3919.4859999999999</v>
      </c>
      <c r="BM194" s="7">
        <v>447.56299999999999</v>
      </c>
      <c r="BN194" s="7">
        <v>8998.3250000000007</v>
      </c>
      <c r="BO194" s="7">
        <v>17297.228999999999</v>
      </c>
      <c r="BP194" s="7">
        <v>27530.393</v>
      </c>
      <c r="BQ194" s="7">
        <v>721.53800000000001</v>
      </c>
      <c r="BR194" s="7">
        <v>1065.548</v>
      </c>
      <c r="BS194" s="7">
        <v>447.74400000000003</v>
      </c>
      <c r="BT194" s="7">
        <v>1079.992</v>
      </c>
      <c r="BU194" s="7">
        <v>212.04599999999999</v>
      </c>
      <c r="BV194" s="7">
        <v>236.03899999999999</v>
      </c>
      <c r="BW194" s="7">
        <v>877.38400000000001</v>
      </c>
      <c r="BX194" s="7">
        <v>983.66800000000001</v>
      </c>
      <c r="BY194" s="7">
        <v>554.27300000000002</v>
      </c>
      <c r="BZ194" s="7">
        <v>283.95800000000003</v>
      </c>
      <c r="CA194" s="7">
        <v>63.143000000000001</v>
      </c>
      <c r="CB194" s="7">
        <v>15588.486000000001</v>
      </c>
      <c r="CC194" s="7">
        <f>IF(Table1373[[#This Row],[Numeric_Score]]&lt;=9, 2, IF(Table1373[[#This Row],[Numeric_Score]]&lt;=12, 1, 0))</f>
        <v>1</v>
      </c>
    </row>
    <row r="195" spans="1:81" x14ac:dyDescent="0.25">
      <c r="A195" s="4" t="s">
        <v>310</v>
      </c>
      <c r="B195" s="4" t="s">
        <v>191</v>
      </c>
      <c r="C195" s="5" t="s">
        <v>82</v>
      </c>
      <c r="D195" s="6">
        <v>0</v>
      </c>
      <c r="E195" s="5" t="str">
        <f>CONCATENATE(Table1373[[#This Row],[Vessel_Out]]," ",Table1373[[#This Row],[True_Grade]])</f>
        <v>56/143 - 2 SP</v>
      </c>
      <c r="F195" s="5" t="s">
        <v>91</v>
      </c>
      <c r="G195" s="7">
        <v>10</v>
      </c>
      <c r="H195" s="8">
        <v>44032</v>
      </c>
      <c r="I195" s="7">
        <v>18</v>
      </c>
      <c r="J195" s="7" t="s">
        <v>84</v>
      </c>
      <c r="K19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95" s="7" t="str">
        <f>IF(Table1373[[#This Row],[Numeric_Score]]="", "", IF(Table1373[[#This Row],[Numeric_Score]]&lt;=9, "Low", IF(Table1373[[#This Row],[Numeric_Score]]&gt;=14, "High", "Mid")))</f>
        <v>Mid</v>
      </c>
      <c r="M195" s="7" t="str">
        <f>IF(Table1373[[#This Row],[Nominal_Grade]]="", "", CONCATENATE(Table1373[[#This Row],[Nominal_Grade]], "-",Table1373[[#This Row],[Content_Status]]))</f>
        <v>B-WRS</v>
      </c>
      <c r="N195" s="7">
        <v>5.7000000000000002E-2</v>
      </c>
      <c r="O195" s="7">
        <v>121.449</v>
      </c>
      <c r="P195" s="7">
        <v>278.25400000000002</v>
      </c>
      <c r="Q195" s="7">
        <v>2390.069</v>
      </c>
      <c r="R195" s="7">
        <v>1341.0840000000001</v>
      </c>
      <c r="S195" s="7">
        <v>1512.6849999999999</v>
      </c>
      <c r="T195" s="7">
        <v>322.79500000000002</v>
      </c>
      <c r="U195" s="7">
        <v>1727.7149999999999</v>
      </c>
      <c r="V195" s="7">
        <v>1002.092</v>
      </c>
      <c r="W195" s="7">
        <v>4278.0739999999996</v>
      </c>
      <c r="X195" s="7">
        <v>18438.499</v>
      </c>
      <c r="Y195" s="7">
        <v>377.92899999999997</v>
      </c>
      <c r="Z195" s="7">
        <v>36199.366999999998</v>
      </c>
      <c r="AA195" s="7">
        <v>752.92100000000005</v>
      </c>
      <c r="AB195" s="7">
        <v>976.35400000000004</v>
      </c>
      <c r="AC195" s="7">
        <v>752.47799999999995</v>
      </c>
      <c r="AD195" s="7">
        <v>2349.8820000000001</v>
      </c>
      <c r="AE195" s="7">
        <v>2543.7089999999998</v>
      </c>
      <c r="AF195" s="7">
        <v>746.38199999999995</v>
      </c>
      <c r="AG195" s="7">
        <v>1019.08</v>
      </c>
      <c r="AH195" s="7">
        <v>553.07299999999998</v>
      </c>
      <c r="AI195" s="7">
        <v>2764.7570000000001</v>
      </c>
      <c r="AJ195" s="7">
        <v>2335.154</v>
      </c>
      <c r="AK195" s="7">
        <v>694.82500000000005</v>
      </c>
      <c r="AL195" s="7">
        <v>8563.0480000000007</v>
      </c>
      <c r="AM195" s="7">
        <v>6148.0640000000003</v>
      </c>
      <c r="AN195" s="7">
        <v>1313.693</v>
      </c>
      <c r="AO195" s="7">
        <v>290.84800000000001</v>
      </c>
      <c r="AP195" s="7">
        <v>345.06599999999997</v>
      </c>
      <c r="AQ195" s="7">
        <v>472.76900000000001</v>
      </c>
      <c r="AR195" s="7">
        <v>1756.3720000000001</v>
      </c>
      <c r="AS195" s="7">
        <v>4519.768</v>
      </c>
      <c r="AT195" s="7">
        <v>8584.7270000000008</v>
      </c>
      <c r="AU195" s="7">
        <v>454.14</v>
      </c>
      <c r="AV195" s="7">
        <v>503.52499999999998</v>
      </c>
      <c r="AW195" s="7">
        <v>25515.561000000002</v>
      </c>
      <c r="AX195" s="7">
        <v>1727.944</v>
      </c>
      <c r="AY195" s="7">
        <v>1003.148</v>
      </c>
      <c r="AZ195" s="7">
        <v>667.47799999999995</v>
      </c>
      <c r="BA195" s="7">
        <v>799.375</v>
      </c>
      <c r="BB195" s="7">
        <v>1662.8520000000001</v>
      </c>
      <c r="BC195" s="7">
        <v>1579.5</v>
      </c>
      <c r="BD195" s="7">
        <v>7243.8090000000002</v>
      </c>
      <c r="BE195" s="7">
        <v>27134.822</v>
      </c>
      <c r="BF195" s="7">
        <v>22281.511999999999</v>
      </c>
      <c r="BG195" s="7">
        <v>4373.9949999999999</v>
      </c>
      <c r="BH195" s="7">
        <v>1897.059</v>
      </c>
      <c r="BI195" s="7">
        <v>23287.580999999998</v>
      </c>
      <c r="BJ195" s="7">
        <v>2324.9430000000002</v>
      </c>
      <c r="BK195" s="7">
        <v>4461.3950000000004</v>
      </c>
      <c r="BL195" s="7">
        <v>3865.4520000000002</v>
      </c>
      <c r="BM195" s="7">
        <v>525.596</v>
      </c>
      <c r="BN195" s="7">
        <v>9259.1839999999993</v>
      </c>
      <c r="BO195" s="7">
        <v>16983.891</v>
      </c>
      <c r="BP195" s="7">
        <v>25876.858</v>
      </c>
      <c r="BQ195" s="7">
        <v>654.29700000000003</v>
      </c>
      <c r="BR195" s="7">
        <v>1076.2940000000001</v>
      </c>
      <c r="BS195" s="7">
        <v>442.22699999999998</v>
      </c>
      <c r="BT195" s="7">
        <v>1147.2639999999999</v>
      </c>
      <c r="BU195" s="7">
        <v>199.452</v>
      </c>
      <c r="BV195" s="7">
        <v>231.84700000000001</v>
      </c>
      <c r="BW195" s="7">
        <v>883.41</v>
      </c>
      <c r="BX195" s="7">
        <v>950.18100000000004</v>
      </c>
      <c r="BY195" s="7">
        <v>537.36599999999999</v>
      </c>
      <c r="BZ195" s="7">
        <v>271.20100000000002</v>
      </c>
      <c r="CA195" s="7">
        <v>68.238</v>
      </c>
      <c r="CB195" s="7">
        <v>14675.29</v>
      </c>
      <c r="CC195" s="7">
        <f>IF(Table1373[[#This Row],[Numeric_Score]]&lt;=9, 2, IF(Table1373[[#This Row],[Numeric_Score]]&lt;=12, 1, 0))</f>
        <v>1</v>
      </c>
    </row>
    <row r="196" spans="1:81" x14ac:dyDescent="0.25">
      <c r="A196" s="4" t="s">
        <v>311</v>
      </c>
      <c r="B196" s="17" t="s">
        <v>166</v>
      </c>
      <c r="C196" s="5" t="s">
        <v>82</v>
      </c>
      <c r="D196" s="6">
        <v>0.6</v>
      </c>
      <c r="E196" s="5" t="str">
        <f>CONCATENATE(Table1373[[#This Row],[Vessel_Out]]," ",Table1373[[#This Row],[True_Grade]])</f>
        <v>100/110 - 1 SP</v>
      </c>
      <c r="F196" s="5" t="s">
        <v>91</v>
      </c>
      <c r="G196" s="7">
        <v>10</v>
      </c>
      <c r="H196" s="8">
        <v>44033</v>
      </c>
      <c r="I196" s="7">
        <v>3</v>
      </c>
      <c r="J196" s="7" t="s">
        <v>84</v>
      </c>
      <c r="K19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96" s="7" t="str">
        <f>IF(Table1373[[#This Row],[Numeric_Score]]="", "", IF(Table1373[[#This Row],[Numeric_Score]]&lt;=9, "Low", IF(Table1373[[#This Row],[Numeric_Score]]&gt;=14, "High", "Mid")))</f>
        <v>Mid</v>
      </c>
      <c r="M196" s="7" t="str">
        <f>IF(Table1373[[#This Row],[Nominal_Grade]]="", "", CONCATENATE(Table1373[[#This Row],[Nominal_Grade]], "-",Table1373[[#This Row],[Content_Status]]))</f>
        <v>B-WRS</v>
      </c>
      <c r="N196" s="7">
        <v>4.4999999999999998E-2</v>
      </c>
      <c r="O196" s="7">
        <v>96.564999999999998</v>
      </c>
      <c r="P196" s="7">
        <v>202.56700000000001</v>
      </c>
      <c r="Q196" s="7">
        <v>2088.6480000000001</v>
      </c>
      <c r="R196" s="7">
        <v>1376.5920000000001</v>
      </c>
      <c r="S196" s="7">
        <v>1531.35</v>
      </c>
      <c r="T196" s="7">
        <v>383.69499999999999</v>
      </c>
      <c r="U196" s="7">
        <v>1311.951</v>
      </c>
      <c r="V196" s="7">
        <v>750.33600000000001</v>
      </c>
      <c r="W196" s="7">
        <v>4215.3</v>
      </c>
      <c r="X196" s="7">
        <v>17020.045999999998</v>
      </c>
      <c r="Y196" s="7">
        <v>364.64800000000002</v>
      </c>
      <c r="Z196" s="7">
        <v>39652.211000000003</v>
      </c>
      <c r="AA196" s="7">
        <v>759.74699999999996</v>
      </c>
      <c r="AB196" s="7">
        <v>886.79700000000003</v>
      </c>
      <c r="AC196" s="7">
        <v>728.55399999999997</v>
      </c>
      <c r="AD196" s="7">
        <v>1167.2950000000001</v>
      </c>
      <c r="AE196" s="7">
        <v>1420.9690000000001</v>
      </c>
      <c r="AF196" s="7">
        <v>525.15200000000004</v>
      </c>
      <c r="AG196" s="7">
        <v>981.93100000000004</v>
      </c>
      <c r="AH196" s="7">
        <v>457.59</v>
      </c>
      <c r="AI196" s="7">
        <v>2842.9079999999999</v>
      </c>
      <c r="AJ196" s="7">
        <v>2104.8560000000002</v>
      </c>
      <c r="AK196" s="7">
        <v>604.18100000000004</v>
      </c>
      <c r="AL196" s="7">
        <v>7792.0749999999998</v>
      </c>
      <c r="AM196" s="7">
        <v>4054.3629999999998</v>
      </c>
      <c r="AN196" s="7">
        <v>1543.875</v>
      </c>
      <c r="AO196" s="7">
        <v>199.74199999999999</v>
      </c>
      <c r="AP196" s="7">
        <v>270.57499999999999</v>
      </c>
      <c r="AQ196" s="7">
        <v>509.964</v>
      </c>
      <c r="AR196" s="7">
        <v>1575.546</v>
      </c>
      <c r="AS196" s="7">
        <v>4114.5990000000002</v>
      </c>
      <c r="AT196" s="7">
        <v>6438.576</v>
      </c>
      <c r="AU196" s="7">
        <v>576.68700000000001</v>
      </c>
      <c r="AV196" s="7">
        <v>708.495</v>
      </c>
      <c r="AW196" s="7">
        <v>20796.335999999999</v>
      </c>
      <c r="AX196" s="7">
        <v>1575.7429999999999</v>
      </c>
      <c r="AY196" s="7">
        <v>794.17600000000004</v>
      </c>
      <c r="AZ196" s="7">
        <v>553.20799999999997</v>
      </c>
      <c r="BA196" s="7">
        <v>487.62</v>
      </c>
      <c r="BB196" s="7">
        <v>1487.1369999999999</v>
      </c>
      <c r="BC196" s="7">
        <v>944.85199999999998</v>
      </c>
      <c r="BD196" s="7">
        <v>7705.6729999999998</v>
      </c>
      <c r="BE196" s="7">
        <v>23042.411</v>
      </c>
      <c r="BF196" s="7">
        <v>22423.226999999999</v>
      </c>
      <c r="BG196" s="7">
        <v>4501.9989999999998</v>
      </c>
      <c r="BH196" s="7">
        <v>2028.7860000000001</v>
      </c>
      <c r="BI196" s="7">
        <v>21751.623</v>
      </c>
      <c r="BJ196" s="7">
        <v>2205.3470000000002</v>
      </c>
      <c r="BK196" s="7">
        <v>4666.9170000000004</v>
      </c>
      <c r="BL196" s="7">
        <v>4514.7309999999998</v>
      </c>
      <c r="BM196" s="7">
        <v>496.483</v>
      </c>
      <c r="BN196" s="7">
        <v>9185.2819999999992</v>
      </c>
      <c r="BO196" s="7">
        <v>18143.392</v>
      </c>
      <c r="BP196" s="7">
        <v>23123.745999999999</v>
      </c>
      <c r="BQ196" s="7">
        <v>611.15300000000002</v>
      </c>
      <c r="BR196" s="7">
        <v>1088.2270000000001</v>
      </c>
      <c r="BS196" s="7">
        <v>441.55700000000002</v>
      </c>
      <c r="BT196" s="7">
        <v>918.68700000000001</v>
      </c>
      <c r="BU196" s="7">
        <v>145.07900000000001</v>
      </c>
      <c r="BV196" s="7">
        <v>166.827</v>
      </c>
      <c r="BW196" s="7">
        <v>706.80100000000004</v>
      </c>
      <c r="BX196" s="7">
        <v>808.71600000000001</v>
      </c>
      <c r="BY196" s="7">
        <v>400.36399999999998</v>
      </c>
      <c r="BZ196" s="7">
        <v>126.373</v>
      </c>
      <c r="CA196" s="7">
        <v>64.522999999999996</v>
      </c>
      <c r="CB196" s="7">
        <v>16536.151000000002</v>
      </c>
      <c r="CC196" s="7">
        <f>IF(Table1373[[#This Row],[Numeric_Score]]&lt;=9, 2, IF(Table1373[[#This Row],[Numeric_Score]]&lt;=12, 1, 0))</f>
        <v>1</v>
      </c>
    </row>
    <row r="197" spans="1:81" x14ac:dyDescent="0.25">
      <c r="A197" s="4" t="s">
        <v>312</v>
      </c>
      <c r="B197" s="17" t="s">
        <v>166</v>
      </c>
      <c r="C197" s="5" t="s">
        <v>82</v>
      </c>
      <c r="D197" s="6">
        <v>0.6</v>
      </c>
      <c r="E197" s="5" t="str">
        <f>CONCATENATE(Table1373[[#This Row],[Vessel_Out]]," ",Table1373[[#This Row],[True_Grade]])</f>
        <v>100/110 - 2 SP</v>
      </c>
      <c r="F197" s="5" t="s">
        <v>91</v>
      </c>
      <c r="G197" s="7">
        <v>10</v>
      </c>
      <c r="H197" s="8">
        <v>44033</v>
      </c>
      <c r="I197" s="7">
        <v>4</v>
      </c>
      <c r="J197" s="7" t="s">
        <v>84</v>
      </c>
      <c r="K19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197" s="7" t="str">
        <f>IF(Table1373[[#This Row],[Numeric_Score]]="", "", IF(Table1373[[#This Row],[Numeric_Score]]&lt;=9, "Low", IF(Table1373[[#This Row],[Numeric_Score]]&gt;=14, "High", "Mid")))</f>
        <v>Mid</v>
      </c>
      <c r="M197" s="7" t="str">
        <f>IF(Table1373[[#This Row],[Nominal_Grade]]="", "", CONCATENATE(Table1373[[#This Row],[Nominal_Grade]], "-",Table1373[[#This Row],[Content_Status]]))</f>
        <v>B-WRS</v>
      </c>
      <c r="N197" s="7">
        <v>5.0999999999999997E-2</v>
      </c>
      <c r="O197" s="7">
        <v>95.933000000000007</v>
      </c>
      <c r="P197" s="7">
        <v>221.91499999999999</v>
      </c>
      <c r="Q197" s="7">
        <v>2180.0279999999998</v>
      </c>
      <c r="R197" s="7">
        <v>1356.596</v>
      </c>
      <c r="S197" s="7">
        <v>1501.73</v>
      </c>
      <c r="T197" s="7">
        <v>382.995</v>
      </c>
      <c r="U197" s="7">
        <v>1361.213</v>
      </c>
      <c r="V197" s="7">
        <v>765.22500000000002</v>
      </c>
      <c r="W197" s="7">
        <v>4283.9660000000003</v>
      </c>
      <c r="X197" s="7">
        <v>17257.326000000001</v>
      </c>
      <c r="Y197" s="7">
        <v>388.245</v>
      </c>
      <c r="Z197" s="7">
        <v>39426.339999999997</v>
      </c>
      <c r="AA197" s="7">
        <v>767.22699999999998</v>
      </c>
      <c r="AB197" s="7">
        <v>915.99199999999996</v>
      </c>
      <c r="AC197" s="7">
        <v>750.077</v>
      </c>
      <c r="AD197" s="7">
        <v>1246.6980000000001</v>
      </c>
      <c r="AE197" s="7">
        <v>1457.23</v>
      </c>
      <c r="AF197" s="7">
        <v>540.34100000000001</v>
      </c>
      <c r="AG197" s="7">
        <v>1016.585</v>
      </c>
      <c r="AH197" s="7">
        <v>449.07400000000001</v>
      </c>
      <c r="AI197" s="7">
        <v>2847.6239999999998</v>
      </c>
      <c r="AJ197" s="7">
        <v>2111.3679999999999</v>
      </c>
      <c r="AK197" s="7">
        <v>614.00699999999995</v>
      </c>
      <c r="AL197" s="7">
        <v>7887.0640000000003</v>
      </c>
      <c r="AM197" s="7">
        <v>4204.8209999999999</v>
      </c>
      <c r="AN197" s="7">
        <v>1615.6980000000001</v>
      </c>
      <c r="AO197" s="7">
        <v>216.387</v>
      </c>
      <c r="AP197" s="7">
        <v>294.91199999999998</v>
      </c>
      <c r="AQ197" s="7">
        <v>544.36199999999997</v>
      </c>
      <c r="AR197" s="7">
        <v>1605.069</v>
      </c>
      <c r="AS197" s="7">
        <v>4127.6379999999999</v>
      </c>
      <c r="AT197" s="7">
        <v>6431.4740000000002</v>
      </c>
      <c r="AU197" s="7">
        <v>550.16399999999999</v>
      </c>
      <c r="AV197" s="7">
        <v>689.84400000000005</v>
      </c>
      <c r="AW197" s="7">
        <v>21129.735000000001</v>
      </c>
      <c r="AX197" s="7">
        <v>1594.165</v>
      </c>
      <c r="AY197" s="7">
        <v>799.51700000000005</v>
      </c>
      <c r="AZ197" s="7">
        <v>595.06899999999996</v>
      </c>
      <c r="BA197" s="7">
        <v>510.97899999999998</v>
      </c>
      <c r="BB197" s="7">
        <v>1524.4570000000001</v>
      </c>
      <c r="BC197" s="7">
        <v>1010.384</v>
      </c>
      <c r="BD197" s="7">
        <v>7713.9669999999996</v>
      </c>
      <c r="BE197" s="7">
        <v>22968.026000000002</v>
      </c>
      <c r="BF197" s="7">
        <v>22770.096000000001</v>
      </c>
      <c r="BG197" s="7">
        <v>4280.3850000000002</v>
      </c>
      <c r="BH197" s="7">
        <v>2023.328</v>
      </c>
      <c r="BI197" s="7">
        <v>22278.739000000001</v>
      </c>
      <c r="BJ197" s="7">
        <v>2161.0059999999999</v>
      </c>
      <c r="BK197" s="7">
        <v>4728.2169999999996</v>
      </c>
      <c r="BL197" s="7">
        <v>4536.2960000000003</v>
      </c>
      <c r="BM197" s="7">
        <v>517.46799999999996</v>
      </c>
      <c r="BN197" s="7">
        <v>9148.7860000000001</v>
      </c>
      <c r="BO197" s="7">
        <v>18360.991000000002</v>
      </c>
      <c r="BP197" s="7">
        <v>23238.475999999999</v>
      </c>
      <c r="BQ197" s="7">
        <v>654.46299999999997</v>
      </c>
      <c r="BR197" s="7">
        <v>1165.001</v>
      </c>
      <c r="BS197" s="7">
        <v>502.22500000000002</v>
      </c>
      <c r="BT197" s="7">
        <v>902.31899999999996</v>
      </c>
      <c r="BU197" s="7">
        <v>151.55799999999999</v>
      </c>
      <c r="BV197" s="7">
        <v>173.80799999999999</v>
      </c>
      <c r="BW197" s="7">
        <v>702.42</v>
      </c>
      <c r="BX197" s="7">
        <v>736.85699999999997</v>
      </c>
      <c r="BY197" s="7">
        <v>433.37299999999999</v>
      </c>
      <c r="BZ197" s="7">
        <v>129.69999999999999</v>
      </c>
      <c r="CA197" s="7">
        <v>69.888000000000005</v>
      </c>
      <c r="CB197" s="7">
        <v>15970.912</v>
      </c>
      <c r="CC197" s="7">
        <f>IF(Table1373[[#This Row],[Numeric_Score]]&lt;=9, 2, IF(Table1373[[#This Row],[Numeric_Score]]&lt;=12, 1, 0))</f>
        <v>1</v>
      </c>
    </row>
    <row r="198" spans="1:81" x14ac:dyDescent="0.25">
      <c r="A198" s="4" t="s">
        <v>313</v>
      </c>
      <c r="B198" s="17" t="s">
        <v>166</v>
      </c>
      <c r="C198" s="5" t="s">
        <v>314</v>
      </c>
      <c r="D198" s="6">
        <v>0</v>
      </c>
      <c r="E198" s="5" t="str">
        <f>CONCATENATE(Table1373[[#This Row],[Vessel_Out]]," ",Table1373[[#This Row],[True_Grade]])</f>
        <v>200/183 - 1 UP</v>
      </c>
      <c r="F198" s="5" t="s">
        <v>91</v>
      </c>
      <c r="G198" s="7">
        <v>15</v>
      </c>
      <c r="H198" s="8">
        <v>44033</v>
      </c>
      <c r="I198" s="7">
        <v>1</v>
      </c>
      <c r="J198" s="7" t="s">
        <v>118</v>
      </c>
      <c r="K19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98" s="7" t="str">
        <f>IF(Table1373[[#This Row],[Numeric_Score]]="", "", IF(Table1373[[#This Row],[Numeric_Score]]&lt;=9, "Low", IF(Table1373[[#This Row],[Numeric_Score]]&gt;=14, "High", "Mid")))</f>
        <v>High</v>
      </c>
      <c r="M198" s="7" t="str">
        <f>IF(Table1373[[#This Row],[Nominal_Grade]]="", "", CONCATENATE(Table1373[[#This Row],[Nominal_Grade]], "-",Table1373[[#This Row],[Content_Status]]))</f>
        <v>A-WRS</v>
      </c>
      <c r="N198" s="7">
        <v>3.5999999999999997E-2</v>
      </c>
      <c r="O198" s="7">
        <v>357.74400000000003</v>
      </c>
      <c r="P198" s="7">
        <v>103.816</v>
      </c>
      <c r="Q198" s="7">
        <v>1338.4860000000001</v>
      </c>
      <c r="R198" s="7">
        <v>1140.9559999999999</v>
      </c>
      <c r="S198" s="7">
        <v>1402.259</v>
      </c>
      <c r="T198" s="7">
        <v>559.13099999999997</v>
      </c>
      <c r="U198" s="7">
        <v>569.57899999999995</v>
      </c>
      <c r="V198" s="7">
        <v>640.13099999999997</v>
      </c>
      <c r="W198" s="7">
        <v>4137.1760000000004</v>
      </c>
      <c r="X198" s="7">
        <v>17051.048999999999</v>
      </c>
      <c r="Y198" s="7">
        <v>296.38900000000001</v>
      </c>
      <c r="Z198" s="7">
        <v>38571.211000000003</v>
      </c>
      <c r="AA198" s="7">
        <v>771.40800000000002</v>
      </c>
      <c r="AB198" s="7">
        <v>980.60699999999997</v>
      </c>
      <c r="AC198" s="7">
        <v>648.69500000000005</v>
      </c>
      <c r="AD198" s="7">
        <v>1402.6469999999999</v>
      </c>
      <c r="AE198" s="7">
        <v>2526.1439999999998</v>
      </c>
      <c r="AF198" s="7">
        <v>474.58699999999999</v>
      </c>
      <c r="AG198" s="7">
        <v>985.33</v>
      </c>
      <c r="AH198" s="7">
        <v>484.40600000000001</v>
      </c>
      <c r="AI198" s="7">
        <v>2832.95</v>
      </c>
      <c r="AJ198" s="7">
        <v>2731.9389999999999</v>
      </c>
      <c r="AK198" s="7">
        <v>742.66600000000005</v>
      </c>
      <c r="AL198" s="7">
        <v>7548.8509999999997</v>
      </c>
      <c r="AM198" s="7">
        <v>4625.0969999999998</v>
      </c>
      <c r="AN198" s="7">
        <v>905.10500000000002</v>
      </c>
      <c r="AO198" s="7">
        <v>166.262</v>
      </c>
      <c r="AP198" s="7">
        <v>232.14099999999999</v>
      </c>
      <c r="AQ198" s="7">
        <v>372.262</v>
      </c>
      <c r="AR198" s="7">
        <v>1689.414</v>
      </c>
      <c r="AS198" s="7">
        <v>4266.232</v>
      </c>
      <c r="AT198" s="7">
        <v>7051.5240000000003</v>
      </c>
      <c r="AU198" s="7">
        <v>546.87599999999998</v>
      </c>
      <c r="AV198" s="7">
        <v>636.952</v>
      </c>
      <c r="AW198" s="7">
        <v>21521.025000000001</v>
      </c>
      <c r="AX198" s="7">
        <v>2171.3870000000002</v>
      </c>
      <c r="AY198" s="7">
        <v>1251.5930000000001</v>
      </c>
      <c r="AZ198" s="7">
        <v>473.34</v>
      </c>
      <c r="BA198" s="7">
        <v>680.43499999999995</v>
      </c>
      <c r="BB198" s="7">
        <v>1456.222</v>
      </c>
      <c r="BC198" s="7">
        <v>876.14300000000003</v>
      </c>
      <c r="BD198" s="7">
        <v>7495.59</v>
      </c>
      <c r="BE198" s="7">
        <v>24028.348999999998</v>
      </c>
      <c r="BF198" s="7">
        <v>22080.651999999998</v>
      </c>
      <c r="BG198" s="7">
        <v>4564.8999999999996</v>
      </c>
      <c r="BH198" s="7">
        <v>1944.691</v>
      </c>
      <c r="BI198" s="7">
        <v>21319.114000000001</v>
      </c>
      <c r="BJ198" s="7">
        <v>2108.3159999999998</v>
      </c>
      <c r="BK198" s="7">
        <v>3867.3780000000002</v>
      </c>
      <c r="BL198" s="7">
        <v>3185.2130000000002</v>
      </c>
      <c r="BM198" s="7">
        <v>457.87</v>
      </c>
      <c r="BN198" s="7">
        <v>9248.0139999999992</v>
      </c>
      <c r="BO198" s="7">
        <v>15862.748</v>
      </c>
      <c r="BP198" s="7">
        <v>16431.809000000001</v>
      </c>
      <c r="BQ198" s="7">
        <v>568.05200000000002</v>
      </c>
      <c r="BR198" s="7">
        <v>1116.2360000000001</v>
      </c>
      <c r="BS198" s="7">
        <v>221.96799999999999</v>
      </c>
      <c r="BT198" s="7">
        <v>776.98500000000001</v>
      </c>
      <c r="BU198" s="7">
        <v>134.08799999999999</v>
      </c>
      <c r="BV198" s="7">
        <v>165.572</v>
      </c>
      <c r="BW198" s="7">
        <v>698.72699999999998</v>
      </c>
      <c r="BX198" s="7">
        <v>759.55799999999999</v>
      </c>
      <c r="BY198" s="7">
        <v>389.96699999999998</v>
      </c>
      <c r="BZ198" s="7">
        <v>253.01599999999999</v>
      </c>
      <c r="CA198" s="7">
        <v>64.927999999999997</v>
      </c>
      <c r="CB198" s="7">
        <v>13860.037</v>
      </c>
      <c r="CC198" s="7">
        <f>IF(Table1373[[#This Row],[Numeric_Score]]&lt;=9, 2, IF(Table1373[[#This Row],[Numeric_Score]]&lt;=12, 1, 0))</f>
        <v>0</v>
      </c>
    </row>
    <row r="199" spans="1:81" x14ac:dyDescent="0.25">
      <c r="A199" s="4" t="s">
        <v>315</v>
      </c>
      <c r="B199" s="17" t="s">
        <v>166</v>
      </c>
      <c r="C199" s="5" t="s">
        <v>314</v>
      </c>
      <c r="D199" s="6">
        <v>0</v>
      </c>
      <c r="E199" s="5" t="str">
        <f>CONCATENATE(Table1373[[#This Row],[Vessel_Out]]," ",Table1373[[#This Row],[True_Grade]])</f>
        <v>200/183 - 2 UP</v>
      </c>
      <c r="F199" s="5" t="s">
        <v>91</v>
      </c>
      <c r="G199" s="7">
        <v>15</v>
      </c>
      <c r="H199" s="8">
        <v>44033</v>
      </c>
      <c r="I199" s="7">
        <v>2</v>
      </c>
      <c r="J199" s="7" t="s">
        <v>118</v>
      </c>
      <c r="K19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199" s="7" t="str">
        <f>IF(Table1373[[#This Row],[Numeric_Score]]="", "", IF(Table1373[[#This Row],[Numeric_Score]]&lt;=9, "Low", IF(Table1373[[#This Row],[Numeric_Score]]&gt;=14, "High", "Mid")))</f>
        <v>High</v>
      </c>
      <c r="M199" s="7" t="str">
        <f>IF(Table1373[[#This Row],[Nominal_Grade]]="", "", CONCATENATE(Table1373[[#This Row],[Nominal_Grade]], "-",Table1373[[#This Row],[Content_Status]]))</f>
        <v>A-WRS</v>
      </c>
      <c r="N199" s="7">
        <v>3.5999999999999997E-2</v>
      </c>
      <c r="O199" s="7">
        <v>368.80799999999999</v>
      </c>
      <c r="P199" s="7">
        <v>173.893</v>
      </c>
      <c r="Q199" s="7">
        <v>1927.162</v>
      </c>
      <c r="R199" s="7">
        <v>1455.5409999999999</v>
      </c>
      <c r="S199" s="7">
        <v>1553.1579999999999</v>
      </c>
      <c r="T199" s="7">
        <v>384.01299999999998</v>
      </c>
      <c r="U199" s="7">
        <v>1280.182</v>
      </c>
      <c r="V199" s="7">
        <v>749.68700000000001</v>
      </c>
      <c r="W199" s="7">
        <v>4188.7809999999999</v>
      </c>
      <c r="X199" s="7">
        <v>17121.223999999998</v>
      </c>
      <c r="Y199" s="7">
        <v>346.089</v>
      </c>
      <c r="Z199" s="7">
        <v>38057.129999999997</v>
      </c>
      <c r="AA199" s="7">
        <v>784.04499999999996</v>
      </c>
      <c r="AB199" s="7">
        <v>976.31299999999999</v>
      </c>
      <c r="AC199" s="7">
        <v>669.16</v>
      </c>
      <c r="AD199" s="7">
        <v>1392.15</v>
      </c>
      <c r="AE199" s="7">
        <v>2542.3000000000002</v>
      </c>
      <c r="AF199" s="7">
        <v>480.88400000000001</v>
      </c>
      <c r="AG199" s="7">
        <v>946.62800000000004</v>
      </c>
      <c r="AH199" s="7">
        <v>487.49400000000003</v>
      </c>
      <c r="AI199" s="7">
        <v>2826.3319999999999</v>
      </c>
      <c r="AJ199" s="7">
        <v>2739.4189999999999</v>
      </c>
      <c r="AK199" s="7">
        <v>769.84299999999996</v>
      </c>
      <c r="AL199" s="7">
        <v>7604.5469999999996</v>
      </c>
      <c r="AM199" s="7">
        <v>4669.9930000000004</v>
      </c>
      <c r="AN199" s="7">
        <v>935.50699999999995</v>
      </c>
      <c r="AO199" s="7">
        <v>182.40899999999999</v>
      </c>
      <c r="AP199" s="7">
        <v>241.25700000000001</v>
      </c>
      <c r="AQ199" s="7">
        <v>394.21499999999997</v>
      </c>
      <c r="AR199" s="7">
        <v>1726.2909999999999</v>
      </c>
      <c r="AS199" s="7">
        <v>4217.8339999999998</v>
      </c>
      <c r="AT199" s="7">
        <v>7057.4880000000003</v>
      </c>
      <c r="AU199" s="7">
        <v>530.48599999999999</v>
      </c>
      <c r="AV199" s="7">
        <v>661.19399999999996</v>
      </c>
      <c r="AW199" s="7">
        <v>21673.553</v>
      </c>
      <c r="AX199" s="7">
        <v>2191.3180000000002</v>
      </c>
      <c r="AY199" s="7">
        <v>1244.2270000000001</v>
      </c>
      <c r="AZ199" s="7">
        <v>546.61</v>
      </c>
      <c r="BA199" s="7">
        <v>726.97400000000005</v>
      </c>
      <c r="BB199" s="7">
        <v>1466.1130000000001</v>
      </c>
      <c r="BC199" s="7">
        <v>925.41099999999994</v>
      </c>
      <c r="BD199" s="7">
        <v>7628.0770000000002</v>
      </c>
      <c r="BE199" s="7">
        <v>23983.351999999999</v>
      </c>
      <c r="BF199" s="7">
        <v>22553.375</v>
      </c>
      <c r="BG199" s="7">
        <v>4487.3109999999997</v>
      </c>
      <c r="BH199" s="7">
        <v>2064.203</v>
      </c>
      <c r="BI199" s="7">
        <v>21612.392</v>
      </c>
      <c r="BJ199" s="7">
        <v>2166.8409999999999</v>
      </c>
      <c r="BK199" s="7">
        <v>4180.7669999999998</v>
      </c>
      <c r="BL199" s="7">
        <v>3754.7660000000001</v>
      </c>
      <c r="BM199" s="7">
        <v>489.96</v>
      </c>
      <c r="BN199" s="7">
        <v>9015.5400000000009</v>
      </c>
      <c r="BO199" s="7">
        <v>16724.698</v>
      </c>
      <c r="BP199" s="7">
        <v>22245.984</v>
      </c>
      <c r="BQ199" s="7">
        <v>583.80100000000004</v>
      </c>
      <c r="BR199" s="7">
        <v>1058.758</v>
      </c>
      <c r="BS199" s="7">
        <v>406.13299999999998</v>
      </c>
      <c r="BT199" s="7">
        <v>803.21600000000001</v>
      </c>
      <c r="BU199" s="7">
        <v>150.142</v>
      </c>
      <c r="BV199" s="7">
        <v>172.505</v>
      </c>
      <c r="BW199" s="7">
        <v>710.99400000000003</v>
      </c>
      <c r="BX199" s="7">
        <v>792.61400000000003</v>
      </c>
      <c r="BY199" s="7">
        <v>410.72399999999999</v>
      </c>
      <c r="BZ199" s="7">
        <v>264.28399999999999</v>
      </c>
      <c r="CA199" s="7">
        <v>55.969000000000001</v>
      </c>
      <c r="CB199" s="7">
        <v>16046.716</v>
      </c>
      <c r="CC199" s="7">
        <f>IF(Table1373[[#This Row],[Numeric_Score]]&lt;=9, 2, IF(Table1373[[#This Row],[Numeric_Score]]&lt;=12, 1, 0))</f>
        <v>0</v>
      </c>
    </row>
    <row r="200" spans="1:81" x14ac:dyDescent="0.25">
      <c r="A200" s="4" t="s">
        <v>316</v>
      </c>
      <c r="B200" s="17" t="s">
        <v>166</v>
      </c>
      <c r="C200" s="5" t="s">
        <v>82</v>
      </c>
      <c r="D200" s="6">
        <v>0</v>
      </c>
      <c r="E200" s="5" t="str">
        <f>CONCATENATE(Table1373[[#This Row],[Vessel_Out]]," ",Table1373[[#This Row],[True_Grade]])</f>
        <v>25/112 - 1 SP</v>
      </c>
      <c r="F200" s="5" t="s">
        <v>83</v>
      </c>
      <c r="G200" s="7">
        <v>14</v>
      </c>
      <c r="H200" s="8">
        <v>44033</v>
      </c>
      <c r="I200" s="7">
        <v>5</v>
      </c>
      <c r="J200" s="7" t="s">
        <v>84</v>
      </c>
      <c r="K20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00" s="7" t="str">
        <f>IF(Table1373[[#This Row],[Numeric_Score]]="", "", IF(Table1373[[#This Row],[Numeric_Score]]&lt;=9, "Low", IF(Table1373[[#This Row],[Numeric_Score]]&gt;=14, "High", "Mid")))</f>
        <v>High</v>
      </c>
      <c r="M200" s="7" t="str">
        <f>IF(Table1373[[#This Row],[Nominal_Grade]]="", "", CONCATENATE(Table1373[[#This Row],[Nominal_Grade]], "-",Table1373[[#This Row],[Content_Status]]))</f>
        <v>B-WLS</v>
      </c>
      <c r="N200" s="7">
        <v>4.2000000000000003E-2</v>
      </c>
      <c r="O200" s="7">
        <v>86.802000000000007</v>
      </c>
      <c r="P200" s="7">
        <v>238.9</v>
      </c>
      <c r="Q200" s="7">
        <v>2271.02</v>
      </c>
      <c r="R200" s="7">
        <v>1357.201</v>
      </c>
      <c r="S200" s="7">
        <v>1472.981</v>
      </c>
      <c r="T200" s="7">
        <v>371.13099999999997</v>
      </c>
      <c r="U200" s="7">
        <v>1439.3969999999999</v>
      </c>
      <c r="V200" s="7">
        <v>833.13699999999994</v>
      </c>
      <c r="W200" s="7">
        <v>4248.2690000000002</v>
      </c>
      <c r="X200" s="7">
        <v>16971.242999999999</v>
      </c>
      <c r="Y200" s="7">
        <v>394.95299999999997</v>
      </c>
      <c r="Z200" s="7">
        <v>41309.154999999999</v>
      </c>
      <c r="AA200" s="7">
        <v>771.95299999999997</v>
      </c>
      <c r="AB200" s="7">
        <v>966.99400000000003</v>
      </c>
      <c r="AC200" s="7">
        <v>588.22699999999998</v>
      </c>
      <c r="AD200" s="7">
        <v>918.89700000000005</v>
      </c>
      <c r="AE200" s="7">
        <v>1405.472</v>
      </c>
      <c r="AF200" s="7">
        <v>367.79199999999997</v>
      </c>
      <c r="AG200" s="7">
        <v>1009.307</v>
      </c>
      <c r="AH200" s="7">
        <v>423.50700000000001</v>
      </c>
      <c r="AI200" s="7">
        <v>2920.3760000000002</v>
      </c>
      <c r="AJ200" s="7">
        <v>2109.7049999999999</v>
      </c>
      <c r="AK200" s="7">
        <v>591.17100000000005</v>
      </c>
      <c r="AL200" s="7">
        <v>7729.3509999999997</v>
      </c>
      <c r="AM200" s="7">
        <v>4204.5429999999997</v>
      </c>
      <c r="AN200" s="7">
        <v>1006.6319999999999</v>
      </c>
      <c r="AO200" s="7">
        <v>186.5</v>
      </c>
      <c r="AP200" s="7">
        <v>230.75399999999999</v>
      </c>
      <c r="AQ200" s="7">
        <v>422.05399999999997</v>
      </c>
      <c r="AR200" s="7">
        <v>1471.681</v>
      </c>
      <c r="AS200" s="7">
        <v>4335.5379999999996</v>
      </c>
      <c r="AT200" s="7">
        <v>6890.4390000000003</v>
      </c>
      <c r="AU200" s="7">
        <v>524.125</v>
      </c>
      <c r="AV200" s="7">
        <v>678.24699999999996</v>
      </c>
      <c r="AW200" s="7">
        <v>21656.419000000002</v>
      </c>
      <c r="AX200" s="7">
        <v>1603.1610000000001</v>
      </c>
      <c r="AY200" s="7">
        <v>775.63</v>
      </c>
      <c r="AZ200" s="7">
        <v>610.89400000000001</v>
      </c>
      <c r="BA200" s="7">
        <v>474.19499999999999</v>
      </c>
      <c r="BB200" s="7">
        <v>1493.615</v>
      </c>
      <c r="BC200" s="7">
        <v>800.42499999999995</v>
      </c>
      <c r="BD200" s="7">
        <v>7905.4629999999997</v>
      </c>
      <c r="BE200" s="7">
        <v>24040.969000000001</v>
      </c>
      <c r="BF200" s="7">
        <v>22950.719000000001</v>
      </c>
      <c r="BG200" s="7">
        <v>4434.74</v>
      </c>
      <c r="BH200" s="7">
        <v>2232.1610000000001</v>
      </c>
      <c r="BI200" s="7">
        <v>19632.521000000001</v>
      </c>
      <c r="BJ200" s="7">
        <v>2175.4879999999998</v>
      </c>
      <c r="BK200" s="7">
        <v>4694.4399999999996</v>
      </c>
      <c r="BL200" s="7">
        <v>4381.8329999999996</v>
      </c>
      <c r="BM200" s="7">
        <v>482.79899999999998</v>
      </c>
      <c r="BN200" s="7">
        <v>8848.8819999999996</v>
      </c>
      <c r="BO200" s="7">
        <v>21169.751</v>
      </c>
      <c r="BP200" s="7">
        <v>31091.012999999999</v>
      </c>
      <c r="BQ200" s="7">
        <v>701.51</v>
      </c>
      <c r="BR200" s="7">
        <v>1075.2750000000001</v>
      </c>
      <c r="BS200" s="7">
        <v>460.49700000000001</v>
      </c>
      <c r="BT200" s="7">
        <v>843.01400000000001</v>
      </c>
      <c r="BU200" s="7">
        <v>132.01</v>
      </c>
      <c r="BV200" s="7">
        <v>164.15899999999999</v>
      </c>
      <c r="BW200" s="7">
        <v>669.93200000000002</v>
      </c>
      <c r="BX200" s="7">
        <v>812.11300000000006</v>
      </c>
      <c r="BY200" s="7">
        <v>387.31599999999997</v>
      </c>
      <c r="BZ200" s="7">
        <v>131.815</v>
      </c>
      <c r="CA200" s="7">
        <v>62.442999999999998</v>
      </c>
      <c r="CB200" s="7">
        <v>15466.893</v>
      </c>
      <c r="CC200" s="7">
        <f>IF(Table1373[[#This Row],[Numeric_Score]]&lt;=9, 2, IF(Table1373[[#This Row],[Numeric_Score]]&lt;=12, 1, 0))</f>
        <v>0</v>
      </c>
    </row>
    <row r="201" spans="1:81" x14ac:dyDescent="0.25">
      <c r="A201" s="4" t="s">
        <v>317</v>
      </c>
      <c r="B201" t="s">
        <v>166</v>
      </c>
      <c r="C201" s="5" t="s">
        <v>82</v>
      </c>
      <c r="D201" s="6">
        <v>0</v>
      </c>
      <c r="E201" s="5" t="str">
        <f>CONCATENATE(Table1373[[#This Row],[Vessel_Out]]," ",Table1373[[#This Row],[True_Grade]])</f>
        <v>25/112 - 2 SP</v>
      </c>
      <c r="F201" s="5" t="s">
        <v>83</v>
      </c>
      <c r="G201" s="7">
        <v>14</v>
      </c>
      <c r="H201" s="8">
        <v>44033</v>
      </c>
      <c r="I201" s="7">
        <v>6</v>
      </c>
      <c r="J201" s="7" t="s">
        <v>84</v>
      </c>
      <c r="K20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01" s="7" t="str">
        <f>IF(Table1373[[#This Row],[Numeric_Score]]="", "", IF(Table1373[[#This Row],[Numeric_Score]]&lt;=9, "Low", IF(Table1373[[#This Row],[Numeric_Score]]&gt;=14, "High", "Mid")))</f>
        <v>High</v>
      </c>
      <c r="M201" s="7" t="str">
        <f>IF(Table1373[[#This Row],[Nominal_Grade]]="", "", CONCATENATE(Table1373[[#This Row],[Nominal_Grade]], "-",Table1373[[#This Row],[Content_Status]]))</f>
        <v>B-WLS</v>
      </c>
      <c r="N201" s="7">
        <v>4.1000000000000002E-2</v>
      </c>
      <c r="O201" s="7">
        <v>79.600999999999999</v>
      </c>
      <c r="P201" s="7">
        <v>240.86600000000001</v>
      </c>
      <c r="Q201" s="7">
        <v>2260.6179999999999</v>
      </c>
      <c r="R201" s="7">
        <v>1343.0309999999999</v>
      </c>
      <c r="S201" s="7">
        <v>1487.636</v>
      </c>
      <c r="T201" s="7">
        <v>360.03800000000001</v>
      </c>
      <c r="U201" s="7">
        <v>1435.021</v>
      </c>
      <c r="V201" s="7">
        <v>826.20699999999999</v>
      </c>
      <c r="W201" s="7">
        <v>4199.9549999999999</v>
      </c>
      <c r="X201" s="7">
        <v>16848.105</v>
      </c>
      <c r="Y201" s="7">
        <v>381.21699999999998</v>
      </c>
      <c r="Z201" s="7">
        <v>41191.146000000001</v>
      </c>
      <c r="AA201" s="7">
        <v>770.952</v>
      </c>
      <c r="AB201" s="7">
        <v>973.99400000000003</v>
      </c>
      <c r="AC201" s="7">
        <v>565.95399999999995</v>
      </c>
      <c r="AD201" s="7">
        <v>922.85799999999995</v>
      </c>
      <c r="AE201" s="7">
        <v>1370.59</v>
      </c>
      <c r="AF201" s="7">
        <v>372.47899999999998</v>
      </c>
      <c r="AG201" s="7">
        <v>1023.458</v>
      </c>
      <c r="AH201" s="7">
        <v>426.56400000000002</v>
      </c>
      <c r="AI201" s="7">
        <v>2919.5680000000002</v>
      </c>
      <c r="AJ201" s="7">
        <v>2062.1469999999999</v>
      </c>
      <c r="AK201" s="7">
        <v>579.74800000000005</v>
      </c>
      <c r="AL201" s="7">
        <v>7671.2870000000003</v>
      </c>
      <c r="AM201" s="7">
        <v>4154.9610000000002</v>
      </c>
      <c r="AN201" s="7">
        <v>992.02</v>
      </c>
      <c r="AO201" s="7">
        <v>178.524</v>
      </c>
      <c r="AP201" s="7">
        <v>241.262</v>
      </c>
      <c r="AQ201" s="7">
        <v>413.42700000000002</v>
      </c>
      <c r="AR201" s="7">
        <v>1473.8209999999999</v>
      </c>
      <c r="AS201" s="7">
        <v>4289.3500000000004</v>
      </c>
      <c r="AT201" s="7">
        <v>6928.07</v>
      </c>
      <c r="AU201" s="7">
        <v>516.65599999999995</v>
      </c>
      <c r="AV201" s="7">
        <v>698.34100000000001</v>
      </c>
      <c r="AW201" s="7">
        <v>21422.677</v>
      </c>
      <c r="AX201" s="7">
        <v>1579.5650000000001</v>
      </c>
      <c r="AY201" s="7">
        <v>798.678</v>
      </c>
      <c r="AZ201" s="7">
        <v>555.20399999999995</v>
      </c>
      <c r="BA201" s="7">
        <v>497.77300000000002</v>
      </c>
      <c r="BB201" s="7">
        <v>1432.0450000000001</v>
      </c>
      <c r="BC201" s="7">
        <v>799.84799999999996</v>
      </c>
      <c r="BD201" s="7">
        <v>7799.6040000000003</v>
      </c>
      <c r="BE201" s="7">
        <v>23866.170999999998</v>
      </c>
      <c r="BF201" s="7">
        <v>22804.368999999999</v>
      </c>
      <c r="BG201" s="7">
        <v>4391.0439999999999</v>
      </c>
      <c r="BH201" s="7">
        <v>2173</v>
      </c>
      <c r="BI201" s="7">
        <v>19401.262999999999</v>
      </c>
      <c r="BJ201" s="7">
        <v>2185.5059999999999</v>
      </c>
      <c r="BK201" s="7">
        <v>4720.1719999999996</v>
      </c>
      <c r="BL201" s="7">
        <v>4371.7629999999999</v>
      </c>
      <c r="BM201" s="7">
        <v>571.00699999999995</v>
      </c>
      <c r="BN201" s="7">
        <v>8845.0589999999993</v>
      </c>
      <c r="BO201" s="7">
        <v>21428.165000000001</v>
      </c>
      <c r="BP201" s="7">
        <v>33786.027999999998</v>
      </c>
      <c r="BQ201" s="7">
        <v>658.85400000000004</v>
      </c>
      <c r="BR201" s="7">
        <v>1069.0150000000001</v>
      </c>
      <c r="BS201" s="7">
        <v>446.90499999999997</v>
      </c>
      <c r="BT201" s="7">
        <v>767.59900000000005</v>
      </c>
      <c r="BU201" s="7">
        <v>130.77500000000001</v>
      </c>
      <c r="BV201" s="7">
        <v>165.10599999999999</v>
      </c>
      <c r="BW201" s="7">
        <v>643.971</v>
      </c>
      <c r="BX201" s="7">
        <v>832.40200000000004</v>
      </c>
      <c r="BY201" s="7">
        <v>387.11</v>
      </c>
      <c r="BZ201" s="7">
        <v>132.09299999999999</v>
      </c>
      <c r="CA201" s="7">
        <v>71.837999999999994</v>
      </c>
      <c r="CB201" s="7">
        <v>15354.352999999999</v>
      </c>
      <c r="CC201" s="7">
        <f>IF(Table1373[[#This Row],[Numeric_Score]]&lt;=9, 2, IF(Table1373[[#This Row],[Numeric_Score]]&lt;=12, 1, 0))</f>
        <v>0</v>
      </c>
    </row>
    <row r="202" spans="1:81" x14ac:dyDescent="0.25">
      <c r="A202" s="4" t="s">
        <v>318</v>
      </c>
      <c r="B202" t="s">
        <v>166</v>
      </c>
      <c r="C202" s="5" t="s">
        <v>141</v>
      </c>
      <c r="D202" s="6" t="e">
        <v>#N/A</v>
      </c>
      <c r="E202" s="5" t="str">
        <f>CONCATENATE(Table1373[[#This Row],[Vessel_Out]]," ",Table1373[[#This Row],[True_Grade]])</f>
        <v>50/122 - 1 P</v>
      </c>
      <c r="F202" s="5" t="s">
        <v>91</v>
      </c>
      <c r="G202" s="7">
        <v>6</v>
      </c>
      <c r="H202" s="8">
        <v>44033</v>
      </c>
      <c r="I202" s="7">
        <v>7</v>
      </c>
      <c r="J202" s="7" t="s">
        <v>95</v>
      </c>
      <c r="K20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02" s="7" t="str">
        <f>IF(Table1373[[#This Row],[Numeric_Score]]="", "", IF(Table1373[[#This Row],[Numeric_Score]]&lt;=9, "Low", IF(Table1373[[#This Row],[Numeric_Score]]&gt;=14, "High", "Mid")))</f>
        <v>Low</v>
      </c>
      <c r="M202" s="7" t="str">
        <f>IF(Table1373[[#This Row],[Nominal_Grade]]="", "", CONCATENATE(Table1373[[#This Row],[Nominal_Grade]], "-",Table1373[[#This Row],[Content_Status]]))</f>
        <v>C-WRS</v>
      </c>
      <c r="N202" s="7">
        <v>4.4999999999999998E-2</v>
      </c>
      <c r="O202" s="7">
        <v>132.61799999999999</v>
      </c>
      <c r="P202" s="7">
        <v>488.416</v>
      </c>
      <c r="Q202" s="7">
        <v>2513.9250000000002</v>
      </c>
      <c r="R202" s="7">
        <v>1198.9749999999999</v>
      </c>
      <c r="S202" s="7">
        <v>1496.4390000000001</v>
      </c>
      <c r="T202" s="7">
        <v>341.02300000000002</v>
      </c>
      <c r="U202" s="7">
        <v>1558.3130000000001</v>
      </c>
      <c r="V202" s="7">
        <v>994.27300000000002</v>
      </c>
      <c r="W202" s="7">
        <v>3752.549</v>
      </c>
      <c r="X202" s="7">
        <v>16928.666000000001</v>
      </c>
      <c r="Y202" s="7">
        <v>385.00200000000001</v>
      </c>
      <c r="Z202" s="7">
        <v>39776.046999999999</v>
      </c>
      <c r="AA202" s="7">
        <v>798.17600000000004</v>
      </c>
      <c r="AB202" s="7">
        <v>972.36400000000003</v>
      </c>
      <c r="AC202" s="7">
        <v>678.72199999999998</v>
      </c>
      <c r="AD202" s="7">
        <v>1540.9639999999999</v>
      </c>
      <c r="AE202" s="7">
        <v>1769.643</v>
      </c>
      <c r="AF202" s="7">
        <v>521.47299999999996</v>
      </c>
      <c r="AG202" s="7">
        <v>988.524</v>
      </c>
      <c r="AH202" s="7">
        <v>461.35500000000002</v>
      </c>
      <c r="AI202" s="7">
        <v>2898.951</v>
      </c>
      <c r="AJ202" s="7">
        <v>2635.8969999999999</v>
      </c>
      <c r="AK202" s="7">
        <v>712.84699999999998</v>
      </c>
      <c r="AL202" s="7">
        <v>7377.9160000000002</v>
      </c>
      <c r="AM202" s="7">
        <v>3939.6970000000001</v>
      </c>
      <c r="AN202" s="7">
        <v>1064.1300000000001</v>
      </c>
      <c r="AO202" s="7">
        <v>168.71600000000001</v>
      </c>
      <c r="AP202" s="7">
        <v>235.846</v>
      </c>
      <c r="AQ202" s="7">
        <v>393.43599999999998</v>
      </c>
      <c r="AR202" s="7">
        <v>1485.384</v>
      </c>
      <c r="AS202" s="7">
        <v>4407.1930000000002</v>
      </c>
      <c r="AT202" s="7">
        <v>7462.665</v>
      </c>
      <c r="AU202" s="7">
        <v>589.10500000000002</v>
      </c>
      <c r="AV202" s="7">
        <v>733.44600000000003</v>
      </c>
      <c r="AW202" s="7">
        <v>20134.365000000002</v>
      </c>
      <c r="AX202" s="7">
        <v>2231.7510000000002</v>
      </c>
      <c r="AY202" s="7">
        <v>1022.2859999999999</v>
      </c>
      <c r="AZ202" s="7">
        <v>605.529</v>
      </c>
      <c r="BA202" s="7">
        <v>562.55899999999997</v>
      </c>
      <c r="BB202" s="7">
        <v>1349.674</v>
      </c>
      <c r="BC202" s="7">
        <v>648.49199999999996</v>
      </c>
      <c r="BD202" s="7">
        <v>7382.33</v>
      </c>
      <c r="BE202" s="7">
        <v>25112.82</v>
      </c>
      <c r="BF202" s="7">
        <v>22381.330999999998</v>
      </c>
      <c r="BG202" s="7">
        <v>4471.366</v>
      </c>
      <c r="BH202" s="7">
        <v>2079.299</v>
      </c>
      <c r="BI202" s="7">
        <v>20072.858</v>
      </c>
      <c r="BJ202" s="7">
        <v>2181.9920000000002</v>
      </c>
      <c r="BK202" s="7">
        <v>4512.6109999999999</v>
      </c>
      <c r="BL202" s="7">
        <v>4388.95</v>
      </c>
      <c r="BM202" s="7">
        <v>413.35</v>
      </c>
      <c r="BN202" s="7">
        <v>8652.9619999999995</v>
      </c>
      <c r="BO202" s="7">
        <v>23711.771000000001</v>
      </c>
      <c r="BP202" s="7">
        <v>33878.959000000003</v>
      </c>
      <c r="BQ202" s="7">
        <v>665.63699999999994</v>
      </c>
      <c r="BR202" s="7">
        <v>1082.011</v>
      </c>
      <c r="BS202" s="7">
        <v>467.78199999999998</v>
      </c>
      <c r="BT202" s="7">
        <v>662.01400000000001</v>
      </c>
      <c r="BU202" s="7">
        <v>132.36099999999999</v>
      </c>
      <c r="BV202" s="7">
        <v>178.40700000000001</v>
      </c>
      <c r="BW202" s="7">
        <v>623.673</v>
      </c>
      <c r="BX202" s="7">
        <v>946.97</v>
      </c>
      <c r="BY202" s="7">
        <v>425.041</v>
      </c>
      <c r="BZ202" s="7">
        <v>154.84</v>
      </c>
      <c r="CA202" s="7">
        <v>77.739999999999995</v>
      </c>
      <c r="CB202" s="7">
        <v>15799.637000000001</v>
      </c>
      <c r="CC202" s="7">
        <f>IF(Table1373[[#This Row],[Numeric_Score]]&lt;=9, 2, IF(Table1373[[#This Row],[Numeric_Score]]&lt;=12, 1, 0))</f>
        <v>2</v>
      </c>
    </row>
    <row r="203" spans="1:81" x14ac:dyDescent="0.25">
      <c r="A203" s="4" t="s">
        <v>319</v>
      </c>
      <c r="B203" s="17" t="s">
        <v>166</v>
      </c>
      <c r="C203" s="5" t="s">
        <v>141</v>
      </c>
      <c r="D203" s="6" t="e">
        <v>#N/A</v>
      </c>
      <c r="E203" s="5" t="str">
        <f>CONCATENATE(Table1373[[#This Row],[Vessel_Out]]," ",Table1373[[#This Row],[True_Grade]])</f>
        <v>50/122 - 2 P</v>
      </c>
      <c r="F203" s="5" t="s">
        <v>91</v>
      </c>
      <c r="G203" s="7">
        <v>6</v>
      </c>
      <c r="H203" s="8">
        <v>44033</v>
      </c>
      <c r="I203" s="7">
        <v>8</v>
      </c>
      <c r="J203" s="7" t="s">
        <v>95</v>
      </c>
      <c r="K20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03" s="7" t="str">
        <f>IF(Table1373[[#This Row],[Numeric_Score]]="", "", IF(Table1373[[#This Row],[Numeric_Score]]&lt;=9, "Low", IF(Table1373[[#This Row],[Numeric_Score]]&gt;=14, "High", "Mid")))</f>
        <v>Low</v>
      </c>
      <c r="M203" s="7" t="str">
        <f>IF(Table1373[[#This Row],[Nominal_Grade]]="", "", CONCATENATE(Table1373[[#This Row],[Nominal_Grade]], "-",Table1373[[#This Row],[Content_Status]]))</f>
        <v>C-WRS</v>
      </c>
      <c r="N203" s="7">
        <v>0.05</v>
      </c>
      <c r="O203" s="7">
        <v>133.596</v>
      </c>
      <c r="P203" s="7">
        <v>448.32400000000001</v>
      </c>
      <c r="Q203" s="7">
        <v>2502.7269999999999</v>
      </c>
      <c r="R203" s="7">
        <v>1191.5440000000001</v>
      </c>
      <c r="S203" s="7">
        <v>1474.3579999999999</v>
      </c>
      <c r="T203" s="7">
        <v>352.005</v>
      </c>
      <c r="U203" s="7">
        <v>1568.9259999999999</v>
      </c>
      <c r="V203" s="7">
        <v>997.58</v>
      </c>
      <c r="W203" s="7">
        <v>3758.741</v>
      </c>
      <c r="X203" s="7">
        <v>16942.935000000001</v>
      </c>
      <c r="Y203" s="7">
        <v>394.54599999999999</v>
      </c>
      <c r="Z203" s="7">
        <v>39736.067999999999</v>
      </c>
      <c r="AA203" s="7">
        <v>812.52099999999996</v>
      </c>
      <c r="AB203" s="7">
        <v>984.00300000000004</v>
      </c>
      <c r="AC203" s="7">
        <v>680.82899999999995</v>
      </c>
      <c r="AD203" s="7">
        <v>1523.077</v>
      </c>
      <c r="AE203" s="7">
        <v>1778.288</v>
      </c>
      <c r="AF203" s="7">
        <v>516.31500000000005</v>
      </c>
      <c r="AG203" s="7">
        <v>1004.152</v>
      </c>
      <c r="AH203" s="7">
        <v>454.99599999999998</v>
      </c>
      <c r="AI203" s="7">
        <v>2889.33</v>
      </c>
      <c r="AJ203" s="7">
        <v>2680.9250000000002</v>
      </c>
      <c r="AK203" s="7">
        <v>716.06399999999996</v>
      </c>
      <c r="AL203" s="7">
        <v>7510.5640000000003</v>
      </c>
      <c r="AM203" s="7">
        <v>3997.4050000000002</v>
      </c>
      <c r="AN203" s="7">
        <v>1110.3610000000001</v>
      </c>
      <c r="AO203" s="7">
        <v>173.20099999999999</v>
      </c>
      <c r="AP203" s="7">
        <v>270.59199999999998</v>
      </c>
      <c r="AQ203" s="7">
        <v>385.596</v>
      </c>
      <c r="AR203" s="7">
        <v>1486.761</v>
      </c>
      <c r="AS203" s="7">
        <v>4325.3670000000002</v>
      </c>
      <c r="AT203" s="7">
        <v>7570.2969999999996</v>
      </c>
      <c r="AU203" s="7">
        <v>570.01599999999996</v>
      </c>
      <c r="AV203" s="7">
        <v>740.27300000000002</v>
      </c>
      <c r="AW203" s="7">
        <v>20140.755000000001</v>
      </c>
      <c r="AX203" s="7">
        <v>2247.04</v>
      </c>
      <c r="AY203" s="7">
        <v>1055.8720000000001</v>
      </c>
      <c r="AZ203" s="7">
        <v>616.61500000000001</v>
      </c>
      <c r="BA203" s="7">
        <v>565.71500000000003</v>
      </c>
      <c r="BB203" s="7">
        <v>1289.0360000000001</v>
      </c>
      <c r="BC203" s="7">
        <v>738.03700000000003</v>
      </c>
      <c r="BD203" s="7">
        <v>7203.5309999999999</v>
      </c>
      <c r="BE203" s="7">
        <v>25063.182000000001</v>
      </c>
      <c r="BF203" s="7">
        <v>22482.710999999999</v>
      </c>
      <c r="BG203" s="7">
        <v>4396.9470000000001</v>
      </c>
      <c r="BH203" s="7">
        <v>2093.1320000000001</v>
      </c>
      <c r="BI203" s="7">
        <v>20604.419999999998</v>
      </c>
      <c r="BJ203" s="7">
        <v>2268.6709999999998</v>
      </c>
      <c r="BK203" s="7">
        <v>4528.6120000000001</v>
      </c>
      <c r="BL203" s="7">
        <v>4559.9129999999996</v>
      </c>
      <c r="BM203" s="7">
        <v>552.83299999999997</v>
      </c>
      <c r="BN203" s="7">
        <v>8906.7350000000006</v>
      </c>
      <c r="BO203" s="7">
        <v>24325.017</v>
      </c>
      <c r="BP203" s="7">
        <v>33989.493999999999</v>
      </c>
      <c r="BQ203" s="7">
        <v>693.83399999999995</v>
      </c>
      <c r="BR203" s="7">
        <v>1187.393</v>
      </c>
      <c r="BS203" s="7">
        <v>491.952</v>
      </c>
      <c r="BT203" s="7">
        <v>692.80899999999997</v>
      </c>
      <c r="BU203" s="7">
        <v>146.27799999999999</v>
      </c>
      <c r="BV203" s="7">
        <v>182.25700000000001</v>
      </c>
      <c r="BW203" s="7">
        <v>616.15599999999995</v>
      </c>
      <c r="BX203" s="7">
        <v>838.86400000000003</v>
      </c>
      <c r="BY203" s="7">
        <v>451.14100000000002</v>
      </c>
      <c r="BZ203" s="7">
        <v>151.61099999999999</v>
      </c>
      <c r="CA203" s="7">
        <v>78.049000000000007</v>
      </c>
      <c r="CB203" s="7">
        <v>15324.142</v>
      </c>
      <c r="CC203" s="7">
        <f>IF(Table1373[[#This Row],[Numeric_Score]]&lt;=9, 2, IF(Table1373[[#This Row],[Numeric_Score]]&lt;=12, 1, 0))</f>
        <v>2</v>
      </c>
    </row>
    <row r="204" spans="1:81" x14ac:dyDescent="0.25">
      <c r="A204" s="4" t="s">
        <v>320</v>
      </c>
      <c r="B204" s="4" t="s">
        <v>81</v>
      </c>
      <c r="C204" s="5" t="s">
        <v>114</v>
      </c>
      <c r="D204" s="6">
        <v>2.4</v>
      </c>
      <c r="E204" s="5" t="str">
        <f>CONCATENATE(Table1373[[#This Row],[Vessel_Out]]," ",Table1373[[#This Row],[True_Grade]])</f>
        <v xml:space="preserve">10/121 - 1 </v>
      </c>
      <c r="F204" s="5" t="s">
        <v>91</v>
      </c>
      <c r="G204" s="7"/>
      <c r="H204" s="8">
        <v>44035</v>
      </c>
      <c r="I204" s="7">
        <v>15</v>
      </c>
      <c r="J204" s="7"/>
      <c r="K20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04" s="7" t="str">
        <f>IF(Table1373[[#This Row],[Numeric_Score]]="", "", IF(Table1373[[#This Row],[Numeric_Score]]&lt;=9, "Low", IF(Table1373[[#This Row],[Numeric_Score]]&gt;=14, "High", "Mid")))</f>
        <v/>
      </c>
      <c r="M204" s="7" t="str">
        <f>IF(Table1373[[#This Row],[Nominal_Grade]]="", "", CONCATENATE(Table1373[[#This Row],[Nominal_Grade]], "-",Table1373[[#This Row],[Content_Status]]))</f>
        <v/>
      </c>
      <c r="N204" s="7">
        <v>0.13100000000000001</v>
      </c>
      <c r="O204" s="7">
        <v>107.621</v>
      </c>
      <c r="P204" s="7">
        <v>278.238</v>
      </c>
      <c r="Q204" s="7">
        <v>2198.123</v>
      </c>
      <c r="R204" s="7">
        <v>1017.994</v>
      </c>
      <c r="S204" s="7">
        <v>1144.386</v>
      </c>
      <c r="T204" s="7">
        <v>282.55399999999997</v>
      </c>
      <c r="U204" s="7">
        <v>1281.7239999999999</v>
      </c>
      <c r="V204" s="7">
        <v>1113.5239999999999</v>
      </c>
      <c r="W204" s="7">
        <v>2972.694</v>
      </c>
      <c r="X204" s="7">
        <v>16839.232</v>
      </c>
      <c r="Y204" s="7">
        <v>520.90099999999995</v>
      </c>
      <c r="Z204" s="7">
        <v>37545.625</v>
      </c>
      <c r="AA204" s="7">
        <v>916.65599999999995</v>
      </c>
      <c r="AB204" s="7">
        <v>934.98500000000001</v>
      </c>
      <c r="AC204" s="7">
        <v>562.42899999999997</v>
      </c>
      <c r="AD204" s="7">
        <v>1858.558</v>
      </c>
      <c r="AE204" s="7">
        <v>880.53899999999999</v>
      </c>
      <c r="AF204" s="7">
        <v>866.56700000000001</v>
      </c>
      <c r="AG204" s="7">
        <v>1163.5650000000001</v>
      </c>
      <c r="AH204" s="7">
        <v>443.48599999999999</v>
      </c>
      <c r="AI204" s="7">
        <v>2679.498</v>
      </c>
      <c r="AJ204" s="7">
        <v>2443.3850000000002</v>
      </c>
      <c r="AK204" s="7">
        <v>698.89300000000003</v>
      </c>
      <c r="AL204" s="7">
        <v>7182.5940000000001</v>
      </c>
      <c r="AM204" s="7">
        <v>4675.04</v>
      </c>
      <c r="AN204" s="7">
        <v>3341.0140000000001</v>
      </c>
      <c r="AO204" s="7">
        <v>273.74799999999999</v>
      </c>
      <c r="AP204" s="7">
        <v>934.71</v>
      </c>
      <c r="AQ204" s="7">
        <v>1368.241</v>
      </c>
      <c r="AR204" s="7">
        <v>1707.5440000000001</v>
      </c>
      <c r="AS204" s="7">
        <v>3906.8429999999998</v>
      </c>
      <c r="AT204" s="7">
        <v>8373.7620000000006</v>
      </c>
      <c r="AU204" s="7">
        <v>503.39</v>
      </c>
      <c r="AV204" s="7">
        <v>926.05499999999995</v>
      </c>
      <c r="AW204" s="7">
        <v>20036.491999999998</v>
      </c>
      <c r="AX204" s="7">
        <v>1713.29</v>
      </c>
      <c r="AY204" s="7">
        <v>586.76499999999999</v>
      </c>
      <c r="AZ204" s="7">
        <v>1179.0630000000001</v>
      </c>
      <c r="BA204" s="7">
        <v>430.21100000000001</v>
      </c>
      <c r="BB204" s="7">
        <v>1268.673</v>
      </c>
      <c r="BC204" s="7">
        <v>463.85</v>
      </c>
      <c r="BD204" s="7">
        <v>8103.0410000000002</v>
      </c>
      <c r="BE204" s="7">
        <v>27826.756000000001</v>
      </c>
      <c r="BF204" s="7">
        <v>21482.664000000001</v>
      </c>
      <c r="BG204" s="7">
        <v>3968.067</v>
      </c>
      <c r="BH204" s="7">
        <v>2462.2660000000001</v>
      </c>
      <c r="BI204" s="7">
        <v>19606.699000000001</v>
      </c>
      <c r="BJ204" s="7">
        <v>2801.9259999999999</v>
      </c>
      <c r="BK204" s="7">
        <v>4612.3770000000004</v>
      </c>
      <c r="BL204" s="7">
        <v>6127.223</v>
      </c>
      <c r="BM204" s="7">
        <v>506.50900000000001</v>
      </c>
      <c r="BN204" s="7">
        <v>9001.1280000000006</v>
      </c>
      <c r="BO204" s="7">
        <v>18875.392</v>
      </c>
      <c r="BP204" s="7">
        <v>25899.651000000002</v>
      </c>
      <c r="BQ204" s="7">
        <v>2742.4349999999999</v>
      </c>
      <c r="BR204" s="7">
        <v>2733.4470000000001</v>
      </c>
      <c r="BS204" s="7">
        <v>1083.444</v>
      </c>
      <c r="BT204" s="7">
        <v>768.81399999999996</v>
      </c>
      <c r="BU204" s="7">
        <v>175.184</v>
      </c>
      <c r="BV204" s="7">
        <v>204.27699999999999</v>
      </c>
      <c r="BW204" s="7">
        <v>426.98</v>
      </c>
      <c r="BX204" s="7">
        <v>1066.354</v>
      </c>
      <c r="BY204" s="7">
        <v>387</v>
      </c>
      <c r="BZ204" s="7">
        <v>90.385999999999996</v>
      </c>
      <c r="CA204" s="7">
        <v>153.68899999999999</v>
      </c>
      <c r="CB204" s="7">
        <v>15616.393</v>
      </c>
      <c r="CC204" s="7">
        <f>IF(Table1373[[#This Row],[Numeric_Score]]&lt;=9, 2, IF(Table1373[[#This Row],[Numeric_Score]]&lt;=12, 1, 0))</f>
        <v>2</v>
      </c>
    </row>
    <row r="205" spans="1:81" x14ac:dyDescent="0.25">
      <c r="A205" s="4" t="s">
        <v>321</v>
      </c>
      <c r="B205" s="4" t="s">
        <v>81</v>
      </c>
      <c r="C205" s="5" t="s">
        <v>114</v>
      </c>
      <c r="D205" s="6">
        <v>2.4</v>
      </c>
      <c r="E205" s="5" t="str">
        <f>CONCATENATE(Table1373[[#This Row],[Vessel_Out]]," ",Table1373[[#This Row],[True_Grade]])</f>
        <v xml:space="preserve">10/121 - 2 </v>
      </c>
      <c r="F205" s="5" t="s">
        <v>91</v>
      </c>
      <c r="G205" s="7"/>
      <c r="H205" s="8">
        <v>44035</v>
      </c>
      <c r="I205" s="7">
        <v>16</v>
      </c>
      <c r="J205" s="7"/>
      <c r="K20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05" s="7" t="str">
        <f>IF(Table1373[[#This Row],[Numeric_Score]]="", "", IF(Table1373[[#This Row],[Numeric_Score]]&lt;=9, "Low", IF(Table1373[[#This Row],[Numeric_Score]]&gt;=14, "High", "Mid")))</f>
        <v/>
      </c>
      <c r="M205" s="7" t="str">
        <f>IF(Table1373[[#This Row],[Nominal_Grade]]="", "", CONCATENATE(Table1373[[#This Row],[Nominal_Grade]], "-",Table1373[[#This Row],[Content_Status]]))</f>
        <v/>
      </c>
      <c r="N205" s="7">
        <v>0.13</v>
      </c>
      <c r="O205" s="7">
        <v>108.721</v>
      </c>
      <c r="P205" s="7">
        <v>281.202</v>
      </c>
      <c r="Q205" s="7">
        <v>2136.377</v>
      </c>
      <c r="R205" s="7">
        <v>996.29499999999996</v>
      </c>
      <c r="S205" s="7">
        <v>1160.723</v>
      </c>
      <c r="T205" s="7">
        <v>285.45600000000002</v>
      </c>
      <c r="U205" s="7">
        <v>1269.0050000000001</v>
      </c>
      <c r="V205" s="7">
        <v>1093.1579999999999</v>
      </c>
      <c r="W205" s="7">
        <v>3068.502</v>
      </c>
      <c r="X205" s="7">
        <v>16865.339</v>
      </c>
      <c r="Y205" s="7">
        <v>528.46699999999998</v>
      </c>
      <c r="Z205" s="7">
        <v>37815.218999999997</v>
      </c>
      <c r="AA205" s="7">
        <v>913.95299999999997</v>
      </c>
      <c r="AB205" s="7">
        <v>920.048</v>
      </c>
      <c r="AC205" s="7">
        <v>556.06700000000001</v>
      </c>
      <c r="AD205" s="7">
        <v>1874.759</v>
      </c>
      <c r="AE205" s="7">
        <v>910.12699999999995</v>
      </c>
      <c r="AF205" s="7">
        <v>874.71</v>
      </c>
      <c r="AG205" s="7">
        <v>1170.521</v>
      </c>
      <c r="AH205" s="7">
        <v>437.98899999999998</v>
      </c>
      <c r="AI205" s="7">
        <v>2677.9290000000001</v>
      </c>
      <c r="AJ205" s="7">
        <v>2417.9609999999998</v>
      </c>
      <c r="AK205" s="7">
        <v>716.98400000000004</v>
      </c>
      <c r="AL205" s="7">
        <v>7303.7240000000002</v>
      </c>
      <c r="AM205" s="7">
        <v>4726.3140000000003</v>
      </c>
      <c r="AN205" s="7">
        <v>3414.6179999999999</v>
      </c>
      <c r="AO205" s="7">
        <v>259.08999999999997</v>
      </c>
      <c r="AP205" s="7">
        <v>959.73</v>
      </c>
      <c r="AQ205" s="7">
        <v>1411.165</v>
      </c>
      <c r="AR205" s="7">
        <v>1735.048</v>
      </c>
      <c r="AS205" s="7">
        <v>3897.663</v>
      </c>
      <c r="AT205" s="7">
        <v>8453.8189999999995</v>
      </c>
      <c r="AU205" s="7">
        <v>508.26</v>
      </c>
      <c r="AV205" s="7">
        <v>988.19200000000001</v>
      </c>
      <c r="AW205" s="7">
        <v>20012.537</v>
      </c>
      <c r="AX205" s="7">
        <v>1705.001</v>
      </c>
      <c r="AY205" s="7">
        <v>579.97199999999998</v>
      </c>
      <c r="AZ205" s="7">
        <v>1114.0989999999999</v>
      </c>
      <c r="BA205" s="7">
        <v>469.51</v>
      </c>
      <c r="BB205" s="7">
        <v>1204.2149999999999</v>
      </c>
      <c r="BC205" s="7">
        <v>480.49799999999999</v>
      </c>
      <c r="BD205" s="7">
        <v>8087.576</v>
      </c>
      <c r="BE205" s="7">
        <v>27466.268</v>
      </c>
      <c r="BF205" s="7">
        <v>21649.124</v>
      </c>
      <c r="BG205" s="7">
        <v>3874.1590000000001</v>
      </c>
      <c r="BH205" s="7">
        <v>2512.9090000000001</v>
      </c>
      <c r="BI205" s="7">
        <v>19603.934000000001</v>
      </c>
      <c r="BJ205" s="7">
        <v>2731.654</v>
      </c>
      <c r="BK205" s="7">
        <v>4716.4809999999998</v>
      </c>
      <c r="BL205" s="7">
        <v>5986.9979999999996</v>
      </c>
      <c r="BM205" s="7">
        <v>610.97900000000004</v>
      </c>
      <c r="BN205" s="7">
        <v>9169.0650000000005</v>
      </c>
      <c r="BO205" s="7">
        <v>18992.957999999999</v>
      </c>
      <c r="BP205" s="7">
        <v>24318.636999999999</v>
      </c>
      <c r="BQ205" s="7">
        <v>2677.915</v>
      </c>
      <c r="BR205" s="7">
        <v>2659.05</v>
      </c>
      <c r="BS205" s="7">
        <v>1011.327</v>
      </c>
      <c r="BT205" s="7">
        <v>788.67200000000003</v>
      </c>
      <c r="BU205" s="7">
        <v>181.12299999999999</v>
      </c>
      <c r="BV205" s="7">
        <v>216.113</v>
      </c>
      <c r="BW205" s="7">
        <v>425.613</v>
      </c>
      <c r="BX205" s="7">
        <v>1129.0429999999999</v>
      </c>
      <c r="BY205" s="7">
        <v>405.47699999999998</v>
      </c>
      <c r="BZ205" s="7">
        <v>94.02</v>
      </c>
      <c r="CA205" s="7">
        <v>167.51900000000001</v>
      </c>
      <c r="CB205" s="7">
        <v>15306.116</v>
      </c>
      <c r="CC205" s="7">
        <f>IF(Table1373[[#This Row],[Numeric_Score]]&lt;=9, 2, IF(Table1373[[#This Row],[Numeric_Score]]&lt;=12, 1, 0))</f>
        <v>2</v>
      </c>
    </row>
    <row r="206" spans="1:81" x14ac:dyDescent="0.25">
      <c r="A206" s="4" t="s">
        <v>322</v>
      </c>
      <c r="B206" s="4" t="s">
        <v>81</v>
      </c>
      <c r="C206" s="5" t="s">
        <v>82</v>
      </c>
      <c r="D206" s="6">
        <v>2.2000000000000002</v>
      </c>
      <c r="E206" s="5" t="str">
        <f>CONCATENATE(Table1373[[#This Row],[Vessel_Out]]," ",Table1373[[#This Row],[True_Grade]])</f>
        <v>100/146 - 1 SP</v>
      </c>
      <c r="F206" s="5" t="s">
        <v>83</v>
      </c>
      <c r="G206" s="7">
        <v>11</v>
      </c>
      <c r="H206" s="8">
        <v>44035</v>
      </c>
      <c r="I206" s="7">
        <v>17</v>
      </c>
      <c r="J206" s="7" t="s">
        <v>84</v>
      </c>
      <c r="K20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06" s="7" t="str">
        <f>IF(Table1373[[#This Row],[Numeric_Score]]="", "", IF(Table1373[[#This Row],[Numeric_Score]]&lt;=9, "Low", IF(Table1373[[#This Row],[Numeric_Score]]&gt;=14, "High", "Mid")))</f>
        <v>Mid</v>
      </c>
      <c r="M206" s="7" t="str">
        <f>IF(Table1373[[#This Row],[Nominal_Grade]]="", "", CONCATENATE(Table1373[[#This Row],[Nominal_Grade]], "-",Table1373[[#This Row],[Content_Status]]))</f>
        <v>B-WLS</v>
      </c>
      <c r="N206" s="7">
        <v>0.129</v>
      </c>
      <c r="O206" s="7">
        <v>175.57400000000001</v>
      </c>
      <c r="P206" s="7">
        <v>284.12599999999998</v>
      </c>
      <c r="Q206" s="7">
        <v>2125.2370000000001</v>
      </c>
      <c r="R206" s="7">
        <v>1040.8230000000001</v>
      </c>
      <c r="S206" s="7">
        <v>1137.5540000000001</v>
      </c>
      <c r="T206" s="7">
        <v>292.63499999999999</v>
      </c>
      <c r="U206" s="7">
        <v>1074.1479999999999</v>
      </c>
      <c r="V206" s="7">
        <v>942.22</v>
      </c>
      <c r="W206" s="7">
        <v>3992.8270000000002</v>
      </c>
      <c r="X206" s="7">
        <v>17232.161</v>
      </c>
      <c r="Y206" s="7">
        <v>532.83600000000001</v>
      </c>
      <c r="Z206" s="7">
        <v>39702.974000000002</v>
      </c>
      <c r="AA206" s="7">
        <v>1078.3679999999999</v>
      </c>
      <c r="AB206" s="7">
        <v>1163.5840000000001</v>
      </c>
      <c r="AC206" s="7">
        <v>563.38900000000001</v>
      </c>
      <c r="AD206" s="7">
        <v>1945.134</v>
      </c>
      <c r="AE206" s="7">
        <v>1266.5039999999999</v>
      </c>
      <c r="AF206" s="7">
        <v>677.96</v>
      </c>
      <c r="AG206" s="7">
        <v>1188.9000000000001</v>
      </c>
      <c r="AH206" s="7">
        <v>426.209</v>
      </c>
      <c r="AI206" s="7">
        <v>2775.56</v>
      </c>
      <c r="AJ206" s="7">
        <v>2366.7089999999998</v>
      </c>
      <c r="AK206" s="7">
        <v>771.66899999999998</v>
      </c>
      <c r="AL206" s="7">
        <v>7511.9049999999997</v>
      </c>
      <c r="AM206" s="7">
        <v>3790.6170000000002</v>
      </c>
      <c r="AN206" s="7">
        <v>1553.95</v>
      </c>
      <c r="AO206" s="7">
        <v>210.89</v>
      </c>
      <c r="AP206" s="7">
        <v>589.33000000000004</v>
      </c>
      <c r="AQ206" s="7">
        <v>680.65</v>
      </c>
      <c r="AR206" s="7">
        <v>1404.557</v>
      </c>
      <c r="AS206" s="7">
        <v>3993.14</v>
      </c>
      <c r="AT206" s="7">
        <v>7643.8739999999998</v>
      </c>
      <c r="AU206" s="7">
        <v>483.01900000000001</v>
      </c>
      <c r="AV206" s="7">
        <v>1083.1659999999999</v>
      </c>
      <c r="AW206" s="7">
        <v>19631.531999999999</v>
      </c>
      <c r="AX206" s="7">
        <v>2318.2220000000002</v>
      </c>
      <c r="AY206" s="7">
        <v>858.68700000000001</v>
      </c>
      <c r="AZ206" s="7">
        <v>1190.3140000000001</v>
      </c>
      <c r="BA206" s="7">
        <v>520.65599999999995</v>
      </c>
      <c r="BB206" s="7">
        <v>1247.7249999999999</v>
      </c>
      <c r="BC206" s="7">
        <v>416.57100000000003</v>
      </c>
      <c r="BD206" s="7">
        <v>8579.4069999999992</v>
      </c>
      <c r="BE206" s="7">
        <v>26799.136999999999</v>
      </c>
      <c r="BF206" s="7">
        <v>22930.218000000001</v>
      </c>
      <c r="BG206" s="7">
        <v>3650.86</v>
      </c>
      <c r="BH206" s="7">
        <v>2828.6439999999998</v>
      </c>
      <c r="BI206" s="7">
        <v>17457.026000000002</v>
      </c>
      <c r="BJ206" s="7">
        <v>2316.7069999999999</v>
      </c>
      <c r="BK206" s="7">
        <v>4821.5929999999998</v>
      </c>
      <c r="BL206" s="7">
        <v>4174.576</v>
      </c>
      <c r="BM206" s="7">
        <v>520.42600000000004</v>
      </c>
      <c r="BN206" s="7">
        <v>8858.58</v>
      </c>
      <c r="BO206" s="7">
        <v>16981.150000000001</v>
      </c>
      <c r="BP206" s="7">
        <v>23400.936000000002</v>
      </c>
      <c r="BQ206" s="7">
        <v>2416.7820000000002</v>
      </c>
      <c r="BR206" s="7">
        <v>2497.6680000000001</v>
      </c>
      <c r="BS206" s="7">
        <v>946.32100000000003</v>
      </c>
      <c r="BT206" s="7">
        <v>798.74599999999998</v>
      </c>
      <c r="BU206" s="7">
        <v>181.38800000000001</v>
      </c>
      <c r="BV206" s="7">
        <v>173.75</v>
      </c>
      <c r="BW206" s="7">
        <v>401.72800000000001</v>
      </c>
      <c r="BX206" s="7">
        <v>1142.886</v>
      </c>
      <c r="BY206" s="7">
        <v>380.72</v>
      </c>
      <c r="BZ206" s="7">
        <v>90.748999999999995</v>
      </c>
      <c r="CA206" s="7">
        <v>110.88</v>
      </c>
      <c r="CB206" s="7">
        <v>13352.335999999999</v>
      </c>
      <c r="CC206" s="7">
        <f>IF(Table1373[[#This Row],[Numeric_Score]]&lt;=9, 2, IF(Table1373[[#This Row],[Numeric_Score]]&lt;=12, 1, 0))</f>
        <v>1</v>
      </c>
    </row>
    <row r="207" spans="1:81" x14ac:dyDescent="0.25">
      <c r="A207" s="4" t="s">
        <v>323</v>
      </c>
      <c r="B207" s="4" t="s">
        <v>81</v>
      </c>
      <c r="C207" s="5" t="s">
        <v>82</v>
      </c>
      <c r="D207" s="6">
        <v>2.2000000000000002</v>
      </c>
      <c r="E207" s="5" t="str">
        <f>CONCATENATE(Table1373[[#This Row],[Vessel_Out]]," ",Table1373[[#This Row],[True_Grade]])</f>
        <v>100/146 - 2 SP</v>
      </c>
      <c r="F207" s="5" t="s">
        <v>83</v>
      </c>
      <c r="G207" s="7">
        <v>11</v>
      </c>
      <c r="H207" s="8">
        <v>44035</v>
      </c>
      <c r="I207" s="7">
        <v>18</v>
      </c>
      <c r="J207" s="7" t="s">
        <v>84</v>
      </c>
      <c r="K20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07" s="7" t="str">
        <f>IF(Table1373[[#This Row],[Numeric_Score]]="", "", IF(Table1373[[#This Row],[Numeric_Score]]&lt;=9, "Low", IF(Table1373[[#This Row],[Numeric_Score]]&gt;=14, "High", "Mid")))</f>
        <v>Mid</v>
      </c>
      <c r="M207" s="7" t="str">
        <f>IF(Table1373[[#This Row],[Nominal_Grade]]="", "", CONCATENATE(Table1373[[#This Row],[Nominal_Grade]], "-",Table1373[[#This Row],[Content_Status]]))</f>
        <v>B-WLS</v>
      </c>
      <c r="N207" s="7">
        <v>0.13</v>
      </c>
      <c r="O207" s="7">
        <v>176.30699999999999</v>
      </c>
      <c r="P207" s="7">
        <v>257.14299999999997</v>
      </c>
      <c r="Q207" s="7">
        <v>2211.078</v>
      </c>
      <c r="R207" s="7">
        <v>1082.105</v>
      </c>
      <c r="S207" s="7">
        <v>1142.2449999999999</v>
      </c>
      <c r="T207" s="7">
        <v>283.25</v>
      </c>
      <c r="U207" s="7">
        <v>1149.819</v>
      </c>
      <c r="V207" s="7">
        <v>962.154</v>
      </c>
      <c r="W207" s="7">
        <v>4052.701</v>
      </c>
      <c r="X207" s="7">
        <v>17207.636999999999</v>
      </c>
      <c r="Y207" s="7">
        <v>539.65300000000002</v>
      </c>
      <c r="Z207" s="7">
        <v>39469.292000000001</v>
      </c>
      <c r="AA207" s="7">
        <v>1064.222</v>
      </c>
      <c r="AB207" s="7">
        <v>1138.8040000000001</v>
      </c>
      <c r="AC207" s="7">
        <v>588.91300000000001</v>
      </c>
      <c r="AD207" s="7">
        <v>1959.646</v>
      </c>
      <c r="AE207" s="7">
        <v>1279.941</v>
      </c>
      <c r="AF207" s="7">
        <v>704.62900000000002</v>
      </c>
      <c r="AG207" s="7">
        <v>1164.721</v>
      </c>
      <c r="AH207" s="7">
        <v>434.964</v>
      </c>
      <c r="AI207" s="7">
        <v>2768.864</v>
      </c>
      <c r="AJ207" s="7">
        <v>2377.6619999999998</v>
      </c>
      <c r="AK207" s="7">
        <v>760.08199999999999</v>
      </c>
      <c r="AL207" s="7">
        <v>7508.9160000000002</v>
      </c>
      <c r="AM207" s="7">
        <v>3842.991</v>
      </c>
      <c r="AN207" s="7">
        <v>1546.655</v>
      </c>
      <c r="AO207" s="7">
        <v>215.47300000000001</v>
      </c>
      <c r="AP207" s="7">
        <v>588.88400000000001</v>
      </c>
      <c r="AQ207" s="7">
        <v>705.55399999999997</v>
      </c>
      <c r="AR207" s="7">
        <v>1413.626</v>
      </c>
      <c r="AS207" s="7">
        <v>3946.94</v>
      </c>
      <c r="AT207" s="7">
        <v>7607.5290000000005</v>
      </c>
      <c r="AU207" s="7">
        <v>497.10700000000003</v>
      </c>
      <c r="AV207" s="7">
        <v>1056.0319999999999</v>
      </c>
      <c r="AW207" s="7">
        <v>19802.096000000001</v>
      </c>
      <c r="AX207" s="7">
        <v>2337.328</v>
      </c>
      <c r="AY207" s="7">
        <v>841.06700000000001</v>
      </c>
      <c r="AZ207" s="7">
        <v>1181.4490000000001</v>
      </c>
      <c r="BA207" s="7">
        <v>486.73200000000003</v>
      </c>
      <c r="BB207" s="7">
        <v>1166.8800000000001</v>
      </c>
      <c r="BC207" s="7">
        <v>461.22300000000001</v>
      </c>
      <c r="BD207" s="7">
        <v>8650.3690000000006</v>
      </c>
      <c r="BE207" s="7">
        <v>26812.257000000001</v>
      </c>
      <c r="BF207" s="7">
        <v>23081.453000000001</v>
      </c>
      <c r="BG207" s="7">
        <v>3716.0070000000001</v>
      </c>
      <c r="BH207" s="7">
        <v>2811.1579999999999</v>
      </c>
      <c r="BI207" s="7">
        <v>17581.72</v>
      </c>
      <c r="BJ207" s="7">
        <v>2391.7040000000002</v>
      </c>
      <c r="BK207" s="7">
        <v>4660.6980000000003</v>
      </c>
      <c r="BL207" s="7">
        <v>4142.8360000000002</v>
      </c>
      <c r="BM207" s="7">
        <v>523.73299999999995</v>
      </c>
      <c r="BN207" s="7">
        <v>9105.8130000000001</v>
      </c>
      <c r="BO207" s="7">
        <v>17111.197</v>
      </c>
      <c r="BP207" s="7">
        <v>23877.742999999999</v>
      </c>
      <c r="BQ207" s="7">
        <v>2316.7190000000001</v>
      </c>
      <c r="BR207" s="7">
        <v>2387.6170000000002</v>
      </c>
      <c r="BS207" s="7">
        <v>965.12800000000004</v>
      </c>
      <c r="BT207" s="7">
        <v>812.327</v>
      </c>
      <c r="BU207" s="7">
        <v>185.98400000000001</v>
      </c>
      <c r="BV207" s="7">
        <v>169.82</v>
      </c>
      <c r="BW207" s="7">
        <v>430.92</v>
      </c>
      <c r="BX207" s="7">
        <v>1095.9829999999999</v>
      </c>
      <c r="BY207" s="7">
        <v>393.76400000000001</v>
      </c>
      <c r="BZ207" s="7">
        <v>92.331000000000003</v>
      </c>
      <c r="CA207" s="7">
        <v>109.88200000000001</v>
      </c>
      <c r="CB207" s="7">
        <v>13772.81</v>
      </c>
      <c r="CC207" s="7">
        <f>IF(Table1373[[#This Row],[Numeric_Score]]&lt;=9, 2, IF(Table1373[[#This Row],[Numeric_Score]]&lt;=12, 1, 0))</f>
        <v>1</v>
      </c>
    </row>
    <row r="208" spans="1:81" x14ac:dyDescent="0.25">
      <c r="A208" s="4" t="s">
        <v>324</v>
      </c>
      <c r="B208" s="4" t="s">
        <v>191</v>
      </c>
      <c r="C208" s="5" t="s">
        <v>82</v>
      </c>
      <c r="D208" s="6" t="e">
        <v>#N/A</v>
      </c>
      <c r="E208" s="5" t="str">
        <f>CONCATENATE(Table1373[[#This Row],[Vessel_Out]]," ",Table1373[[#This Row],[True_Grade]])</f>
        <v>1081 - 1 SP</v>
      </c>
      <c r="F208" s="5" t="s">
        <v>91</v>
      </c>
      <c r="G208" s="7">
        <v>11</v>
      </c>
      <c r="H208" s="8">
        <v>44035</v>
      </c>
      <c r="I208" s="7">
        <v>13</v>
      </c>
      <c r="J208" s="7" t="s">
        <v>84</v>
      </c>
      <c r="K20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08" s="7" t="str">
        <f>IF(Table1373[[#This Row],[Numeric_Score]]="", "", IF(Table1373[[#This Row],[Numeric_Score]]&lt;=9, "Low", IF(Table1373[[#This Row],[Numeric_Score]]&gt;=14, "High", "Mid")))</f>
        <v>Mid</v>
      </c>
      <c r="M208" s="7" t="str">
        <f>IF(Table1373[[#This Row],[Nominal_Grade]]="", "", CONCATENATE(Table1373[[#This Row],[Nominal_Grade]], "-",Table1373[[#This Row],[Content_Status]]))</f>
        <v>B-WRS</v>
      </c>
      <c r="N208" s="7">
        <v>0.128</v>
      </c>
      <c r="O208" s="7">
        <v>250.11099999999999</v>
      </c>
      <c r="P208" s="7">
        <v>179.15700000000001</v>
      </c>
      <c r="Q208" s="7">
        <v>1838.5319999999999</v>
      </c>
      <c r="R208" s="7">
        <v>1171.895</v>
      </c>
      <c r="S208" s="7">
        <v>1140.3240000000001</v>
      </c>
      <c r="T208" s="7">
        <v>275.41500000000002</v>
      </c>
      <c r="U208" s="7">
        <v>1588.549</v>
      </c>
      <c r="V208" s="7">
        <v>1066.105</v>
      </c>
      <c r="W208" s="7">
        <v>3389.5410000000002</v>
      </c>
      <c r="X208" s="7">
        <v>18335.399000000001</v>
      </c>
      <c r="Y208" s="7">
        <v>522.18200000000002</v>
      </c>
      <c r="Z208" s="7">
        <v>33697.873</v>
      </c>
      <c r="AA208" s="7">
        <v>791.13</v>
      </c>
      <c r="AB208" s="7">
        <v>1059.682</v>
      </c>
      <c r="AC208" s="7">
        <v>945.899</v>
      </c>
      <c r="AD208" s="7">
        <v>3478.0940000000001</v>
      </c>
      <c r="AE208" s="7">
        <v>2528.3130000000001</v>
      </c>
      <c r="AF208" s="7">
        <v>1114.2049999999999</v>
      </c>
      <c r="AG208" s="7">
        <v>1157.0029999999999</v>
      </c>
      <c r="AH208" s="7">
        <v>562.34400000000005</v>
      </c>
      <c r="AI208" s="7">
        <v>2478.4409999999998</v>
      </c>
      <c r="AJ208" s="7">
        <v>2669.5659999999998</v>
      </c>
      <c r="AK208" s="7">
        <v>921.10199999999998</v>
      </c>
      <c r="AL208" s="7">
        <v>8482.5720000000001</v>
      </c>
      <c r="AM208" s="7">
        <v>5775.0690000000004</v>
      </c>
      <c r="AN208" s="7">
        <v>2042.539</v>
      </c>
      <c r="AO208" s="7">
        <v>342.70800000000003</v>
      </c>
      <c r="AP208" s="7">
        <v>721.67399999999998</v>
      </c>
      <c r="AQ208" s="7">
        <v>788.92200000000003</v>
      </c>
      <c r="AR208" s="7">
        <v>1774.7860000000001</v>
      </c>
      <c r="AS208" s="7">
        <v>3874.5839999999998</v>
      </c>
      <c r="AT208" s="7">
        <v>8254.9009999999998</v>
      </c>
      <c r="AU208" s="7">
        <v>386.21100000000001</v>
      </c>
      <c r="AV208" s="7">
        <v>660.94500000000005</v>
      </c>
      <c r="AW208" s="7">
        <v>25786.487000000001</v>
      </c>
      <c r="AX208" s="7">
        <v>2092.1509999999998</v>
      </c>
      <c r="AY208" s="7">
        <v>1043.8920000000001</v>
      </c>
      <c r="AZ208" s="7">
        <v>1203.5640000000001</v>
      </c>
      <c r="BA208" s="7">
        <v>845.4</v>
      </c>
      <c r="BB208" s="7">
        <v>1923.2460000000001</v>
      </c>
      <c r="BC208" s="7">
        <v>1794.7239999999999</v>
      </c>
      <c r="BD208" s="7">
        <v>7756.6090000000004</v>
      </c>
      <c r="BE208" s="7">
        <v>26098.327000000001</v>
      </c>
      <c r="BF208" s="7">
        <v>23907.344000000001</v>
      </c>
      <c r="BG208" s="7">
        <v>3624.12</v>
      </c>
      <c r="BH208" s="7">
        <v>2460.9430000000002</v>
      </c>
      <c r="BI208" s="7">
        <v>22358.784</v>
      </c>
      <c r="BJ208" s="7">
        <v>2548.84</v>
      </c>
      <c r="BK208" s="7">
        <v>4769.0159999999996</v>
      </c>
      <c r="BL208" s="7">
        <v>5211.4679999999998</v>
      </c>
      <c r="BM208" s="7">
        <v>564.94100000000003</v>
      </c>
      <c r="BN208" s="7">
        <v>9104.3760000000002</v>
      </c>
      <c r="BO208" s="7">
        <v>16869.935000000001</v>
      </c>
      <c r="BP208" s="7">
        <v>24096.488000000001</v>
      </c>
      <c r="BQ208" s="7">
        <v>2087.6750000000002</v>
      </c>
      <c r="BR208" s="7">
        <v>2663.9110000000001</v>
      </c>
      <c r="BS208" s="7">
        <v>1084.2159999999999</v>
      </c>
      <c r="BT208" s="7">
        <v>1444.0609999999999</v>
      </c>
      <c r="BU208" s="7">
        <v>212.50299999999999</v>
      </c>
      <c r="BV208" s="7">
        <v>223.51400000000001</v>
      </c>
      <c r="BW208" s="7">
        <v>712.18799999999999</v>
      </c>
      <c r="BX208" s="7">
        <v>991.77800000000002</v>
      </c>
      <c r="BY208" s="7">
        <v>909.68299999999999</v>
      </c>
      <c r="BZ208" s="7">
        <v>286.84800000000001</v>
      </c>
      <c r="CA208" s="7">
        <v>132.566</v>
      </c>
      <c r="CB208" s="7">
        <v>15491.212</v>
      </c>
      <c r="CC208" s="7">
        <f>IF(Table1373[[#This Row],[Numeric_Score]]&lt;=9, 2, IF(Table1373[[#This Row],[Numeric_Score]]&lt;=12, 1, 0))</f>
        <v>1</v>
      </c>
    </row>
    <row r="209" spans="1:81" x14ac:dyDescent="0.25">
      <c r="A209" s="4" t="s">
        <v>325</v>
      </c>
      <c r="B209" s="9" t="s">
        <v>191</v>
      </c>
      <c r="C209" s="5" t="s">
        <v>82</v>
      </c>
      <c r="D209" s="6" t="e">
        <v>#N/A</v>
      </c>
      <c r="E209" s="5" t="str">
        <f>CONCATENATE(Table1373[[#This Row],[Vessel_Out]]," ",Table1373[[#This Row],[True_Grade]])</f>
        <v>1081 - 2 SP</v>
      </c>
      <c r="F209" s="5" t="s">
        <v>91</v>
      </c>
      <c r="G209" s="7">
        <v>11</v>
      </c>
      <c r="H209" s="8">
        <v>44035</v>
      </c>
      <c r="I209" s="7">
        <v>14</v>
      </c>
      <c r="J209" s="7" t="s">
        <v>84</v>
      </c>
      <c r="K20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09" s="7" t="str">
        <f>IF(Table1373[[#This Row],[Numeric_Score]]="", "", IF(Table1373[[#This Row],[Numeric_Score]]&lt;=9, "Low", IF(Table1373[[#This Row],[Numeric_Score]]&gt;=14, "High", "Mid")))</f>
        <v>Mid</v>
      </c>
      <c r="M209" s="7" t="str">
        <f>IF(Table1373[[#This Row],[Nominal_Grade]]="", "", CONCATENATE(Table1373[[#This Row],[Nominal_Grade]], "-",Table1373[[#This Row],[Content_Status]]))</f>
        <v>B-WRS</v>
      </c>
      <c r="N209" s="7">
        <v>0.128</v>
      </c>
      <c r="O209" s="7">
        <v>287.44099999999997</v>
      </c>
      <c r="P209" s="7">
        <v>182.59700000000001</v>
      </c>
      <c r="Q209" s="7">
        <v>1911.7660000000001</v>
      </c>
      <c r="R209" s="7">
        <v>1128.7560000000001</v>
      </c>
      <c r="S209" s="7">
        <v>1148.2729999999999</v>
      </c>
      <c r="T209" s="7">
        <v>270.75700000000001</v>
      </c>
      <c r="U209" s="7">
        <v>1600.0609999999999</v>
      </c>
      <c r="V209" s="7">
        <v>1096.145</v>
      </c>
      <c r="W209" s="7">
        <v>3467.9810000000002</v>
      </c>
      <c r="X209" s="7">
        <v>18381.93</v>
      </c>
      <c r="Y209" s="7">
        <v>573.29</v>
      </c>
      <c r="Z209" s="7">
        <v>33933.716999999997</v>
      </c>
      <c r="AA209" s="7">
        <v>818.19899999999996</v>
      </c>
      <c r="AB209" s="7">
        <v>1095.498</v>
      </c>
      <c r="AC209" s="7">
        <v>942.13099999999997</v>
      </c>
      <c r="AD209" s="7">
        <v>3460.09</v>
      </c>
      <c r="AE209" s="7">
        <v>2577.8470000000002</v>
      </c>
      <c r="AF209" s="7">
        <v>1084.58</v>
      </c>
      <c r="AG209" s="7">
        <v>1164.8240000000001</v>
      </c>
      <c r="AH209" s="7">
        <v>545.95500000000004</v>
      </c>
      <c r="AI209" s="7">
        <v>2398.1860000000001</v>
      </c>
      <c r="AJ209" s="7">
        <v>2658.9319999999998</v>
      </c>
      <c r="AK209" s="7">
        <v>972.90599999999995</v>
      </c>
      <c r="AL209" s="7">
        <v>8523.18</v>
      </c>
      <c r="AM209" s="7">
        <v>5849.3770000000004</v>
      </c>
      <c r="AN209" s="7">
        <v>2049.5450000000001</v>
      </c>
      <c r="AO209" s="7">
        <v>353.31700000000001</v>
      </c>
      <c r="AP209" s="7">
        <v>735.048</v>
      </c>
      <c r="AQ209" s="7">
        <v>823.33299999999997</v>
      </c>
      <c r="AR209" s="7">
        <v>1805.1220000000001</v>
      </c>
      <c r="AS209" s="7">
        <v>3973.3629999999998</v>
      </c>
      <c r="AT209" s="7">
        <v>8216.0730000000003</v>
      </c>
      <c r="AU209" s="7">
        <v>397.05700000000002</v>
      </c>
      <c r="AV209" s="7">
        <v>677.98500000000001</v>
      </c>
      <c r="AW209" s="7">
        <v>25890.007000000001</v>
      </c>
      <c r="AX209" s="7">
        <v>2134.7060000000001</v>
      </c>
      <c r="AY209" s="7">
        <v>1045.8030000000001</v>
      </c>
      <c r="AZ209" s="7">
        <v>1201.0139999999999</v>
      </c>
      <c r="BA209" s="7">
        <v>835.64800000000002</v>
      </c>
      <c r="BB209" s="7">
        <v>1920.778</v>
      </c>
      <c r="BC209" s="7">
        <v>1889.345</v>
      </c>
      <c r="BD209" s="7">
        <v>7777.0569999999998</v>
      </c>
      <c r="BE209" s="7">
        <v>26411.824000000001</v>
      </c>
      <c r="BF209" s="7">
        <v>24102.611000000001</v>
      </c>
      <c r="BG209" s="7">
        <v>3725.413</v>
      </c>
      <c r="BH209" s="7">
        <v>2431.7669999999998</v>
      </c>
      <c r="BI209" s="7">
        <v>22322.244999999999</v>
      </c>
      <c r="BJ209" s="7">
        <v>2510.41</v>
      </c>
      <c r="BK209" s="7">
        <v>4763.9160000000002</v>
      </c>
      <c r="BL209" s="7">
        <v>5299.9359999999997</v>
      </c>
      <c r="BM209" s="7">
        <v>567.19399999999996</v>
      </c>
      <c r="BN209" s="7">
        <v>8950.6659999999993</v>
      </c>
      <c r="BO209" s="7">
        <v>17201.723999999998</v>
      </c>
      <c r="BP209" s="7">
        <v>26660.782999999999</v>
      </c>
      <c r="BQ209" s="7">
        <v>1999.1659999999999</v>
      </c>
      <c r="BR209" s="7">
        <v>2608.902</v>
      </c>
      <c r="BS209" s="7">
        <v>1024.575</v>
      </c>
      <c r="BT209" s="7">
        <v>1501.317</v>
      </c>
      <c r="BU209" s="7">
        <v>225.71199999999999</v>
      </c>
      <c r="BV209" s="7">
        <v>226.66399999999999</v>
      </c>
      <c r="BW209" s="7">
        <v>706.13300000000004</v>
      </c>
      <c r="BX209" s="7">
        <v>1058.8420000000001</v>
      </c>
      <c r="BY209" s="7">
        <v>896.40099999999995</v>
      </c>
      <c r="BZ209" s="7">
        <v>320.31799999999998</v>
      </c>
      <c r="CA209" s="7">
        <v>125.57599999999999</v>
      </c>
      <c r="CB209" s="7">
        <v>15325.799000000001</v>
      </c>
      <c r="CC209" s="7">
        <f>IF(Table1373[[#This Row],[Numeric_Score]]&lt;=9, 2, IF(Table1373[[#This Row],[Numeric_Score]]&lt;=12, 1, 0))</f>
        <v>1</v>
      </c>
    </row>
    <row r="210" spans="1:81" x14ac:dyDescent="0.25">
      <c r="A210" s="4" t="s">
        <v>326</v>
      </c>
      <c r="B210" s="9" t="s">
        <v>166</v>
      </c>
      <c r="C210" s="5" t="s">
        <v>82</v>
      </c>
      <c r="D210" s="6">
        <v>0</v>
      </c>
      <c r="E210" s="5" t="str">
        <f>CONCATENATE(Table1373[[#This Row],[Vessel_Out]]," ",Table1373[[#This Row],[True_Grade]])</f>
        <v>200/130 - 1 SP</v>
      </c>
      <c r="F210" s="5" t="s">
        <v>91</v>
      </c>
      <c r="G210" s="7">
        <v>12</v>
      </c>
      <c r="H210" s="8">
        <v>44035</v>
      </c>
      <c r="I210" s="7">
        <v>3</v>
      </c>
      <c r="J210" s="7" t="s">
        <v>84</v>
      </c>
      <c r="K21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0" s="7" t="str">
        <f>IF(Table1373[[#This Row],[Numeric_Score]]="", "", IF(Table1373[[#This Row],[Numeric_Score]]&lt;=9, "Low", IF(Table1373[[#This Row],[Numeric_Score]]&gt;=14, "High", "Mid")))</f>
        <v>Mid</v>
      </c>
      <c r="M210" s="7" t="str">
        <f>IF(Table1373[[#This Row],[Nominal_Grade]]="", "", CONCATENATE(Table1373[[#This Row],[Nominal_Grade]], "-",Table1373[[#This Row],[Content_Status]]))</f>
        <v>B-WRS</v>
      </c>
      <c r="N210" s="7">
        <v>0.113</v>
      </c>
      <c r="O210" s="7">
        <v>189.03299999999999</v>
      </c>
      <c r="P210" s="7">
        <v>156.34700000000001</v>
      </c>
      <c r="Q210" s="7">
        <v>1524.6890000000001</v>
      </c>
      <c r="R210" s="7">
        <v>1144.095</v>
      </c>
      <c r="S210" s="7">
        <v>1099.759</v>
      </c>
      <c r="T210" s="7">
        <v>352.49200000000002</v>
      </c>
      <c r="U210" s="7">
        <v>958.69899999999996</v>
      </c>
      <c r="V210" s="7">
        <v>792.28300000000002</v>
      </c>
      <c r="W210" s="7">
        <v>3669.8209999999999</v>
      </c>
      <c r="X210" s="7">
        <v>18015.347000000002</v>
      </c>
      <c r="Y210" s="7">
        <v>500.41699999999997</v>
      </c>
      <c r="Z210" s="7">
        <v>37555.892999999996</v>
      </c>
      <c r="AA210" s="7">
        <v>958.98900000000003</v>
      </c>
      <c r="AB210" s="7">
        <v>1088.923</v>
      </c>
      <c r="AC210" s="7">
        <v>738.02499999999998</v>
      </c>
      <c r="AD210" s="7">
        <v>1695.5419999999999</v>
      </c>
      <c r="AE210" s="7">
        <v>2364.7739999999999</v>
      </c>
      <c r="AF210" s="7">
        <v>564.904</v>
      </c>
      <c r="AG210" s="7">
        <v>1017.4109999999999</v>
      </c>
      <c r="AH210" s="7">
        <v>679.21500000000003</v>
      </c>
      <c r="AI210" s="7">
        <v>2532.38</v>
      </c>
      <c r="AJ210" s="7">
        <v>2765.672</v>
      </c>
      <c r="AK210" s="7">
        <v>831.05799999999999</v>
      </c>
      <c r="AL210" s="7">
        <v>8203.6419999999998</v>
      </c>
      <c r="AM210" s="7">
        <v>4356.3360000000002</v>
      </c>
      <c r="AN210" s="7">
        <v>1330.329</v>
      </c>
      <c r="AO210" s="7">
        <v>211.047</v>
      </c>
      <c r="AP210" s="7">
        <v>747.221</v>
      </c>
      <c r="AQ210" s="7">
        <v>720.827</v>
      </c>
      <c r="AR210" s="7">
        <v>1738.0740000000001</v>
      </c>
      <c r="AS210" s="7">
        <v>3390.6190000000001</v>
      </c>
      <c r="AT210" s="7">
        <v>6179.442</v>
      </c>
      <c r="AU210" s="7">
        <v>503.91500000000002</v>
      </c>
      <c r="AV210" s="7">
        <v>802.24199999999996</v>
      </c>
      <c r="AW210" s="7">
        <v>22260.317999999999</v>
      </c>
      <c r="AX210" s="7">
        <v>2333.2869999999998</v>
      </c>
      <c r="AY210" s="7">
        <v>1247.175</v>
      </c>
      <c r="AZ210" s="7">
        <v>1327.6489999999999</v>
      </c>
      <c r="BA210" s="7">
        <v>758.11099999999999</v>
      </c>
      <c r="BB210" s="7">
        <v>1580.394</v>
      </c>
      <c r="BC210" s="7">
        <v>1076.2380000000001</v>
      </c>
      <c r="BD210" s="7">
        <v>7948.9740000000002</v>
      </c>
      <c r="BE210" s="7">
        <v>24270.400000000001</v>
      </c>
      <c r="BF210" s="7">
        <v>24926.991000000002</v>
      </c>
      <c r="BG210" s="7">
        <v>3783.596</v>
      </c>
      <c r="BH210" s="7">
        <v>2267.5100000000002</v>
      </c>
      <c r="BI210" s="7">
        <v>22163.005000000001</v>
      </c>
      <c r="BJ210" s="7">
        <v>2421.1329999999998</v>
      </c>
      <c r="BK210" s="7">
        <v>4573.9160000000002</v>
      </c>
      <c r="BL210" s="7">
        <v>4935.9070000000002</v>
      </c>
      <c r="BM210" s="7">
        <v>534.70000000000005</v>
      </c>
      <c r="BN210" s="7">
        <v>9319.4590000000007</v>
      </c>
      <c r="BO210" s="7">
        <v>21241.966</v>
      </c>
      <c r="BP210" s="7">
        <v>30791.54</v>
      </c>
      <c r="BQ210" s="7">
        <v>2633.1860000000001</v>
      </c>
      <c r="BR210" s="7">
        <v>3297.373</v>
      </c>
      <c r="BS210" s="7">
        <v>1193.0119999999999</v>
      </c>
      <c r="BT210" s="7">
        <v>1124.076</v>
      </c>
      <c r="BU210" s="7">
        <v>179.37899999999999</v>
      </c>
      <c r="BV210" s="7">
        <v>162.113</v>
      </c>
      <c r="BW210" s="7">
        <v>613.24</v>
      </c>
      <c r="BX210" s="7">
        <v>748.84400000000005</v>
      </c>
      <c r="BY210" s="7">
        <v>558.46</v>
      </c>
      <c r="BZ210" s="7">
        <v>266.50099999999998</v>
      </c>
      <c r="CA210" s="7">
        <v>134.34299999999999</v>
      </c>
      <c r="CB210" s="7">
        <v>17915.079000000002</v>
      </c>
      <c r="CC210" s="7">
        <f>IF(Table1373[[#This Row],[Numeric_Score]]&lt;=9, 2, IF(Table1373[[#This Row],[Numeric_Score]]&lt;=12, 1, 0))</f>
        <v>1</v>
      </c>
    </row>
    <row r="211" spans="1:81" x14ac:dyDescent="0.25">
      <c r="A211" s="4" t="s">
        <v>327</v>
      </c>
      <c r="B211" s="9" t="s">
        <v>166</v>
      </c>
      <c r="C211" s="5" t="s">
        <v>82</v>
      </c>
      <c r="D211" s="6">
        <v>0</v>
      </c>
      <c r="E211" s="5" t="str">
        <f>CONCATENATE(Table1373[[#This Row],[Vessel_Out]]," ",Table1373[[#This Row],[True_Grade]])</f>
        <v>200/130 - 2 SP</v>
      </c>
      <c r="F211" s="5" t="s">
        <v>91</v>
      </c>
      <c r="G211" s="7">
        <v>12</v>
      </c>
      <c r="H211" s="8">
        <v>44035</v>
      </c>
      <c r="I211" s="7">
        <v>4</v>
      </c>
      <c r="J211" s="7" t="s">
        <v>84</v>
      </c>
      <c r="K21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1" s="7" t="str">
        <f>IF(Table1373[[#This Row],[Numeric_Score]]="", "", IF(Table1373[[#This Row],[Numeric_Score]]&lt;=9, "Low", IF(Table1373[[#This Row],[Numeric_Score]]&gt;=14, "High", "Mid")))</f>
        <v>Mid</v>
      </c>
      <c r="M211" s="7" t="str">
        <f>IF(Table1373[[#This Row],[Nominal_Grade]]="", "", CONCATENATE(Table1373[[#This Row],[Nominal_Grade]], "-",Table1373[[#This Row],[Content_Status]]))</f>
        <v>B-WRS</v>
      </c>
      <c r="N211" s="7">
        <v>0.11799999999999999</v>
      </c>
      <c r="O211" s="7">
        <v>208.648</v>
      </c>
      <c r="P211" s="7">
        <v>190.59399999999999</v>
      </c>
      <c r="Q211" s="7">
        <v>1672.665</v>
      </c>
      <c r="R211" s="7">
        <v>1099.972</v>
      </c>
      <c r="S211" s="7">
        <v>1101.404</v>
      </c>
      <c r="T211" s="7">
        <v>323.92899999999997</v>
      </c>
      <c r="U211" s="7">
        <v>1009.223</v>
      </c>
      <c r="V211" s="7">
        <v>816.54700000000003</v>
      </c>
      <c r="W211" s="7">
        <v>3622.373</v>
      </c>
      <c r="X211" s="7">
        <v>17961.489000000001</v>
      </c>
      <c r="Y211" s="7">
        <v>513.74099999999999</v>
      </c>
      <c r="Z211" s="7">
        <v>37817.68</v>
      </c>
      <c r="AA211" s="7">
        <v>936.22500000000002</v>
      </c>
      <c r="AB211" s="7">
        <v>1101.1769999999999</v>
      </c>
      <c r="AC211" s="7">
        <v>731.74</v>
      </c>
      <c r="AD211" s="7">
        <v>1667.874</v>
      </c>
      <c r="AE211" s="7">
        <v>2367.835</v>
      </c>
      <c r="AF211" s="7">
        <v>555.95600000000002</v>
      </c>
      <c r="AG211" s="7">
        <v>1028.366</v>
      </c>
      <c r="AH211" s="7">
        <v>591.875</v>
      </c>
      <c r="AI211" s="7">
        <v>2555.069</v>
      </c>
      <c r="AJ211" s="7">
        <v>2791.1660000000002</v>
      </c>
      <c r="AK211" s="7">
        <v>844.90099999999995</v>
      </c>
      <c r="AL211" s="7">
        <v>8196.2839999999997</v>
      </c>
      <c r="AM211" s="7">
        <v>4349.0410000000002</v>
      </c>
      <c r="AN211" s="7">
        <v>1323.2349999999999</v>
      </c>
      <c r="AO211" s="7">
        <v>211.92699999999999</v>
      </c>
      <c r="AP211" s="7">
        <v>695.03300000000002</v>
      </c>
      <c r="AQ211" s="7">
        <v>689.226</v>
      </c>
      <c r="AR211" s="7">
        <v>1723.4390000000001</v>
      </c>
      <c r="AS211" s="7">
        <v>3374.5259999999998</v>
      </c>
      <c r="AT211" s="7">
        <v>6274.4560000000001</v>
      </c>
      <c r="AU211" s="7">
        <v>510.65300000000002</v>
      </c>
      <c r="AV211" s="7">
        <v>775.20500000000004</v>
      </c>
      <c r="AW211" s="7">
        <v>22260.106</v>
      </c>
      <c r="AX211" s="7">
        <v>2308.174</v>
      </c>
      <c r="AY211" s="7">
        <v>1327.7339999999999</v>
      </c>
      <c r="AZ211" s="7">
        <v>1302.0409999999999</v>
      </c>
      <c r="BA211" s="7">
        <v>809.58900000000006</v>
      </c>
      <c r="BB211" s="7">
        <v>1585.905</v>
      </c>
      <c r="BC211" s="7">
        <v>1097.443</v>
      </c>
      <c r="BD211" s="7">
        <v>7903.3890000000001</v>
      </c>
      <c r="BE211" s="7">
        <v>24121.859</v>
      </c>
      <c r="BF211" s="7">
        <v>24903.867999999999</v>
      </c>
      <c r="BG211" s="7">
        <v>3610.8910000000001</v>
      </c>
      <c r="BH211" s="7">
        <v>2183.1089999999999</v>
      </c>
      <c r="BI211" s="7">
        <v>22247.227999999999</v>
      </c>
      <c r="BJ211" s="7">
        <v>2359.192</v>
      </c>
      <c r="BK211" s="7">
        <v>4737.143</v>
      </c>
      <c r="BL211" s="7">
        <v>4793.0839999999998</v>
      </c>
      <c r="BM211" s="7">
        <v>539.88199999999995</v>
      </c>
      <c r="BN211" s="7">
        <v>9224.1450000000004</v>
      </c>
      <c r="BO211" s="7">
        <v>21176.762999999999</v>
      </c>
      <c r="BP211" s="7">
        <v>33764.309000000001</v>
      </c>
      <c r="BQ211" s="7">
        <v>2609.59</v>
      </c>
      <c r="BR211" s="7">
        <v>3267.6120000000001</v>
      </c>
      <c r="BS211" s="7">
        <v>1216.2070000000001</v>
      </c>
      <c r="BT211" s="7">
        <v>1252.5170000000001</v>
      </c>
      <c r="BU211" s="7">
        <v>179.96700000000001</v>
      </c>
      <c r="BV211" s="7">
        <v>174.541</v>
      </c>
      <c r="BW211" s="7">
        <v>612.24599999999998</v>
      </c>
      <c r="BX211" s="7">
        <v>757.34400000000005</v>
      </c>
      <c r="BY211" s="7">
        <v>562.39300000000003</v>
      </c>
      <c r="BZ211" s="7">
        <v>274.529</v>
      </c>
      <c r="CA211" s="7">
        <v>139.578</v>
      </c>
      <c r="CB211" s="7">
        <v>16571.669999999998</v>
      </c>
      <c r="CC211" s="7">
        <f>IF(Table1373[[#This Row],[Numeric_Score]]&lt;=9, 2, IF(Table1373[[#This Row],[Numeric_Score]]&lt;=12, 1, 0))</f>
        <v>1</v>
      </c>
    </row>
    <row r="212" spans="1:81" x14ac:dyDescent="0.25">
      <c r="A212" s="4" t="s">
        <v>328</v>
      </c>
      <c r="B212" s="9" t="s">
        <v>166</v>
      </c>
      <c r="C212" s="5" t="s">
        <v>82</v>
      </c>
      <c r="D212" s="6">
        <v>0</v>
      </c>
      <c r="E212" s="5" t="str">
        <f>CONCATENATE(Table1373[[#This Row],[Vessel_Out]]," ",Table1373[[#This Row],[True_Grade]])</f>
        <v>200/136 - 1 SP</v>
      </c>
      <c r="F212" s="5" t="s">
        <v>83</v>
      </c>
      <c r="G212" s="7">
        <v>13</v>
      </c>
      <c r="H212" s="8">
        <v>44035</v>
      </c>
      <c r="I212" s="7">
        <v>1</v>
      </c>
      <c r="J212" s="7" t="s">
        <v>84</v>
      </c>
      <c r="K21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2" s="7" t="str">
        <f>IF(Table1373[[#This Row],[Numeric_Score]]="", "", IF(Table1373[[#This Row],[Numeric_Score]]&lt;=9, "Low", IF(Table1373[[#This Row],[Numeric_Score]]&gt;=14, "High", "Mid")))</f>
        <v>Mid</v>
      </c>
      <c r="M212" s="7" t="str">
        <f>IF(Table1373[[#This Row],[Nominal_Grade]]="", "", CONCATENATE(Table1373[[#This Row],[Nominal_Grade]], "-",Table1373[[#This Row],[Content_Status]]))</f>
        <v>B-WLS</v>
      </c>
      <c r="N212" s="7">
        <v>0.14499999999999999</v>
      </c>
      <c r="O212" s="7">
        <v>759.48599999999999</v>
      </c>
      <c r="P212" s="7">
        <v>134.26900000000001</v>
      </c>
      <c r="Q212" s="7">
        <v>663.01800000000003</v>
      </c>
      <c r="R212" s="7">
        <v>545.19899999999996</v>
      </c>
      <c r="S212" s="7">
        <v>641.96</v>
      </c>
      <c r="T212" s="7">
        <v>432.46899999999999</v>
      </c>
      <c r="U212" s="7">
        <v>426.09</v>
      </c>
      <c r="V212" s="7">
        <v>745.62599999999998</v>
      </c>
      <c r="W212" s="7">
        <v>4026.837</v>
      </c>
      <c r="X212" s="7">
        <v>17735.509999999998</v>
      </c>
      <c r="Y212" s="7">
        <v>451.20600000000002</v>
      </c>
      <c r="Z212" s="7">
        <v>37241.065999999999</v>
      </c>
      <c r="AA212" s="7">
        <v>943.00900000000001</v>
      </c>
      <c r="AB212" s="7">
        <v>1152.673</v>
      </c>
      <c r="AC212" s="7">
        <v>664.47900000000004</v>
      </c>
      <c r="AD212" s="7">
        <v>2834.1419999999998</v>
      </c>
      <c r="AE212" s="7">
        <v>2487.8180000000002</v>
      </c>
      <c r="AF212" s="7">
        <v>703.74400000000003</v>
      </c>
      <c r="AG212" s="7">
        <v>1058.847</v>
      </c>
      <c r="AH212" s="7">
        <v>564.68899999999996</v>
      </c>
      <c r="AI212" s="7">
        <v>2511.6750000000002</v>
      </c>
      <c r="AJ212" s="7">
        <v>2746.16</v>
      </c>
      <c r="AK212" s="7">
        <v>899.56899999999996</v>
      </c>
      <c r="AL212" s="7">
        <v>8283.7999999999993</v>
      </c>
      <c r="AM212" s="7">
        <v>5031.7879999999996</v>
      </c>
      <c r="AN212" s="7">
        <v>1053.0640000000001</v>
      </c>
      <c r="AO212" s="7">
        <v>200.66300000000001</v>
      </c>
      <c r="AP212" s="7">
        <v>690.64700000000005</v>
      </c>
      <c r="AQ212" s="7">
        <v>610.29899999999998</v>
      </c>
      <c r="AR212" s="7">
        <v>1441.05</v>
      </c>
      <c r="AS212" s="7">
        <v>3484.1320000000001</v>
      </c>
      <c r="AT212" s="7">
        <v>7363.326</v>
      </c>
      <c r="AU212" s="7">
        <v>468.09100000000001</v>
      </c>
      <c r="AV212" s="7">
        <v>853.02099999999996</v>
      </c>
      <c r="AW212" s="7">
        <v>22143.323</v>
      </c>
      <c r="AX212" s="7">
        <v>2110.1039999999998</v>
      </c>
      <c r="AY212" s="7">
        <v>946.01</v>
      </c>
      <c r="AZ212" s="7">
        <v>1251.646</v>
      </c>
      <c r="BA212" s="7">
        <v>726.88</v>
      </c>
      <c r="BB212" s="7">
        <v>1368.482</v>
      </c>
      <c r="BC212" s="7">
        <v>727.48299999999995</v>
      </c>
      <c r="BD212" s="7">
        <v>8468.0030000000006</v>
      </c>
      <c r="BE212" s="7">
        <v>25994.776000000002</v>
      </c>
      <c r="BF212" s="7">
        <v>23153.833999999999</v>
      </c>
      <c r="BG212" s="7">
        <v>3939.4830000000002</v>
      </c>
      <c r="BH212" s="7">
        <v>2418.7399999999998</v>
      </c>
      <c r="BI212" s="7">
        <v>20325.54</v>
      </c>
      <c r="BJ212" s="7">
        <v>2516.5059999999999</v>
      </c>
      <c r="BK212" s="7">
        <v>4513.2470000000003</v>
      </c>
      <c r="BL212" s="7">
        <v>5451.7579999999998</v>
      </c>
      <c r="BM212" s="7">
        <v>593.06399999999996</v>
      </c>
      <c r="BN212" s="7">
        <v>9613.6129999999994</v>
      </c>
      <c r="BO212" s="7">
        <v>17457.721000000001</v>
      </c>
      <c r="BP212" s="7">
        <v>19531.112000000001</v>
      </c>
      <c r="BQ212" s="7">
        <v>2645.174</v>
      </c>
      <c r="BR212" s="7">
        <v>3707.32</v>
      </c>
      <c r="BS212" s="7">
        <v>657.42600000000004</v>
      </c>
      <c r="BT212" s="7">
        <v>589.62900000000002</v>
      </c>
      <c r="BU212" s="7">
        <v>207.71</v>
      </c>
      <c r="BV212" s="7">
        <v>174.964</v>
      </c>
      <c r="BW212" s="7">
        <v>525.19600000000003</v>
      </c>
      <c r="BX212" s="7">
        <v>1108.5999999999999</v>
      </c>
      <c r="BY212" s="7">
        <v>490.97699999999998</v>
      </c>
      <c r="BZ212" s="7">
        <v>151.845</v>
      </c>
      <c r="CA212" s="7">
        <v>161.80199999999999</v>
      </c>
      <c r="CB212" s="7">
        <v>16378.084000000001</v>
      </c>
      <c r="CC212" s="7">
        <f>IF(Table1373[[#This Row],[Numeric_Score]]&lt;=9, 2, IF(Table1373[[#This Row],[Numeric_Score]]&lt;=12, 1, 0))</f>
        <v>0</v>
      </c>
    </row>
    <row r="213" spans="1:81" x14ac:dyDescent="0.25">
      <c r="A213" s="4" t="s">
        <v>329</v>
      </c>
      <c r="B213" s="4" t="s">
        <v>166</v>
      </c>
      <c r="C213" s="5" t="s">
        <v>82</v>
      </c>
      <c r="D213" s="6">
        <v>0</v>
      </c>
      <c r="E213" s="5" t="str">
        <f>CONCATENATE(Table1373[[#This Row],[Vessel_Out]]," ",Table1373[[#This Row],[True_Grade]])</f>
        <v>200/136 - 2 SP</v>
      </c>
      <c r="F213" s="5" t="s">
        <v>83</v>
      </c>
      <c r="G213" s="7">
        <v>13</v>
      </c>
      <c r="H213" s="8">
        <v>44035</v>
      </c>
      <c r="I213" s="7">
        <v>2</v>
      </c>
      <c r="J213" s="7" t="s">
        <v>84</v>
      </c>
      <c r="K21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3" s="7" t="str">
        <f>IF(Table1373[[#This Row],[Numeric_Score]]="", "", IF(Table1373[[#This Row],[Numeric_Score]]&lt;=9, "Low", IF(Table1373[[#This Row],[Numeric_Score]]&gt;=14, "High", "Mid")))</f>
        <v>Mid</v>
      </c>
      <c r="M213" s="7" t="str">
        <f>IF(Table1373[[#This Row],[Nominal_Grade]]="", "", CONCATENATE(Table1373[[#This Row],[Nominal_Grade]], "-",Table1373[[#This Row],[Content_Status]]))</f>
        <v>B-WLS</v>
      </c>
      <c r="N213" s="7">
        <v>0.114</v>
      </c>
      <c r="O213" s="7">
        <v>752.55</v>
      </c>
      <c r="P213" s="7">
        <v>143.66499999999999</v>
      </c>
      <c r="Q213" s="7">
        <v>1288.1089999999999</v>
      </c>
      <c r="R213" s="7">
        <v>1192.146</v>
      </c>
      <c r="S213" s="7">
        <v>1048.6690000000001</v>
      </c>
      <c r="T213" s="7">
        <v>395.02100000000002</v>
      </c>
      <c r="U213" s="7">
        <v>933.34500000000003</v>
      </c>
      <c r="V213" s="7">
        <v>817.19100000000003</v>
      </c>
      <c r="W213" s="7">
        <v>4004.3409999999999</v>
      </c>
      <c r="X213" s="7">
        <v>18049.050999999999</v>
      </c>
      <c r="Y213" s="7">
        <v>495.00099999999998</v>
      </c>
      <c r="Z213" s="7">
        <v>36850.284</v>
      </c>
      <c r="AA213" s="7">
        <v>932.99699999999996</v>
      </c>
      <c r="AB213" s="7">
        <v>1161.7529999999999</v>
      </c>
      <c r="AC213" s="7">
        <v>694.69</v>
      </c>
      <c r="AD213" s="7">
        <v>2866.1030000000001</v>
      </c>
      <c r="AE213" s="7">
        <v>2580.431</v>
      </c>
      <c r="AF213" s="7">
        <v>709.11</v>
      </c>
      <c r="AG213" s="7">
        <v>1040.008</v>
      </c>
      <c r="AH213" s="7">
        <v>636.29100000000005</v>
      </c>
      <c r="AI213" s="7">
        <v>2550.797</v>
      </c>
      <c r="AJ213" s="7">
        <v>2676.8560000000002</v>
      </c>
      <c r="AK213" s="7">
        <v>858.6</v>
      </c>
      <c r="AL213" s="7">
        <v>8488.75</v>
      </c>
      <c r="AM213" s="7">
        <v>5108.0730000000003</v>
      </c>
      <c r="AN213" s="7">
        <v>1058.6780000000001</v>
      </c>
      <c r="AO213" s="7">
        <v>217.53800000000001</v>
      </c>
      <c r="AP213" s="7">
        <v>679.9</v>
      </c>
      <c r="AQ213" s="7">
        <v>618.18200000000002</v>
      </c>
      <c r="AR213" s="7">
        <v>1461.8579999999999</v>
      </c>
      <c r="AS213" s="7">
        <v>3619.66</v>
      </c>
      <c r="AT213" s="7">
        <v>7222.23</v>
      </c>
      <c r="AU213" s="7">
        <v>489.48500000000001</v>
      </c>
      <c r="AV213" s="7">
        <v>776.51099999999997</v>
      </c>
      <c r="AW213" s="7">
        <v>22506.451000000001</v>
      </c>
      <c r="AX213" s="7">
        <v>1983.9849999999999</v>
      </c>
      <c r="AY213" s="7">
        <v>957.38900000000001</v>
      </c>
      <c r="AZ213" s="7">
        <v>1271.702</v>
      </c>
      <c r="BA213" s="7">
        <v>651.70600000000002</v>
      </c>
      <c r="BB213" s="7">
        <v>1367.7</v>
      </c>
      <c r="BC213" s="7">
        <v>717.51400000000001</v>
      </c>
      <c r="BD213" s="7">
        <v>7885.5590000000002</v>
      </c>
      <c r="BE213" s="7">
        <v>25791.381000000001</v>
      </c>
      <c r="BF213" s="7">
        <v>23273.64</v>
      </c>
      <c r="BG213" s="7">
        <v>3788.3710000000001</v>
      </c>
      <c r="BH213" s="7">
        <v>2380.4569999999999</v>
      </c>
      <c r="BI213" s="7">
        <v>20381.55</v>
      </c>
      <c r="BJ213" s="7">
        <v>2416.1390000000001</v>
      </c>
      <c r="BK213" s="7">
        <v>4842.884</v>
      </c>
      <c r="BL213" s="7">
        <v>5464.8190000000004</v>
      </c>
      <c r="BM213" s="7">
        <v>516.53499999999997</v>
      </c>
      <c r="BN213" s="7">
        <v>9538.982</v>
      </c>
      <c r="BO213" s="7">
        <v>18352.725999999999</v>
      </c>
      <c r="BP213" s="7">
        <v>22483.659</v>
      </c>
      <c r="BQ213" s="7">
        <v>2513.3130000000001</v>
      </c>
      <c r="BR213" s="7">
        <v>3248.261</v>
      </c>
      <c r="BS213" s="7">
        <v>1126.578</v>
      </c>
      <c r="BT213" s="7">
        <v>745.45500000000004</v>
      </c>
      <c r="BU213" s="7">
        <v>163.18600000000001</v>
      </c>
      <c r="BV213" s="7">
        <v>172.52799999999999</v>
      </c>
      <c r="BW213" s="7">
        <v>518.36900000000003</v>
      </c>
      <c r="BX213" s="7">
        <v>813.5</v>
      </c>
      <c r="BY213" s="7">
        <v>467.75099999999998</v>
      </c>
      <c r="BZ213" s="7">
        <v>154.422</v>
      </c>
      <c r="CA213" s="7">
        <v>149.79499999999999</v>
      </c>
      <c r="CB213" s="7">
        <v>16573.925999999999</v>
      </c>
      <c r="CC213" s="7">
        <f>IF(Table1373[[#This Row],[Numeric_Score]]&lt;=9, 2, IF(Table1373[[#This Row],[Numeric_Score]]&lt;=12, 1, 0))</f>
        <v>0</v>
      </c>
    </row>
    <row r="214" spans="1:81" x14ac:dyDescent="0.25">
      <c r="A214" s="4" t="s">
        <v>330</v>
      </c>
      <c r="B214" s="4" t="s">
        <v>166</v>
      </c>
      <c r="C214" s="5" t="s">
        <v>82</v>
      </c>
      <c r="D214" s="6">
        <v>1.2</v>
      </c>
      <c r="E214" s="5" t="str">
        <f>CONCATENATE(Table1373[[#This Row],[Vessel_Out]]," ",Table1373[[#This Row],[True_Grade]])</f>
        <v>200/160 - 3 SP</v>
      </c>
      <c r="F214" s="5" t="s">
        <v>83</v>
      </c>
      <c r="G214" s="7">
        <v>10</v>
      </c>
      <c r="H214" s="8">
        <v>44035</v>
      </c>
      <c r="I214" s="7">
        <v>5</v>
      </c>
      <c r="J214" s="7" t="s">
        <v>84</v>
      </c>
      <c r="K21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4" s="7" t="str">
        <f>IF(Table1373[[#This Row],[Numeric_Score]]="", "", IF(Table1373[[#This Row],[Numeric_Score]]&lt;=9, "Low", IF(Table1373[[#This Row],[Numeric_Score]]&gt;=14, "High", "Mid")))</f>
        <v>Mid</v>
      </c>
      <c r="M214" s="7" t="str">
        <f>IF(Table1373[[#This Row],[Nominal_Grade]]="", "", CONCATENATE(Table1373[[#This Row],[Nominal_Grade]], "-",Table1373[[#This Row],[Content_Status]]))</f>
        <v>B-WLS</v>
      </c>
      <c r="N214" s="7">
        <v>0.12</v>
      </c>
      <c r="O214" s="7">
        <v>183.029</v>
      </c>
      <c r="P214" s="7">
        <v>128.94900000000001</v>
      </c>
      <c r="Q214" s="7">
        <v>1376.4690000000001</v>
      </c>
      <c r="R214" s="7">
        <v>1197.6220000000001</v>
      </c>
      <c r="S214" s="7">
        <v>1116.9359999999999</v>
      </c>
      <c r="T214" s="7">
        <v>347.88200000000001</v>
      </c>
      <c r="U214" s="7">
        <v>879.89300000000003</v>
      </c>
      <c r="V214" s="7">
        <v>683.41200000000003</v>
      </c>
      <c r="W214" s="7">
        <v>3907.9650000000001</v>
      </c>
      <c r="X214" s="7">
        <v>17979.148000000001</v>
      </c>
      <c r="Y214" s="7">
        <v>515.92999999999995</v>
      </c>
      <c r="Z214" s="7">
        <v>37349.815000000002</v>
      </c>
      <c r="AA214" s="7">
        <v>949.46400000000006</v>
      </c>
      <c r="AB214" s="7">
        <v>1100.42</v>
      </c>
      <c r="AC214" s="7">
        <v>647.72</v>
      </c>
      <c r="AD214" s="7">
        <v>2347.991</v>
      </c>
      <c r="AE214" s="7">
        <v>1966.95</v>
      </c>
      <c r="AF214" s="7">
        <v>704.71100000000001</v>
      </c>
      <c r="AG214" s="7">
        <v>1073.241</v>
      </c>
      <c r="AH214" s="7">
        <v>600.31899999999996</v>
      </c>
      <c r="AI214" s="7">
        <v>2483.6570000000002</v>
      </c>
      <c r="AJ214" s="7">
        <v>2474.6579999999999</v>
      </c>
      <c r="AK214" s="7">
        <v>754.54</v>
      </c>
      <c r="AL214" s="7">
        <v>8250.9189999999999</v>
      </c>
      <c r="AM214" s="7">
        <v>5282.5709999999999</v>
      </c>
      <c r="AN214" s="7">
        <v>1394.768</v>
      </c>
      <c r="AO214" s="7">
        <v>267.452</v>
      </c>
      <c r="AP214" s="7">
        <v>737.24599999999998</v>
      </c>
      <c r="AQ214" s="7">
        <v>680.63499999999999</v>
      </c>
      <c r="AR214" s="7">
        <v>1455.5609999999999</v>
      </c>
      <c r="AS214" s="7">
        <v>3855.4920000000002</v>
      </c>
      <c r="AT214" s="7">
        <v>7755.1059999999998</v>
      </c>
      <c r="AU214" s="7">
        <v>443.27600000000001</v>
      </c>
      <c r="AV214" s="7">
        <v>749.74900000000002</v>
      </c>
      <c r="AW214" s="7">
        <v>23480.626</v>
      </c>
      <c r="AX214" s="7">
        <v>1945.982</v>
      </c>
      <c r="AY214" s="7">
        <v>898.154</v>
      </c>
      <c r="AZ214" s="7">
        <v>1254.171</v>
      </c>
      <c r="BA214" s="7">
        <v>693.58299999999997</v>
      </c>
      <c r="BB214" s="7">
        <v>1543.3230000000001</v>
      </c>
      <c r="BC214" s="7">
        <v>1003.059</v>
      </c>
      <c r="BD214" s="7">
        <v>8198.1779999999999</v>
      </c>
      <c r="BE214" s="7">
        <v>26633.77</v>
      </c>
      <c r="BF214" s="7">
        <v>22063.773000000001</v>
      </c>
      <c r="BG214" s="7">
        <v>3586.3409999999999</v>
      </c>
      <c r="BH214" s="7">
        <v>2272.41</v>
      </c>
      <c r="BI214" s="7">
        <v>20606.106</v>
      </c>
      <c r="BJ214" s="7">
        <v>2365.078</v>
      </c>
      <c r="BK214" s="7">
        <v>4831.3440000000001</v>
      </c>
      <c r="BL214" s="7">
        <v>5068.8320000000003</v>
      </c>
      <c r="BM214" s="7">
        <v>632.04499999999996</v>
      </c>
      <c r="BN214" s="7">
        <v>9348.8610000000008</v>
      </c>
      <c r="BO214" s="7">
        <v>19419.723000000002</v>
      </c>
      <c r="BP214" s="7">
        <v>28251.989000000001</v>
      </c>
      <c r="BQ214" s="7">
        <v>2382.306</v>
      </c>
      <c r="BR214" s="7">
        <v>3136.9929999999999</v>
      </c>
      <c r="BS214" s="7">
        <v>1146.568</v>
      </c>
      <c r="BT214" s="7">
        <v>836.54100000000005</v>
      </c>
      <c r="BU214" s="7">
        <v>175.97499999999999</v>
      </c>
      <c r="BV214" s="7">
        <v>184.833</v>
      </c>
      <c r="BW214" s="7">
        <v>570.83100000000002</v>
      </c>
      <c r="BX214" s="7">
        <v>905.846</v>
      </c>
      <c r="BY214" s="7">
        <v>568.43899999999996</v>
      </c>
      <c r="BZ214" s="7">
        <v>145.339</v>
      </c>
      <c r="CA214" s="7">
        <v>133.422</v>
      </c>
      <c r="CB214" s="7">
        <v>16807.814999999999</v>
      </c>
      <c r="CC214" s="7">
        <f>IF(Table1373[[#This Row],[Numeric_Score]]&lt;=9, 2, IF(Table1373[[#This Row],[Numeric_Score]]&lt;=12, 1, 0))</f>
        <v>1</v>
      </c>
    </row>
    <row r="215" spans="1:81" x14ac:dyDescent="0.25">
      <c r="A215" s="4" t="s">
        <v>331</v>
      </c>
      <c r="B215" s="4" t="s">
        <v>166</v>
      </c>
      <c r="C215" s="5" t="s">
        <v>82</v>
      </c>
      <c r="D215" s="6">
        <v>1.2</v>
      </c>
      <c r="E215" s="5" t="str">
        <f>CONCATENATE(Table1373[[#This Row],[Vessel_Out]]," ",Table1373[[#This Row],[True_Grade]])</f>
        <v>200/160 - 4 SP</v>
      </c>
      <c r="F215" s="5" t="s">
        <v>83</v>
      </c>
      <c r="G215" s="7">
        <v>10</v>
      </c>
      <c r="H215" s="8">
        <v>44035</v>
      </c>
      <c r="I215" s="7">
        <v>6</v>
      </c>
      <c r="J215" s="7" t="s">
        <v>84</v>
      </c>
      <c r="K21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5" s="7" t="str">
        <f>IF(Table1373[[#This Row],[Numeric_Score]]="", "", IF(Table1373[[#This Row],[Numeric_Score]]&lt;=9, "Low", IF(Table1373[[#This Row],[Numeric_Score]]&gt;=14, "High", "Mid")))</f>
        <v>Mid</v>
      </c>
      <c r="M215" s="7" t="str">
        <f>IF(Table1373[[#This Row],[Nominal_Grade]]="", "", CONCATENATE(Table1373[[#This Row],[Nominal_Grade]], "-",Table1373[[#This Row],[Content_Status]]))</f>
        <v>B-WLS</v>
      </c>
      <c r="N215" s="7">
        <v>0.123</v>
      </c>
      <c r="O215" s="7">
        <v>182.273</v>
      </c>
      <c r="P215" s="7">
        <v>156.953</v>
      </c>
      <c r="Q215" s="7">
        <v>1540.046</v>
      </c>
      <c r="R215" s="7">
        <v>1175.0730000000001</v>
      </c>
      <c r="S215" s="7">
        <v>1123.4690000000001</v>
      </c>
      <c r="T215" s="7">
        <v>318.56599999999997</v>
      </c>
      <c r="U215" s="7">
        <v>966.24800000000005</v>
      </c>
      <c r="V215" s="7">
        <v>720.31700000000001</v>
      </c>
      <c r="W215" s="7">
        <v>3835.7939999999999</v>
      </c>
      <c r="X215" s="7">
        <v>17937.703000000001</v>
      </c>
      <c r="Y215" s="7">
        <v>522.21900000000005</v>
      </c>
      <c r="Z215" s="7">
        <v>36867.519999999997</v>
      </c>
      <c r="AA215" s="7">
        <v>932.20899999999995</v>
      </c>
      <c r="AB215" s="7">
        <v>1086.491</v>
      </c>
      <c r="AC215" s="7">
        <v>631.96199999999999</v>
      </c>
      <c r="AD215" s="7">
        <v>2325.7939999999999</v>
      </c>
      <c r="AE215" s="7">
        <v>1949.2380000000001</v>
      </c>
      <c r="AF215" s="7">
        <v>689.79600000000005</v>
      </c>
      <c r="AG215" s="7">
        <v>1072.31</v>
      </c>
      <c r="AH215" s="7">
        <v>588.12800000000004</v>
      </c>
      <c r="AI215" s="7">
        <v>2502.0050000000001</v>
      </c>
      <c r="AJ215" s="7">
        <v>2567.2849999999999</v>
      </c>
      <c r="AK215" s="7">
        <v>756.89200000000005</v>
      </c>
      <c r="AL215" s="7">
        <v>8143.9520000000002</v>
      </c>
      <c r="AM215" s="7">
        <v>5237.1980000000003</v>
      </c>
      <c r="AN215" s="7">
        <v>1386.1890000000001</v>
      </c>
      <c r="AO215" s="7">
        <v>241.61500000000001</v>
      </c>
      <c r="AP215" s="7">
        <v>763.08500000000004</v>
      </c>
      <c r="AQ215" s="7">
        <v>695.745</v>
      </c>
      <c r="AR215" s="7">
        <v>1457.6</v>
      </c>
      <c r="AS215" s="7">
        <v>3771.8519999999999</v>
      </c>
      <c r="AT215" s="7">
        <v>7729.0640000000003</v>
      </c>
      <c r="AU215" s="7">
        <v>445.30099999999999</v>
      </c>
      <c r="AV215" s="7">
        <v>704.36599999999999</v>
      </c>
      <c r="AW215" s="7">
        <v>23218.021000000001</v>
      </c>
      <c r="AX215" s="7">
        <v>1996.52</v>
      </c>
      <c r="AY215" s="7">
        <v>932.46900000000005</v>
      </c>
      <c r="AZ215" s="7">
        <v>1261.671</v>
      </c>
      <c r="BA215" s="7">
        <v>629.63900000000001</v>
      </c>
      <c r="BB215" s="7">
        <v>1547.5250000000001</v>
      </c>
      <c r="BC215" s="7">
        <v>993.03800000000001</v>
      </c>
      <c r="BD215" s="7">
        <v>7894.4960000000001</v>
      </c>
      <c r="BE215" s="7">
        <v>26857.66</v>
      </c>
      <c r="BF215" s="7">
        <v>21810.875</v>
      </c>
      <c r="BG215" s="7">
        <v>3678.4580000000001</v>
      </c>
      <c r="BH215" s="7">
        <v>2381.54</v>
      </c>
      <c r="BI215" s="7">
        <v>20497.927</v>
      </c>
      <c r="BJ215" s="7">
        <v>2450.0419999999999</v>
      </c>
      <c r="BK215" s="7">
        <v>4717.4160000000002</v>
      </c>
      <c r="BL215" s="7">
        <v>5149.857</v>
      </c>
      <c r="BM215" s="7">
        <v>600.61500000000001</v>
      </c>
      <c r="BN215" s="7">
        <v>9179.5830000000005</v>
      </c>
      <c r="BO215" s="7">
        <v>19270.913</v>
      </c>
      <c r="BP215" s="7">
        <v>27450.992999999999</v>
      </c>
      <c r="BQ215" s="7">
        <v>2456.4270000000001</v>
      </c>
      <c r="BR215" s="7">
        <v>3085.5990000000002</v>
      </c>
      <c r="BS215" s="7">
        <v>1168.2619999999999</v>
      </c>
      <c r="BT215" s="7">
        <v>787.06899999999996</v>
      </c>
      <c r="BU215" s="7">
        <v>175.31800000000001</v>
      </c>
      <c r="BV215" s="7">
        <v>178.71299999999999</v>
      </c>
      <c r="BW215" s="7">
        <v>575.85199999999998</v>
      </c>
      <c r="BX215" s="7">
        <v>894.53099999999995</v>
      </c>
      <c r="BY215" s="7">
        <v>561.80700000000002</v>
      </c>
      <c r="BZ215" s="7">
        <v>150.97900000000001</v>
      </c>
      <c r="CA215" s="7">
        <v>124.607</v>
      </c>
      <c r="CB215" s="7">
        <v>17932.895</v>
      </c>
      <c r="CC215" s="7">
        <f>IF(Table1373[[#This Row],[Numeric_Score]]&lt;=9, 2, IF(Table1373[[#This Row],[Numeric_Score]]&lt;=12, 1, 0))</f>
        <v>1</v>
      </c>
    </row>
    <row r="216" spans="1:81" x14ac:dyDescent="0.25">
      <c r="A216" s="4" t="s">
        <v>332</v>
      </c>
      <c r="B216" s="4" t="s">
        <v>166</v>
      </c>
      <c r="C216" s="5" t="s">
        <v>82</v>
      </c>
      <c r="D216" s="6">
        <v>0</v>
      </c>
      <c r="E216" s="5" t="str">
        <f>CONCATENATE(Table1373[[#This Row],[Vessel_Out]]," ",Table1373[[#This Row],[True_Grade]])</f>
        <v>500/106 - 1 SP</v>
      </c>
      <c r="F216" s="5" t="s">
        <v>91</v>
      </c>
      <c r="G216" s="7">
        <v>12</v>
      </c>
      <c r="H216" s="8">
        <v>44035</v>
      </c>
      <c r="I216" s="7">
        <v>7</v>
      </c>
      <c r="J216" s="7" t="s">
        <v>84</v>
      </c>
      <c r="K21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6" s="7" t="str">
        <f>IF(Table1373[[#This Row],[Numeric_Score]]="", "", IF(Table1373[[#This Row],[Numeric_Score]]&lt;=9, "Low", IF(Table1373[[#This Row],[Numeric_Score]]&gt;=14, "High", "Mid")))</f>
        <v>Mid</v>
      </c>
      <c r="M216" s="7" t="str">
        <f>IF(Table1373[[#This Row],[Nominal_Grade]]="", "", CONCATENATE(Table1373[[#This Row],[Nominal_Grade]], "-",Table1373[[#This Row],[Content_Status]]))</f>
        <v>B-WRS</v>
      </c>
      <c r="N216" s="7">
        <v>0.123</v>
      </c>
      <c r="O216" s="7">
        <v>96.926000000000002</v>
      </c>
      <c r="P216" s="7">
        <v>142.70699999999999</v>
      </c>
      <c r="Q216" s="7">
        <v>1417.2829999999999</v>
      </c>
      <c r="R216" s="7">
        <v>1241.1759999999999</v>
      </c>
      <c r="S216" s="7">
        <v>1122.578</v>
      </c>
      <c r="T216" s="7">
        <v>319.18299999999999</v>
      </c>
      <c r="U216" s="7">
        <v>982.25699999999995</v>
      </c>
      <c r="V216" s="7">
        <v>719.25900000000001</v>
      </c>
      <c r="W216" s="7">
        <v>3922.7159999999999</v>
      </c>
      <c r="X216" s="7">
        <v>17933.458999999999</v>
      </c>
      <c r="Y216" s="7">
        <v>528.82899999999995</v>
      </c>
      <c r="Z216" s="7">
        <v>37461.982000000004</v>
      </c>
      <c r="AA216" s="7">
        <v>951.65</v>
      </c>
      <c r="AB216" s="7">
        <v>1103.115</v>
      </c>
      <c r="AC216" s="7">
        <v>714.61199999999997</v>
      </c>
      <c r="AD216" s="7">
        <v>1765.5509999999999</v>
      </c>
      <c r="AE216" s="7">
        <v>2350.404</v>
      </c>
      <c r="AF216" s="7">
        <v>570.88699999999994</v>
      </c>
      <c r="AG216" s="7">
        <v>1047.684</v>
      </c>
      <c r="AH216" s="7">
        <v>556.49400000000003</v>
      </c>
      <c r="AI216" s="7">
        <v>2552.8330000000001</v>
      </c>
      <c r="AJ216" s="7">
        <v>2853.7840000000001</v>
      </c>
      <c r="AK216" s="7">
        <v>840.47900000000004</v>
      </c>
      <c r="AL216" s="7">
        <v>8027.2049999999999</v>
      </c>
      <c r="AM216" s="7">
        <v>4385.3289999999997</v>
      </c>
      <c r="AN216" s="7">
        <v>1237.2619999999999</v>
      </c>
      <c r="AO216" s="7">
        <v>212.11799999999999</v>
      </c>
      <c r="AP216" s="7">
        <v>655.54200000000003</v>
      </c>
      <c r="AQ216" s="7">
        <v>687.98199999999997</v>
      </c>
      <c r="AR216" s="7">
        <v>1664.8030000000001</v>
      </c>
      <c r="AS216" s="7">
        <v>3537.944</v>
      </c>
      <c r="AT216" s="7">
        <v>6531.1530000000002</v>
      </c>
      <c r="AU216" s="7">
        <v>480.05599999999998</v>
      </c>
      <c r="AV216" s="7">
        <v>757.18399999999997</v>
      </c>
      <c r="AW216" s="7">
        <v>22078.623</v>
      </c>
      <c r="AX216" s="7">
        <v>2362.0439999999999</v>
      </c>
      <c r="AY216" s="7">
        <v>1219.9290000000001</v>
      </c>
      <c r="AZ216" s="7">
        <v>1251.3710000000001</v>
      </c>
      <c r="BA216" s="7">
        <v>757.28499999999997</v>
      </c>
      <c r="BB216" s="7">
        <v>1354.81</v>
      </c>
      <c r="BC216" s="7">
        <v>750.66300000000001</v>
      </c>
      <c r="BD216" s="7">
        <v>7905.9250000000002</v>
      </c>
      <c r="BE216" s="7">
        <v>24455.788</v>
      </c>
      <c r="BF216" s="7">
        <v>24052.256000000001</v>
      </c>
      <c r="BG216" s="7">
        <v>3678.7930000000001</v>
      </c>
      <c r="BH216" s="7">
        <v>2256.2440000000001</v>
      </c>
      <c r="BI216" s="7">
        <v>21343.612000000001</v>
      </c>
      <c r="BJ216" s="7">
        <v>2421.0390000000002</v>
      </c>
      <c r="BK216" s="7">
        <v>4737.7550000000001</v>
      </c>
      <c r="BL216" s="7">
        <v>5154.9780000000001</v>
      </c>
      <c r="BM216" s="7">
        <v>527.36400000000003</v>
      </c>
      <c r="BN216" s="7">
        <v>9218.8449999999993</v>
      </c>
      <c r="BO216" s="7">
        <v>18131.204000000002</v>
      </c>
      <c r="BP216" s="7">
        <v>25360.97</v>
      </c>
      <c r="BQ216" s="7">
        <v>2479.5569999999998</v>
      </c>
      <c r="BR216" s="7">
        <v>3060.116</v>
      </c>
      <c r="BS216" s="7">
        <v>1161.2380000000001</v>
      </c>
      <c r="BT216" s="7">
        <v>786.40800000000002</v>
      </c>
      <c r="BU216" s="7">
        <v>185.88499999999999</v>
      </c>
      <c r="BV216" s="7">
        <v>173.85400000000001</v>
      </c>
      <c r="BW216" s="7">
        <v>532.55399999999997</v>
      </c>
      <c r="BX216" s="7">
        <v>848.42700000000002</v>
      </c>
      <c r="BY216" s="7">
        <v>488.62799999999999</v>
      </c>
      <c r="BZ216" s="7">
        <v>210.065</v>
      </c>
      <c r="CA216" s="7">
        <v>134.227</v>
      </c>
      <c r="CB216" s="7">
        <v>17185.911</v>
      </c>
      <c r="CC216" s="7">
        <f>IF(Table1373[[#This Row],[Numeric_Score]]&lt;=9, 2, IF(Table1373[[#This Row],[Numeric_Score]]&lt;=12, 1, 0))</f>
        <v>1</v>
      </c>
    </row>
    <row r="217" spans="1:81" x14ac:dyDescent="0.25">
      <c r="A217" s="4" t="s">
        <v>333</v>
      </c>
      <c r="B217" s="4" t="s">
        <v>166</v>
      </c>
      <c r="C217" s="5" t="s">
        <v>82</v>
      </c>
      <c r="D217" s="6">
        <v>0</v>
      </c>
      <c r="E217" s="5" t="str">
        <f>CONCATENATE(Table1373[[#This Row],[Vessel_Out]]," ",Table1373[[#This Row],[True_Grade]])</f>
        <v>500/106 - 2 SP</v>
      </c>
      <c r="F217" s="5" t="s">
        <v>91</v>
      </c>
      <c r="G217" s="7">
        <v>12</v>
      </c>
      <c r="H217" s="8">
        <v>44035</v>
      </c>
      <c r="I217" s="7">
        <v>8</v>
      </c>
      <c r="J217" s="7" t="s">
        <v>84</v>
      </c>
      <c r="K21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7" s="7" t="str">
        <f>IF(Table1373[[#This Row],[Numeric_Score]]="", "", IF(Table1373[[#This Row],[Numeric_Score]]&lt;=9, "Low", IF(Table1373[[#This Row],[Numeric_Score]]&gt;=14, "High", "Mid")))</f>
        <v>Mid</v>
      </c>
      <c r="M217" s="7" t="str">
        <f>IF(Table1373[[#This Row],[Nominal_Grade]]="", "", CONCATENATE(Table1373[[#This Row],[Nominal_Grade]], "-",Table1373[[#This Row],[Content_Status]]))</f>
        <v>B-WRS</v>
      </c>
      <c r="N217" s="7">
        <v>0.129</v>
      </c>
      <c r="O217" s="7">
        <v>93.974000000000004</v>
      </c>
      <c r="P217" s="7">
        <v>133.61699999999999</v>
      </c>
      <c r="Q217" s="7">
        <v>1545.6079999999999</v>
      </c>
      <c r="R217" s="7">
        <v>1251.0809999999999</v>
      </c>
      <c r="S217" s="7">
        <v>1137.8779999999999</v>
      </c>
      <c r="T217" s="7">
        <v>289.08800000000002</v>
      </c>
      <c r="U217" s="7">
        <v>1040.751</v>
      </c>
      <c r="V217" s="7">
        <v>724.798</v>
      </c>
      <c r="W217" s="7">
        <v>3835.4639999999999</v>
      </c>
      <c r="X217" s="7">
        <v>17842.923999999999</v>
      </c>
      <c r="Y217" s="7">
        <v>537.69000000000005</v>
      </c>
      <c r="Z217" s="7">
        <v>37770.025000000001</v>
      </c>
      <c r="AA217" s="7">
        <v>931.37900000000002</v>
      </c>
      <c r="AB217" s="7">
        <v>1114.1880000000001</v>
      </c>
      <c r="AC217" s="7">
        <v>696.77499999999998</v>
      </c>
      <c r="AD217" s="7">
        <v>1715.9559999999999</v>
      </c>
      <c r="AE217" s="7">
        <v>2272.279</v>
      </c>
      <c r="AF217" s="7">
        <v>537.298</v>
      </c>
      <c r="AG217" s="7">
        <v>1042.9359999999999</v>
      </c>
      <c r="AH217" s="7">
        <v>536.97799999999995</v>
      </c>
      <c r="AI217" s="7">
        <v>2580.4549999999999</v>
      </c>
      <c r="AJ217" s="7">
        <v>2879.625</v>
      </c>
      <c r="AK217" s="7">
        <v>848.12800000000004</v>
      </c>
      <c r="AL217" s="7">
        <v>7892.268</v>
      </c>
      <c r="AM217" s="7">
        <v>4307.7719999999999</v>
      </c>
      <c r="AN217" s="7">
        <v>1200.2829999999999</v>
      </c>
      <c r="AO217" s="7">
        <v>193.643</v>
      </c>
      <c r="AP217" s="7">
        <v>656.279</v>
      </c>
      <c r="AQ217" s="7">
        <v>676.38800000000003</v>
      </c>
      <c r="AR217" s="7">
        <v>1633.287</v>
      </c>
      <c r="AS217" s="7">
        <v>3402.0030000000002</v>
      </c>
      <c r="AT217" s="7">
        <v>6458.3770000000004</v>
      </c>
      <c r="AU217" s="7">
        <v>476.62900000000002</v>
      </c>
      <c r="AV217" s="7">
        <v>802.88599999999997</v>
      </c>
      <c r="AW217" s="7">
        <v>21922.674999999999</v>
      </c>
      <c r="AX217" s="7">
        <v>2319.0100000000002</v>
      </c>
      <c r="AY217" s="7">
        <v>1170.643</v>
      </c>
      <c r="AZ217" s="7">
        <v>1165.748</v>
      </c>
      <c r="BA217" s="7">
        <v>694.24400000000003</v>
      </c>
      <c r="BB217" s="7">
        <v>1362.2719999999999</v>
      </c>
      <c r="BC217" s="7">
        <v>737.03599999999994</v>
      </c>
      <c r="BD217" s="7">
        <v>8347.0049999999992</v>
      </c>
      <c r="BE217" s="7">
        <v>24630.516</v>
      </c>
      <c r="BF217" s="7">
        <v>23563.606</v>
      </c>
      <c r="BG217" s="7">
        <v>3808.864</v>
      </c>
      <c r="BH217" s="7">
        <v>2354.3670000000002</v>
      </c>
      <c r="BI217" s="7">
        <v>21031.25</v>
      </c>
      <c r="BJ217" s="7">
        <v>2412.9160000000002</v>
      </c>
      <c r="BK217" s="7">
        <v>4781.0709999999999</v>
      </c>
      <c r="BL217" s="7">
        <v>5043.4560000000001</v>
      </c>
      <c r="BM217" s="7">
        <v>593.64800000000002</v>
      </c>
      <c r="BN217" s="7">
        <v>9140.1229999999996</v>
      </c>
      <c r="BO217" s="7">
        <v>17638.589</v>
      </c>
      <c r="BP217" s="7">
        <v>24320.106</v>
      </c>
      <c r="BQ217" s="7">
        <v>2329.7440000000001</v>
      </c>
      <c r="BR217" s="7">
        <v>3074.3440000000001</v>
      </c>
      <c r="BS217" s="7">
        <v>1121.2439999999999</v>
      </c>
      <c r="BT217" s="7">
        <v>795.60500000000002</v>
      </c>
      <c r="BU217" s="7">
        <v>188.19900000000001</v>
      </c>
      <c r="BV217" s="7">
        <v>170.53399999999999</v>
      </c>
      <c r="BW217" s="7">
        <v>571.072</v>
      </c>
      <c r="BX217" s="7">
        <v>911.76800000000003</v>
      </c>
      <c r="BY217" s="7">
        <v>485.94499999999999</v>
      </c>
      <c r="BZ217" s="7">
        <v>219.68100000000001</v>
      </c>
      <c r="CA217" s="7">
        <v>162.54499999999999</v>
      </c>
      <c r="CB217" s="7">
        <v>17354.901000000002</v>
      </c>
      <c r="CC217" s="7">
        <f>IF(Table1373[[#This Row],[Numeric_Score]]&lt;=9, 2, IF(Table1373[[#This Row],[Numeric_Score]]&lt;=12, 1, 0))</f>
        <v>1</v>
      </c>
    </row>
    <row r="218" spans="1:81" x14ac:dyDescent="0.25">
      <c r="A218" s="4" t="s">
        <v>334</v>
      </c>
      <c r="B218" s="4" t="s">
        <v>191</v>
      </c>
      <c r="C218" s="5" t="s">
        <v>82</v>
      </c>
      <c r="D218" s="6">
        <v>0</v>
      </c>
      <c r="E218" s="5" t="str">
        <f>CONCATENATE(Table1373[[#This Row],[Vessel_Out]]," ",Table1373[[#This Row],[True_Grade]])</f>
        <v>500/107 - 1 SP</v>
      </c>
      <c r="F218" s="5" t="s">
        <v>91</v>
      </c>
      <c r="G218" s="7">
        <v>10</v>
      </c>
      <c r="H218" s="8">
        <v>44035</v>
      </c>
      <c r="I218" s="7">
        <v>9</v>
      </c>
      <c r="J218" s="7" t="s">
        <v>84</v>
      </c>
      <c r="K21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8" s="7" t="str">
        <f>IF(Table1373[[#This Row],[Numeric_Score]]="", "", IF(Table1373[[#This Row],[Numeric_Score]]&lt;=9, "Low", IF(Table1373[[#This Row],[Numeric_Score]]&gt;=14, "High", "Mid")))</f>
        <v>Mid</v>
      </c>
      <c r="M218" s="7" t="str">
        <f>IF(Table1373[[#This Row],[Nominal_Grade]]="", "", CONCATENATE(Table1373[[#This Row],[Nominal_Grade]], "-",Table1373[[#This Row],[Content_Status]]))</f>
        <v>B-WRS</v>
      </c>
      <c r="N218" s="7">
        <v>0.126</v>
      </c>
      <c r="O218" s="7">
        <v>98.816000000000003</v>
      </c>
      <c r="P218" s="7">
        <v>151.08600000000001</v>
      </c>
      <c r="Q218" s="7">
        <v>1673.307</v>
      </c>
      <c r="R218" s="7">
        <v>1167.1279999999999</v>
      </c>
      <c r="S218" s="7">
        <v>1140.905</v>
      </c>
      <c r="T218" s="7">
        <v>313.80200000000002</v>
      </c>
      <c r="U218" s="7">
        <v>989.74</v>
      </c>
      <c r="V218" s="7">
        <v>777.58399999999995</v>
      </c>
      <c r="W218" s="7">
        <v>3982.1640000000002</v>
      </c>
      <c r="X218" s="7">
        <v>17687.902999999998</v>
      </c>
      <c r="Y218" s="7">
        <v>512.27700000000004</v>
      </c>
      <c r="Z218" s="7">
        <v>38463.034</v>
      </c>
      <c r="AA218" s="7">
        <v>998.36199999999997</v>
      </c>
      <c r="AB218" s="7">
        <v>1095.4739999999999</v>
      </c>
      <c r="AC218" s="7">
        <v>742.66099999999994</v>
      </c>
      <c r="AD218" s="7">
        <v>1458.0940000000001</v>
      </c>
      <c r="AE218" s="7">
        <v>2000.3820000000001</v>
      </c>
      <c r="AF218" s="7">
        <v>461.88400000000001</v>
      </c>
      <c r="AG218" s="7">
        <v>1059.402</v>
      </c>
      <c r="AH218" s="7">
        <v>523.76800000000003</v>
      </c>
      <c r="AI218" s="7">
        <v>2732.0210000000002</v>
      </c>
      <c r="AJ218" s="7">
        <v>2706.84</v>
      </c>
      <c r="AK218" s="7">
        <v>760.03399999999999</v>
      </c>
      <c r="AL218" s="7">
        <v>7536.1809999999996</v>
      </c>
      <c r="AM218" s="7">
        <v>4050.1149999999998</v>
      </c>
      <c r="AN218" s="7">
        <v>988.572</v>
      </c>
      <c r="AO218" s="7">
        <v>173.01</v>
      </c>
      <c r="AP218" s="7">
        <v>682.54899999999998</v>
      </c>
      <c r="AQ218" s="7">
        <v>632.26099999999997</v>
      </c>
      <c r="AR218" s="7">
        <v>1789.5229999999999</v>
      </c>
      <c r="AS218" s="7">
        <v>3414.4009999999998</v>
      </c>
      <c r="AT218" s="7">
        <v>6269.2290000000003</v>
      </c>
      <c r="AU218" s="7">
        <v>463.48599999999999</v>
      </c>
      <c r="AV218" s="7">
        <v>770.14200000000005</v>
      </c>
      <c r="AW218" s="7">
        <v>22386.303</v>
      </c>
      <c r="AX218" s="7">
        <v>2446.7849999999999</v>
      </c>
      <c r="AY218" s="7">
        <v>1349.3679999999999</v>
      </c>
      <c r="AZ218" s="7">
        <v>1209.02</v>
      </c>
      <c r="BA218" s="7">
        <v>723.06299999999999</v>
      </c>
      <c r="BB218" s="7">
        <v>1557.652</v>
      </c>
      <c r="BC218" s="7">
        <v>991.66700000000003</v>
      </c>
      <c r="BD218" s="7">
        <v>8078.1589999999997</v>
      </c>
      <c r="BE218" s="7">
        <v>24393.615000000002</v>
      </c>
      <c r="BF218" s="7">
        <v>23722.214</v>
      </c>
      <c r="BG218" s="7">
        <v>3841.8110000000001</v>
      </c>
      <c r="BH218" s="7">
        <v>2428.1950000000002</v>
      </c>
      <c r="BI218" s="7">
        <v>22385.013999999999</v>
      </c>
      <c r="BJ218" s="7">
        <v>2499.9929999999999</v>
      </c>
      <c r="BK218" s="7">
        <v>4832.777</v>
      </c>
      <c r="BL218" s="7">
        <v>5168.8810000000003</v>
      </c>
      <c r="BM218" s="7">
        <v>593.279</v>
      </c>
      <c r="BN218" s="7">
        <v>9124.402</v>
      </c>
      <c r="BO218" s="7">
        <v>18341.868999999999</v>
      </c>
      <c r="BP218" s="7">
        <v>27491.09</v>
      </c>
      <c r="BQ218" s="7">
        <v>2551.7710000000002</v>
      </c>
      <c r="BR218" s="7">
        <v>2786.288</v>
      </c>
      <c r="BS218" s="7">
        <v>1124.192</v>
      </c>
      <c r="BT218" s="7">
        <v>985.64800000000002</v>
      </c>
      <c r="BU218" s="7">
        <v>178.97300000000001</v>
      </c>
      <c r="BV218" s="7">
        <v>174.798</v>
      </c>
      <c r="BW218" s="7">
        <v>577.29700000000003</v>
      </c>
      <c r="BX218" s="7">
        <v>771.654</v>
      </c>
      <c r="BY218" s="7">
        <v>451.91500000000002</v>
      </c>
      <c r="BZ218" s="7">
        <v>309.976</v>
      </c>
      <c r="CA218" s="7">
        <v>137.875</v>
      </c>
      <c r="CB218" s="7">
        <v>16850.308000000001</v>
      </c>
      <c r="CC218" s="7">
        <f>IF(Table1373[[#This Row],[Numeric_Score]]&lt;=9, 2, IF(Table1373[[#This Row],[Numeric_Score]]&lt;=12, 1, 0))</f>
        <v>1</v>
      </c>
    </row>
    <row r="219" spans="1:81" x14ac:dyDescent="0.25">
      <c r="A219" s="4" t="s">
        <v>335</v>
      </c>
      <c r="B219" s="9" t="s">
        <v>191</v>
      </c>
      <c r="C219" s="5" t="s">
        <v>82</v>
      </c>
      <c r="D219" s="6">
        <v>0</v>
      </c>
      <c r="E219" s="5" t="str">
        <f>CONCATENATE(Table1373[[#This Row],[Vessel_Out]]," ",Table1373[[#This Row],[True_Grade]])</f>
        <v>500/107 - 2 SP</v>
      </c>
      <c r="F219" s="5" t="s">
        <v>91</v>
      </c>
      <c r="G219" s="7">
        <v>10</v>
      </c>
      <c r="H219" s="8">
        <v>44035</v>
      </c>
      <c r="I219" s="7">
        <v>10</v>
      </c>
      <c r="J219" s="7" t="s">
        <v>84</v>
      </c>
      <c r="K21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19" s="7" t="str">
        <f>IF(Table1373[[#This Row],[Numeric_Score]]="", "", IF(Table1373[[#This Row],[Numeric_Score]]&lt;=9, "Low", IF(Table1373[[#This Row],[Numeric_Score]]&gt;=14, "High", "Mid")))</f>
        <v>Mid</v>
      </c>
      <c r="M219" s="7" t="str">
        <f>IF(Table1373[[#This Row],[Nominal_Grade]]="", "", CONCATENATE(Table1373[[#This Row],[Nominal_Grade]], "-",Table1373[[#This Row],[Content_Status]]))</f>
        <v>B-WRS</v>
      </c>
      <c r="N219" s="7">
        <v>0.122</v>
      </c>
      <c r="O219" s="7">
        <v>110.03400000000001</v>
      </c>
      <c r="P219" s="7">
        <v>176.971</v>
      </c>
      <c r="Q219" s="7">
        <v>1733.367</v>
      </c>
      <c r="R219" s="7">
        <v>1125.76</v>
      </c>
      <c r="S219" s="7">
        <v>1140.3699999999999</v>
      </c>
      <c r="T219" s="7">
        <v>330.57</v>
      </c>
      <c r="U219" s="7">
        <v>1032.0609999999999</v>
      </c>
      <c r="V219" s="7">
        <v>801.78499999999997</v>
      </c>
      <c r="W219" s="7">
        <v>3950.848</v>
      </c>
      <c r="X219" s="7">
        <v>17752.476999999999</v>
      </c>
      <c r="Y219" s="7">
        <v>516.85599999999999</v>
      </c>
      <c r="Z219" s="7">
        <v>38617.082000000002</v>
      </c>
      <c r="AA219" s="7">
        <v>1003.3680000000001</v>
      </c>
      <c r="AB219" s="7">
        <v>1120.81</v>
      </c>
      <c r="AC219" s="7">
        <v>729.54499999999996</v>
      </c>
      <c r="AD219" s="7">
        <v>1449.9449999999999</v>
      </c>
      <c r="AE219" s="7">
        <v>2035.1959999999999</v>
      </c>
      <c r="AF219" s="7">
        <v>457.846</v>
      </c>
      <c r="AG219" s="7">
        <v>1110.4949999999999</v>
      </c>
      <c r="AH219" s="7">
        <v>519.94899999999996</v>
      </c>
      <c r="AI219" s="7">
        <v>2704.6039999999998</v>
      </c>
      <c r="AJ219" s="7">
        <v>2744.2710000000002</v>
      </c>
      <c r="AK219" s="7">
        <v>782.322</v>
      </c>
      <c r="AL219" s="7">
        <v>7521.8890000000001</v>
      </c>
      <c r="AM219" s="7">
        <v>4070.4029999999998</v>
      </c>
      <c r="AN219" s="7">
        <v>948.61800000000005</v>
      </c>
      <c r="AO219" s="7">
        <v>172.91800000000001</v>
      </c>
      <c r="AP219" s="7">
        <v>618.23299999999995</v>
      </c>
      <c r="AQ219" s="7">
        <v>628.79700000000003</v>
      </c>
      <c r="AR219" s="7">
        <v>1794.5170000000001</v>
      </c>
      <c r="AS219" s="7">
        <v>3458.5219999999999</v>
      </c>
      <c r="AT219" s="7">
        <v>6409.357</v>
      </c>
      <c r="AU219" s="7">
        <v>468.50599999999997</v>
      </c>
      <c r="AV219" s="7">
        <v>766.09100000000001</v>
      </c>
      <c r="AW219" s="7">
        <v>22192.883000000002</v>
      </c>
      <c r="AX219" s="7">
        <v>2458.2289999999998</v>
      </c>
      <c r="AY219" s="7">
        <v>1359.1320000000001</v>
      </c>
      <c r="AZ219" s="7">
        <v>1250.203</v>
      </c>
      <c r="BA219" s="7">
        <v>747.87900000000002</v>
      </c>
      <c r="BB219" s="7">
        <v>1488.8620000000001</v>
      </c>
      <c r="BC219" s="7">
        <v>1006.202</v>
      </c>
      <c r="BD219" s="7">
        <v>8167.6949999999997</v>
      </c>
      <c r="BE219" s="7">
        <v>24341.934000000001</v>
      </c>
      <c r="BF219" s="7">
        <v>23861.367999999999</v>
      </c>
      <c r="BG219" s="7">
        <v>3834.1880000000001</v>
      </c>
      <c r="BH219" s="7">
        <v>2290.828</v>
      </c>
      <c r="BI219" s="7">
        <v>22488.239000000001</v>
      </c>
      <c r="BJ219" s="7">
        <v>2388.3069999999998</v>
      </c>
      <c r="BK219" s="7">
        <v>4880.0140000000001</v>
      </c>
      <c r="BL219" s="7">
        <v>5184.5379999999996</v>
      </c>
      <c r="BM219" s="7">
        <v>484.18599999999998</v>
      </c>
      <c r="BN219" s="7">
        <v>8991.9249999999993</v>
      </c>
      <c r="BO219" s="7">
        <v>18265.536</v>
      </c>
      <c r="BP219" s="7">
        <v>27123.214</v>
      </c>
      <c r="BQ219" s="7">
        <v>2498.9290000000001</v>
      </c>
      <c r="BR219" s="7">
        <v>2788.085</v>
      </c>
      <c r="BS219" s="7">
        <v>1073.0989999999999</v>
      </c>
      <c r="BT219" s="7">
        <v>1045.0260000000001</v>
      </c>
      <c r="BU219" s="7">
        <v>171.536</v>
      </c>
      <c r="BV219" s="7">
        <v>165.25200000000001</v>
      </c>
      <c r="BW219" s="7">
        <v>618.93799999999999</v>
      </c>
      <c r="BX219" s="7">
        <v>766.096</v>
      </c>
      <c r="BY219" s="7">
        <v>453.00400000000002</v>
      </c>
      <c r="BZ219" s="7">
        <v>328.86</v>
      </c>
      <c r="CA219" s="7">
        <v>131.05500000000001</v>
      </c>
      <c r="CB219" s="7">
        <v>16348.204</v>
      </c>
      <c r="CC219" s="7">
        <f>IF(Table1373[[#This Row],[Numeric_Score]]&lt;=9, 2, IF(Table1373[[#This Row],[Numeric_Score]]&lt;=12, 1, 0))</f>
        <v>1</v>
      </c>
    </row>
    <row r="220" spans="1:81" x14ac:dyDescent="0.25">
      <c r="A220" s="4" t="s">
        <v>336</v>
      </c>
      <c r="B220" s="9" t="s">
        <v>191</v>
      </c>
      <c r="C220" s="5" t="s">
        <v>141</v>
      </c>
      <c r="D220" s="6">
        <v>21</v>
      </c>
      <c r="E220" s="5" t="str">
        <f>CONCATENATE(Table1373[[#This Row],[Vessel_Out]]," ",Table1373[[#This Row],[True_Grade]])</f>
        <v>500/121 - 1 P</v>
      </c>
      <c r="F220" s="5" t="s">
        <v>83</v>
      </c>
      <c r="G220" s="7">
        <v>7</v>
      </c>
      <c r="H220" s="8">
        <v>44035</v>
      </c>
      <c r="I220" s="7">
        <v>11</v>
      </c>
      <c r="J220" s="7" t="s">
        <v>95</v>
      </c>
      <c r="K22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20" s="7" t="str">
        <f>IF(Table1373[[#This Row],[Numeric_Score]]="", "", IF(Table1373[[#This Row],[Numeric_Score]]&lt;=9, "Low", IF(Table1373[[#This Row],[Numeric_Score]]&gt;=14, "High", "Mid")))</f>
        <v>Low</v>
      </c>
      <c r="M220" s="7" t="str">
        <f>IF(Table1373[[#This Row],[Nominal_Grade]]="", "", CONCATENATE(Table1373[[#This Row],[Nominal_Grade]], "-",Table1373[[#This Row],[Content_Status]]))</f>
        <v>C-WLS</v>
      </c>
      <c r="N220" s="7">
        <v>0.12</v>
      </c>
      <c r="O220" s="7">
        <v>120.375</v>
      </c>
      <c r="P220" s="7">
        <v>250.309</v>
      </c>
      <c r="Q220" s="7">
        <v>1998.96</v>
      </c>
      <c r="R220" s="7">
        <v>1078.9680000000001</v>
      </c>
      <c r="S220" s="7">
        <v>1140.635</v>
      </c>
      <c r="T220" s="7">
        <v>297.14600000000002</v>
      </c>
      <c r="U220" s="7">
        <v>1220.1679999999999</v>
      </c>
      <c r="V220" s="7">
        <v>922.92100000000005</v>
      </c>
      <c r="W220" s="7">
        <v>3363.1390000000001</v>
      </c>
      <c r="X220" s="7">
        <v>18552.436000000002</v>
      </c>
      <c r="Y220" s="7">
        <v>506.93799999999999</v>
      </c>
      <c r="Z220" s="7">
        <v>33594.294999999998</v>
      </c>
      <c r="AA220" s="7">
        <v>745.15899999999999</v>
      </c>
      <c r="AB220" s="7">
        <v>1152.92</v>
      </c>
      <c r="AC220" s="7">
        <v>738.25900000000001</v>
      </c>
      <c r="AD220" s="7">
        <v>4158.5990000000002</v>
      </c>
      <c r="AE220" s="7">
        <v>2578.636</v>
      </c>
      <c r="AF220" s="7">
        <v>1215.9749999999999</v>
      </c>
      <c r="AG220" s="7">
        <v>1152.0029999999999</v>
      </c>
      <c r="AH220" s="7">
        <v>601.08600000000001</v>
      </c>
      <c r="AI220" s="7">
        <v>2347.598</v>
      </c>
      <c r="AJ220" s="7">
        <v>2263.9450000000002</v>
      </c>
      <c r="AK220" s="7">
        <v>770.58</v>
      </c>
      <c r="AL220" s="7">
        <v>9020.7990000000009</v>
      </c>
      <c r="AM220" s="7">
        <v>6131.1840000000002</v>
      </c>
      <c r="AN220" s="7">
        <v>1450.4079999999999</v>
      </c>
      <c r="AO220" s="7">
        <v>455.524</v>
      </c>
      <c r="AP220" s="7">
        <v>960.48</v>
      </c>
      <c r="AQ220" s="7">
        <v>972.69200000000001</v>
      </c>
      <c r="AR220" s="7">
        <v>1812.1559999999999</v>
      </c>
      <c r="AS220" s="7">
        <v>3881.6759999999999</v>
      </c>
      <c r="AT220" s="7">
        <v>8174.768</v>
      </c>
      <c r="AU220" s="7">
        <v>338.26100000000002</v>
      </c>
      <c r="AV220" s="7">
        <v>500.024</v>
      </c>
      <c r="AW220" s="7">
        <v>28828.351999999999</v>
      </c>
      <c r="AX220" s="7">
        <v>1469.8810000000001</v>
      </c>
      <c r="AY220" s="7">
        <v>795.74699999999996</v>
      </c>
      <c r="AZ220" s="7">
        <v>1371.3219999999999</v>
      </c>
      <c r="BA220" s="7">
        <v>836.67899999999997</v>
      </c>
      <c r="BB220" s="7">
        <v>1985.5940000000001</v>
      </c>
      <c r="BC220" s="7">
        <v>1864.212</v>
      </c>
      <c r="BD220" s="7">
        <v>7753.8879999999999</v>
      </c>
      <c r="BE220" s="7">
        <v>26628.780999999999</v>
      </c>
      <c r="BF220" s="7">
        <v>22625.362000000001</v>
      </c>
      <c r="BG220" s="7">
        <v>3494.1509999999998</v>
      </c>
      <c r="BH220" s="7">
        <v>2256.4029999999998</v>
      </c>
      <c r="BI220" s="7">
        <v>23766.649000000001</v>
      </c>
      <c r="BJ220" s="7">
        <v>2427.0419999999999</v>
      </c>
      <c r="BK220" s="7">
        <v>4664.9319999999998</v>
      </c>
      <c r="BL220" s="7">
        <v>4976.6350000000002</v>
      </c>
      <c r="BM220" s="7">
        <v>578.23800000000006</v>
      </c>
      <c r="BN220" s="7">
        <v>8978.9060000000009</v>
      </c>
      <c r="BO220" s="7">
        <v>16249.47</v>
      </c>
      <c r="BP220" s="7">
        <v>22303.083999999999</v>
      </c>
      <c r="BQ220" s="7">
        <v>2130.163</v>
      </c>
      <c r="BR220" s="7">
        <v>2812.3910000000001</v>
      </c>
      <c r="BS220" s="7">
        <v>1091.0450000000001</v>
      </c>
      <c r="BT220" s="7">
        <v>1390.8910000000001</v>
      </c>
      <c r="BU220" s="7">
        <v>234.602</v>
      </c>
      <c r="BV220" s="7">
        <v>245.60400000000001</v>
      </c>
      <c r="BW220" s="7">
        <v>747.077</v>
      </c>
      <c r="BX220" s="7">
        <v>970.05</v>
      </c>
      <c r="BY220" s="7">
        <v>1104.002</v>
      </c>
      <c r="BZ220" s="7">
        <v>252.126</v>
      </c>
      <c r="CA220" s="7">
        <v>296.63299999999998</v>
      </c>
      <c r="CB220" s="7">
        <v>16313.75</v>
      </c>
      <c r="CC220" s="7">
        <f>IF(Table1373[[#This Row],[Numeric_Score]]&lt;=9, 2, IF(Table1373[[#This Row],[Numeric_Score]]&lt;=12, 1, 0))</f>
        <v>2</v>
      </c>
    </row>
    <row r="221" spans="1:81" x14ac:dyDescent="0.25">
      <c r="A221" s="4" t="s">
        <v>337</v>
      </c>
      <c r="B221" s="4" t="s">
        <v>191</v>
      </c>
      <c r="C221" s="5" t="s">
        <v>141</v>
      </c>
      <c r="D221" s="6">
        <v>21</v>
      </c>
      <c r="E221" s="5" t="str">
        <f>CONCATENATE(Table1373[[#This Row],[Vessel_Out]]," ",Table1373[[#This Row],[True_Grade]])</f>
        <v>500/121 - 2 P</v>
      </c>
      <c r="F221" s="5" t="s">
        <v>83</v>
      </c>
      <c r="G221" s="7">
        <v>7</v>
      </c>
      <c r="H221" s="8">
        <v>44035</v>
      </c>
      <c r="I221" s="7">
        <v>12</v>
      </c>
      <c r="J221" s="7" t="s">
        <v>95</v>
      </c>
      <c r="K22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21" s="7" t="str">
        <f>IF(Table1373[[#This Row],[Numeric_Score]]="", "", IF(Table1373[[#This Row],[Numeric_Score]]&lt;=9, "Low", IF(Table1373[[#This Row],[Numeric_Score]]&gt;=14, "High", "Mid")))</f>
        <v>Low</v>
      </c>
      <c r="M221" s="7" t="str">
        <f>IF(Table1373[[#This Row],[Nominal_Grade]]="", "", CONCATENATE(Table1373[[#This Row],[Nominal_Grade]], "-",Table1373[[#This Row],[Content_Status]]))</f>
        <v>C-WLS</v>
      </c>
      <c r="N221" s="7">
        <v>0.123</v>
      </c>
      <c r="O221" s="7">
        <v>131.21199999999999</v>
      </c>
      <c r="P221" s="7">
        <v>185.03100000000001</v>
      </c>
      <c r="Q221" s="7">
        <v>1856.71</v>
      </c>
      <c r="R221" s="7">
        <v>1145.2</v>
      </c>
      <c r="S221" s="7">
        <v>1173.0889999999999</v>
      </c>
      <c r="T221" s="7">
        <v>298.584</v>
      </c>
      <c r="U221" s="7">
        <v>1217.9749999999999</v>
      </c>
      <c r="V221" s="7">
        <v>935.68200000000002</v>
      </c>
      <c r="W221" s="7">
        <v>3282.902</v>
      </c>
      <c r="X221" s="7">
        <v>18402.53</v>
      </c>
      <c r="Y221" s="7">
        <v>510.39699999999999</v>
      </c>
      <c r="Z221" s="7">
        <v>34092.999000000003</v>
      </c>
      <c r="AA221" s="7">
        <v>766.10500000000002</v>
      </c>
      <c r="AB221" s="7">
        <v>1180.6379999999999</v>
      </c>
      <c r="AC221" s="7">
        <v>724.86300000000006</v>
      </c>
      <c r="AD221" s="7">
        <v>4144.9799999999996</v>
      </c>
      <c r="AE221" s="7">
        <v>2520.3620000000001</v>
      </c>
      <c r="AF221" s="7">
        <v>1186.7940000000001</v>
      </c>
      <c r="AG221" s="7">
        <v>1158.2670000000001</v>
      </c>
      <c r="AH221" s="7">
        <v>596.47299999999996</v>
      </c>
      <c r="AI221" s="7">
        <v>2365.194</v>
      </c>
      <c r="AJ221" s="7">
        <v>2205.7420000000002</v>
      </c>
      <c r="AK221" s="7">
        <v>794.06799999999998</v>
      </c>
      <c r="AL221" s="7">
        <v>9003.2950000000001</v>
      </c>
      <c r="AM221" s="7">
        <v>6081.8630000000003</v>
      </c>
      <c r="AN221" s="7">
        <v>1402.374</v>
      </c>
      <c r="AO221" s="7">
        <v>448.39100000000002</v>
      </c>
      <c r="AP221" s="7">
        <v>934.49300000000005</v>
      </c>
      <c r="AQ221" s="7">
        <v>918.279</v>
      </c>
      <c r="AR221" s="7">
        <v>1800.586</v>
      </c>
      <c r="AS221" s="7">
        <v>3942.78</v>
      </c>
      <c r="AT221" s="7">
        <v>8141.3249999999998</v>
      </c>
      <c r="AU221" s="7">
        <v>327.77</v>
      </c>
      <c r="AV221" s="7">
        <v>525.077</v>
      </c>
      <c r="AW221" s="7">
        <v>28714.915000000001</v>
      </c>
      <c r="AX221" s="7">
        <v>1466.627</v>
      </c>
      <c r="AY221" s="7">
        <v>861.39099999999996</v>
      </c>
      <c r="AZ221" s="7">
        <v>1329.135</v>
      </c>
      <c r="BA221" s="7">
        <v>790.09299999999996</v>
      </c>
      <c r="BB221" s="7">
        <v>1992.633</v>
      </c>
      <c r="BC221" s="7">
        <v>1829.8330000000001</v>
      </c>
      <c r="BD221" s="7">
        <v>7809.3040000000001</v>
      </c>
      <c r="BE221" s="7">
        <v>27017.133999999998</v>
      </c>
      <c r="BF221" s="7">
        <v>22263.940999999999</v>
      </c>
      <c r="BG221" s="7">
        <v>3591.5520000000001</v>
      </c>
      <c r="BH221" s="7">
        <v>2541.5569999999998</v>
      </c>
      <c r="BI221" s="7">
        <v>23528.637999999999</v>
      </c>
      <c r="BJ221" s="7">
        <v>2475.556</v>
      </c>
      <c r="BK221" s="7">
        <v>4795.2120000000004</v>
      </c>
      <c r="BL221" s="7">
        <v>4766.915</v>
      </c>
      <c r="BM221" s="7">
        <v>548.577</v>
      </c>
      <c r="BN221" s="7">
        <v>8833.6239999999998</v>
      </c>
      <c r="BO221" s="7">
        <v>15849.449000000001</v>
      </c>
      <c r="BP221" s="7">
        <v>19028.736000000001</v>
      </c>
      <c r="BQ221" s="7">
        <v>2169.433</v>
      </c>
      <c r="BR221" s="7">
        <v>2876.9650000000001</v>
      </c>
      <c r="BS221" s="7">
        <v>1096.018</v>
      </c>
      <c r="BT221" s="7">
        <v>1334.875</v>
      </c>
      <c r="BU221" s="7">
        <v>226.79300000000001</v>
      </c>
      <c r="BV221" s="7">
        <v>240.40100000000001</v>
      </c>
      <c r="BW221" s="7">
        <v>767.24599999999998</v>
      </c>
      <c r="BX221" s="7">
        <v>1009.91</v>
      </c>
      <c r="BY221" s="7">
        <v>1106.518</v>
      </c>
      <c r="BZ221" s="7">
        <v>245.22800000000001</v>
      </c>
      <c r="CA221" s="7">
        <v>274.61700000000002</v>
      </c>
      <c r="CB221" s="7">
        <v>15893.424999999999</v>
      </c>
      <c r="CC221" s="7">
        <f>IF(Table1373[[#This Row],[Numeric_Score]]&lt;=9, 2, IF(Table1373[[#This Row],[Numeric_Score]]&lt;=12, 1, 0))</f>
        <v>2</v>
      </c>
    </row>
    <row r="222" spans="1:81" x14ac:dyDescent="0.25">
      <c r="A222" s="4" t="s">
        <v>338</v>
      </c>
      <c r="B222" s="4" t="s">
        <v>81</v>
      </c>
      <c r="C222" s="5" t="s">
        <v>114</v>
      </c>
      <c r="D222" s="6">
        <v>1.4</v>
      </c>
      <c r="E222" s="5" t="str">
        <f>CONCATENATE(Table1373[[#This Row],[Vessel_Out]]," ",Table1373[[#This Row],[True_Grade]])</f>
        <v xml:space="preserve">10/120 - 1 </v>
      </c>
      <c r="F222" s="5" t="s">
        <v>91</v>
      </c>
      <c r="G222" s="7"/>
      <c r="H222" s="8">
        <v>44036</v>
      </c>
      <c r="I222" s="7">
        <v>9</v>
      </c>
      <c r="J222" s="7"/>
      <c r="K22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22" s="7" t="str">
        <f>IF(Table1373[[#This Row],[Numeric_Score]]="", "", IF(Table1373[[#This Row],[Numeric_Score]]&lt;=9, "Low", IF(Table1373[[#This Row],[Numeric_Score]]&gt;=14, "High", "Mid")))</f>
        <v/>
      </c>
      <c r="M222" s="7" t="str">
        <f>IF(Table1373[[#This Row],[Nominal_Grade]]="", "", CONCATENATE(Table1373[[#This Row],[Nominal_Grade]], "-",Table1373[[#This Row],[Content_Status]]))</f>
        <v/>
      </c>
      <c r="N222" s="7">
        <v>0.126</v>
      </c>
      <c r="O222" s="7">
        <v>122.65300000000001</v>
      </c>
      <c r="P222" s="7">
        <v>280.20100000000002</v>
      </c>
      <c r="Q222" s="7">
        <v>2457.165</v>
      </c>
      <c r="R222" s="7">
        <v>1051.1010000000001</v>
      </c>
      <c r="S222" s="7">
        <v>1139.836</v>
      </c>
      <c r="T222" s="7">
        <v>241.53899999999999</v>
      </c>
      <c r="U222" s="7">
        <v>1844.7529999999999</v>
      </c>
      <c r="V222" s="7">
        <v>1219.915</v>
      </c>
      <c r="W222" s="7">
        <v>3423.3649999999998</v>
      </c>
      <c r="X222" s="7">
        <v>17258.03</v>
      </c>
      <c r="Y222" s="7">
        <v>595.97900000000004</v>
      </c>
      <c r="Z222" s="7">
        <v>38945.302000000003</v>
      </c>
      <c r="AA222" s="7">
        <v>828.34900000000005</v>
      </c>
      <c r="AB222" s="7">
        <v>933.59100000000001</v>
      </c>
      <c r="AC222" s="7">
        <v>542.346</v>
      </c>
      <c r="AD222" s="7">
        <v>2087.4920000000002</v>
      </c>
      <c r="AE222" s="7">
        <v>835.62900000000002</v>
      </c>
      <c r="AF222" s="7">
        <v>801.49900000000002</v>
      </c>
      <c r="AG222" s="7">
        <v>1207.8620000000001</v>
      </c>
      <c r="AH222" s="7">
        <v>472.29300000000001</v>
      </c>
      <c r="AI222" s="7">
        <v>2799.4270000000001</v>
      </c>
      <c r="AJ222" s="7">
        <v>2411.3649999999998</v>
      </c>
      <c r="AK222" s="7">
        <v>717.26300000000003</v>
      </c>
      <c r="AL222" s="7">
        <v>6669.5829999999996</v>
      </c>
      <c r="AM222" s="7">
        <v>4128.6080000000002</v>
      </c>
      <c r="AN222" s="7">
        <v>2960.9340000000002</v>
      </c>
      <c r="AO222" s="7">
        <v>213.06800000000001</v>
      </c>
      <c r="AP222" s="7">
        <v>636.46199999999999</v>
      </c>
      <c r="AQ222" s="7">
        <v>1006.48</v>
      </c>
      <c r="AR222" s="7">
        <v>1606.0219999999999</v>
      </c>
      <c r="AS222" s="7">
        <v>4381.5680000000002</v>
      </c>
      <c r="AT222" s="7">
        <v>8519.48</v>
      </c>
      <c r="AU222" s="7">
        <v>598.29</v>
      </c>
      <c r="AV222" s="7">
        <v>1175.992</v>
      </c>
      <c r="AW222" s="7">
        <v>18762.955999999998</v>
      </c>
      <c r="AX222" s="7">
        <v>2067.7069999999999</v>
      </c>
      <c r="AY222" s="7">
        <v>643.50800000000004</v>
      </c>
      <c r="AZ222" s="7">
        <v>1094.925</v>
      </c>
      <c r="BA222" s="7">
        <v>404.91699999999997</v>
      </c>
      <c r="BB222" s="7">
        <v>1113.759</v>
      </c>
      <c r="BC222" s="7">
        <v>380.35500000000002</v>
      </c>
      <c r="BD222" s="7">
        <v>8751.4380000000001</v>
      </c>
      <c r="BE222" s="7">
        <v>28219.648000000001</v>
      </c>
      <c r="BF222" s="7">
        <v>21529.183000000001</v>
      </c>
      <c r="BG222" s="7">
        <v>4031.2080000000001</v>
      </c>
      <c r="BH222" s="7">
        <v>2808.6489999999999</v>
      </c>
      <c r="BI222" s="7">
        <v>18710.805</v>
      </c>
      <c r="BJ222" s="7">
        <v>2748.3040000000001</v>
      </c>
      <c r="BK222" s="7">
        <v>4948.2250000000004</v>
      </c>
      <c r="BL222" s="7">
        <v>5666.63</v>
      </c>
      <c r="BM222" s="7">
        <v>470.75200000000001</v>
      </c>
      <c r="BN222" s="7">
        <v>9225.625</v>
      </c>
      <c r="BO222" s="7">
        <v>19448.274000000001</v>
      </c>
      <c r="BP222" s="7">
        <v>29670.120999999999</v>
      </c>
      <c r="BQ222" s="7">
        <v>1985.6179999999999</v>
      </c>
      <c r="BR222" s="7">
        <v>2004.7070000000001</v>
      </c>
      <c r="BS222" s="7">
        <v>827.72400000000005</v>
      </c>
      <c r="BT222" s="7">
        <v>722.67399999999998</v>
      </c>
      <c r="BU222" s="7">
        <v>196.7</v>
      </c>
      <c r="BV222" s="7">
        <v>206.94800000000001</v>
      </c>
      <c r="BW222" s="7">
        <v>414.88499999999999</v>
      </c>
      <c r="BX222" s="7">
        <v>1193.123</v>
      </c>
      <c r="BY222" s="7">
        <v>395.85500000000002</v>
      </c>
      <c r="BZ222" s="7">
        <v>132.19200000000001</v>
      </c>
      <c r="CA222" s="7">
        <v>97.070999999999998</v>
      </c>
      <c r="CB222" s="7">
        <v>12635.125</v>
      </c>
      <c r="CC222" s="7">
        <f>IF(Table1373[[#This Row],[Numeric_Score]]&lt;=9, 2, IF(Table1373[[#This Row],[Numeric_Score]]&lt;=12, 1, 0))</f>
        <v>2</v>
      </c>
    </row>
    <row r="223" spans="1:81" x14ac:dyDescent="0.25">
      <c r="A223" s="4" t="s">
        <v>339</v>
      </c>
      <c r="B223" s="4" t="s">
        <v>81</v>
      </c>
      <c r="C223" s="5" t="s">
        <v>114</v>
      </c>
      <c r="D223" s="6">
        <v>1.4</v>
      </c>
      <c r="E223" s="5" t="str">
        <f>CONCATENATE(Table1373[[#This Row],[Vessel_Out]]," ",Table1373[[#This Row],[True_Grade]])</f>
        <v xml:space="preserve">10/120 - 2 </v>
      </c>
      <c r="F223" s="5" t="s">
        <v>91</v>
      </c>
      <c r="G223" s="7"/>
      <c r="H223" s="8">
        <v>44036</v>
      </c>
      <c r="I223" s="7">
        <v>10</v>
      </c>
      <c r="J223" s="7"/>
      <c r="K22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23" s="7" t="str">
        <f>IF(Table1373[[#This Row],[Numeric_Score]]="", "", IF(Table1373[[#This Row],[Numeric_Score]]&lt;=9, "Low", IF(Table1373[[#This Row],[Numeric_Score]]&gt;=14, "High", "Mid")))</f>
        <v/>
      </c>
      <c r="M223" s="7" t="str">
        <f>IF(Table1373[[#This Row],[Nominal_Grade]]="", "", CONCATENATE(Table1373[[#This Row],[Nominal_Grade]], "-",Table1373[[#This Row],[Content_Status]]))</f>
        <v/>
      </c>
      <c r="N223" s="7">
        <v>0.129</v>
      </c>
      <c r="O223" s="7">
        <v>126.14400000000001</v>
      </c>
      <c r="P223" s="7">
        <v>270.89699999999999</v>
      </c>
      <c r="Q223" s="7">
        <v>2507.4409999999998</v>
      </c>
      <c r="R223" s="7">
        <v>1069.116</v>
      </c>
      <c r="S223" s="7">
        <v>1183.038</v>
      </c>
      <c r="T223" s="7">
        <v>251.06200000000001</v>
      </c>
      <c r="U223" s="7">
        <v>1793.0450000000001</v>
      </c>
      <c r="V223" s="7">
        <v>1222.5450000000001</v>
      </c>
      <c r="W223" s="7">
        <v>3457.6750000000002</v>
      </c>
      <c r="X223" s="7">
        <v>17371.958999999999</v>
      </c>
      <c r="Y223" s="7">
        <v>618.31600000000003</v>
      </c>
      <c r="Z223" s="7">
        <v>39238.603000000003</v>
      </c>
      <c r="AA223" s="7">
        <v>848.73599999999999</v>
      </c>
      <c r="AB223" s="7">
        <v>943.32799999999997</v>
      </c>
      <c r="AC223" s="7">
        <v>542.43899999999996</v>
      </c>
      <c r="AD223" s="7">
        <v>2109.8339999999998</v>
      </c>
      <c r="AE223" s="7">
        <v>871.91499999999996</v>
      </c>
      <c r="AF223" s="7">
        <v>815.52599999999995</v>
      </c>
      <c r="AG223" s="7">
        <v>1238.0540000000001</v>
      </c>
      <c r="AH223" s="7">
        <v>416.88499999999999</v>
      </c>
      <c r="AI223" s="7">
        <v>2778.5369999999998</v>
      </c>
      <c r="AJ223" s="7">
        <v>2430.067</v>
      </c>
      <c r="AK223" s="7">
        <v>706.13</v>
      </c>
      <c r="AL223" s="7">
        <v>6745.0349999999999</v>
      </c>
      <c r="AM223" s="7">
        <v>4107.8540000000003</v>
      </c>
      <c r="AN223" s="7">
        <v>2982.8220000000001</v>
      </c>
      <c r="AO223" s="7">
        <v>229.774</v>
      </c>
      <c r="AP223" s="7">
        <v>679.95799999999997</v>
      </c>
      <c r="AQ223" s="7">
        <v>1025.191</v>
      </c>
      <c r="AR223" s="7">
        <v>1618.4559999999999</v>
      </c>
      <c r="AS223" s="7">
        <v>4433.4179999999997</v>
      </c>
      <c r="AT223" s="7">
        <v>8533.6919999999991</v>
      </c>
      <c r="AU223" s="7">
        <v>648.62800000000004</v>
      </c>
      <c r="AV223" s="7">
        <v>1178.2429999999999</v>
      </c>
      <c r="AW223" s="7">
        <v>18635.165000000001</v>
      </c>
      <c r="AX223" s="7">
        <v>1964.7190000000001</v>
      </c>
      <c r="AY223" s="7">
        <v>665.81899999999996</v>
      </c>
      <c r="AZ223" s="7">
        <v>999.63800000000003</v>
      </c>
      <c r="BA223" s="7">
        <v>412.63900000000001</v>
      </c>
      <c r="BB223" s="7">
        <v>1087.4190000000001</v>
      </c>
      <c r="BC223" s="7">
        <v>376.14600000000002</v>
      </c>
      <c r="BD223" s="7">
        <v>8831.2260000000006</v>
      </c>
      <c r="BE223" s="7">
        <v>28476.183000000001</v>
      </c>
      <c r="BF223" s="7">
        <v>21632.238000000001</v>
      </c>
      <c r="BG223" s="7">
        <v>3925.7710000000002</v>
      </c>
      <c r="BH223" s="7">
        <v>2849.1579999999999</v>
      </c>
      <c r="BI223" s="7">
        <v>18674.257000000001</v>
      </c>
      <c r="BJ223" s="7">
        <v>2753.692</v>
      </c>
      <c r="BK223" s="7">
        <v>5016.7</v>
      </c>
      <c r="BL223" s="7">
        <v>5618.9189999999999</v>
      </c>
      <c r="BM223" s="7">
        <v>550.65200000000004</v>
      </c>
      <c r="BN223" s="7">
        <v>9075.9740000000002</v>
      </c>
      <c r="BO223" s="7">
        <v>19543.607</v>
      </c>
      <c r="BP223" s="7">
        <v>28074.036</v>
      </c>
      <c r="BQ223" s="7">
        <v>1898.08</v>
      </c>
      <c r="BR223" s="7">
        <v>1996.193</v>
      </c>
      <c r="BS223" s="7">
        <v>814.76</v>
      </c>
      <c r="BT223" s="7">
        <v>602.69500000000005</v>
      </c>
      <c r="BU223" s="7">
        <v>191.29400000000001</v>
      </c>
      <c r="BV223" s="7">
        <v>208.12</v>
      </c>
      <c r="BW223" s="7">
        <v>429.04399999999998</v>
      </c>
      <c r="BX223" s="7">
        <v>1252.212</v>
      </c>
      <c r="BY223" s="7">
        <v>389.928</v>
      </c>
      <c r="BZ223" s="7">
        <v>117.09399999999999</v>
      </c>
      <c r="CA223" s="7">
        <v>100.21</v>
      </c>
      <c r="CB223" s="7">
        <v>12588.641</v>
      </c>
      <c r="CC223" s="7">
        <f>IF(Table1373[[#This Row],[Numeric_Score]]&lt;=9, 2, IF(Table1373[[#This Row],[Numeric_Score]]&lt;=12, 1, 0))</f>
        <v>2</v>
      </c>
    </row>
    <row r="224" spans="1:81" x14ac:dyDescent="0.25">
      <c r="A224" s="4" t="s">
        <v>340</v>
      </c>
      <c r="B224" s="4" t="s">
        <v>81</v>
      </c>
      <c r="C224" s="5" t="s">
        <v>87</v>
      </c>
      <c r="D224" s="6">
        <v>23.6</v>
      </c>
      <c r="E224" s="5" t="str">
        <f>CONCATENATE(Table1373[[#This Row],[Vessel_Out]]," ",Table1373[[#This Row],[True_Grade]])</f>
        <v>100/145 - 1 NB</v>
      </c>
      <c r="F224" s="5" t="s">
        <v>83</v>
      </c>
      <c r="G224" s="7">
        <v>6</v>
      </c>
      <c r="H224" s="8">
        <v>44036</v>
      </c>
      <c r="I224" s="7">
        <v>7</v>
      </c>
      <c r="J224" s="7" t="s">
        <v>88</v>
      </c>
      <c r="K22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224" s="7" t="str">
        <f>IF(Table1373[[#This Row],[Numeric_Score]]="", "", IF(Table1373[[#This Row],[Numeric_Score]]&lt;=9, "Low", IF(Table1373[[#This Row],[Numeric_Score]]&gt;=14, "High", "Mid")))</f>
        <v>Low</v>
      </c>
      <c r="M224" s="7" t="str">
        <f>IF(Table1373[[#This Row],[Nominal_Grade]]="", "", CONCATENATE(Table1373[[#This Row],[Nominal_Grade]], "-",Table1373[[#This Row],[Content_Status]]))</f>
        <v>NB-WLS</v>
      </c>
      <c r="N224" s="7">
        <v>0.13</v>
      </c>
      <c r="O224" s="7">
        <v>278.04700000000003</v>
      </c>
      <c r="P224" s="7">
        <v>214.06700000000001</v>
      </c>
      <c r="Q224" s="7">
        <v>2280.453</v>
      </c>
      <c r="R224" s="7">
        <v>1219.1600000000001</v>
      </c>
      <c r="S224" s="7">
        <v>1274.441</v>
      </c>
      <c r="T224" s="7">
        <v>259.02699999999999</v>
      </c>
      <c r="U224" s="7">
        <v>1450.6130000000001</v>
      </c>
      <c r="V224" s="7">
        <v>981.02599999999995</v>
      </c>
      <c r="W224" s="7">
        <v>4000.8429999999998</v>
      </c>
      <c r="X224" s="7">
        <v>18443.163</v>
      </c>
      <c r="Y224" s="7">
        <v>567.96</v>
      </c>
      <c r="Z224" s="7">
        <v>35222.349000000002</v>
      </c>
      <c r="AA224" s="7">
        <v>765.64700000000005</v>
      </c>
      <c r="AB224" s="7">
        <v>1185.0530000000001</v>
      </c>
      <c r="AC224" s="7">
        <v>703.91499999999996</v>
      </c>
      <c r="AD224" s="7">
        <v>3723.6640000000002</v>
      </c>
      <c r="AE224" s="7">
        <v>2282.2190000000001</v>
      </c>
      <c r="AF224" s="7">
        <v>1025.403</v>
      </c>
      <c r="AG224" s="7">
        <v>1244.806</v>
      </c>
      <c r="AH224" s="7">
        <v>613.43499999999995</v>
      </c>
      <c r="AI224" s="7">
        <v>2347.7600000000002</v>
      </c>
      <c r="AJ224" s="7">
        <v>2002.739</v>
      </c>
      <c r="AK224" s="7">
        <v>778.09100000000001</v>
      </c>
      <c r="AL224" s="7">
        <v>8916.4089999999997</v>
      </c>
      <c r="AM224" s="7">
        <v>5735.4319999999998</v>
      </c>
      <c r="AN224" s="7">
        <v>1595.586</v>
      </c>
      <c r="AO224" s="7">
        <v>465.64499999999998</v>
      </c>
      <c r="AP224" s="7">
        <v>837.947</v>
      </c>
      <c r="AQ224" s="7">
        <v>825.06</v>
      </c>
      <c r="AR224" s="7">
        <v>1893.8869999999999</v>
      </c>
      <c r="AS224" s="7">
        <v>4214.8450000000003</v>
      </c>
      <c r="AT224" s="7">
        <v>8453.9539999999997</v>
      </c>
      <c r="AU224" s="7">
        <v>340.55500000000001</v>
      </c>
      <c r="AV224" s="7">
        <v>939.29399999999998</v>
      </c>
      <c r="AW224" s="7">
        <v>27014.603999999999</v>
      </c>
      <c r="AX224" s="7">
        <v>1836.5029999999999</v>
      </c>
      <c r="AY224" s="7">
        <v>1034.2660000000001</v>
      </c>
      <c r="AZ224" s="7">
        <v>1058.1610000000001</v>
      </c>
      <c r="BA224" s="7">
        <v>853.44799999999998</v>
      </c>
      <c r="BB224" s="7">
        <v>2138.3200000000002</v>
      </c>
      <c r="BC224" s="7">
        <v>2013.1</v>
      </c>
      <c r="BD224" s="7">
        <v>8166.5780000000004</v>
      </c>
      <c r="BE224" s="7">
        <v>26862.938999999998</v>
      </c>
      <c r="BF224" s="7">
        <v>23839.43</v>
      </c>
      <c r="BG224" s="7">
        <v>3677.143</v>
      </c>
      <c r="BH224" s="7">
        <v>2528.252</v>
      </c>
      <c r="BI224" s="7">
        <v>24261.705999999998</v>
      </c>
      <c r="BJ224" s="7">
        <v>2583.277</v>
      </c>
      <c r="BK224" s="7">
        <v>4735.3599999999997</v>
      </c>
      <c r="BL224" s="7">
        <v>4281.3450000000003</v>
      </c>
      <c r="BM224" s="7">
        <v>516.24300000000005</v>
      </c>
      <c r="BN224" s="7">
        <v>8946.6029999999992</v>
      </c>
      <c r="BO224" s="7">
        <v>22983.845000000001</v>
      </c>
      <c r="BP224" s="7">
        <v>35522.612000000001</v>
      </c>
      <c r="BQ224" s="7">
        <v>1638.65</v>
      </c>
      <c r="BR224" s="7">
        <v>2037.3130000000001</v>
      </c>
      <c r="BS224" s="7">
        <v>802.69299999999998</v>
      </c>
      <c r="BT224" s="7">
        <v>1783.627</v>
      </c>
      <c r="BU224" s="7">
        <v>283</v>
      </c>
      <c r="BV224" s="7">
        <v>249.71299999999999</v>
      </c>
      <c r="BW224" s="7">
        <v>823.9</v>
      </c>
      <c r="BX224" s="7">
        <v>1180.269</v>
      </c>
      <c r="BY224" s="7">
        <v>936.93399999999997</v>
      </c>
      <c r="BZ224" s="7">
        <v>363.44200000000001</v>
      </c>
      <c r="CA224" s="7">
        <v>739.53499999999997</v>
      </c>
      <c r="CB224" s="7">
        <v>12749.901</v>
      </c>
      <c r="CC224" s="7">
        <f>IF(Table1373[[#This Row],[Numeric_Score]]&lt;=9, 2, IF(Table1373[[#This Row],[Numeric_Score]]&lt;=12, 1, 0))</f>
        <v>2</v>
      </c>
    </row>
    <row r="225" spans="1:81" x14ac:dyDescent="0.25">
      <c r="A225" s="4" t="s">
        <v>341</v>
      </c>
      <c r="B225" s="4" t="s">
        <v>81</v>
      </c>
      <c r="C225" s="5" t="s">
        <v>87</v>
      </c>
      <c r="D225" s="6">
        <v>23.6</v>
      </c>
      <c r="E225" s="5" t="str">
        <f>CONCATENATE(Table1373[[#This Row],[Vessel_Out]]," ",Table1373[[#This Row],[True_Grade]])</f>
        <v>100/145 - 2 NB</v>
      </c>
      <c r="F225" s="5" t="s">
        <v>83</v>
      </c>
      <c r="G225" s="7">
        <v>6</v>
      </c>
      <c r="H225" s="8">
        <v>44036</v>
      </c>
      <c r="I225" s="7">
        <v>8</v>
      </c>
      <c r="J225" s="7" t="s">
        <v>88</v>
      </c>
      <c r="K22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NB</v>
      </c>
      <c r="L225" s="7" t="str">
        <f>IF(Table1373[[#This Row],[Numeric_Score]]="", "", IF(Table1373[[#This Row],[Numeric_Score]]&lt;=9, "Low", IF(Table1373[[#This Row],[Numeric_Score]]&gt;=14, "High", "Mid")))</f>
        <v>Low</v>
      </c>
      <c r="M225" s="7" t="str">
        <f>IF(Table1373[[#This Row],[Nominal_Grade]]="", "", CONCATENATE(Table1373[[#This Row],[Nominal_Grade]], "-",Table1373[[#This Row],[Content_Status]]))</f>
        <v>NB-WLS</v>
      </c>
      <c r="N225" s="7">
        <v>0.129</v>
      </c>
      <c r="O225" s="7">
        <v>324.06200000000001</v>
      </c>
      <c r="P225" s="7">
        <v>271.54599999999999</v>
      </c>
      <c r="Q225" s="7">
        <v>2408.6590000000001</v>
      </c>
      <c r="R225" s="7">
        <v>1149.846</v>
      </c>
      <c r="S225" s="7">
        <v>1235.729</v>
      </c>
      <c r="T225" s="7">
        <v>254.185</v>
      </c>
      <c r="U225" s="7">
        <v>1494.69</v>
      </c>
      <c r="V225" s="7">
        <v>987.98099999999999</v>
      </c>
      <c r="W225" s="7">
        <v>4034.7730000000001</v>
      </c>
      <c r="X225" s="7">
        <v>18442.917000000001</v>
      </c>
      <c r="Y225" s="7">
        <v>568.30799999999999</v>
      </c>
      <c r="Z225" s="7">
        <v>34979.714</v>
      </c>
      <c r="AA225" s="7">
        <v>768.47900000000004</v>
      </c>
      <c r="AB225" s="7">
        <v>1204.7940000000001</v>
      </c>
      <c r="AC225" s="7">
        <v>697.39499999999998</v>
      </c>
      <c r="AD225" s="7">
        <v>3667.2179999999998</v>
      </c>
      <c r="AE225" s="7">
        <v>2298.8330000000001</v>
      </c>
      <c r="AF225" s="7">
        <v>1010.75</v>
      </c>
      <c r="AG225" s="7">
        <v>1257.0440000000001</v>
      </c>
      <c r="AH225" s="7">
        <v>623.05999999999995</v>
      </c>
      <c r="AI225" s="7">
        <v>2265.6550000000002</v>
      </c>
      <c r="AJ225" s="7">
        <v>2013.8810000000001</v>
      </c>
      <c r="AK225" s="7">
        <v>753.95399999999995</v>
      </c>
      <c r="AL225" s="7">
        <v>8951.4740000000002</v>
      </c>
      <c r="AM225" s="7">
        <v>5744.8580000000002</v>
      </c>
      <c r="AN225" s="7">
        <v>1589.7180000000001</v>
      </c>
      <c r="AO225" s="7">
        <v>482.529</v>
      </c>
      <c r="AP225" s="7">
        <v>843.86599999999999</v>
      </c>
      <c r="AQ225" s="7">
        <v>858.99400000000003</v>
      </c>
      <c r="AR225" s="7">
        <v>1898.864</v>
      </c>
      <c r="AS225" s="7">
        <v>4155.0309999999999</v>
      </c>
      <c r="AT225" s="7">
        <v>8491.16</v>
      </c>
      <c r="AU225" s="7">
        <v>333.767</v>
      </c>
      <c r="AV225" s="7">
        <v>842.45899999999995</v>
      </c>
      <c r="AW225" s="7">
        <v>27104.771000000001</v>
      </c>
      <c r="AX225" s="7">
        <v>1879.845</v>
      </c>
      <c r="AY225" s="7">
        <v>1093.2429999999999</v>
      </c>
      <c r="AZ225" s="7">
        <v>994.57399999999996</v>
      </c>
      <c r="BA225" s="7">
        <v>876.899</v>
      </c>
      <c r="BB225" s="7">
        <v>2099.8049999999998</v>
      </c>
      <c r="BC225" s="7">
        <v>2053.616</v>
      </c>
      <c r="BD225" s="7">
        <v>8097.6379999999999</v>
      </c>
      <c r="BE225" s="7">
        <v>27264.690999999999</v>
      </c>
      <c r="BF225" s="7">
        <v>23919.042000000001</v>
      </c>
      <c r="BG225" s="7">
        <v>3663.038</v>
      </c>
      <c r="BH225" s="7">
        <v>2454.8449999999998</v>
      </c>
      <c r="BI225" s="7">
        <v>24316.419000000002</v>
      </c>
      <c r="BJ225" s="7">
        <v>2579.58</v>
      </c>
      <c r="BK225" s="7">
        <v>4753.7740000000003</v>
      </c>
      <c r="BL225" s="7">
        <v>4460.3410000000003</v>
      </c>
      <c r="BM225" s="7">
        <v>554.12300000000005</v>
      </c>
      <c r="BN225" s="7">
        <v>8703.7720000000008</v>
      </c>
      <c r="BO225" s="7">
        <v>23336.102999999999</v>
      </c>
      <c r="BP225" s="7">
        <v>38043.72</v>
      </c>
      <c r="BQ225" s="7">
        <v>1587.8340000000001</v>
      </c>
      <c r="BR225" s="7">
        <v>1932.65</v>
      </c>
      <c r="BS225" s="7">
        <v>806.029</v>
      </c>
      <c r="BT225" s="7">
        <v>1774.9369999999999</v>
      </c>
      <c r="BU225" s="7">
        <v>259.62599999999998</v>
      </c>
      <c r="BV225" s="7">
        <v>250.733</v>
      </c>
      <c r="BW225" s="7">
        <v>783.45299999999997</v>
      </c>
      <c r="BX225" s="7">
        <v>1265.4829999999999</v>
      </c>
      <c r="BY225" s="7">
        <v>950.73400000000004</v>
      </c>
      <c r="BZ225" s="7">
        <v>368.78300000000002</v>
      </c>
      <c r="CA225" s="7">
        <v>722.33900000000006</v>
      </c>
      <c r="CB225" s="7">
        <v>13090.052</v>
      </c>
      <c r="CC225" s="7">
        <f>IF(Table1373[[#This Row],[Numeric_Score]]&lt;=9, 2, IF(Table1373[[#This Row],[Numeric_Score]]&lt;=12, 1, 0))</f>
        <v>2</v>
      </c>
    </row>
    <row r="226" spans="1:81" x14ac:dyDescent="0.25">
      <c r="A226" s="4" t="s">
        <v>342</v>
      </c>
      <c r="B226" s="4" t="s">
        <v>81</v>
      </c>
      <c r="C226" s="5" t="s">
        <v>82</v>
      </c>
      <c r="D226" s="6">
        <v>0</v>
      </c>
      <c r="E226" s="5" t="str">
        <f>CONCATENATE(Table1373[[#This Row],[Vessel_Out]]," ",Table1373[[#This Row],[True_Grade]])</f>
        <v>200/148 - 1 SP</v>
      </c>
      <c r="F226" s="5" t="s">
        <v>83</v>
      </c>
      <c r="G226" s="7">
        <v>11</v>
      </c>
      <c r="H226" s="8">
        <v>44036</v>
      </c>
      <c r="I226" s="7">
        <v>5</v>
      </c>
      <c r="J226" s="7" t="s">
        <v>84</v>
      </c>
      <c r="K22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26" s="7" t="str">
        <f>IF(Table1373[[#This Row],[Numeric_Score]]="", "", IF(Table1373[[#This Row],[Numeric_Score]]&lt;=9, "Low", IF(Table1373[[#This Row],[Numeric_Score]]&gt;=14, "High", "Mid")))</f>
        <v>Mid</v>
      </c>
      <c r="M226" s="7" t="str">
        <f>IF(Table1373[[#This Row],[Nominal_Grade]]="", "", CONCATENATE(Table1373[[#This Row],[Nominal_Grade]], "-",Table1373[[#This Row],[Content_Status]]))</f>
        <v>B-WLS</v>
      </c>
      <c r="N226" s="7">
        <v>0.128</v>
      </c>
      <c r="O226" s="7">
        <v>645.34400000000005</v>
      </c>
      <c r="P226" s="7">
        <v>206.99799999999999</v>
      </c>
      <c r="Q226" s="7">
        <v>2161.645</v>
      </c>
      <c r="R226" s="7">
        <v>1273.5309999999999</v>
      </c>
      <c r="S226" s="7">
        <v>1304.413</v>
      </c>
      <c r="T226" s="7">
        <v>255.72900000000001</v>
      </c>
      <c r="U226" s="7">
        <v>1486.6669999999999</v>
      </c>
      <c r="V226" s="7">
        <v>921.68100000000004</v>
      </c>
      <c r="W226" s="7">
        <v>4234.3159999999998</v>
      </c>
      <c r="X226" s="7">
        <v>17920.483</v>
      </c>
      <c r="Y226" s="7">
        <v>569.66800000000001</v>
      </c>
      <c r="Z226" s="7">
        <v>38605.856</v>
      </c>
      <c r="AA226" s="7">
        <v>953.75699999999995</v>
      </c>
      <c r="AB226" s="7">
        <v>1212.067</v>
      </c>
      <c r="AC226" s="7">
        <v>668.36400000000003</v>
      </c>
      <c r="AD226" s="7">
        <v>1595.4</v>
      </c>
      <c r="AE226" s="7">
        <v>2275.5650000000001</v>
      </c>
      <c r="AF226" s="7">
        <v>517.32799999999997</v>
      </c>
      <c r="AG226" s="7">
        <v>1172.4649999999999</v>
      </c>
      <c r="AH226" s="7">
        <v>482.36500000000001</v>
      </c>
      <c r="AI226" s="7">
        <v>2623.3510000000001</v>
      </c>
      <c r="AJ226" s="7">
        <v>2479.212</v>
      </c>
      <c r="AK226" s="7">
        <v>859.64200000000005</v>
      </c>
      <c r="AL226" s="7">
        <v>8158.4570000000003</v>
      </c>
      <c r="AM226" s="7">
        <v>4921.3490000000002</v>
      </c>
      <c r="AN226" s="7">
        <v>1105.597</v>
      </c>
      <c r="AO226" s="7">
        <v>234.03700000000001</v>
      </c>
      <c r="AP226" s="7">
        <v>471.779</v>
      </c>
      <c r="AQ226" s="7">
        <v>543.75</v>
      </c>
      <c r="AR226" s="7">
        <v>1646.5650000000001</v>
      </c>
      <c r="AS226" s="7">
        <v>4115.9279999999999</v>
      </c>
      <c r="AT226" s="7">
        <v>7373.6989999999996</v>
      </c>
      <c r="AU226" s="7">
        <v>373.50200000000001</v>
      </c>
      <c r="AV226" s="7">
        <v>980.81600000000003</v>
      </c>
      <c r="AW226" s="7">
        <v>24215.269</v>
      </c>
      <c r="AX226" s="7">
        <v>2112.799</v>
      </c>
      <c r="AY226" s="7">
        <v>1079.386</v>
      </c>
      <c r="AZ226" s="7">
        <v>1012.456</v>
      </c>
      <c r="BA226" s="7">
        <v>706.60500000000002</v>
      </c>
      <c r="BB226" s="7">
        <v>1658.808</v>
      </c>
      <c r="BC226" s="7">
        <v>1066.4390000000001</v>
      </c>
      <c r="BD226" s="7">
        <v>8482.652</v>
      </c>
      <c r="BE226" s="7">
        <v>25775.384999999998</v>
      </c>
      <c r="BF226" s="7">
        <v>23659.945</v>
      </c>
      <c r="BG226" s="7">
        <v>3827.674</v>
      </c>
      <c r="BH226" s="7">
        <v>2550.924</v>
      </c>
      <c r="BI226" s="7">
        <v>23261.29</v>
      </c>
      <c r="BJ226" s="7">
        <v>2458.5120000000002</v>
      </c>
      <c r="BK226" s="7">
        <v>4941.6440000000002</v>
      </c>
      <c r="BL226" s="7">
        <v>4464.6040000000003</v>
      </c>
      <c r="BM226" s="7">
        <v>473.78699999999998</v>
      </c>
      <c r="BN226" s="7">
        <v>9223.1540000000005</v>
      </c>
      <c r="BO226" s="7">
        <v>18877.438999999998</v>
      </c>
      <c r="BP226" s="7">
        <v>25393.633999999998</v>
      </c>
      <c r="BQ226" s="7">
        <v>1668.941</v>
      </c>
      <c r="BR226" s="7">
        <v>1956.7909999999999</v>
      </c>
      <c r="BS226" s="7">
        <v>778.83600000000001</v>
      </c>
      <c r="BT226" s="7">
        <v>956.178</v>
      </c>
      <c r="BU226" s="7">
        <v>223.227</v>
      </c>
      <c r="BV226" s="7">
        <v>224.21600000000001</v>
      </c>
      <c r="BW226" s="7">
        <v>633.89300000000003</v>
      </c>
      <c r="BX226" s="7">
        <v>1042.8209999999999</v>
      </c>
      <c r="BY226" s="7">
        <v>464.07900000000001</v>
      </c>
      <c r="BZ226" s="7">
        <v>221.52600000000001</v>
      </c>
      <c r="CA226" s="7">
        <v>102.54300000000001</v>
      </c>
      <c r="CB226" s="7">
        <v>13527.421</v>
      </c>
      <c r="CC226" s="7">
        <f>IF(Table1373[[#This Row],[Numeric_Score]]&lt;=9, 2, IF(Table1373[[#This Row],[Numeric_Score]]&lt;=12, 1, 0))</f>
        <v>1</v>
      </c>
    </row>
    <row r="227" spans="1:81" x14ac:dyDescent="0.25">
      <c r="A227" s="4" t="s">
        <v>343</v>
      </c>
      <c r="B227" s="4" t="s">
        <v>81</v>
      </c>
      <c r="C227" s="5" t="s">
        <v>82</v>
      </c>
      <c r="D227" s="6">
        <v>0</v>
      </c>
      <c r="E227" s="5" t="str">
        <f>CONCATENATE(Table1373[[#This Row],[Vessel_Out]]," ",Table1373[[#This Row],[True_Grade]])</f>
        <v>200/148 - 2 SP</v>
      </c>
      <c r="F227" s="5" t="s">
        <v>83</v>
      </c>
      <c r="G227" s="7">
        <v>11</v>
      </c>
      <c r="H227" s="8">
        <v>44036</v>
      </c>
      <c r="I227" s="7">
        <v>6</v>
      </c>
      <c r="J227" s="7" t="s">
        <v>84</v>
      </c>
      <c r="K22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27" s="7" t="str">
        <f>IF(Table1373[[#This Row],[Numeric_Score]]="", "", IF(Table1373[[#This Row],[Numeric_Score]]&lt;=9, "Low", IF(Table1373[[#This Row],[Numeric_Score]]&gt;=14, "High", "Mid")))</f>
        <v>Mid</v>
      </c>
      <c r="M227" s="7" t="str">
        <f>IF(Table1373[[#This Row],[Nominal_Grade]]="", "", CONCATENATE(Table1373[[#This Row],[Nominal_Grade]], "-",Table1373[[#This Row],[Content_Status]]))</f>
        <v>B-WLS</v>
      </c>
      <c r="N227" s="7">
        <v>0.13</v>
      </c>
      <c r="O227" s="7">
        <v>637.41700000000003</v>
      </c>
      <c r="P227" s="7">
        <v>201.11699999999999</v>
      </c>
      <c r="Q227" s="7">
        <v>2121.9270000000001</v>
      </c>
      <c r="R227" s="7">
        <v>1255.6869999999999</v>
      </c>
      <c r="S227" s="7">
        <v>1261.874</v>
      </c>
      <c r="T227" s="7">
        <v>270.53500000000003</v>
      </c>
      <c r="U227" s="7">
        <v>1465.298</v>
      </c>
      <c r="V227" s="7">
        <v>926.34900000000005</v>
      </c>
      <c r="W227" s="7">
        <v>4259.6239999999998</v>
      </c>
      <c r="X227" s="7">
        <v>17989.794999999998</v>
      </c>
      <c r="Y227" s="7">
        <v>587.43100000000004</v>
      </c>
      <c r="Z227" s="7">
        <v>38438.747000000003</v>
      </c>
      <c r="AA227" s="7">
        <v>952.87400000000002</v>
      </c>
      <c r="AB227" s="7">
        <v>1212.4559999999999</v>
      </c>
      <c r="AC227" s="7">
        <v>677.94299999999998</v>
      </c>
      <c r="AD227" s="7">
        <v>1596.1990000000001</v>
      </c>
      <c r="AE227" s="7">
        <v>2307.6619999999998</v>
      </c>
      <c r="AF227" s="7">
        <v>530.33100000000002</v>
      </c>
      <c r="AG227" s="7">
        <v>1201.8019999999999</v>
      </c>
      <c r="AH227" s="7">
        <v>508.76900000000001</v>
      </c>
      <c r="AI227" s="7">
        <v>2618.931</v>
      </c>
      <c r="AJ227" s="7">
        <v>2484.2910000000002</v>
      </c>
      <c r="AK227" s="7">
        <v>864.61500000000001</v>
      </c>
      <c r="AL227" s="7">
        <v>8214.3700000000008</v>
      </c>
      <c r="AM227" s="7">
        <v>4964.4449999999997</v>
      </c>
      <c r="AN227" s="7">
        <v>1126.366</v>
      </c>
      <c r="AO227" s="7">
        <v>225.13800000000001</v>
      </c>
      <c r="AP227" s="7">
        <v>451.267</v>
      </c>
      <c r="AQ227" s="7">
        <v>562.97</v>
      </c>
      <c r="AR227" s="7">
        <v>1661.7470000000001</v>
      </c>
      <c r="AS227" s="7">
        <v>4220.0720000000001</v>
      </c>
      <c r="AT227" s="7">
        <v>7516.4639999999999</v>
      </c>
      <c r="AU227" s="7">
        <v>372.20400000000001</v>
      </c>
      <c r="AV227" s="7">
        <v>968.971</v>
      </c>
      <c r="AW227" s="7">
        <v>24062.638999999999</v>
      </c>
      <c r="AX227" s="7">
        <v>2168.0889999999999</v>
      </c>
      <c r="AY227" s="7">
        <v>1058.8689999999999</v>
      </c>
      <c r="AZ227" s="7">
        <v>1025.1010000000001</v>
      </c>
      <c r="BA227" s="7">
        <v>729.54</v>
      </c>
      <c r="BB227" s="7">
        <v>1701.3520000000001</v>
      </c>
      <c r="BC227" s="7">
        <v>1047.8969999999999</v>
      </c>
      <c r="BD227" s="7">
        <v>8473.3610000000008</v>
      </c>
      <c r="BE227" s="7">
        <v>26131.216</v>
      </c>
      <c r="BF227" s="7">
        <v>23957.219000000001</v>
      </c>
      <c r="BG227" s="7">
        <v>3771.886</v>
      </c>
      <c r="BH227" s="7">
        <v>2765.6260000000002</v>
      </c>
      <c r="BI227" s="7">
        <v>23570.083999999999</v>
      </c>
      <c r="BJ227" s="7">
        <v>2556.9899999999998</v>
      </c>
      <c r="BK227" s="7">
        <v>4858.107</v>
      </c>
      <c r="BL227" s="7">
        <v>4540.75</v>
      </c>
      <c r="BM227" s="7">
        <v>499.68700000000001</v>
      </c>
      <c r="BN227" s="7">
        <v>9251.64</v>
      </c>
      <c r="BO227" s="7">
        <v>19135.739000000001</v>
      </c>
      <c r="BP227" s="7">
        <v>23947.69</v>
      </c>
      <c r="BQ227" s="7">
        <v>1636.915</v>
      </c>
      <c r="BR227" s="7">
        <v>1966.6780000000001</v>
      </c>
      <c r="BS227" s="7">
        <v>817.94799999999998</v>
      </c>
      <c r="BT227" s="7">
        <v>1091.972</v>
      </c>
      <c r="BU227" s="7">
        <v>223.05600000000001</v>
      </c>
      <c r="BV227" s="7">
        <v>227.90199999999999</v>
      </c>
      <c r="BW227" s="7">
        <v>653.38900000000001</v>
      </c>
      <c r="BX227" s="7">
        <v>1137.701</v>
      </c>
      <c r="BY227" s="7">
        <v>459.19900000000001</v>
      </c>
      <c r="BZ227" s="7">
        <v>252.38900000000001</v>
      </c>
      <c r="CA227" s="7">
        <v>83.656000000000006</v>
      </c>
      <c r="CB227" s="7">
        <v>13200.239</v>
      </c>
      <c r="CC227" s="7">
        <f>IF(Table1373[[#This Row],[Numeric_Score]]&lt;=9, 2, IF(Table1373[[#This Row],[Numeric_Score]]&lt;=12, 1, 0))</f>
        <v>1</v>
      </c>
    </row>
    <row r="228" spans="1:81" x14ac:dyDescent="0.25">
      <c r="A228" s="4" t="s">
        <v>344</v>
      </c>
      <c r="B228" s="4" t="s">
        <v>81</v>
      </c>
      <c r="C228" s="5" t="s">
        <v>345</v>
      </c>
      <c r="D228" s="6" t="e">
        <v>#N/A</v>
      </c>
      <c r="E228" s="5" t="str">
        <f>CONCATENATE(Table1373[[#This Row],[Vessel_Out]]," ",Table1373[[#This Row],[True_Grade]])</f>
        <v>200/154 - 1 UP</v>
      </c>
      <c r="F228" s="5" t="s">
        <v>91</v>
      </c>
      <c r="G228" s="7">
        <v>15</v>
      </c>
      <c r="H228" s="8">
        <v>44036</v>
      </c>
      <c r="I228" s="7">
        <v>1</v>
      </c>
      <c r="J228" s="7" t="s">
        <v>118</v>
      </c>
      <c r="K22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228" s="7" t="str">
        <f>IF(Table1373[[#This Row],[Numeric_Score]]="", "", IF(Table1373[[#This Row],[Numeric_Score]]&lt;=9, "Low", IF(Table1373[[#This Row],[Numeric_Score]]&gt;=14, "High", "Mid")))</f>
        <v>High</v>
      </c>
      <c r="M228" s="7" t="str">
        <f>IF(Table1373[[#This Row],[Nominal_Grade]]="", "", CONCATENATE(Table1373[[#This Row],[Nominal_Grade]], "-",Table1373[[#This Row],[Content_Status]]))</f>
        <v>A-WRS</v>
      </c>
      <c r="N228" s="7">
        <v>0.13</v>
      </c>
      <c r="O228" s="7">
        <v>768.88</v>
      </c>
      <c r="P228" s="7">
        <v>218.32</v>
      </c>
      <c r="Q228" s="7">
        <v>2073.0349999999999</v>
      </c>
      <c r="R228" s="7">
        <v>1263.057</v>
      </c>
      <c r="S228" s="7">
        <v>1281.7239999999999</v>
      </c>
      <c r="T228" s="7">
        <v>247.64</v>
      </c>
      <c r="U228" s="7">
        <v>1488.0250000000001</v>
      </c>
      <c r="V228" s="7">
        <v>970.92499999999995</v>
      </c>
      <c r="W228" s="7">
        <v>4221.9949999999999</v>
      </c>
      <c r="X228" s="7">
        <v>17456.363000000001</v>
      </c>
      <c r="Y228" s="7">
        <v>595.55899999999997</v>
      </c>
      <c r="Z228" s="7">
        <v>41214.406000000003</v>
      </c>
      <c r="AA228" s="7">
        <v>939.28599999999994</v>
      </c>
      <c r="AB228" s="7">
        <v>1053.337</v>
      </c>
      <c r="AC228" s="7">
        <v>611.73699999999997</v>
      </c>
      <c r="AD228" s="7">
        <v>1176.6189999999999</v>
      </c>
      <c r="AE228" s="7">
        <v>1072.3030000000001</v>
      </c>
      <c r="AF228" s="7">
        <v>489.286</v>
      </c>
      <c r="AG228" s="7">
        <v>1134.797</v>
      </c>
      <c r="AH228" s="7">
        <v>499.04199999999997</v>
      </c>
      <c r="AI228" s="7">
        <v>2745.567</v>
      </c>
      <c r="AJ228" s="7">
        <v>2250.616</v>
      </c>
      <c r="AK228" s="7">
        <v>745.51499999999999</v>
      </c>
      <c r="AL228" s="7">
        <v>7671.4560000000001</v>
      </c>
      <c r="AM228" s="7">
        <v>3597.5549999999998</v>
      </c>
      <c r="AN228" s="7">
        <v>1386.4159999999999</v>
      </c>
      <c r="AO228" s="7">
        <v>193.035</v>
      </c>
      <c r="AP228" s="7">
        <v>438.649</v>
      </c>
      <c r="AQ228" s="7">
        <v>645.49900000000002</v>
      </c>
      <c r="AR228" s="7">
        <v>1521.6659999999999</v>
      </c>
      <c r="AS228" s="7">
        <v>3996.904</v>
      </c>
      <c r="AT228" s="7">
        <v>6746.0569999999998</v>
      </c>
      <c r="AU228" s="7">
        <v>433.45100000000002</v>
      </c>
      <c r="AV228" s="7">
        <v>1143.4549999999999</v>
      </c>
      <c r="AW228" s="7">
        <v>21538.545999999998</v>
      </c>
      <c r="AX228" s="7">
        <v>1795.2650000000001</v>
      </c>
      <c r="AY228" s="7">
        <v>801.06100000000004</v>
      </c>
      <c r="AZ228" s="7">
        <v>1064.7059999999999</v>
      </c>
      <c r="BA228" s="7">
        <v>436.339</v>
      </c>
      <c r="BB228" s="7">
        <v>1384.508</v>
      </c>
      <c r="BC228" s="7">
        <v>632.65200000000004</v>
      </c>
      <c r="BD228" s="7">
        <v>8931.7139999999999</v>
      </c>
      <c r="BE228" s="7">
        <v>25218.418000000001</v>
      </c>
      <c r="BF228" s="7">
        <v>22385.26</v>
      </c>
      <c r="BG228" s="7">
        <v>3949.145</v>
      </c>
      <c r="BH228" s="7">
        <v>2716.7040000000002</v>
      </c>
      <c r="BI228" s="7">
        <v>20591.567999999999</v>
      </c>
      <c r="BJ228" s="7">
        <v>2527.973</v>
      </c>
      <c r="BK228" s="7">
        <v>5217.6459999999997</v>
      </c>
      <c r="BL228" s="7">
        <v>5164.2709999999997</v>
      </c>
      <c r="BM228" s="7">
        <v>472.089</v>
      </c>
      <c r="BN228" s="7">
        <v>9272.9920000000002</v>
      </c>
      <c r="BO228" s="7">
        <v>17413.526000000002</v>
      </c>
      <c r="BP228" s="7">
        <v>24776.741999999998</v>
      </c>
      <c r="BQ228" s="7">
        <v>1911.2090000000001</v>
      </c>
      <c r="BR228" s="7">
        <v>1974.7729999999999</v>
      </c>
      <c r="BS228" s="7">
        <v>811.274</v>
      </c>
      <c r="BT228" s="7">
        <v>766.24300000000005</v>
      </c>
      <c r="BU228" s="7">
        <v>195.405</v>
      </c>
      <c r="BV228" s="7">
        <v>188.64500000000001</v>
      </c>
      <c r="BW228" s="7">
        <v>533.63599999999997</v>
      </c>
      <c r="BX228" s="7">
        <v>1116.7139999999999</v>
      </c>
      <c r="BY228" s="7">
        <v>434.11200000000002</v>
      </c>
      <c r="BZ228" s="7">
        <v>123.48</v>
      </c>
      <c r="CA228" s="7">
        <v>99.906000000000006</v>
      </c>
      <c r="CB228" s="7">
        <v>13369.121999999999</v>
      </c>
      <c r="CC228" s="7">
        <f>IF(Table1373[[#This Row],[Numeric_Score]]&lt;=9, 2, IF(Table1373[[#This Row],[Numeric_Score]]&lt;=12, 1, 0))</f>
        <v>0</v>
      </c>
    </row>
    <row r="229" spans="1:81" x14ac:dyDescent="0.25">
      <c r="A229" s="4" t="s">
        <v>346</v>
      </c>
      <c r="B229" s="4" t="s">
        <v>81</v>
      </c>
      <c r="C229" s="5" t="s">
        <v>345</v>
      </c>
      <c r="D229" s="6" t="e">
        <v>#N/A</v>
      </c>
      <c r="E229" s="5" t="str">
        <f>CONCATENATE(Table1373[[#This Row],[Vessel_Out]]," ",Table1373[[#This Row],[True_Grade]])</f>
        <v>200/154 - 2 UP</v>
      </c>
      <c r="F229" s="5" t="s">
        <v>91</v>
      </c>
      <c r="G229" s="7">
        <v>15</v>
      </c>
      <c r="H229" s="8">
        <v>44036</v>
      </c>
      <c r="I229" s="7">
        <v>2</v>
      </c>
      <c r="J229" s="7" t="s">
        <v>118</v>
      </c>
      <c r="K22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A</v>
      </c>
      <c r="L229" s="7" t="str">
        <f>IF(Table1373[[#This Row],[Numeric_Score]]="", "", IF(Table1373[[#This Row],[Numeric_Score]]&lt;=9, "Low", IF(Table1373[[#This Row],[Numeric_Score]]&gt;=14, "High", "Mid")))</f>
        <v>High</v>
      </c>
      <c r="M229" s="7" t="str">
        <f>IF(Table1373[[#This Row],[Nominal_Grade]]="", "", CONCATENATE(Table1373[[#This Row],[Nominal_Grade]], "-",Table1373[[#This Row],[Content_Status]]))</f>
        <v>A-WRS</v>
      </c>
      <c r="N229" s="7">
        <v>0.128</v>
      </c>
      <c r="O229" s="7">
        <v>790.53599999999994</v>
      </c>
      <c r="P229" s="7">
        <v>219.45599999999999</v>
      </c>
      <c r="Q229" s="7">
        <v>2161.8939999999998</v>
      </c>
      <c r="R229" s="7">
        <v>1234.3800000000001</v>
      </c>
      <c r="S229" s="7">
        <v>1305.2139999999999</v>
      </c>
      <c r="T229" s="7">
        <v>236.52699999999999</v>
      </c>
      <c r="U229" s="7">
        <v>1553.1990000000001</v>
      </c>
      <c r="V229" s="7">
        <v>949.25900000000001</v>
      </c>
      <c r="W229" s="7">
        <v>4218.7209999999995</v>
      </c>
      <c r="X229" s="7">
        <v>17467.195</v>
      </c>
      <c r="Y229" s="7">
        <v>578.36800000000005</v>
      </c>
      <c r="Z229" s="7">
        <v>41220.726999999999</v>
      </c>
      <c r="AA229" s="7">
        <v>923.77200000000005</v>
      </c>
      <c r="AB229" s="7">
        <v>1048.126</v>
      </c>
      <c r="AC229" s="7">
        <v>599.71600000000001</v>
      </c>
      <c r="AD229" s="7">
        <v>1205.127</v>
      </c>
      <c r="AE229" s="7">
        <v>1086.5129999999999</v>
      </c>
      <c r="AF229" s="7">
        <v>479.30200000000002</v>
      </c>
      <c r="AG229" s="7">
        <v>1124.3219999999999</v>
      </c>
      <c r="AH229" s="7">
        <v>465.87099999999998</v>
      </c>
      <c r="AI229" s="7">
        <v>2767.3049999999998</v>
      </c>
      <c r="AJ229" s="7">
        <v>2320.2570000000001</v>
      </c>
      <c r="AK229" s="7">
        <v>745.39499999999998</v>
      </c>
      <c r="AL229" s="7">
        <v>7652.0010000000002</v>
      </c>
      <c r="AM229" s="7">
        <v>3590.549</v>
      </c>
      <c r="AN229" s="7">
        <v>1365.876</v>
      </c>
      <c r="AO229" s="7">
        <v>194.02699999999999</v>
      </c>
      <c r="AP229" s="7">
        <v>447.6</v>
      </c>
      <c r="AQ229" s="7">
        <v>667.47799999999995</v>
      </c>
      <c r="AR229" s="7">
        <v>1531.5619999999999</v>
      </c>
      <c r="AS229" s="7">
        <v>3948.674</v>
      </c>
      <c r="AT229" s="7">
        <v>6858.8329999999996</v>
      </c>
      <c r="AU229" s="7">
        <v>467.98700000000002</v>
      </c>
      <c r="AV229" s="7">
        <v>1106.934</v>
      </c>
      <c r="AW229" s="7">
        <v>21086.902999999998</v>
      </c>
      <c r="AX229" s="7">
        <v>1855.7950000000001</v>
      </c>
      <c r="AY229" s="7">
        <v>746.76</v>
      </c>
      <c r="AZ229" s="7">
        <v>1011.898</v>
      </c>
      <c r="BA229" s="7">
        <v>481.16899999999998</v>
      </c>
      <c r="BB229" s="7">
        <v>1359.2329999999999</v>
      </c>
      <c r="BC229" s="7">
        <v>592.346</v>
      </c>
      <c r="BD229" s="7">
        <v>8913.6200000000008</v>
      </c>
      <c r="BE229" s="7">
        <v>24777.409</v>
      </c>
      <c r="BF229" s="7">
        <v>22237.133000000002</v>
      </c>
      <c r="BG229" s="7">
        <v>3947.7350000000001</v>
      </c>
      <c r="BH229" s="7">
        <v>2792.6109999999999</v>
      </c>
      <c r="BI229" s="7">
        <v>20466.353999999999</v>
      </c>
      <c r="BJ229" s="7">
        <v>2515.1970000000001</v>
      </c>
      <c r="BK229" s="7">
        <v>5152.0929999999998</v>
      </c>
      <c r="BL229" s="7">
        <v>5085.0249999999996</v>
      </c>
      <c r="BM229" s="7">
        <v>494.58600000000001</v>
      </c>
      <c r="BN229" s="7">
        <v>9106.4719999999998</v>
      </c>
      <c r="BO229" s="7">
        <v>16864.865000000002</v>
      </c>
      <c r="BP229" s="7">
        <v>23783.874</v>
      </c>
      <c r="BQ229" s="7">
        <v>1756.1210000000001</v>
      </c>
      <c r="BR229" s="7">
        <v>1989.357</v>
      </c>
      <c r="BS229" s="7">
        <v>788.70299999999997</v>
      </c>
      <c r="BT229" s="7">
        <v>757.11699999999996</v>
      </c>
      <c r="BU229" s="7">
        <v>204.08</v>
      </c>
      <c r="BV229" s="7">
        <v>197.52</v>
      </c>
      <c r="BW229" s="7">
        <v>554.697</v>
      </c>
      <c r="BX229" s="7">
        <v>1032.2860000000001</v>
      </c>
      <c r="BY229" s="7">
        <v>411.14499999999998</v>
      </c>
      <c r="BZ229" s="7">
        <v>120.84399999999999</v>
      </c>
      <c r="CA229" s="7">
        <v>104.13500000000001</v>
      </c>
      <c r="CB229" s="7">
        <v>14162.529</v>
      </c>
      <c r="CC229" s="7">
        <f>IF(Table1373[[#This Row],[Numeric_Score]]&lt;=9, 2, IF(Table1373[[#This Row],[Numeric_Score]]&lt;=12, 1, 0))</f>
        <v>0</v>
      </c>
    </row>
    <row r="230" spans="1:81" x14ac:dyDescent="0.25">
      <c r="A230" s="4" t="s">
        <v>347</v>
      </c>
      <c r="B230" s="4" t="s">
        <v>81</v>
      </c>
      <c r="C230" s="5" t="s">
        <v>82</v>
      </c>
      <c r="D230" s="6" t="e">
        <v>#N/A</v>
      </c>
      <c r="E230" s="5" t="str">
        <f>CONCATENATE(Table1373[[#This Row],[Vessel_Out]]," ",Table1373[[#This Row],[True_Grade]])</f>
        <v>200/162 - 1 SP</v>
      </c>
      <c r="F230" s="5" t="s">
        <v>83</v>
      </c>
      <c r="G230" s="7">
        <v>11</v>
      </c>
      <c r="H230" s="8">
        <v>44036</v>
      </c>
      <c r="I230" s="7">
        <v>3</v>
      </c>
      <c r="J230" s="7" t="s">
        <v>84</v>
      </c>
      <c r="K23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30" s="7" t="str">
        <f>IF(Table1373[[#This Row],[Numeric_Score]]="", "", IF(Table1373[[#This Row],[Numeric_Score]]&lt;=9, "Low", IF(Table1373[[#This Row],[Numeric_Score]]&gt;=14, "High", "Mid")))</f>
        <v>Mid</v>
      </c>
      <c r="M230" s="7" t="str">
        <f>IF(Table1373[[#This Row],[Nominal_Grade]]="", "", CONCATENATE(Table1373[[#This Row],[Nominal_Grade]], "-",Table1373[[#This Row],[Content_Status]]))</f>
        <v>B-WLS</v>
      </c>
      <c r="N230" s="7">
        <v>0.125</v>
      </c>
      <c r="O230" s="7">
        <v>873.51199999999994</v>
      </c>
      <c r="P230" s="7">
        <v>343.06</v>
      </c>
      <c r="Q230" s="7">
        <v>2327.4319999999998</v>
      </c>
      <c r="R230" s="7">
        <v>1151.2260000000001</v>
      </c>
      <c r="S230" s="7">
        <v>1243.8900000000001</v>
      </c>
      <c r="T230" s="7">
        <v>257.34399999999999</v>
      </c>
      <c r="U230" s="7">
        <v>1482.192</v>
      </c>
      <c r="V230" s="7">
        <v>991.173</v>
      </c>
      <c r="W230" s="7">
        <v>4030.2570000000001</v>
      </c>
      <c r="X230" s="7">
        <v>17854.773000000001</v>
      </c>
      <c r="Y230" s="7">
        <v>579.29</v>
      </c>
      <c r="Z230" s="7">
        <v>39055.222000000002</v>
      </c>
      <c r="AA230" s="7">
        <v>970.76599999999996</v>
      </c>
      <c r="AB230" s="7">
        <v>1237.702</v>
      </c>
      <c r="AC230" s="7">
        <v>673.69</v>
      </c>
      <c r="AD230" s="7">
        <v>1704.808</v>
      </c>
      <c r="AE230" s="7">
        <v>2580.0839999999998</v>
      </c>
      <c r="AF230" s="7">
        <v>504.572</v>
      </c>
      <c r="AG230" s="7">
        <v>1175.5940000000001</v>
      </c>
      <c r="AH230" s="7">
        <v>537.43100000000004</v>
      </c>
      <c r="AI230" s="7">
        <v>2683.5839999999998</v>
      </c>
      <c r="AJ230" s="7">
        <v>3076.5790000000002</v>
      </c>
      <c r="AK230" s="7">
        <v>965.57299999999998</v>
      </c>
      <c r="AL230" s="7">
        <v>7871.1859999999997</v>
      </c>
      <c r="AM230" s="7">
        <v>4378.277</v>
      </c>
      <c r="AN230" s="7">
        <v>961.375</v>
      </c>
      <c r="AO230" s="7">
        <v>204.6</v>
      </c>
      <c r="AP230" s="7">
        <v>499.17</v>
      </c>
      <c r="AQ230" s="7">
        <v>493.98599999999999</v>
      </c>
      <c r="AR230" s="7">
        <v>1540.674</v>
      </c>
      <c r="AS230" s="7">
        <v>4040.9110000000001</v>
      </c>
      <c r="AT230" s="7">
        <v>7121.94</v>
      </c>
      <c r="AU230" s="7">
        <v>458.14699999999999</v>
      </c>
      <c r="AV230" s="7">
        <v>1060.934</v>
      </c>
      <c r="AW230" s="7">
        <v>22195.236000000001</v>
      </c>
      <c r="AX230" s="7">
        <v>2482.5630000000001</v>
      </c>
      <c r="AY230" s="7">
        <v>1199.6990000000001</v>
      </c>
      <c r="AZ230" s="7">
        <v>1066.4549999999999</v>
      </c>
      <c r="BA230" s="7">
        <v>613.59400000000005</v>
      </c>
      <c r="BB230" s="7">
        <v>1446.403</v>
      </c>
      <c r="BC230" s="7">
        <v>766.75699999999995</v>
      </c>
      <c r="BD230" s="7">
        <v>8741.973</v>
      </c>
      <c r="BE230" s="7">
        <v>25427.753000000001</v>
      </c>
      <c r="BF230" s="7">
        <v>23812.377</v>
      </c>
      <c r="BG230" s="7">
        <v>3901.3519999999999</v>
      </c>
      <c r="BH230" s="7">
        <v>2588.7730000000001</v>
      </c>
      <c r="BI230" s="7">
        <v>22393.347000000002</v>
      </c>
      <c r="BJ230" s="7">
        <v>2499.8029999999999</v>
      </c>
      <c r="BK230" s="7">
        <v>4881.8</v>
      </c>
      <c r="BL230" s="7">
        <v>4520.0839999999998</v>
      </c>
      <c r="BM230" s="7">
        <v>434.21100000000001</v>
      </c>
      <c r="BN230" s="7">
        <v>9174.7049999999999</v>
      </c>
      <c r="BO230" s="7">
        <v>18483.455000000002</v>
      </c>
      <c r="BP230" s="7">
        <v>26709.098000000002</v>
      </c>
      <c r="BQ230" s="7">
        <v>1786.5509999999999</v>
      </c>
      <c r="BR230" s="7">
        <v>2050.1999999999998</v>
      </c>
      <c r="BS230" s="7">
        <v>821.28700000000003</v>
      </c>
      <c r="BT230" s="7">
        <v>836.32600000000002</v>
      </c>
      <c r="BU230" s="7">
        <v>204.57599999999999</v>
      </c>
      <c r="BV230" s="7">
        <v>197.57599999999999</v>
      </c>
      <c r="BW230" s="7">
        <v>588.17399999999998</v>
      </c>
      <c r="BX230" s="7">
        <v>1066.2190000000001</v>
      </c>
      <c r="BY230" s="7">
        <v>455.19400000000002</v>
      </c>
      <c r="BZ230" s="7">
        <v>182.10900000000001</v>
      </c>
      <c r="CA230" s="7">
        <v>101.947</v>
      </c>
      <c r="CB230" s="7">
        <v>13278.873</v>
      </c>
      <c r="CC230" s="7">
        <f>IF(Table1373[[#This Row],[Numeric_Score]]&lt;=9, 2, IF(Table1373[[#This Row],[Numeric_Score]]&lt;=12, 1, 0))</f>
        <v>1</v>
      </c>
    </row>
    <row r="231" spans="1:81" x14ac:dyDescent="0.25">
      <c r="A231" s="4" t="s">
        <v>348</v>
      </c>
      <c r="B231" s="4" t="s">
        <v>81</v>
      </c>
      <c r="C231" s="5" t="s">
        <v>82</v>
      </c>
      <c r="D231" s="6" t="e">
        <v>#N/A</v>
      </c>
      <c r="E231" s="5" t="str">
        <f>CONCATENATE(Table1373[[#This Row],[Vessel_Out]]," ",Table1373[[#This Row],[True_Grade]])</f>
        <v>200/162 - 2 SP</v>
      </c>
      <c r="F231" s="5" t="s">
        <v>83</v>
      </c>
      <c r="G231" s="7">
        <v>11</v>
      </c>
      <c r="H231" s="8">
        <v>44036</v>
      </c>
      <c r="I231" s="7">
        <v>4</v>
      </c>
      <c r="J231" s="7" t="s">
        <v>84</v>
      </c>
      <c r="K23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31" s="7" t="str">
        <f>IF(Table1373[[#This Row],[Numeric_Score]]="", "", IF(Table1373[[#This Row],[Numeric_Score]]&lt;=9, "Low", IF(Table1373[[#This Row],[Numeric_Score]]&gt;=14, "High", "Mid")))</f>
        <v>Mid</v>
      </c>
      <c r="M231" s="7" t="str">
        <f>IF(Table1373[[#This Row],[Nominal_Grade]]="", "", CONCATENATE(Table1373[[#This Row],[Nominal_Grade]], "-",Table1373[[#This Row],[Content_Status]]))</f>
        <v>B-WLS</v>
      </c>
      <c r="N231" s="7">
        <v>0.126</v>
      </c>
      <c r="O231" s="7">
        <v>886.14800000000002</v>
      </c>
      <c r="P231" s="7">
        <v>328.51299999999998</v>
      </c>
      <c r="Q231" s="7">
        <v>2340.886</v>
      </c>
      <c r="R231" s="7">
        <v>1126.537</v>
      </c>
      <c r="S231" s="7">
        <v>1265.23</v>
      </c>
      <c r="T231" s="7">
        <v>243.33699999999999</v>
      </c>
      <c r="U231" s="7">
        <v>1502.29</v>
      </c>
      <c r="V231" s="7">
        <v>988.07100000000003</v>
      </c>
      <c r="W231" s="7">
        <v>4135.7920000000004</v>
      </c>
      <c r="X231" s="7">
        <v>17876.439999999999</v>
      </c>
      <c r="Y231" s="7">
        <v>578.245</v>
      </c>
      <c r="Z231" s="7">
        <v>38535.160000000003</v>
      </c>
      <c r="AA231" s="7">
        <v>961.44</v>
      </c>
      <c r="AB231" s="7">
        <v>1224.8900000000001</v>
      </c>
      <c r="AC231" s="7">
        <v>700.19600000000003</v>
      </c>
      <c r="AD231" s="7">
        <v>1779.319</v>
      </c>
      <c r="AE231" s="7">
        <v>2638.8919999999998</v>
      </c>
      <c r="AF231" s="7">
        <v>529.97900000000004</v>
      </c>
      <c r="AG231" s="7">
        <v>1178.4449999999999</v>
      </c>
      <c r="AH231" s="7">
        <v>493.59</v>
      </c>
      <c r="AI231" s="7">
        <v>2676.8629999999998</v>
      </c>
      <c r="AJ231" s="7">
        <v>3032.8560000000002</v>
      </c>
      <c r="AK231" s="7">
        <v>998.31100000000004</v>
      </c>
      <c r="AL231" s="7">
        <v>7927.8630000000003</v>
      </c>
      <c r="AM231" s="7">
        <v>4491.915</v>
      </c>
      <c r="AN231" s="7">
        <v>997.68600000000004</v>
      </c>
      <c r="AO231" s="7">
        <v>213.7</v>
      </c>
      <c r="AP231" s="7">
        <v>476.57</v>
      </c>
      <c r="AQ231" s="7">
        <v>540.89599999999996</v>
      </c>
      <c r="AR231" s="7">
        <v>1592.6469999999999</v>
      </c>
      <c r="AS231" s="7">
        <v>4098.308</v>
      </c>
      <c r="AT231" s="7">
        <v>7028.3789999999999</v>
      </c>
      <c r="AU231" s="7">
        <v>433.67500000000001</v>
      </c>
      <c r="AV231" s="7">
        <v>1045.0640000000001</v>
      </c>
      <c r="AW231" s="7">
        <v>22389.933000000001</v>
      </c>
      <c r="AX231" s="7">
        <v>2354.2460000000001</v>
      </c>
      <c r="AY231" s="7">
        <v>1155.6759999999999</v>
      </c>
      <c r="AZ231" s="7">
        <v>1039.116</v>
      </c>
      <c r="BA231" s="7">
        <v>647.14800000000002</v>
      </c>
      <c r="BB231" s="7">
        <v>1526.1010000000001</v>
      </c>
      <c r="BC231" s="7">
        <v>789.78099999999995</v>
      </c>
      <c r="BD231" s="7">
        <v>8837.1129999999994</v>
      </c>
      <c r="BE231" s="7">
        <v>24929.555</v>
      </c>
      <c r="BF231" s="7">
        <v>24098.341</v>
      </c>
      <c r="BG231" s="7">
        <v>3825.9110000000001</v>
      </c>
      <c r="BH231" s="7">
        <v>2598.377</v>
      </c>
      <c r="BI231" s="7">
        <v>23020.174999999999</v>
      </c>
      <c r="BJ231" s="7">
        <v>2431.4929999999999</v>
      </c>
      <c r="BK231" s="7">
        <v>4952.0680000000002</v>
      </c>
      <c r="BL231" s="7">
        <v>4240.7470000000003</v>
      </c>
      <c r="BM231" s="7">
        <v>455.60599999999999</v>
      </c>
      <c r="BN231" s="7">
        <v>9122.7999999999993</v>
      </c>
      <c r="BO231" s="7">
        <v>19271.074000000001</v>
      </c>
      <c r="BP231" s="7">
        <v>28867.763999999999</v>
      </c>
      <c r="BQ231" s="7">
        <v>1717.98</v>
      </c>
      <c r="BR231" s="7">
        <v>2046.6610000000001</v>
      </c>
      <c r="BS231" s="7">
        <v>802.745</v>
      </c>
      <c r="BT231" s="7">
        <v>818.31799999999998</v>
      </c>
      <c r="BU231" s="7">
        <v>227.352</v>
      </c>
      <c r="BV231" s="7">
        <v>231.45400000000001</v>
      </c>
      <c r="BW231" s="7">
        <v>586.15800000000002</v>
      </c>
      <c r="BX231" s="7">
        <v>1037.3610000000001</v>
      </c>
      <c r="BY231" s="7">
        <v>491.142</v>
      </c>
      <c r="BZ231" s="7">
        <v>202.03399999999999</v>
      </c>
      <c r="CA231" s="7">
        <v>103.935</v>
      </c>
      <c r="CB231" s="7">
        <v>13333.55</v>
      </c>
      <c r="CC231" s="7">
        <f>IF(Table1373[[#This Row],[Numeric_Score]]&lt;=9, 2, IF(Table1373[[#This Row],[Numeric_Score]]&lt;=12, 1, 0))</f>
        <v>1</v>
      </c>
    </row>
    <row r="232" spans="1:81" x14ac:dyDescent="0.25">
      <c r="A232" s="4" t="s">
        <v>349</v>
      </c>
      <c r="B232" s="17" t="s">
        <v>350</v>
      </c>
      <c r="C232" s="5" t="s">
        <v>82</v>
      </c>
      <c r="D232" s="6">
        <v>0</v>
      </c>
      <c r="E232" s="5" t="str">
        <f>CONCATENATE(Table1373[[#This Row],[Vessel_Out]]," ",Table1373[[#This Row],[True_Grade]])</f>
        <v>200/150 - 1 SP</v>
      </c>
      <c r="F232" s="5" t="s">
        <v>91</v>
      </c>
      <c r="G232" s="7">
        <v>12</v>
      </c>
      <c r="H232" s="8">
        <v>44039</v>
      </c>
      <c r="I232" s="7">
        <v>1</v>
      </c>
      <c r="J232" s="7" t="s">
        <v>84</v>
      </c>
      <c r="K23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32" s="7" t="str">
        <f>IF(Table1373[[#This Row],[Numeric_Score]]="", "", IF(Table1373[[#This Row],[Numeric_Score]]&lt;=9, "Low", IF(Table1373[[#This Row],[Numeric_Score]]&gt;=14, "High", "Mid")))</f>
        <v>Mid</v>
      </c>
      <c r="M232" s="7" t="str">
        <f>IF(Table1373[[#This Row],[Nominal_Grade]]="", "", CONCATENATE(Table1373[[#This Row],[Nominal_Grade]], "-",Table1373[[#This Row],[Content_Status]]))</f>
        <v>B-WRS</v>
      </c>
      <c r="N232" s="7">
        <v>0.104</v>
      </c>
      <c r="O232" s="7">
        <v>108.57899999999999</v>
      </c>
      <c r="P232" s="7">
        <v>185.80500000000001</v>
      </c>
      <c r="Q232" s="7">
        <v>2199.9189999999999</v>
      </c>
      <c r="R232" s="7">
        <v>1440.9680000000001</v>
      </c>
      <c r="S232" s="7">
        <v>1441.3389999999999</v>
      </c>
      <c r="T232" s="7">
        <v>291.48899999999998</v>
      </c>
      <c r="U232" s="7">
        <v>1705.1030000000001</v>
      </c>
      <c r="V232" s="7">
        <v>912.73599999999999</v>
      </c>
      <c r="W232" s="7">
        <v>5018.1949999999997</v>
      </c>
      <c r="X232" s="7">
        <v>18165.241000000002</v>
      </c>
      <c r="Y232" s="7">
        <v>518.71400000000006</v>
      </c>
      <c r="Z232" s="7">
        <v>39357.898000000001</v>
      </c>
      <c r="AA232" s="7">
        <v>881.06799999999998</v>
      </c>
      <c r="AB232" s="7">
        <v>1212.875</v>
      </c>
      <c r="AC232" s="7">
        <v>711.34799999999996</v>
      </c>
      <c r="AD232" s="7">
        <v>2378.6770000000001</v>
      </c>
      <c r="AE232" s="7">
        <v>3295.1640000000002</v>
      </c>
      <c r="AF232" s="7">
        <v>689.42899999999997</v>
      </c>
      <c r="AG232" s="7">
        <v>1180.8219999999999</v>
      </c>
      <c r="AH232" s="7">
        <v>564.15899999999999</v>
      </c>
      <c r="AI232" s="7">
        <v>2719.4250000000002</v>
      </c>
      <c r="AJ232" s="7">
        <v>3133.6350000000002</v>
      </c>
      <c r="AK232" s="7">
        <v>944.01800000000003</v>
      </c>
      <c r="AL232" s="7">
        <v>8087.5349999999999</v>
      </c>
      <c r="AM232" s="7">
        <v>4272.3059999999996</v>
      </c>
      <c r="AN232" s="7">
        <v>1002.1180000000001</v>
      </c>
      <c r="AO232" s="7">
        <v>201.28100000000001</v>
      </c>
      <c r="AP232" s="7">
        <v>254.60499999999999</v>
      </c>
      <c r="AQ232" s="7">
        <v>656.98400000000004</v>
      </c>
      <c r="AR232" s="7">
        <v>2558.2660000000001</v>
      </c>
      <c r="AS232" s="7">
        <v>4033.4859999999999</v>
      </c>
      <c r="AT232" s="7">
        <v>6678.0770000000002</v>
      </c>
      <c r="AU232" s="7">
        <v>437.31599999999997</v>
      </c>
      <c r="AV232" s="7">
        <v>834.88599999999997</v>
      </c>
      <c r="AW232" s="7">
        <v>24227.866999999998</v>
      </c>
      <c r="AX232" s="7">
        <v>3061.7130000000002</v>
      </c>
      <c r="AY232" s="7">
        <v>5205.4340000000002</v>
      </c>
      <c r="AZ232" s="7">
        <v>725.79899999999998</v>
      </c>
      <c r="BA232" s="7">
        <v>1641.989</v>
      </c>
      <c r="BB232" s="7">
        <v>1765.7180000000001</v>
      </c>
      <c r="BC232" s="7">
        <v>1557.124</v>
      </c>
      <c r="BD232" s="7">
        <v>8520.9809999999998</v>
      </c>
      <c r="BE232" s="7">
        <v>25585.550999999999</v>
      </c>
      <c r="BF232" s="7">
        <v>24638.131000000001</v>
      </c>
      <c r="BG232" s="7">
        <v>4121.7510000000002</v>
      </c>
      <c r="BH232" s="7">
        <v>2648.9969999999998</v>
      </c>
      <c r="BI232" s="7">
        <v>21020.652999999998</v>
      </c>
      <c r="BJ232" s="7">
        <v>2223.23</v>
      </c>
      <c r="BK232" s="7">
        <v>4492.72</v>
      </c>
      <c r="BL232" s="7">
        <v>3162.8470000000002</v>
      </c>
      <c r="BM232" s="7">
        <v>540.79399999999998</v>
      </c>
      <c r="BN232" s="7">
        <v>9307.7549999999992</v>
      </c>
      <c r="BO232" s="7">
        <v>16227.799000000001</v>
      </c>
      <c r="BP232" s="7">
        <v>19696.491999999998</v>
      </c>
      <c r="BQ232" s="7">
        <v>922.82399999999996</v>
      </c>
      <c r="BR232" s="7">
        <v>1356.0889999999999</v>
      </c>
      <c r="BS232" s="7">
        <v>485.23099999999999</v>
      </c>
      <c r="BT232" s="7">
        <v>1083.144</v>
      </c>
      <c r="BU232" s="7">
        <v>240.785</v>
      </c>
      <c r="BV232" s="7">
        <v>239.858</v>
      </c>
      <c r="BW232" s="7">
        <v>830.96199999999999</v>
      </c>
      <c r="BX232" s="7">
        <v>1104.4880000000001</v>
      </c>
      <c r="BY232" s="7">
        <v>578.59900000000005</v>
      </c>
      <c r="BZ232" s="7">
        <v>2713.9160000000002</v>
      </c>
      <c r="CA232" s="7">
        <v>57.731999999999999</v>
      </c>
      <c r="CB232" s="7">
        <v>13921.397000000001</v>
      </c>
      <c r="CC232" s="7">
        <f>IF(Table1373[[#This Row],[Numeric_Score]]&lt;=9, 2, IF(Table1373[[#This Row],[Numeric_Score]]&lt;=12, 1, 0))</f>
        <v>1</v>
      </c>
    </row>
    <row r="233" spans="1:81" x14ac:dyDescent="0.25">
      <c r="A233" s="4" t="s">
        <v>351</v>
      </c>
      <c r="B233" s="17" t="s">
        <v>350</v>
      </c>
      <c r="C233" s="5" t="s">
        <v>82</v>
      </c>
      <c r="D233" s="6">
        <v>0</v>
      </c>
      <c r="E233" s="5" t="str">
        <f>CONCATENATE(Table1373[[#This Row],[Vessel_Out]]," ",Table1373[[#This Row],[True_Grade]])</f>
        <v>200/150 - 2 SP</v>
      </c>
      <c r="F233" s="5" t="s">
        <v>91</v>
      </c>
      <c r="G233" s="7">
        <v>12</v>
      </c>
      <c r="H233" s="8">
        <v>44039</v>
      </c>
      <c r="I233" s="7">
        <v>2</v>
      </c>
      <c r="J233" s="7" t="s">
        <v>84</v>
      </c>
      <c r="K23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33" s="7" t="str">
        <f>IF(Table1373[[#This Row],[Numeric_Score]]="", "", IF(Table1373[[#This Row],[Numeric_Score]]&lt;=9, "Low", IF(Table1373[[#This Row],[Numeric_Score]]&gt;=14, "High", "Mid")))</f>
        <v>Mid</v>
      </c>
      <c r="M233" s="7" t="str">
        <f>IF(Table1373[[#This Row],[Nominal_Grade]]="", "", CONCATENATE(Table1373[[#This Row],[Nominal_Grade]], "-",Table1373[[#This Row],[Content_Status]]))</f>
        <v>B-WRS</v>
      </c>
      <c r="N233" s="7">
        <v>0.109</v>
      </c>
      <c r="O233" s="7">
        <v>110.545</v>
      </c>
      <c r="P233" s="7">
        <v>188.095</v>
      </c>
      <c r="Q233" s="7">
        <v>2309.6570000000002</v>
      </c>
      <c r="R233" s="7">
        <v>1428.298</v>
      </c>
      <c r="S233" s="7">
        <v>1446.633</v>
      </c>
      <c r="T233" s="7">
        <v>266.24599999999998</v>
      </c>
      <c r="U233" s="7">
        <v>1768.769</v>
      </c>
      <c r="V233" s="7">
        <v>925.11800000000005</v>
      </c>
      <c r="W233" s="7">
        <v>4969.6750000000002</v>
      </c>
      <c r="X233" s="7">
        <v>18201.192999999999</v>
      </c>
      <c r="Y233" s="7">
        <v>544.31100000000004</v>
      </c>
      <c r="Z233" s="7">
        <v>39283.474000000002</v>
      </c>
      <c r="AA233" s="7">
        <v>879.29700000000003</v>
      </c>
      <c r="AB233" s="7">
        <v>1213.18</v>
      </c>
      <c r="AC233" s="7">
        <v>709.84299999999996</v>
      </c>
      <c r="AD233" s="7">
        <v>2387.2800000000002</v>
      </c>
      <c r="AE233" s="7">
        <v>3317.6039999999998</v>
      </c>
      <c r="AF233" s="7">
        <v>690.10500000000002</v>
      </c>
      <c r="AG233" s="7">
        <v>1167.252</v>
      </c>
      <c r="AH233" s="7">
        <v>566.38599999999997</v>
      </c>
      <c r="AI233" s="7">
        <v>2707.4740000000002</v>
      </c>
      <c r="AJ233" s="7">
        <v>3099.6080000000002</v>
      </c>
      <c r="AK233" s="7">
        <v>947.41099999999994</v>
      </c>
      <c r="AL233" s="7">
        <v>8050.2259999999997</v>
      </c>
      <c r="AM233" s="7">
        <v>4280.9449999999997</v>
      </c>
      <c r="AN233" s="7">
        <v>989.96500000000003</v>
      </c>
      <c r="AO233" s="7">
        <v>190.56299999999999</v>
      </c>
      <c r="AP233" s="7">
        <v>278.38400000000001</v>
      </c>
      <c r="AQ233" s="7">
        <v>669.649</v>
      </c>
      <c r="AR233" s="7">
        <v>2533.5749999999998</v>
      </c>
      <c r="AS233" s="7">
        <v>4088.433</v>
      </c>
      <c r="AT233" s="7">
        <v>6566.3770000000004</v>
      </c>
      <c r="AU233" s="7">
        <v>445.56900000000002</v>
      </c>
      <c r="AV233" s="7">
        <v>902.06500000000005</v>
      </c>
      <c r="AW233" s="7">
        <v>24221.620999999999</v>
      </c>
      <c r="AX233" s="7">
        <v>3072.846</v>
      </c>
      <c r="AY233" s="7">
        <v>5170.5820000000003</v>
      </c>
      <c r="AZ233" s="7">
        <v>737.173</v>
      </c>
      <c r="BA233" s="7">
        <v>1670.5909999999999</v>
      </c>
      <c r="BB233" s="7">
        <v>1904.5309999999999</v>
      </c>
      <c r="BC233" s="7">
        <v>1584.4829999999999</v>
      </c>
      <c r="BD233" s="7">
        <v>8648.7309999999998</v>
      </c>
      <c r="BE233" s="7">
        <v>25286.421999999999</v>
      </c>
      <c r="BF233" s="7">
        <v>24885.813999999998</v>
      </c>
      <c r="BG233" s="7">
        <v>4044.3009999999999</v>
      </c>
      <c r="BH233" s="7">
        <v>2614.6010000000001</v>
      </c>
      <c r="BI233" s="7">
        <v>21097.223000000002</v>
      </c>
      <c r="BJ233" s="7">
        <v>2194.9349999999999</v>
      </c>
      <c r="BK233" s="7">
        <v>4411.4859999999999</v>
      </c>
      <c r="BL233" s="7">
        <v>2865.9760000000001</v>
      </c>
      <c r="BM233" s="7">
        <v>568.54399999999998</v>
      </c>
      <c r="BN233" s="7">
        <v>9605.2389999999996</v>
      </c>
      <c r="BO233" s="7">
        <v>16669.116999999998</v>
      </c>
      <c r="BP233" s="7">
        <v>20925.776000000002</v>
      </c>
      <c r="BQ233" s="7">
        <v>887.69500000000005</v>
      </c>
      <c r="BR233" s="7">
        <v>1285.2239999999999</v>
      </c>
      <c r="BS233" s="7">
        <v>501.07900000000001</v>
      </c>
      <c r="BT233" s="7">
        <v>1153.4000000000001</v>
      </c>
      <c r="BU233" s="7">
        <v>244.65199999999999</v>
      </c>
      <c r="BV233" s="7">
        <v>245.87899999999999</v>
      </c>
      <c r="BW233" s="7">
        <v>808.13199999999995</v>
      </c>
      <c r="BX233" s="7">
        <v>1138.645</v>
      </c>
      <c r="BY233" s="7">
        <v>593.19399999999996</v>
      </c>
      <c r="BZ233" s="7">
        <v>2733.7460000000001</v>
      </c>
      <c r="CA233" s="7">
        <v>76.451999999999998</v>
      </c>
      <c r="CB233" s="7">
        <v>14101.046</v>
      </c>
      <c r="CC233" s="7">
        <f>IF(Table1373[[#This Row],[Numeric_Score]]&lt;=9, 2, IF(Table1373[[#This Row],[Numeric_Score]]&lt;=12, 1, 0))</f>
        <v>1</v>
      </c>
    </row>
    <row r="234" spans="1:81" x14ac:dyDescent="0.25">
      <c r="A234" s="4" t="s">
        <v>352</v>
      </c>
      <c r="B234" s="17" t="s">
        <v>350</v>
      </c>
      <c r="C234" s="5" t="s">
        <v>82</v>
      </c>
      <c r="D234" s="6" t="e">
        <v>#N/A</v>
      </c>
      <c r="E234" s="5" t="str">
        <f>CONCATENATE(Table1373[[#This Row],[Vessel_Out]]," ",Table1373[[#This Row],[True_Grade]])</f>
        <v>3007 - 1 SP</v>
      </c>
      <c r="F234" s="5" t="s">
        <v>91</v>
      </c>
      <c r="G234" s="7">
        <v>12</v>
      </c>
      <c r="H234" s="8">
        <v>44039</v>
      </c>
      <c r="I234" s="7">
        <v>3</v>
      </c>
      <c r="J234" s="7" t="s">
        <v>84</v>
      </c>
      <c r="K23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34" s="7" t="str">
        <f>IF(Table1373[[#This Row],[Numeric_Score]]="", "", IF(Table1373[[#This Row],[Numeric_Score]]&lt;=9, "Low", IF(Table1373[[#This Row],[Numeric_Score]]&gt;=14, "High", "Mid")))</f>
        <v>Mid</v>
      </c>
      <c r="M234" s="7" t="str">
        <f>IF(Table1373[[#This Row],[Nominal_Grade]]="", "", CONCATENATE(Table1373[[#This Row],[Nominal_Grade]], "-",Table1373[[#This Row],[Content_Status]]))</f>
        <v>B-WRS</v>
      </c>
      <c r="N234" s="7">
        <v>4.1000000000000002E-2</v>
      </c>
      <c r="O234" s="7">
        <v>276.26</v>
      </c>
      <c r="P234" s="7">
        <v>226.88900000000001</v>
      </c>
      <c r="Q234" s="7">
        <v>2227.2779999999998</v>
      </c>
      <c r="R234" s="7">
        <v>1424.904</v>
      </c>
      <c r="S234" s="7">
        <v>1478.105</v>
      </c>
      <c r="T234" s="7">
        <v>338.46899999999999</v>
      </c>
      <c r="U234" s="7">
        <v>2171.1570000000002</v>
      </c>
      <c r="V234" s="7">
        <v>1127.748</v>
      </c>
      <c r="W234" s="7">
        <v>3897.1010000000001</v>
      </c>
      <c r="X234" s="7">
        <v>18788.166000000001</v>
      </c>
      <c r="Y234" s="7">
        <v>408.791</v>
      </c>
      <c r="Z234" s="7">
        <v>36153.421999999999</v>
      </c>
      <c r="AA234" s="7">
        <v>619.68600000000004</v>
      </c>
      <c r="AB234" s="7">
        <v>992.66200000000003</v>
      </c>
      <c r="AC234" s="7">
        <v>1026.962</v>
      </c>
      <c r="AD234" s="7">
        <v>3466.5880000000002</v>
      </c>
      <c r="AE234" s="7">
        <v>2741.5740000000001</v>
      </c>
      <c r="AF234" s="7">
        <v>1045.146</v>
      </c>
      <c r="AG234" s="7">
        <v>1073.335</v>
      </c>
      <c r="AH234" s="7">
        <v>593.98299999999995</v>
      </c>
      <c r="AI234" s="7">
        <v>2722.4430000000002</v>
      </c>
      <c r="AJ234" s="7">
        <v>2818.145</v>
      </c>
      <c r="AK234" s="7">
        <v>859.27800000000002</v>
      </c>
      <c r="AL234" s="7">
        <v>8870.1309999999994</v>
      </c>
      <c r="AM234" s="7">
        <v>5905.47</v>
      </c>
      <c r="AN234" s="7">
        <v>1954.7550000000001</v>
      </c>
      <c r="AO234" s="7">
        <v>344.88799999999998</v>
      </c>
      <c r="AP234" s="7">
        <v>436.63</v>
      </c>
      <c r="AQ234" s="7">
        <v>722.29300000000001</v>
      </c>
      <c r="AR234" s="7">
        <v>1960.8969999999999</v>
      </c>
      <c r="AS234" s="7">
        <v>4820.5519999999997</v>
      </c>
      <c r="AT234" s="7">
        <v>8813.9629999999997</v>
      </c>
      <c r="AU234" s="7">
        <v>464.95299999999997</v>
      </c>
      <c r="AV234" s="7">
        <v>578.64800000000002</v>
      </c>
      <c r="AW234" s="7">
        <v>25757.080999999998</v>
      </c>
      <c r="AX234" s="7">
        <v>2188.5050000000001</v>
      </c>
      <c r="AY234" s="7">
        <v>1333.7090000000001</v>
      </c>
      <c r="AZ234" s="7">
        <v>780.81</v>
      </c>
      <c r="BA234" s="7">
        <v>962.51800000000003</v>
      </c>
      <c r="BB234" s="7">
        <v>1922.374</v>
      </c>
      <c r="BC234" s="7">
        <v>1908.7460000000001</v>
      </c>
      <c r="BD234" s="7">
        <v>7693.4179999999997</v>
      </c>
      <c r="BE234" s="7">
        <v>27181.983</v>
      </c>
      <c r="BF234" s="7">
        <v>23912.585999999999</v>
      </c>
      <c r="BG234" s="7">
        <v>4507.1559999999999</v>
      </c>
      <c r="BH234" s="7">
        <v>2378.3270000000002</v>
      </c>
      <c r="BI234" s="7">
        <v>22590.059000000001</v>
      </c>
      <c r="BJ234" s="7">
        <v>2285.7089999999998</v>
      </c>
      <c r="BK234" s="7">
        <v>4743.2730000000001</v>
      </c>
      <c r="BL234" s="7">
        <v>5208.21</v>
      </c>
      <c r="BM234" s="7">
        <v>499.38799999999998</v>
      </c>
      <c r="BN234" s="7">
        <v>9048.8130000000001</v>
      </c>
      <c r="BO234" s="7">
        <v>17203.334999999999</v>
      </c>
      <c r="BP234" s="7">
        <v>23697.548999999999</v>
      </c>
      <c r="BQ234" s="7">
        <v>724.84400000000005</v>
      </c>
      <c r="BR234" s="7">
        <v>997.43100000000004</v>
      </c>
      <c r="BS234" s="7">
        <v>441.86</v>
      </c>
      <c r="BT234" s="7">
        <v>1346.92</v>
      </c>
      <c r="BU234" s="7">
        <v>210.69900000000001</v>
      </c>
      <c r="BV234" s="7">
        <v>207.33600000000001</v>
      </c>
      <c r="BW234" s="7">
        <v>875.88599999999997</v>
      </c>
      <c r="BX234" s="7">
        <v>968.64400000000001</v>
      </c>
      <c r="BY234" s="7">
        <v>935.40499999999997</v>
      </c>
      <c r="BZ234" s="7">
        <v>340.35300000000001</v>
      </c>
      <c r="CA234" s="7">
        <v>61.104999999999997</v>
      </c>
      <c r="CB234" s="7">
        <v>14874.554</v>
      </c>
      <c r="CC234" s="7">
        <f>IF(Table1373[[#This Row],[Numeric_Score]]&lt;=9, 2, IF(Table1373[[#This Row],[Numeric_Score]]&lt;=12, 1, 0))</f>
        <v>1</v>
      </c>
    </row>
    <row r="235" spans="1:81" x14ac:dyDescent="0.25">
      <c r="A235" s="4" t="s">
        <v>353</v>
      </c>
      <c r="B235" s="17" t="s">
        <v>350</v>
      </c>
      <c r="C235" s="5" t="s">
        <v>82</v>
      </c>
      <c r="D235" s="6" t="e">
        <v>#N/A</v>
      </c>
      <c r="E235" s="5" t="str">
        <f>CONCATENATE(Table1373[[#This Row],[Vessel_Out]]," ",Table1373[[#This Row],[True_Grade]])</f>
        <v>3007 - 2 SP</v>
      </c>
      <c r="F235" s="5" t="s">
        <v>91</v>
      </c>
      <c r="G235" s="7">
        <v>12</v>
      </c>
      <c r="H235" s="8">
        <v>44039</v>
      </c>
      <c r="I235" s="7">
        <v>4</v>
      </c>
      <c r="J235" s="7" t="s">
        <v>84</v>
      </c>
      <c r="K23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35" s="7" t="str">
        <f>IF(Table1373[[#This Row],[Numeric_Score]]="", "", IF(Table1373[[#This Row],[Numeric_Score]]&lt;=9, "Low", IF(Table1373[[#This Row],[Numeric_Score]]&gt;=14, "High", "Mid")))</f>
        <v>Mid</v>
      </c>
      <c r="M235" s="7" t="str">
        <f>IF(Table1373[[#This Row],[Nominal_Grade]]="", "", CONCATENATE(Table1373[[#This Row],[Nominal_Grade]], "-",Table1373[[#This Row],[Content_Status]]))</f>
        <v>B-WRS</v>
      </c>
      <c r="N235" s="7">
        <v>3.1E-2</v>
      </c>
      <c r="O235" s="7">
        <v>262.33300000000003</v>
      </c>
      <c r="P235" s="7">
        <v>225.21</v>
      </c>
      <c r="Q235" s="7">
        <v>2159.0810000000001</v>
      </c>
      <c r="R235" s="7">
        <v>1413.855</v>
      </c>
      <c r="S235" s="7">
        <v>1486.08</v>
      </c>
      <c r="T235" s="7">
        <v>340.63799999999998</v>
      </c>
      <c r="U235" s="7">
        <v>2043.876</v>
      </c>
      <c r="V235" s="7">
        <v>1077.1690000000001</v>
      </c>
      <c r="W235" s="7">
        <v>3744.9810000000002</v>
      </c>
      <c r="X235" s="7">
        <v>18307.683000000001</v>
      </c>
      <c r="Y235" s="7">
        <v>380.60399999999998</v>
      </c>
      <c r="Z235" s="7">
        <v>35654.855000000003</v>
      </c>
      <c r="AA235" s="7">
        <v>594.97299999999996</v>
      </c>
      <c r="AB235" s="7">
        <v>956.99900000000002</v>
      </c>
      <c r="AC235" s="7">
        <v>998.51199999999994</v>
      </c>
      <c r="AD235" s="7">
        <v>3403.3980000000001</v>
      </c>
      <c r="AE235" s="7">
        <v>2652.96</v>
      </c>
      <c r="AF235" s="7">
        <v>1035.5039999999999</v>
      </c>
      <c r="AG235" s="7">
        <v>1073.961</v>
      </c>
      <c r="AH235" s="7">
        <v>604.84</v>
      </c>
      <c r="AI235" s="7">
        <v>2707.1030000000001</v>
      </c>
      <c r="AJ235" s="7">
        <v>2749.6120000000001</v>
      </c>
      <c r="AK235" s="7">
        <v>835.096</v>
      </c>
      <c r="AL235" s="7">
        <v>8685.1419999999998</v>
      </c>
      <c r="AM235" s="7">
        <v>5759.7939999999999</v>
      </c>
      <c r="AN235" s="7">
        <v>1869.6949999999999</v>
      </c>
      <c r="AO235" s="7">
        <v>328.3</v>
      </c>
      <c r="AP235" s="7">
        <v>420.21100000000001</v>
      </c>
      <c r="AQ235" s="7">
        <v>650.76</v>
      </c>
      <c r="AR235" s="7">
        <v>1894.329</v>
      </c>
      <c r="AS235" s="7">
        <v>4854.259</v>
      </c>
      <c r="AT235" s="7">
        <v>8579.7690000000002</v>
      </c>
      <c r="AU235" s="7">
        <v>453.98599999999999</v>
      </c>
      <c r="AV235" s="7">
        <v>573.56299999999999</v>
      </c>
      <c r="AW235" s="7">
        <v>25381.227999999999</v>
      </c>
      <c r="AX235" s="7">
        <v>2046.6610000000001</v>
      </c>
      <c r="AY235" s="7">
        <v>1185.6469999999999</v>
      </c>
      <c r="AZ235" s="7">
        <v>737.56399999999996</v>
      </c>
      <c r="BA235" s="7">
        <v>861.46600000000001</v>
      </c>
      <c r="BB235" s="7">
        <v>1925.57</v>
      </c>
      <c r="BC235" s="7">
        <v>1791.7260000000001</v>
      </c>
      <c r="BD235" s="7">
        <v>7551.4709999999995</v>
      </c>
      <c r="BE235" s="7">
        <v>26813.580999999998</v>
      </c>
      <c r="BF235" s="7">
        <v>23124.080999999998</v>
      </c>
      <c r="BG235" s="7">
        <v>4402.5389999999998</v>
      </c>
      <c r="BH235" s="7">
        <v>2289.2190000000001</v>
      </c>
      <c r="BI235" s="7">
        <v>21978.475999999999</v>
      </c>
      <c r="BJ235" s="7">
        <v>2154.0189999999998</v>
      </c>
      <c r="BK235" s="7">
        <v>4577.8530000000001</v>
      </c>
      <c r="BL235" s="7">
        <v>5303.3620000000001</v>
      </c>
      <c r="BM235" s="7">
        <v>557.61199999999997</v>
      </c>
      <c r="BN235" s="7">
        <v>9086.1110000000008</v>
      </c>
      <c r="BO235" s="7">
        <v>16805.232</v>
      </c>
      <c r="BP235" s="7">
        <v>24747.181</v>
      </c>
      <c r="BQ235" s="7">
        <v>612.56899999999996</v>
      </c>
      <c r="BR235" s="7">
        <v>915.13800000000003</v>
      </c>
      <c r="BS235" s="7">
        <v>420.08600000000001</v>
      </c>
      <c r="BT235" s="7">
        <v>1346.239</v>
      </c>
      <c r="BU235" s="7">
        <v>187.66499999999999</v>
      </c>
      <c r="BV235" s="7">
        <v>208.376</v>
      </c>
      <c r="BW235" s="7">
        <v>854.39800000000002</v>
      </c>
      <c r="BX235" s="7">
        <v>997.81</v>
      </c>
      <c r="BY235" s="7">
        <v>897.95899999999995</v>
      </c>
      <c r="BZ235" s="7">
        <v>318.43099999999998</v>
      </c>
      <c r="CA235" s="7">
        <v>62.81</v>
      </c>
      <c r="CB235" s="7">
        <v>14345.962</v>
      </c>
      <c r="CC235" s="7">
        <f>IF(Table1373[[#This Row],[Numeric_Score]]&lt;=9, 2, IF(Table1373[[#This Row],[Numeric_Score]]&lt;=12, 1, 0))</f>
        <v>1</v>
      </c>
    </row>
    <row r="236" spans="1:81" x14ac:dyDescent="0.25">
      <c r="A236" s="4" t="s">
        <v>354</v>
      </c>
      <c r="B236" s="17" t="s">
        <v>350</v>
      </c>
      <c r="C236" s="5" t="s">
        <v>94</v>
      </c>
      <c r="D236" s="6">
        <v>9</v>
      </c>
      <c r="E236" s="5" t="str">
        <f>CONCATENATE(Table1373[[#This Row],[Vessel_Out]]," ",Table1373[[#This Row],[True_Grade]])</f>
        <v>50/106 - 1 P</v>
      </c>
      <c r="F236" s="5" t="s">
        <v>83</v>
      </c>
      <c r="G236" s="7">
        <v>7</v>
      </c>
      <c r="H236" s="8">
        <v>44039</v>
      </c>
      <c r="I236" s="7">
        <v>5</v>
      </c>
      <c r="J236" s="7" t="s">
        <v>95</v>
      </c>
      <c r="K23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36" s="7" t="str">
        <f>IF(Table1373[[#This Row],[Numeric_Score]]="", "", IF(Table1373[[#This Row],[Numeric_Score]]&lt;=9, "Low", IF(Table1373[[#This Row],[Numeric_Score]]&gt;=14, "High", "Mid")))</f>
        <v>Low</v>
      </c>
      <c r="M236" s="7" t="str">
        <f>IF(Table1373[[#This Row],[Nominal_Grade]]="", "", CONCATENATE(Table1373[[#This Row],[Nominal_Grade]], "-",Table1373[[#This Row],[Content_Status]]))</f>
        <v>C-WLS</v>
      </c>
      <c r="N236" s="7">
        <v>3.5000000000000003E-2</v>
      </c>
      <c r="O236" s="7">
        <v>551.59</v>
      </c>
      <c r="P236" s="7">
        <v>225.56399999999999</v>
      </c>
      <c r="Q236" s="7">
        <v>2158.8200000000002</v>
      </c>
      <c r="R236" s="7">
        <v>1314.8340000000001</v>
      </c>
      <c r="S236" s="7">
        <v>1380.0540000000001</v>
      </c>
      <c r="T236" s="7">
        <v>364.18</v>
      </c>
      <c r="U236" s="7">
        <v>1835.7929999999999</v>
      </c>
      <c r="V236" s="7">
        <v>886.70100000000002</v>
      </c>
      <c r="W236" s="7">
        <v>5059.4390000000003</v>
      </c>
      <c r="X236" s="7">
        <v>17855.062999999998</v>
      </c>
      <c r="Y236" s="7">
        <v>399.53199999999998</v>
      </c>
      <c r="Z236" s="7">
        <v>39988.267999999996</v>
      </c>
      <c r="AA236" s="7">
        <v>844.12800000000004</v>
      </c>
      <c r="AB236" s="7">
        <v>1083.4939999999999</v>
      </c>
      <c r="AC236" s="7">
        <v>911.19200000000001</v>
      </c>
      <c r="AD236" s="7">
        <v>1844.9079999999999</v>
      </c>
      <c r="AE236" s="7">
        <v>1978.2670000000001</v>
      </c>
      <c r="AF236" s="7">
        <v>540.28300000000002</v>
      </c>
      <c r="AG236" s="7">
        <v>1101.4380000000001</v>
      </c>
      <c r="AH236" s="7">
        <v>463.77300000000002</v>
      </c>
      <c r="AI236" s="7">
        <v>2869.2660000000001</v>
      </c>
      <c r="AJ236" s="7">
        <v>2479.6610000000001</v>
      </c>
      <c r="AK236" s="7">
        <v>806.63900000000001</v>
      </c>
      <c r="AL236" s="7">
        <v>8871.5329999999994</v>
      </c>
      <c r="AM236" s="7">
        <v>4380.9769999999999</v>
      </c>
      <c r="AN236" s="7">
        <v>981.89499999999998</v>
      </c>
      <c r="AO236" s="7">
        <v>189.28200000000001</v>
      </c>
      <c r="AP236" s="7">
        <v>208.595</v>
      </c>
      <c r="AQ236" s="7">
        <v>400.05799999999999</v>
      </c>
      <c r="AR236" s="7">
        <v>1986.1389999999999</v>
      </c>
      <c r="AS236" s="7">
        <v>4618.1710000000003</v>
      </c>
      <c r="AT236" s="7">
        <v>8179.692</v>
      </c>
      <c r="AU236" s="7">
        <v>524.59500000000003</v>
      </c>
      <c r="AV236" s="7">
        <v>706.60799999999995</v>
      </c>
      <c r="AW236" s="7">
        <v>21887.474999999999</v>
      </c>
      <c r="AX236" s="7">
        <v>2903.8359999999998</v>
      </c>
      <c r="AY236" s="7">
        <v>1969.944</v>
      </c>
      <c r="AZ236" s="7">
        <v>725.19100000000003</v>
      </c>
      <c r="BA236" s="7">
        <v>886.298</v>
      </c>
      <c r="BB236" s="7">
        <v>1521.403</v>
      </c>
      <c r="BC236" s="7">
        <v>900.79399999999998</v>
      </c>
      <c r="BD236" s="7">
        <v>7797.44</v>
      </c>
      <c r="BE236" s="7">
        <v>26251.831999999999</v>
      </c>
      <c r="BF236" s="7">
        <v>25075.958999999999</v>
      </c>
      <c r="BG236" s="7">
        <v>4351.9669999999996</v>
      </c>
      <c r="BH236" s="7">
        <v>2326.4859999999999</v>
      </c>
      <c r="BI236" s="7">
        <v>23538.184000000001</v>
      </c>
      <c r="BJ236" s="7">
        <v>2279.61</v>
      </c>
      <c r="BK236" s="7">
        <v>5030.0410000000002</v>
      </c>
      <c r="BL236" s="7">
        <v>7358.6409999999996</v>
      </c>
      <c r="BM236" s="7">
        <v>455.358</v>
      </c>
      <c r="BN236" s="7">
        <v>9095.2330000000002</v>
      </c>
      <c r="BO236" s="7">
        <v>17664.537</v>
      </c>
      <c r="BP236" s="7">
        <v>20190.856</v>
      </c>
      <c r="BQ236" s="7">
        <v>679.09199999999998</v>
      </c>
      <c r="BR236" s="7">
        <v>885.45600000000002</v>
      </c>
      <c r="BS236" s="7">
        <v>365.99400000000003</v>
      </c>
      <c r="BT236" s="7">
        <v>772.55200000000002</v>
      </c>
      <c r="BU236" s="7">
        <v>156.59100000000001</v>
      </c>
      <c r="BV236" s="7">
        <v>172.161</v>
      </c>
      <c r="BW236" s="7">
        <v>676.53499999999997</v>
      </c>
      <c r="BX236" s="7">
        <v>852.59400000000005</v>
      </c>
      <c r="BY236" s="7">
        <v>469.14499999999998</v>
      </c>
      <c r="BZ236" s="7">
        <v>628.25699999999995</v>
      </c>
      <c r="CA236" s="7">
        <v>68.759</v>
      </c>
      <c r="CB236" s="7">
        <v>13476.148999999999</v>
      </c>
      <c r="CC236" s="7">
        <f>IF(Table1373[[#This Row],[Numeric_Score]]&lt;=9, 2, IF(Table1373[[#This Row],[Numeric_Score]]&lt;=12, 1, 0))</f>
        <v>2</v>
      </c>
    </row>
    <row r="237" spans="1:81" x14ac:dyDescent="0.25">
      <c r="A237" s="4" t="s">
        <v>355</v>
      </c>
      <c r="B237" t="s">
        <v>350</v>
      </c>
      <c r="C237" s="5" t="s">
        <v>94</v>
      </c>
      <c r="D237" s="6">
        <v>9</v>
      </c>
      <c r="E237" s="5" t="str">
        <f>CONCATENATE(Table1373[[#This Row],[Vessel_Out]]," ",Table1373[[#This Row],[True_Grade]])</f>
        <v>50/106 - 2 P</v>
      </c>
      <c r="F237" s="5" t="s">
        <v>83</v>
      </c>
      <c r="G237" s="7">
        <v>7</v>
      </c>
      <c r="H237" s="8">
        <v>44039</v>
      </c>
      <c r="I237" s="7">
        <v>6</v>
      </c>
      <c r="J237" s="7" t="s">
        <v>95</v>
      </c>
      <c r="K23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37" s="7" t="str">
        <f>IF(Table1373[[#This Row],[Numeric_Score]]="", "", IF(Table1373[[#This Row],[Numeric_Score]]&lt;=9, "Low", IF(Table1373[[#This Row],[Numeric_Score]]&gt;=14, "High", "Mid")))</f>
        <v>Low</v>
      </c>
      <c r="M237" s="7" t="str">
        <f>IF(Table1373[[#This Row],[Nominal_Grade]]="", "", CONCATENATE(Table1373[[#This Row],[Nominal_Grade]], "-",Table1373[[#This Row],[Content_Status]]))</f>
        <v>C-WLS</v>
      </c>
      <c r="N237" s="7">
        <v>0.04</v>
      </c>
      <c r="O237" s="7">
        <v>552.48</v>
      </c>
      <c r="P237" s="7">
        <v>310.649</v>
      </c>
      <c r="Q237" s="7">
        <v>2361.9180000000001</v>
      </c>
      <c r="R237" s="7">
        <v>1230.8389999999999</v>
      </c>
      <c r="S237" s="7">
        <v>1346.7260000000001</v>
      </c>
      <c r="T237" s="7">
        <v>349.68099999999998</v>
      </c>
      <c r="U237" s="7">
        <v>1897.2360000000001</v>
      </c>
      <c r="V237" s="7">
        <v>927.05499999999995</v>
      </c>
      <c r="W237" s="7">
        <v>5135.3310000000001</v>
      </c>
      <c r="X237" s="7">
        <v>17983.080999999998</v>
      </c>
      <c r="Y237" s="7">
        <v>437.78100000000001</v>
      </c>
      <c r="Z237" s="7">
        <v>39743.158000000003</v>
      </c>
      <c r="AA237" s="7">
        <v>857.548</v>
      </c>
      <c r="AB237" s="7">
        <v>1112.7819999999999</v>
      </c>
      <c r="AC237" s="7">
        <v>937.04600000000005</v>
      </c>
      <c r="AD237" s="7">
        <v>1905.6289999999999</v>
      </c>
      <c r="AE237" s="7">
        <v>2020.0429999999999</v>
      </c>
      <c r="AF237" s="7">
        <v>564.05700000000002</v>
      </c>
      <c r="AG237" s="7">
        <v>1100.548</v>
      </c>
      <c r="AH237" s="7">
        <v>503.75400000000002</v>
      </c>
      <c r="AI237" s="7">
        <v>2841.326</v>
      </c>
      <c r="AJ237" s="7">
        <v>2484.346</v>
      </c>
      <c r="AK237" s="7">
        <v>770.11500000000001</v>
      </c>
      <c r="AL237" s="7">
        <v>8891.723</v>
      </c>
      <c r="AM237" s="7">
        <v>4424.9120000000003</v>
      </c>
      <c r="AN237" s="7">
        <v>1016.135</v>
      </c>
      <c r="AO237" s="7">
        <v>201.70500000000001</v>
      </c>
      <c r="AP237" s="7">
        <v>213.428</v>
      </c>
      <c r="AQ237" s="7">
        <v>494.85</v>
      </c>
      <c r="AR237" s="7">
        <v>2086.049</v>
      </c>
      <c r="AS237" s="7">
        <v>4627.027</v>
      </c>
      <c r="AT237" s="7">
        <v>8275.4509999999991</v>
      </c>
      <c r="AU237" s="7">
        <v>515.87699999999995</v>
      </c>
      <c r="AV237" s="7">
        <v>689.61</v>
      </c>
      <c r="AW237" s="7">
        <v>21849.246999999999</v>
      </c>
      <c r="AX237" s="7">
        <v>2893.1660000000002</v>
      </c>
      <c r="AY237" s="7">
        <v>2015.92</v>
      </c>
      <c r="AZ237" s="7">
        <v>815.01499999999999</v>
      </c>
      <c r="BA237" s="7">
        <v>853.23500000000001</v>
      </c>
      <c r="BB237" s="7">
        <v>1563.348</v>
      </c>
      <c r="BC237" s="7">
        <v>950.63199999999995</v>
      </c>
      <c r="BD237" s="7">
        <v>7723.6360000000004</v>
      </c>
      <c r="BE237" s="7">
        <v>26064.672999999999</v>
      </c>
      <c r="BF237" s="7">
        <v>25135.632000000001</v>
      </c>
      <c r="BG237" s="7">
        <v>4246.0129999999999</v>
      </c>
      <c r="BH237" s="7">
        <v>2236.4470000000001</v>
      </c>
      <c r="BI237" s="7">
        <v>23805.300999999999</v>
      </c>
      <c r="BJ237" s="7">
        <v>2370.8850000000002</v>
      </c>
      <c r="BK237" s="7">
        <v>5036.5559999999996</v>
      </c>
      <c r="BL237" s="7">
        <v>7242.0309999999999</v>
      </c>
      <c r="BM237" s="7">
        <v>544.64200000000005</v>
      </c>
      <c r="BN237" s="7">
        <v>9173.5889999999999</v>
      </c>
      <c r="BO237" s="7">
        <v>17921.493999999999</v>
      </c>
      <c r="BP237" s="7">
        <v>18728.896000000001</v>
      </c>
      <c r="BQ237" s="7">
        <v>763.33100000000002</v>
      </c>
      <c r="BR237" s="7">
        <v>904.97900000000004</v>
      </c>
      <c r="BS237" s="7">
        <v>400.91399999999999</v>
      </c>
      <c r="BT237" s="7">
        <v>812.80499999999995</v>
      </c>
      <c r="BU237" s="7">
        <v>174.006</v>
      </c>
      <c r="BV237" s="7">
        <v>194.49700000000001</v>
      </c>
      <c r="BW237" s="7">
        <v>646.68799999999999</v>
      </c>
      <c r="BX237" s="7">
        <v>853.69100000000003</v>
      </c>
      <c r="BY237" s="7">
        <v>517.57899999999995</v>
      </c>
      <c r="BZ237" s="7">
        <v>646.84199999999998</v>
      </c>
      <c r="CA237" s="7">
        <v>63.101999999999997</v>
      </c>
      <c r="CB237" s="7">
        <v>14293.53</v>
      </c>
      <c r="CC237" s="7">
        <f>IF(Table1373[[#This Row],[Numeric_Score]]&lt;=9, 2, IF(Table1373[[#This Row],[Numeric_Score]]&lt;=12, 1, 0))</f>
        <v>2</v>
      </c>
    </row>
    <row r="238" spans="1:81" x14ac:dyDescent="0.25">
      <c r="A238" s="4" t="s">
        <v>356</v>
      </c>
      <c r="B238" s="9" t="s">
        <v>350</v>
      </c>
      <c r="C238" s="5" t="s">
        <v>82</v>
      </c>
      <c r="D238" s="6">
        <v>0</v>
      </c>
      <c r="E238" s="5" t="str">
        <f>CONCATENATE(Table1373[[#This Row],[Vessel_Out]]," ",Table1373[[#This Row],[True_Grade]])</f>
        <v>10/122 - 1 SP</v>
      </c>
      <c r="F238" s="5" t="s">
        <v>83</v>
      </c>
      <c r="G238" s="7">
        <v>11</v>
      </c>
      <c r="H238" s="8">
        <v>44040</v>
      </c>
      <c r="I238" s="7">
        <v>3</v>
      </c>
      <c r="J238" s="7" t="s">
        <v>84</v>
      </c>
      <c r="K23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38" s="7" t="str">
        <f>IF(Table1373[[#This Row],[Numeric_Score]]="", "", IF(Table1373[[#This Row],[Numeric_Score]]&lt;=9, "Low", IF(Table1373[[#This Row],[Numeric_Score]]&gt;=14, "High", "Mid")))</f>
        <v>Mid</v>
      </c>
      <c r="M238" s="7" t="str">
        <f>IF(Table1373[[#This Row],[Nominal_Grade]]="", "", CONCATENATE(Table1373[[#This Row],[Nominal_Grade]], "-",Table1373[[#This Row],[Content_Status]]))</f>
        <v>B-WLS</v>
      </c>
      <c r="N238" s="7">
        <v>0.10199999999999999</v>
      </c>
      <c r="O238" s="7">
        <v>356.79599999999999</v>
      </c>
      <c r="P238" s="7">
        <v>233.482</v>
      </c>
      <c r="Q238" s="7">
        <v>2162.0529999999999</v>
      </c>
      <c r="R238" s="7">
        <v>1319.884</v>
      </c>
      <c r="S238" s="7">
        <v>1333.0070000000001</v>
      </c>
      <c r="T238" s="7">
        <v>386.86900000000003</v>
      </c>
      <c r="U238" s="7">
        <v>1602.816</v>
      </c>
      <c r="V238" s="7">
        <v>907.75900000000001</v>
      </c>
      <c r="W238" s="7">
        <v>5283.0829999999996</v>
      </c>
      <c r="X238" s="7">
        <v>19074.162</v>
      </c>
      <c r="Y238" s="7">
        <v>545.96699999999998</v>
      </c>
      <c r="Z238" s="7">
        <v>39452.802000000003</v>
      </c>
      <c r="AA238" s="7">
        <v>976.08299999999997</v>
      </c>
      <c r="AB238" s="7">
        <v>1314.5419999999999</v>
      </c>
      <c r="AC238" s="7">
        <v>846.36699999999996</v>
      </c>
      <c r="AD238" s="7">
        <v>1556.9290000000001</v>
      </c>
      <c r="AE238" s="7">
        <v>3287.8809999999999</v>
      </c>
      <c r="AF238" s="7">
        <v>436.91800000000001</v>
      </c>
      <c r="AG238" s="7">
        <v>1344.174</v>
      </c>
      <c r="AH238" s="7">
        <v>625.76</v>
      </c>
      <c r="AI238" s="7">
        <v>2595.0360000000001</v>
      </c>
      <c r="AJ238" s="7">
        <v>2359.2040000000002</v>
      </c>
      <c r="AK238" s="7">
        <v>989.82</v>
      </c>
      <c r="AL238" s="7">
        <v>9700.241</v>
      </c>
      <c r="AM238" s="7">
        <v>5394.0069999999996</v>
      </c>
      <c r="AN238" s="7">
        <v>818.96900000000005</v>
      </c>
      <c r="AO238" s="7">
        <v>262.72500000000002</v>
      </c>
      <c r="AP238" s="7">
        <v>281.26799999999997</v>
      </c>
      <c r="AQ238" s="7">
        <v>465.29300000000001</v>
      </c>
      <c r="AR238" s="7">
        <v>1874.5540000000001</v>
      </c>
      <c r="AS238" s="7">
        <v>4202.9560000000001</v>
      </c>
      <c r="AT238" s="7">
        <v>7616.7030000000004</v>
      </c>
      <c r="AU238" s="7">
        <v>383.63200000000001</v>
      </c>
      <c r="AV238" s="7">
        <v>849.44100000000003</v>
      </c>
      <c r="AW238" s="7">
        <v>26886.421999999999</v>
      </c>
      <c r="AX238" s="7">
        <v>1923.027</v>
      </c>
      <c r="AY238" s="7">
        <v>1192.6980000000001</v>
      </c>
      <c r="AZ238" s="7">
        <v>718.04499999999996</v>
      </c>
      <c r="BA238" s="7">
        <v>916.49099999999999</v>
      </c>
      <c r="BB238" s="7">
        <v>2223.4690000000001</v>
      </c>
      <c r="BC238" s="7">
        <v>1979.471</v>
      </c>
      <c r="BD238" s="7">
        <v>8182.951</v>
      </c>
      <c r="BE238" s="7">
        <v>26081.636999999999</v>
      </c>
      <c r="BF238" s="7">
        <v>27337.377</v>
      </c>
      <c r="BG238" s="7">
        <v>3831.2919999999999</v>
      </c>
      <c r="BH238" s="7">
        <v>2453.7330000000002</v>
      </c>
      <c r="BI238" s="7">
        <v>26523.136999999999</v>
      </c>
      <c r="BJ238" s="7">
        <v>2673.029</v>
      </c>
      <c r="BK238" s="7">
        <v>5283.076</v>
      </c>
      <c r="BL238" s="7">
        <v>6230.0240000000003</v>
      </c>
      <c r="BM238" s="7">
        <v>536.65</v>
      </c>
      <c r="BN238" s="7">
        <v>9444.7749999999996</v>
      </c>
      <c r="BO238" s="7">
        <v>20030.080000000002</v>
      </c>
      <c r="BP238" s="7">
        <v>23627.725999999999</v>
      </c>
      <c r="BQ238" s="7">
        <v>841.47699999999998</v>
      </c>
      <c r="BR238" s="7">
        <v>1460.5550000000001</v>
      </c>
      <c r="BS238" s="7">
        <v>571.34799999999996</v>
      </c>
      <c r="BT238" s="7">
        <v>1598.1379999999999</v>
      </c>
      <c r="BU238" s="7">
        <v>268.73500000000001</v>
      </c>
      <c r="BV238" s="7">
        <v>245.18899999999999</v>
      </c>
      <c r="BW238" s="7">
        <v>829.61699999999996</v>
      </c>
      <c r="BX238" s="7">
        <v>1106.6489999999999</v>
      </c>
      <c r="BY238" s="7">
        <v>574.88199999999995</v>
      </c>
      <c r="BZ238" s="7">
        <v>439.77800000000002</v>
      </c>
      <c r="CA238" s="7">
        <v>66.263999999999996</v>
      </c>
      <c r="CB238" s="7">
        <v>13581.584000000001</v>
      </c>
      <c r="CC238" s="7">
        <f>IF(Table1373[[#This Row],[Numeric_Score]]&lt;=9, 2, IF(Table1373[[#This Row],[Numeric_Score]]&lt;=12, 1, 0))</f>
        <v>1</v>
      </c>
    </row>
    <row r="239" spans="1:81" x14ac:dyDescent="0.25">
      <c r="A239" s="4" t="s">
        <v>357</v>
      </c>
      <c r="B239" s="4" t="s">
        <v>350</v>
      </c>
      <c r="C239" s="5" t="s">
        <v>82</v>
      </c>
      <c r="D239" s="6">
        <v>0</v>
      </c>
      <c r="E239" s="5" t="str">
        <f>CONCATENATE(Table1373[[#This Row],[Vessel_Out]]," ",Table1373[[#This Row],[True_Grade]])</f>
        <v>10/122 - 2 SP</v>
      </c>
      <c r="F239" s="5" t="s">
        <v>83</v>
      </c>
      <c r="G239" s="7">
        <v>11</v>
      </c>
      <c r="H239" s="8">
        <v>44040</v>
      </c>
      <c r="I239" s="7">
        <v>4</v>
      </c>
      <c r="J239" s="7" t="s">
        <v>84</v>
      </c>
      <c r="K23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39" s="7" t="str">
        <f>IF(Table1373[[#This Row],[Numeric_Score]]="", "", IF(Table1373[[#This Row],[Numeric_Score]]&lt;=9, "Low", IF(Table1373[[#This Row],[Numeric_Score]]&gt;=14, "High", "Mid")))</f>
        <v>Mid</v>
      </c>
      <c r="M239" s="7" t="str">
        <f>IF(Table1373[[#This Row],[Nominal_Grade]]="", "", CONCATENATE(Table1373[[#This Row],[Nominal_Grade]], "-",Table1373[[#This Row],[Content_Status]]))</f>
        <v>B-WLS</v>
      </c>
      <c r="N239" s="7">
        <v>0.108</v>
      </c>
      <c r="O239" s="7">
        <v>354.86099999999999</v>
      </c>
      <c r="P239" s="7">
        <v>147.66300000000001</v>
      </c>
      <c r="Q239" s="7">
        <v>1928.51</v>
      </c>
      <c r="R239" s="7">
        <v>1339.6659999999999</v>
      </c>
      <c r="S239" s="7">
        <v>1410.019</v>
      </c>
      <c r="T239" s="7">
        <v>319.77199999999999</v>
      </c>
      <c r="U239" s="7">
        <v>1597.7380000000001</v>
      </c>
      <c r="V239" s="7">
        <v>938.02800000000002</v>
      </c>
      <c r="W239" s="7">
        <v>5280.8050000000003</v>
      </c>
      <c r="X239" s="7">
        <v>18867.383000000002</v>
      </c>
      <c r="Y239" s="7">
        <v>509.19600000000003</v>
      </c>
      <c r="Z239" s="7">
        <v>38805.803</v>
      </c>
      <c r="AA239" s="7">
        <v>902.40300000000002</v>
      </c>
      <c r="AB239" s="7">
        <v>1194.567</v>
      </c>
      <c r="AC239" s="7">
        <v>880.66399999999999</v>
      </c>
      <c r="AD239" s="7">
        <v>1597.6210000000001</v>
      </c>
      <c r="AE239" s="7">
        <v>3282.0329999999999</v>
      </c>
      <c r="AF239" s="7">
        <v>457.01299999999998</v>
      </c>
      <c r="AG239" s="7">
        <v>1209.223</v>
      </c>
      <c r="AH239" s="7">
        <v>620.16499999999996</v>
      </c>
      <c r="AI239" s="7">
        <v>2645.4670000000001</v>
      </c>
      <c r="AJ239" s="7">
        <v>2383.4760000000001</v>
      </c>
      <c r="AK239" s="7">
        <v>922.50300000000004</v>
      </c>
      <c r="AL239" s="7">
        <v>9648.61</v>
      </c>
      <c r="AM239" s="7">
        <v>5391.9870000000001</v>
      </c>
      <c r="AN239" s="7">
        <v>857.01099999999997</v>
      </c>
      <c r="AO239" s="7">
        <v>256.75900000000001</v>
      </c>
      <c r="AP239" s="7">
        <v>272.58499999999998</v>
      </c>
      <c r="AQ239" s="7">
        <v>453.66500000000002</v>
      </c>
      <c r="AR239" s="7">
        <v>1896.577</v>
      </c>
      <c r="AS239" s="7">
        <v>4131.9269999999997</v>
      </c>
      <c r="AT239" s="7">
        <v>7482.6149999999998</v>
      </c>
      <c r="AU239" s="7">
        <v>378.87700000000001</v>
      </c>
      <c r="AV239" s="7">
        <v>770.47500000000002</v>
      </c>
      <c r="AW239" s="7">
        <v>27122.645</v>
      </c>
      <c r="AX239" s="7">
        <v>1858.038</v>
      </c>
      <c r="AY239" s="7">
        <v>1213.838</v>
      </c>
      <c r="AZ239" s="7">
        <v>727.70399999999995</v>
      </c>
      <c r="BA239" s="7">
        <v>960.4</v>
      </c>
      <c r="BB239" s="7">
        <v>2104.4810000000002</v>
      </c>
      <c r="BC239" s="7">
        <v>1955.558</v>
      </c>
      <c r="BD239" s="7">
        <v>7991.1260000000002</v>
      </c>
      <c r="BE239" s="7">
        <v>26116.159</v>
      </c>
      <c r="BF239" s="7">
        <v>27342.185000000001</v>
      </c>
      <c r="BG239" s="7">
        <v>3779.123</v>
      </c>
      <c r="BH239" s="7">
        <v>2251.779</v>
      </c>
      <c r="BI239" s="7">
        <v>26654.143</v>
      </c>
      <c r="BJ239" s="7">
        <v>2696.5309999999999</v>
      </c>
      <c r="BK239" s="7">
        <v>5246.8869999999997</v>
      </c>
      <c r="BL239" s="7">
        <v>6029.527</v>
      </c>
      <c r="BM239" s="7">
        <v>525.88</v>
      </c>
      <c r="BN239" s="7">
        <v>9575.3130000000001</v>
      </c>
      <c r="BO239" s="7">
        <v>20023.863000000001</v>
      </c>
      <c r="BP239" s="7">
        <v>22739.321</v>
      </c>
      <c r="BQ239" s="7">
        <v>930.74199999999996</v>
      </c>
      <c r="BR239" s="7">
        <v>1532.2739999999999</v>
      </c>
      <c r="BS239" s="7">
        <v>587.73</v>
      </c>
      <c r="BT239" s="7">
        <v>1660.0550000000001</v>
      </c>
      <c r="BU239" s="7">
        <v>252.4</v>
      </c>
      <c r="BV239" s="7">
        <v>244.01300000000001</v>
      </c>
      <c r="BW239" s="7">
        <v>866.39200000000005</v>
      </c>
      <c r="BX239" s="7">
        <v>1057.2840000000001</v>
      </c>
      <c r="BY239" s="7">
        <v>660.70100000000002</v>
      </c>
      <c r="BZ239" s="7">
        <v>440.57299999999998</v>
      </c>
      <c r="CA239" s="7">
        <v>83.394999999999996</v>
      </c>
      <c r="CB239" s="7">
        <v>13733.789000000001</v>
      </c>
      <c r="CC239" s="7">
        <f>IF(Table1373[[#This Row],[Numeric_Score]]&lt;=9, 2, IF(Table1373[[#This Row],[Numeric_Score]]&lt;=12, 1, 0))</f>
        <v>1</v>
      </c>
    </row>
    <row r="240" spans="1:81" x14ac:dyDescent="0.25">
      <c r="A240" s="4" t="s">
        <v>358</v>
      </c>
      <c r="B240" s="4" t="s">
        <v>350</v>
      </c>
      <c r="C240" s="5" t="s">
        <v>141</v>
      </c>
      <c r="D240" s="6">
        <v>0</v>
      </c>
      <c r="E240" s="5" t="str">
        <f>CONCATENATE(Table1373[[#This Row],[Vessel_Out]]," ",Table1373[[#This Row],[True_Grade]])</f>
        <v>100/138 - 1 P</v>
      </c>
      <c r="F240" s="5" t="s">
        <v>83</v>
      </c>
      <c r="G240" s="7">
        <v>6</v>
      </c>
      <c r="H240" s="8">
        <v>44040</v>
      </c>
      <c r="I240" s="7">
        <v>5</v>
      </c>
      <c r="J240" s="7" t="s">
        <v>95</v>
      </c>
      <c r="K24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40" s="7" t="str">
        <f>IF(Table1373[[#This Row],[Numeric_Score]]="", "", IF(Table1373[[#This Row],[Numeric_Score]]&lt;=9, "Low", IF(Table1373[[#This Row],[Numeric_Score]]&gt;=14, "High", "Mid")))</f>
        <v>Low</v>
      </c>
      <c r="M240" s="7" t="str">
        <f>IF(Table1373[[#This Row],[Nominal_Grade]]="", "", CONCATENATE(Table1373[[#This Row],[Nominal_Grade]], "-",Table1373[[#This Row],[Content_Status]]))</f>
        <v>C-WLS</v>
      </c>
      <c r="N240" s="7">
        <v>0.108</v>
      </c>
      <c r="O240" s="7">
        <v>200.333</v>
      </c>
      <c r="P240" s="7">
        <v>89.075999999999993</v>
      </c>
      <c r="Q240" s="7">
        <v>1419.059</v>
      </c>
      <c r="R240" s="7">
        <v>1737.94</v>
      </c>
      <c r="S240" s="7">
        <v>1602.384</v>
      </c>
      <c r="T240" s="7">
        <v>349.327</v>
      </c>
      <c r="U240" s="7">
        <v>1016.154</v>
      </c>
      <c r="V240" s="7">
        <v>783.74300000000005</v>
      </c>
      <c r="W240" s="7">
        <v>4481.6880000000001</v>
      </c>
      <c r="X240" s="7">
        <v>18834.043000000001</v>
      </c>
      <c r="Y240" s="7">
        <v>487.95</v>
      </c>
      <c r="Z240" s="7">
        <v>36208.445</v>
      </c>
      <c r="AA240" s="7">
        <v>782.94</v>
      </c>
      <c r="AB240" s="7">
        <v>1105.394</v>
      </c>
      <c r="AC240" s="7">
        <v>750.38199999999995</v>
      </c>
      <c r="AD240" s="7">
        <v>3019.8989999999999</v>
      </c>
      <c r="AE240" s="7">
        <v>2745.3209999999999</v>
      </c>
      <c r="AF240" s="7">
        <v>875.18899999999996</v>
      </c>
      <c r="AG240" s="7">
        <v>1190.4590000000001</v>
      </c>
      <c r="AH240" s="7">
        <v>650.053</v>
      </c>
      <c r="AI240" s="7">
        <v>2479.1619999999998</v>
      </c>
      <c r="AJ240" s="7">
        <v>2521.4349999999999</v>
      </c>
      <c r="AK240" s="7">
        <v>836.92700000000002</v>
      </c>
      <c r="AL240" s="7">
        <v>8598.5040000000008</v>
      </c>
      <c r="AM240" s="7">
        <v>6724.2370000000001</v>
      </c>
      <c r="AN240" s="7">
        <v>1392.9970000000001</v>
      </c>
      <c r="AO240" s="7">
        <v>333.60500000000002</v>
      </c>
      <c r="AP240" s="7">
        <v>472.995</v>
      </c>
      <c r="AQ240" s="7">
        <v>543.78499999999997</v>
      </c>
      <c r="AR240" s="7">
        <v>1795.73</v>
      </c>
      <c r="AS240" s="7">
        <v>4463.8029999999999</v>
      </c>
      <c r="AT240" s="7">
        <v>9011.7479999999996</v>
      </c>
      <c r="AU240" s="7">
        <v>353.12200000000001</v>
      </c>
      <c r="AV240" s="7">
        <v>663.70799999999997</v>
      </c>
      <c r="AW240" s="7">
        <v>28549.667000000001</v>
      </c>
      <c r="AX240" s="7">
        <v>1528.3920000000001</v>
      </c>
      <c r="AY240" s="7">
        <v>958.13699999999994</v>
      </c>
      <c r="AZ240" s="7">
        <v>765.44</v>
      </c>
      <c r="BA240" s="7">
        <v>847.05499999999995</v>
      </c>
      <c r="BB240" s="7">
        <v>1955.9880000000001</v>
      </c>
      <c r="BC240" s="7">
        <v>1996.5150000000001</v>
      </c>
      <c r="BD240" s="7">
        <v>8041.1289999999999</v>
      </c>
      <c r="BE240" s="7">
        <v>27017.544000000002</v>
      </c>
      <c r="BF240" s="7">
        <v>22728.674999999999</v>
      </c>
      <c r="BG240" s="7">
        <v>3973.5120000000002</v>
      </c>
      <c r="BH240" s="7">
        <v>2546.9989999999998</v>
      </c>
      <c r="BI240" s="7">
        <v>22551.94</v>
      </c>
      <c r="BJ240" s="7">
        <v>2431.7800000000002</v>
      </c>
      <c r="BK240" s="7">
        <v>4673.7629999999999</v>
      </c>
      <c r="BL240" s="7">
        <v>3571.4569999999999</v>
      </c>
      <c r="BM240" s="7">
        <v>515.61400000000003</v>
      </c>
      <c r="BN240" s="7">
        <v>9271.7189999999991</v>
      </c>
      <c r="BO240" s="7">
        <v>18995.519</v>
      </c>
      <c r="BP240" s="7">
        <v>28100.013999999999</v>
      </c>
      <c r="BQ240" s="7">
        <v>876.25900000000001</v>
      </c>
      <c r="BR240" s="7">
        <v>1725.299</v>
      </c>
      <c r="BS240" s="7">
        <v>546.58699999999999</v>
      </c>
      <c r="BT240" s="7">
        <v>693.904</v>
      </c>
      <c r="BU240" s="7">
        <v>289.72800000000001</v>
      </c>
      <c r="BV240" s="7">
        <v>261.95100000000002</v>
      </c>
      <c r="BW240" s="7">
        <v>1062.193</v>
      </c>
      <c r="BX240" s="7">
        <v>1191.3520000000001</v>
      </c>
      <c r="BY240" s="7">
        <v>703.24900000000002</v>
      </c>
      <c r="BZ240" s="7">
        <v>314.00200000000001</v>
      </c>
      <c r="CA240" s="7">
        <v>89.921000000000006</v>
      </c>
      <c r="CB240" s="7">
        <v>14110.485000000001</v>
      </c>
      <c r="CC240" s="7">
        <f>IF(Table1373[[#This Row],[Numeric_Score]]&lt;=9, 2, IF(Table1373[[#This Row],[Numeric_Score]]&lt;=12, 1, 0))</f>
        <v>2</v>
      </c>
    </row>
    <row r="241" spans="1:81" x14ac:dyDescent="0.25">
      <c r="A241" s="4" t="s">
        <v>359</v>
      </c>
      <c r="B241" s="4" t="s">
        <v>350</v>
      </c>
      <c r="C241" s="5" t="s">
        <v>141</v>
      </c>
      <c r="D241" s="6">
        <v>0</v>
      </c>
      <c r="E241" s="5" t="str">
        <f>CONCATENATE(Table1373[[#This Row],[Vessel_Out]]," ",Table1373[[#This Row],[True_Grade]])</f>
        <v>100/138 - 2 P</v>
      </c>
      <c r="F241" s="5" t="s">
        <v>83</v>
      </c>
      <c r="G241" s="7">
        <v>6</v>
      </c>
      <c r="H241" s="8">
        <v>44040</v>
      </c>
      <c r="I241" s="7">
        <v>6</v>
      </c>
      <c r="J241" s="7" t="s">
        <v>95</v>
      </c>
      <c r="K24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41" s="7" t="str">
        <f>IF(Table1373[[#This Row],[Numeric_Score]]="", "", IF(Table1373[[#This Row],[Numeric_Score]]&lt;=9, "Low", IF(Table1373[[#This Row],[Numeric_Score]]&gt;=14, "High", "Mid")))</f>
        <v>Low</v>
      </c>
      <c r="M241" s="7" t="str">
        <f>IF(Table1373[[#This Row],[Nominal_Grade]]="", "", CONCATENATE(Table1373[[#This Row],[Nominal_Grade]], "-",Table1373[[#This Row],[Content_Status]]))</f>
        <v>C-WLS</v>
      </c>
      <c r="N241" s="7">
        <v>0.114</v>
      </c>
      <c r="O241" s="7">
        <v>204.279</v>
      </c>
      <c r="P241" s="7">
        <v>86.552999999999997</v>
      </c>
      <c r="Q241" s="7">
        <v>1205.92</v>
      </c>
      <c r="R241" s="7">
        <v>1239.5329999999999</v>
      </c>
      <c r="S241" s="7">
        <v>1447.925</v>
      </c>
      <c r="T241" s="7">
        <v>351.70499999999998</v>
      </c>
      <c r="U241" s="7">
        <v>868.19500000000005</v>
      </c>
      <c r="V241" s="7">
        <v>897.22400000000005</v>
      </c>
      <c r="W241" s="7">
        <v>4433.7849999999999</v>
      </c>
      <c r="X241" s="7">
        <v>18726.764999999999</v>
      </c>
      <c r="Y241" s="7">
        <v>512.09900000000005</v>
      </c>
      <c r="Z241" s="7">
        <v>36345.928999999996</v>
      </c>
      <c r="AA241" s="7">
        <v>848.81600000000003</v>
      </c>
      <c r="AB241" s="7">
        <v>1177.5930000000001</v>
      </c>
      <c r="AC241" s="7">
        <v>749.56600000000003</v>
      </c>
      <c r="AD241" s="7">
        <v>3023.5970000000002</v>
      </c>
      <c r="AE241" s="7">
        <v>2724.607</v>
      </c>
      <c r="AF241" s="7">
        <v>907.58</v>
      </c>
      <c r="AG241" s="7">
        <v>1309.028</v>
      </c>
      <c r="AH241" s="7">
        <v>689.125</v>
      </c>
      <c r="AI241" s="7">
        <v>2530.44</v>
      </c>
      <c r="AJ241" s="7">
        <v>2593.0050000000001</v>
      </c>
      <c r="AK241" s="7">
        <v>844.11900000000003</v>
      </c>
      <c r="AL241" s="7">
        <v>8633.5640000000003</v>
      </c>
      <c r="AM241" s="7">
        <v>6747.9170000000004</v>
      </c>
      <c r="AN241" s="7">
        <v>1398.7909999999999</v>
      </c>
      <c r="AO241" s="7">
        <v>342.80399999999997</v>
      </c>
      <c r="AP241" s="7">
        <v>471.82799999999997</v>
      </c>
      <c r="AQ241" s="7">
        <v>571.83299999999997</v>
      </c>
      <c r="AR241" s="7">
        <v>1851.171</v>
      </c>
      <c r="AS241" s="7">
        <v>4532.83</v>
      </c>
      <c r="AT241" s="7">
        <v>9261.982</v>
      </c>
      <c r="AU241" s="7">
        <v>336.78899999999999</v>
      </c>
      <c r="AV241" s="7">
        <v>701.99800000000005</v>
      </c>
      <c r="AW241" s="7">
        <v>28583.091</v>
      </c>
      <c r="AX241" s="7">
        <v>1666.69</v>
      </c>
      <c r="AY241" s="7">
        <v>992.31600000000003</v>
      </c>
      <c r="AZ241" s="7">
        <v>727.11599999999999</v>
      </c>
      <c r="BA241" s="7">
        <v>898.06600000000003</v>
      </c>
      <c r="BB241" s="7">
        <v>2188.8789999999999</v>
      </c>
      <c r="BC241" s="7">
        <v>1988.175</v>
      </c>
      <c r="BD241" s="7">
        <v>8559.7270000000008</v>
      </c>
      <c r="BE241" s="7">
        <v>27786.9</v>
      </c>
      <c r="BF241" s="7">
        <v>22377.572</v>
      </c>
      <c r="BG241" s="7">
        <v>3957.8510000000001</v>
      </c>
      <c r="BH241" s="7">
        <v>2550.027</v>
      </c>
      <c r="BI241" s="7">
        <v>22381.302</v>
      </c>
      <c r="BJ241" s="7">
        <v>2392.1239999999998</v>
      </c>
      <c r="BK241" s="7">
        <v>4603.6610000000001</v>
      </c>
      <c r="BL241" s="7">
        <v>3586.53</v>
      </c>
      <c r="BM241" s="7">
        <v>527.64200000000005</v>
      </c>
      <c r="BN241" s="7">
        <v>9136.1309999999994</v>
      </c>
      <c r="BO241" s="7">
        <v>19398.666000000001</v>
      </c>
      <c r="BP241" s="7">
        <v>30040.170999999998</v>
      </c>
      <c r="BQ241" s="7">
        <v>878.67499999999995</v>
      </c>
      <c r="BR241" s="7">
        <v>1632.172</v>
      </c>
      <c r="BS241" s="7">
        <v>676.68399999999997</v>
      </c>
      <c r="BT241" s="7">
        <v>765.29</v>
      </c>
      <c r="BU241" s="7">
        <v>273.99400000000003</v>
      </c>
      <c r="BV241" s="7">
        <v>272.65699999999998</v>
      </c>
      <c r="BW241" s="7">
        <v>873.399</v>
      </c>
      <c r="BX241" s="7">
        <v>1370.4449999999999</v>
      </c>
      <c r="BY241" s="7">
        <v>696.19299999999998</v>
      </c>
      <c r="BZ241" s="7">
        <v>305.387</v>
      </c>
      <c r="CA241" s="7">
        <v>76.168000000000006</v>
      </c>
      <c r="CB241" s="7">
        <v>14107.353999999999</v>
      </c>
      <c r="CC241" s="7">
        <f>IF(Table1373[[#This Row],[Numeric_Score]]&lt;=9, 2, IF(Table1373[[#This Row],[Numeric_Score]]&lt;=12, 1, 0))</f>
        <v>2</v>
      </c>
    </row>
    <row r="242" spans="1:81" x14ac:dyDescent="0.25">
      <c r="A242" s="4" t="s">
        <v>360</v>
      </c>
      <c r="B242" s="4" t="s">
        <v>350</v>
      </c>
      <c r="C242" s="5" t="s">
        <v>141</v>
      </c>
      <c r="D242" s="6">
        <v>4.8</v>
      </c>
      <c r="E242" s="5" t="str">
        <f>CONCATENATE(Table1373[[#This Row],[Vessel_Out]]," ",Table1373[[#This Row],[True_Grade]])</f>
        <v>200/159 - 1 P</v>
      </c>
      <c r="F242" s="5" t="s">
        <v>129</v>
      </c>
      <c r="G242" s="7">
        <v>6</v>
      </c>
      <c r="H242" s="8">
        <v>44040</v>
      </c>
      <c r="I242" s="7">
        <v>1</v>
      </c>
      <c r="J242" s="7" t="s">
        <v>95</v>
      </c>
      <c r="K24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42" s="7" t="str">
        <f>IF(Table1373[[#This Row],[Numeric_Score]]="", "", IF(Table1373[[#This Row],[Numeric_Score]]&lt;=9, "Low", IF(Table1373[[#This Row],[Numeric_Score]]&gt;=14, "High", "Mid")))</f>
        <v>Low</v>
      </c>
      <c r="M242" s="7" t="str">
        <f>IF(Table1373[[#This Row],[Nominal_Grade]]="", "", CONCATENATE(Table1373[[#This Row],[Nominal_Grade]], "-",Table1373[[#This Row],[Content_Status]]))</f>
        <v>C-WFE</v>
      </c>
      <c r="N242" s="7">
        <v>8.6999999999999994E-2</v>
      </c>
      <c r="O242" s="7">
        <v>207.08</v>
      </c>
      <c r="P242" s="7">
        <v>81.277000000000001</v>
      </c>
      <c r="Q242" s="7">
        <v>971.68499999999995</v>
      </c>
      <c r="R242" s="7">
        <v>675.41300000000001</v>
      </c>
      <c r="S242" s="7">
        <v>1076.9349999999999</v>
      </c>
      <c r="T242" s="7">
        <v>499.71499999999997</v>
      </c>
      <c r="U242" s="7">
        <v>763.51</v>
      </c>
      <c r="V242" s="7">
        <v>931.49900000000002</v>
      </c>
      <c r="W242" s="7">
        <v>4626.8540000000003</v>
      </c>
      <c r="X242" s="7">
        <v>18760.280999999999</v>
      </c>
      <c r="Y242" s="7">
        <v>420.10700000000003</v>
      </c>
      <c r="Z242" s="7">
        <v>39986.483</v>
      </c>
      <c r="AA242" s="7">
        <v>858.39499999999998</v>
      </c>
      <c r="AB242" s="7">
        <v>1119.193</v>
      </c>
      <c r="AC242" s="7">
        <v>623.38199999999995</v>
      </c>
      <c r="AD242" s="7">
        <v>2615.4450000000002</v>
      </c>
      <c r="AE242" s="7">
        <v>1374.028</v>
      </c>
      <c r="AF242" s="7">
        <v>839.38599999999997</v>
      </c>
      <c r="AG242" s="7">
        <v>1270.559</v>
      </c>
      <c r="AH242" s="7">
        <v>548.35299999999995</v>
      </c>
      <c r="AI242" s="7">
        <v>2558.078</v>
      </c>
      <c r="AJ242" s="7">
        <v>1965.847</v>
      </c>
      <c r="AK242" s="7">
        <v>695.75400000000002</v>
      </c>
      <c r="AL242" s="7">
        <v>8708.6749999999993</v>
      </c>
      <c r="AM242" s="7">
        <v>5284.3829999999998</v>
      </c>
      <c r="AN242" s="7">
        <v>1686.529</v>
      </c>
      <c r="AO242" s="7">
        <v>395.80200000000002</v>
      </c>
      <c r="AP242" s="7">
        <v>721.77700000000004</v>
      </c>
      <c r="AQ242" s="7">
        <v>866.60500000000002</v>
      </c>
      <c r="AR242" s="7">
        <v>1790.595</v>
      </c>
      <c r="AS242" s="7">
        <v>4549.8680000000004</v>
      </c>
      <c r="AT242" s="7">
        <v>8844.6170000000002</v>
      </c>
      <c r="AU242" s="7">
        <v>402.94299999999998</v>
      </c>
      <c r="AV242" s="7">
        <v>764.86599999999999</v>
      </c>
      <c r="AW242" s="7">
        <v>24563.620999999999</v>
      </c>
      <c r="AX242" s="7">
        <v>1953.646</v>
      </c>
      <c r="AY242" s="7">
        <v>1025.1130000000001</v>
      </c>
      <c r="AZ242" s="7">
        <v>702.88599999999997</v>
      </c>
      <c r="BA242" s="7">
        <v>720.03800000000001</v>
      </c>
      <c r="BB242" s="7">
        <v>1788.807</v>
      </c>
      <c r="BC242" s="7">
        <v>1179.2249999999999</v>
      </c>
      <c r="BD242" s="7">
        <v>8070.4620000000004</v>
      </c>
      <c r="BE242" s="7">
        <v>30245.988000000001</v>
      </c>
      <c r="BF242" s="7">
        <v>23092.938999999998</v>
      </c>
      <c r="BG242" s="7">
        <v>3900.0830000000001</v>
      </c>
      <c r="BH242" s="7">
        <v>2586.8960000000002</v>
      </c>
      <c r="BI242" s="7">
        <v>19420.564999999999</v>
      </c>
      <c r="BJ242" s="7">
        <v>2411.04</v>
      </c>
      <c r="BK242" s="7">
        <v>4785.8500000000004</v>
      </c>
      <c r="BL242" s="7">
        <v>4286.7640000000001</v>
      </c>
      <c r="BM242" s="7">
        <v>471.79700000000003</v>
      </c>
      <c r="BN242" s="7">
        <v>9759.9480000000003</v>
      </c>
      <c r="BO242" s="7">
        <v>17757.982</v>
      </c>
      <c r="BP242" s="7">
        <v>17842.952000000001</v>
      </c>
      <c r="BQ242" s="7">
        <v>870.19500000000005</v>
      </c>
      <c r="BR242" s="7">
        <v>1541.2429999999999</v>
      </c>
      <c r="BS242" s="7">
        <v>364.93799999999999</v>
      </c>
      <c r="BT242" s="7">
        <v>646.08900000000006</v>
      </c>
      <c r="BU242" s="7">
        <v>223.25399999999999</v>
      </c>
      <c r="BV242" s="7">
        <v>232.31399999999999</v>
      </c>
      <c r="BW242" s="7">
        <v>697.48599999999999</v>
      </c>
      <c r="BX242" s="7">
        <v>1467.223</v>
      </c>
      <c r="BY242" s="7">
        <v>615.76300000000003</v>
      </c>
      <c r="BZ242" s="7">
        <v>164.08799999999999</v>
      </c>
      <c r="CA242" s="7">
        <v>255.78</v>
      </c>
      <c r="CB242" s="7">
        <v>13538.121999999999</v>
      </c>
      <c r="CC242" s="7">
        <f>IF(Table1373[[#This Row],[Numeric_Score]]&lt;=9, 2, IF(Table1373[[#This Row],[Numeric_Score]]&lt;=12, 1, 0))</f>
        <v>2</v>
      </c>
    </row>
    <row r="243" spans="1:81" x14ac:dyDescent="0.25">
      <c r="A243" s="4" t="s">
        <v>361</v>
      </c>
      <c r="B243" s="4" t="s">
        <v>350</v>
      </c>
      <c r="C243" s="5" t="s">
        <v>141</v>
      </c>
      <c r="D243" s="6">
        <v>4.8</v>
      </c>
      <c r="E243" s="5" t="str">
        <f>CONCATENATE(Table1373[[#This Row],[Vessel_Out]]," ",Table1373[[#This Row],[True_Grade]])</f>
        <v>200/159 - 2 P</v>
      </c>
      <c r="F243" s="5" t="s">
        <v>129</v>
      </c>
      <c r="G243" s="7">
        <v>6</v>
      </c>
      <c r="H243" s="8">
        <v>44040</v>
      </c>
      <c r="I243" s="7">
        <v>2</v>
      </c>
      <c r="J243" s="7" t="s">
        <v>95</v>
      </c>
      <c r="K24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43" s="7" t="str">
        <f>IF(Table1373[[#This Row],[Numeric_Score]]="", "", IF(Table1373[[#This Row],[Numeric_Score]]&lt;=9, "Low", IF(Table1373[[#This Row],[Numeric_Score]]&gt;=14, "High", "Mid")))</f>
        <v>Low</v>
      </c>
      <c r="M243" s="7" t="str">
        <f>IF(Table1373[[#This Row],[Nominal_Grade]]="", "", CONCATENATE(Table1373[[#This Row],[Nominal_Grade]], "-",Table1373[[#This Row],[Content_Status]]))</f>
        <v>C-WFE</v>
      </c>
      <c r="N243" s="7">
        <v>9.1999999999999998E-2</v>
      </c>
      <c r="O243" s="7">
        <v>186.83</v>
      </c>
      <c r="P243" s="7">
        <v>134.88399999999999</v>
      </c>
      <c r="Q243" s="7">
        <v>1976.9369999999999</v>
      </c>
      <c r="R243" s="7">
        <v>1349.7809999999999</v>
      </c>
      <c r="S243" s="7">
        <v>1442.288</v>
      </c>
      <c r="T243" s="7">
        <v>404.26100000000002</v>
      </c>
      <c r="U243" s="7">
        <v>1453.421</v>
      </c>
      <c r="V243" s="7">
        <v>1090.5219999999999</v>
      </c>
      <c r="W243" s="7">
        <v>4690.7179999999998</v>
      </c>
      <c r="X243" s="7">
        <v>18917.876</v>
      </c>
      <c r="Y243" s="7">
        <v>495.62200000000001</v>
      </c>
      <c r="Z243" s="7">
        <v>40990.466</v>
      </c>
      <c r="AA243" s="7">
        <v>952.50199999999995</v>
      </c>
      <c r="AB243" s="7">
        <v>1210.56</v>
      </c>
      <c r="AC243" s="7">
        <v>612.87300000000005</v>
      </c>
      <c r="AD243" s="7">
        <v>2418.3879999999999</v>
      </c>
      <c r="AE243" s="7">
        <v>1285.9280000000001</v>
      </c>
      <c r="AF243" s="7">
        <v>798.30700000000002</v>
      </c>
      <c r="AG243" s="7">
        <v>1342.0250000000001</v>
      </c>
      <c r="AH243" s="7">
        <v>568.976</v>
      </c>
      <c r="AI243" s="7">
        <v>2615.9279999999999</v>
      </c>
      <c r="AJ243" s="7">
        <v>2018.06</v>
      </c>
      <c r="AK243" s="7">
        <v>695.56899999999996</v>
      </c>
      <c r="AL243" s="7">
        <v>8661.8080000000009</v>
      </c>
      <c r="AM243" s="7">
        <v>5247.3360000000002</v>
      </c>
      <c r="AN243" s="7">
        <v>1595.6969999999999</v>
      </c>
      <c r="AO243" s="7">
        <v>388.25200000000001</v>
      </c>
      <c r="AP243" s="7">
        <v>697.81899999999996</v>
      </c>
      <c r="AQ243" s="7">
        <v>830.995</v>
      </c>
      <c r="AR243" s="7">
        <v>1738.0160000000001</v>
      </c>
      <c r="AS243" s="7">
        <v>4666.558</v>
      </c>
      <c r="AT243" s="7">
        <v>8796.357</v>
      </c>
      <c r="AU243" s="7">
        <v>380.98099999999999</v>
      </c>
      <c r="AV243" s="7">
        <v>896.33799999999997</v>
      </c>
      <c r="AW243" s="7">
        <v>24624.973999999998</v>
      </c>
      <c r="AX243" s="7">
        <v>2105.5300000000002</v>
      </c>
      <c r="AY243" s="7">
        <v>1062.9690000000001</v>
      </c>
      <c r="AZ243" s="7">
        <v>753.65499999999997</v>
      </c>
      <c r="BA243" s="7">
        <v>766.86</v>
      </c>
      <c r="BB243" s="7">
        <v>2000.2460000000001</v>
      </c>
      <c r="BC243" s="7">
        <v>1183.415</v>
      </c>
      <c r="BD243" s="7">
        <v>8120.1189999999997</v>
      </c>
      <c r="BE243" s="7">
        <v>31244.43</v>
      </c>
      <c r="BF243" s="7">
        <v>22618.73</v>
      </c>
      <c r="BG243" s="7">
        <v>3678.8150000000001</v>
      </c>
      <c r="BH243" s="7">
        <v>2701.9479999999999</v>
      </c>
      <c r="BI243" s="7">
        <v>18910.902999999998</v>
      </c>
      <c r="BJ243" s="7">
        <v>2493.1109999999999</v>
      </c>
      <c r="BK243" s="7">
        <v>5171.9080000000004</v>
      </c>
      <c r="BL243" s="7">
        <v>4513.9430000000002</v>
      </c>
      <c r="BM243" s="7">
        <v>502.93599999999998</v>
      </c>
      <c r="BN243" s="7">
        <v>9449.8330000000005</v>
      </c>
      <c r="BO243" s="7">
        <v>16917.106</v>
      </c>
      <c r="BP243" s="7">
        <v>21892.830999999998</v>
      </c>
      <c r="BQ243" s="7">
        <v>812.57899999999995</v>
      </c>
      <c r="BR243" s="7">
        <v>1449.7539999999999</v>
      </c>
      <c r="BS243" s="7">
        <v>584.577</v>
      </c>
      <c r="BT243" s="7">
        <v>732.08600000000001</v>
      </c>
      <c r="BU243" s="7">
        <v>226.959</v>
      </c>
      <c r="BV243" s="7">
        <v>232.98500000000001</v>
      </c>
      <c r="BW243" s="7">
        <v>655.90300000000002</v>
      </c>
      <c r="BX243" s="7">
        <v>1412.5809999999999</v>
      </c>
      <c r="BY243" s="7">
        <v>622.21400000000006</v>
      </c>
      <c r="BZ243" s="7">
        <v>185.33500000000001</v>
      </c>
      <c r="CA243" s="7">
        <v>253.39500000000001</v>
      </c>
      <c r="CB243" s="7">
        <v>12969.696</v>
      </c>
      <c r="CC243" s="7">
        <f>IF(Table1373[[#This Row],[Numeric_Score]]&lt;=9, 2, IF(Table1373[[#This Row],[Numeric_Score]]&lt;=12, 1, 0))</f>
        <v>2</v>
      </c>
    </row>
    <row r="244" spans="1:81" x14ac:dyDescent="0.25">
      <c r="A244" s="4" t="s">
        <v>362</v>
      </c>
      <c r="B244" s="4" t="s">
        <v>363</v>
      </c>
      <c r="C244" s="5" t="s">
        <v>364</v>
      </c>
      <c r="D244" s="6">
        <v>1.2</v>
      </c>
      <c r="E244" s="5" t="str">
        <f>CONCATENATE(Table1373[[#This Row],[Vessel_Out]]," ",Table1373[[#This Row],[True_Grade]])</f>
        <v xml:space="preserve">25/102 - 1 </v>
      </c>
      <c r="F244" s="5" t="s">
        <v>91</v>
      </c>
      <c r="G244" s="7"/>
      <c r="H244" s="8">
        <v>44040</v>
      </c>
      <c r="I244" s="7">
        <v>15</v>
      </c>
      <c r="J244" s="7"/>
      <c r="K24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44" s="7" t="str">
        <f>IF(Table1373[[#This Row],[Numeric_Score]]="", "", IF(Table1373[[#This Row],[Numeric_Score]]&lt;=9, "Low", IF(Table1373[[#This Row],[Numeric_Score]]&gt;=14, "High", "Mid")))</f>
        <v/>
      </c>
      <c r="M244" s="7" t="str">
        <f>IF(Table1373[[#This Row],[Nominal_Grade]]="", "", CONCATENATE(Table1373[[#This Row],[Nominal_Grade]], "-",Table1373[[#This Row],[Content_Status]]))</f>
        <v/>
      </c>
      <c r="N244" s="7">
        <v>3.5000000000000003E-2</v>
      </c>
      <c r="O244" s="7">
        <v>93.513000000000005</v>
      </c>
      <c r="P244" s="7">
        <v>253.98599999999999</v>
      </c>
      <c r="Q244" s="7">
        <v>1599.9590000000001</v>
      </c>
      <c r="R244" s="7">
        <v>1105.904</v>
      </c>
      <c r="S244" s="7">
        <v>1476.6679999999999</v>
      </c>
      <c r="T244" s="7">
        <v>346.66300000000001</v>
      </c>
      <c r="U244" s="7">
        <v>1224.5509999999999</v>
      </c>
      <c r="V244" s="7">
        <v>1085.8109999999999</v>
      </c>
      <c r="W244" s="7">
        <v>3351.45</v>
      </c>
      <c r="X244" s="7">
        <v>17654.032999999999</v>
      </c>
      <c r="Y244" s="7">
        <v>422.38200000000001</v>
      </c>
      <c r="Z244" s="7">
        <v>39328.072</v>
      </c>
      <c r="AA244" s="7">
        <v>773.38400000000001</v>
      </c>
      <c r="AB244" s="7">
        <v>982.01300000000003</v>
      </c>
      <c r="AC244" s="7">
        <v>723.93799999999999</v>
      </c>
      <c r="AD244" s="7">
        <v>1445.547</v>
      </c>
      <c r="AE244" s="7">
        <v>1660.26</v>
      </c>
      <c r="AF244" s="7">
        <v>554.38099999999997</v>
      </c>
      <c r="AG244" s="7">
        <v>1073.4780000000001</v>
      </c>
      <c r="AH244" s="7">
        <v>551.71500000000003</v>
      </c>
      <c r="AI244" s="7">
        <v>3006.241</v>
      </c>
      <c r="AJ244" s="7">
        <v>2130.556</v>
      </c>
      <c r="AK244" s="7">
        <v>618.59</v>
      </c>
      <c r="AL244" s="7">
        <v>7578.06</v>
      </c>
      <c r="AM244" s="7">
        <v>5498.5990000000002</v>
      </c>
      <c r="AN244" s="7">
        <v>1683.0440000000001</v>
      </c>
      <c r="AO244" s="7">
        <v>143.815</v>
      </c>
      <c r="AP244" s="7">
        <v>242.51400000000001</v>
      </c>
      <c r="AQ244" s="7">
        <v>606.08199999999999</v>
      </c>
      <c r="AR244" s="7">
        <v>1758.046</v>
      </c>
      <c r="AS244" s="7">
        <v>4502.1970000000001</v>
      </c>
      <c r="AT244" s="7">
        <v>8268.08</v>
      </c>
      <c r="AU244" s="7">
        <v>521.57000000000005</v>
      </c>
      <c r="AV244" s="7">
        <v>535.94299999999998</v>
      </c>
      <c r="AW244" s="7">
        <v>24780.493999999999</v>
      </c>
      <c r="AX244" s="7">
        <v>1524.646</v>
      </c>
      <c r="AY244" s="7">
        <v>864.94</v>
      </c>
      <c r="AZ244" s="7">
        <v>780.45399999999995</v>
      </c>
      <c r="BA244" s="7">
        <v>668.09299999999996</v>
      </c>
      <c r="BB244" s="7">
        <v>1804.9380000000001</v>
      </c>
      <c r="BC244" s="7">
        <v>1457.204</v>
      </c>
      <c r="BD244" s="7">
        <v>7317.3779999999997</v>
      </c>
      <c r="BE244" s="7">
        <v>25659.899000000001</v>
      </c>
      <c r="BF244" s="7">
        <v>25757.68</v>
      </c>
      <c r="BG244" s="7">
        <v>4433.2979999999998</v>
      </c>
      <c r="BH244" s="7">
        <v>2036.7339999999999</v>
      </c>
      <c r="BI244" s="7">
        <v>27340.002</v>
      </c>
      <c r="BJ244" s="7">
        <v>2421.018</v>
      </c>
      <c r="BK244" s="7">
        <v>4628.2749999999996</v>
      </c>
      <c r="BL244" s="7">
        <v>6642.1760000000004</v>
      </c>
      <c r="BM244" s="7">
        <v>489.101</v>
      </c>
      <c r="BN244" s="7">
        <v>9222.5939999999991</v>
      </c>
      <c r="BO244" s="7">
        <v>20031.655999999999</v>
      </c>
      <c r="BP244" s="7">
        <v>25817.81</v>
      </c>
      <c r="BQ244" s="7">
        <v>807.68899999999996</v>
      </c>
      <c r="BR244" s="7">
        <v>1323.808</v>
      </c>
      <c r="BS244" s="7">
        <v>578.01599999999996</v>
      </c>
      <c r="BT244" s="7">
        <v>1758.5260000000001</v>
      </c>
      <c r="BU244" s="7">
        <v>148.16900000000001</v>
      </c>
      <c r="BV244" s="7">
        <v>201.49600000000001</v>
      </c>
      <c r="BW244" s="7">
        <v>872.53</v>
      </c>
      <c r="BX244" s="7">
        <v>925.596</v>
      </c>
      <c r="BY244" s="7">
        <v>418.04300000000001</v>
      </c>
      <c r="BZ244" s="7">
        <v>203.959</v>
      </c>
      <c r="CA244" s="7">
        <v>81.840999999999994</v>
      </c>
      <c r="CB244" s="7">
        <v>15415.508</v>
      </c>
      <c r="CC244" s="7">
        <f>IF(Table1373[[#This Row],[Numeric_Score]]&lt;=9, 2, IF(Table1373[[#This Row],[Numeric_Score]]&lt;=12, 1, 0))</f>
        <v>2</v>
      </c>
    </row>
    <row r="245" spans="1:81" x14ac:dyDescent="0.25">
      <c r="A245" s="4" t="s">
        <v>365</v>
      </c>
      <c r="B245" s="4" t="s">
        <v>363</v>
      </c>
      <c r="C245" s="5" t="s">
        <v>364</v>
      </c>
      <c r="D245" s="6">
        <v>1.2</v>
      </c>
      <c r="E245" s="5" t="str">
        <f>CONCATENATE(Table1373[[#This Row],[Vessel_Out]]," ",Table1373[[#This Row],[True_Grade]])</f>
        <v xml:space="preserve">25/102 - 2 </v>
      </c>
      <c r="F245" s="5" t="s">
        <v>91</v>
      </c>
      <c r="G245" s="7"/>
      <c r="H245" s="8">
        <v>44040</v>
      </c>
      <c r="I245" s="7">
        <v>16</v>
      </c>
      <c r="J245" s="7"/>
      <c r="K24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45" s="7" t="str">
        <f>IF(Table1373[[#This Row],[Numeric_Score]]="", "", IF(Table1373[[#This Row],[Numeric_Score]]&lt;=9, "Low", IF(Table1373[[#This Row],[Numeric_Score]]&gt;=14, "High", "Mid")))</f>
        <v/>
      </c>
      <c r="M245" s="7" t="str">
        <f>IF(Table1373[[#This Row],[Nominal_Grade]]="", "", CONCATENATE(Table1373[[#This Row],[Nominal_Grade]], "-",Table1373[[#This Row],[Content_Status]]))</f>
        <v/>
      </c>
      <c r="N245" s="7">
        <v>0.04</v>
      </c>
      <c r="O245" s="7">
        <v>93.567999999999998</v>
      </c>
      <c r="P245" s="7">
        <v>262.66300000000001</v>
      </c>
      <c r="Q245" s="7">
        <v>1598.008</v>
      </c>
      <c r="R245" s="7">
        <v>1024.095</v>
      </c>
      <c r="S245" s="7">
        <v>1507.7349999999999</v>
      </c>
      <c r="T245" s="7">
        <v>353.88600000000002</v>
      </c>
      <c r="U245" s="7">
        <v>1198.28</v>
      </c>
      <c r="V245" s="7">
        <v>1085.5260000000001</v>
      </c>
      <c r="W245" s="7">
        <v>3387.096</v>
      </c>
      <c r="X245" s="7">
        <v>17741.93</v>
      </c>
      <c r="Y245" s="7">
        <v>440.59699999999998</v>
      </c>
      <c r="Z245" s="7">
        <v>39389.58</v>
      </c>
      <c r="AA245" s="7">
        <v>782.1</v>
      </c>
      <c r="AB245" s="7">
        <v>1001.141</v>
      </c>
      <c r="AC245" s="7">
        <v>714.928</v>
      </c>
      <c r="AD245" s="7">
        <v>1473.6110000000001</v>
      </c>
      <c r="AE245" s="7">
        <v>1673.317</v>
      </c>
      <c r="AF245" s="7">
        <v>562.58100000000002</v>
      </c>
      <c r="AG245" s="7">
        <v>1071.2149999999999</v>
      </c>
      <c r="AH245" s="7">
        <v>533.13900000000001</v>
      </c>
      <c r="AI245" s="7">
        <v>3006.8960000000002</v>
      </c>
      <c r="AJ245" s="7">
        <v>2144.8470000000002</v>
      </c>
      <c r="AK245" s="7">
        <v>596.62800000000004</v>
      </c>
      <c r="AL245" s="7">
        <v>7612.3829999999998</v>
      </c>
      <c r="AM245" s="7">
        <v>5541.9849999999997</v>
      </c>
      <c r="AN245" s="7">
        <v>1679.671</v>
      </c>
      <c r="AO245" s="7">
        <v>146.96</v>
      </c>
      <c r="AP245" s="7">
        <v>248.98</v>
      </c>
      <c r="AQ245" s="7">
        <v>618.57399999999996</v>
      </c>
      <c r="AR245" s="7">
        <v>1785.83</v>
      </c>
      <c r="AS245" s="7">
        <v>4446.7439999999997</v>
      </c>
      <c r="AT245" s="7">
        <v>8303.1859999999997</v>
      </c>
      <c r="AU245" s="7">
        <v>492.37200000000001</v>
      </c>
      <c r="AV245" s="7">
        <v>524.51099999999997</v>
      </c>
      <c r="AW245" s="7">
        <v>24986.618999999999</v>
      </c>
      <c r="AX245" s="7">
        <v>1503.3710000000001</v>
      </c>
      <c r="AY245" s="7">
        <v>890.68600000000004</v>
      </c>
      <c r="AZ245" s="7">
        <v>729.26499999999999</v>
      </c>
      <c r="BA245" s="7">
        <v>654.70000000000005</v>
      </c>
      <c r="BB245" s="7">
        <v>1821.7529999999999</v>
      </c>
      <c r="BC245" s="7">
        <v>1513.076</v>
      </c>
      <c r="BD245" s="7">
        <v>7120.5529999999999</v>
      </c>
      <c r="BE245" s="7">
        <v>25504.762999999999</v>
      </c>
      <c r="BF245" s="7">
        <v>25793.704000000002</v>
      </c>
      <c r="BG245" s="7">
        <v>4553.6890000000003</v>
      </c>
      <c r="BH245" s="7">
        <v>1987.5889999999999</v>
      </c>
      <c r="BI245" s="7">
        <v>27694.866000000002</v>
      </c>
      <c r="BJ245" s="7">
        <v>2404.855</v>
      </c>
      <c r="BK245" s="7">
        <v>4641.5339999999997</v>
      </c>
      <c r="BL245" s="7">
        <v>6831.2110000000002</v>
      </c>
      <c r="BM245" s="7">
        <v>433.661</v>
      </c>
      <c r="BN245" s="7">
        <v>9261.1470000000008</v>
      </c>
      <c r="BO245" s="7">
        <v>20079.888999999999</v>
      </c>
      <c r="BP245" s="7">
        <v>26670.99</v>
      </c>
      <c r="BQ245" s="7">
        <v>812.029</v>
      </c>
      <c r="BR245" s="7">
        <v>1334.4059999999999</v>
      </c>
      <c r="BS245" s="7">
        <v>575.91899999999998</v>
      </c>
      <c r="BT245" s="7">
        <v>1802.06</v>
      </c>
      <c r="BU245" s="7">
        <v>171.17699999999999</v>
      </c>
      <c r="BV245" s="7">
        <v>207.50800000000001</v>
      </c>
      <c r="BW245" s="7">
        <v>874.1</v>
      </c>
      <c r="BX245" s="7">
        <v>873.52599999999995</v>
      </c>
      <c r="BY245" s="7">
        <v>464.07900000000001</v>
      </c>
      <c r="BZ245" s="7">
        <v>222.518</v>
      </c>
      <c r="CA245" s="7">
        <v>88.304000000000002</v>
      </c>
      <c r="CB245" s="7">
        <v>15321.681</v>
      </c>
      <c r="CC245" s="7">
        <f>IF(Table1373[[#This Row],[Numeric_Score]]&lt;=9, 2, IF(Table1373[[#This Row],[Numeric_Score]]&lt;=12, 1, 0))</f>
        <v>2</v>
      </c>
    </row>
    <row r="246" spans="1:81" x14ac:dyDescent="0.25">
      <c r="A246" s="4" t="s">
        <v>366</v>
      </c>
      <c r="B246" s="4" t="s">
        <v>363</v>
      </c>
      <c r="C246" s="5" t="s">
        <v>82</v>
      </c>
      <c r="D246" s="6">
        <v>0</v>
      </c>
      <c r="E246" s="5" t="str">
        <f>CONCATENATE(Table1373[[#This Row],[Vessel_Out]]," ",Table1373[[#This Row],[True_Grade]])</f>
        <v>25/114 - 1 SP</v>
      </c>
      <c r="F246" s="5" t="s">
        <v>83</v>
      </c>
      <c r="G246" s="7">
        <v>13</v>
      </c>
      <c r="H246" s="8">
        <v>44040</v>
      </c>
      <c r="I246" s="7">
        <v>17</v>
      </c>
      <c r="J246" s="7" t="s">
        <v>84</v>
      </c>
      <c r="K24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46" s="7" t="str">
        <f>IF(Table1373[[#This Row],[Numeric_Score]]="", "", IF(Table1373[[#This Row],[Numeric_Score]]&lt;=9, "Low", IF(Table1373[[#This Row],[Numeric_Score]]&gt;=14, "High", "Mid")))</f>
        <v>Mid</v>
      </c>
      <c r="M246" s="7" t="str">
        <f>IF(Table1373[[#This Row],[Nominal_Grade]]="", "", CONCATENATE(Table1373[[#This Row],[Nominal_Grade]], "-",Table1373[[#This Row],[Content_Status]]))</f>
        <v>B-WLS</v>
      </c>
      <c r="N246" s="7">
        <v>5.0999999999999997E-2</v>
      </c>
      <c r="O246" s="7">
        <v>206.46100000000001</v>
      </c>
      <c r="P246" s="7">
        <v>280.20800000000003</v>
      </c>
      <c r="Q246" s="7">
        <v>1720.9159999999999</v>
      </c>
      <c r="R246" s="7">
        <v>906.678</v>
      </c>
      <c r="S246" s="7">
        <v>1381.15</v>
      </c>
      <c r="T246" s="7">
        <v>374.14400000000001</v>
      </c>
      <c r="U246" s="7">
        <v>1217.7270000000001</v>
      </c>
      <c r="V246" s="7">
        <v>1061.136</v>
      </c>
      <c r="W246" s="7">
        <v>4495.8739999999998</v>
      </c>
      <c r="X246" s="7">
        <v>18432.893</v>
      </c>
      <c r="Y246" s="7">
        <v>426.68900000000002</v>
      </c>
      <c r="Z246" s="7">
        <v>37401.120000000003</v>
      </c>
      <c r="AA246" s="7">
        <v>830.98599999999999</v>
      </c>
      <c r="AB246" s="7">
        <v>1158.2380000000001</v>
      </c>
      <c r="AC246" s="7">
        <v>750.87099999999998</v>
      </c>
      <c r="AD246" s="7">
        <v>2717.8409999999999</v>
      </c>
      <c r="AE246" s="7">
        <v>3639.2919999999999</v>
      </c>
      <c r="AF246" s="7">
        <v>686.20799999999997</v>
      </c>
      <c r="AG246" s="7">
        <v>1174.9079999999999</v>
      </c>
      <c r="AH246" s="7">
        <v>565.16999999999996</v>
      </c>
      <c r="AI246" s="7">
        <v>2827.8130000000001</v>
      </c>
      <c r="AJ246" s="7">
        <v>3256.9870000000001</v>
      </c>
      <c r="AK246" s="7">
        <v>960.32799999999997</v>
      </c>
      <c r="AL246" s="7">
        <v>8582.3410000000003</v>
      </c>
      <c r="AM246" s="7">
        <v>5127.1189999999997</v>
      </c>
      <c r="AN246" s="7">
        <v>850.93200000000002</v>
      </c>
      <c r="AO246" s="7">
        <v>225.83699999999999</v>
      </c>
      <c r="AP246" s="7">
        <v>278.73399999999998</v>
      </c>
      <c r="AQ246" s="7">
        <v>451.786</v>
      </c>
      <c r="AR246" s="7">
        <v>1726.5630000000001</v>
      </c>
      <c r="AS246" s="7">
        <v>4502.1580000000004</v>
      </c>
      <c r="AT246" s="7">
        <v>7774.018</v>
      </c>
      <c r="AU246" s="7">
        <v>453.43599999999998</v>
      </c>
      <c r="AV246" s="7">
        <v>595.221</v>
      </c>
      <c r="AW246" s="7">
        <v>23929.101999999999</v>
      </c>
      <c r="AX246" s="7">
        <v>2367.2399999999998</v>
      </c>
      <c r="AY246" s="7">
        <v>1367.7249999999999</v>
      </c>
      <c r="AZ246" s="7">
        <v>784.31899999999996</v>
      </c>
      <c r="BA246" s="7">
        <v>797.846</v>
      </c>
      <c r="BB246" s="7">
        <v>1624.6479999999999</v>
      </c>
      <c r="BC246" s="7">
        <v>1096.912</v>
      </c>
      <c r="BD246" s="7">
        <v>7364.2690000000002</v>
      </c>
      <c r="BE246" s="7">
        <v>26320.659</v>
      </c>
      <c r="BF246" s="7">
        <v>25483.692999999999</v>
      </c>
      <c r="BG246" s="7">
        <v>4236.1509999999998</v>
      </c>
      <c r="BH246" s="7">
        <v>2138.5889999999999</v>
      </c>
      <c r="BI246" s="7">
        <v>23456.460999999999</v>
      </c>
      <c r="BJ246" s="7">
        <v>2073.201</v>
      </c>
      <c r="BK246" s="7">
        <v>4537.1840000000002</v>
      </c>
      <c r="BL246" s="7">
        <v>4148.558</v>
      </c>
      <c r="BM246" s="7">
        <v>508.47699999999998</v>
      </c>
      <c r="BN246" s="7">
        <v>9040.5570000000007</v>
      </c>
      <c r="BO246" s="7">
        <v>23507.751</v>
      </c>
      <c r="BP246" s="7">
        <v>33263.987000000001</v>
      </c>
      <c r="BQ246" s="7">
        <v>750.08900000000006</v>
      </c>
      <c r="BR246" s="7">
        <v>1276.827</v>
      </c>
      <c r="BS246" s="7">
        <v>510.99099999999999</v>
      </c>
      <c r="BT246" s="7">
        <v>699.827</v>
      </c>
      <c r="BU246" s="7">
        <v>193.947</v>
      </c>
      <c r="BV246" s="7">
        <v>212.55199999999999</v>
      </c>
      <c r="BW246" s="7">
        <v>713.00099999999998</v>
      </c>
      <c r="BX246" s="7">
        <v>796.83199999999999</v>
      </c>
      <c r="BY246" s="7">
        <v>620.86800000000005</v>
      </c>
      <c r="BZ246" s="7">
        <v>282.03899999999999</v>
      </c>
      <c r="CA246" s="7">
        <v>59.881999999999998</v>
      </c>
      <c r="CB246" s="7">
        <v>13347.395</v>
      </c>
      <c r="CC246" s="7">
        <f>IF(Table1373[[#This Row],[Numeric_Score]]&lt;=9, 2, IF(Table1373[[#This Row],[Numeric_Score]]&lt;=12, 1, 0))</f>
        <v>0</v>
      </c>
    </row>
    <row r="247" spans="1:81" x14ac:dyDescent="0.25">
      <c r="A247" s="4" t="s">
        <v>367</v>
      </c>
      <c r="B247" s="4" t="s">
        <v>363</v>
      </c>
      <c r="C247" s="5" t="s">
        <v>82</v>
      </c>
      <c r="D247" s="6">
        <v>0</v>
      </c>
      <c r="E247" s="5" t="str">
        <f>CONCATENATE(Table1373[[#This Row],[Vessel_Out]]," ",Table1373[[#This Row],[True_Grade]])</f>
        <v>25/114 - 2 SP</v>
      </c>
      <c r="F247" s="5" t="s">
        <v>83</v>
      </c>
      <c r="G247" s="7">
        <v>13</v>
      </c>
      <c r="H247" s="8">
        <v>44040</v>
      </c>
      <c r="I247" s="7">
        <v>18</v>
      </c>
      <c r="J247" s="7" t="s">
        <v>84</v>
      </c>
      <c r="K24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47" s="7" t="str">
        <f>IF(Table1373[[#This Row],[Numeric_Score]]="", "", IF(Table1373[[#This Row],[Numeric_Score]]&lt;=9, "Low", IF(Table1373[[#This Row],[Numeric_Score]]&gt;=14, "High", "Mid")))</f>
        <v>Mid</v>
      </c>
      <c r="M247" s="7" t="str">
        <f>IF(Table1373[[#This Row],[Nominal_Grade]]="", "", CONCATENATE(Table1373[[#This Row],[Nominal_Grade]], "-",Table1373[[#This Row],[Content_Status]]))</f>
        <v>B-WLS</v>
      </c>
      <c r="N247" s="7">
        <v>6.2E-2</v>
      </c>
      <c r="O247" s="7">
        <v>204.077</v>
      </c>
      <c r="P247" s="7">
        <v>271.35700000000003</v>
      </c>
      <c r="Q247" s="7">
        <v>1739.4680000000001</v>
      </c>
      <c r="R247" s="7">
        <v>950.59400000000005</v>
      </c>
      <c r="S247" s="7">
        <v>1341.9280000000001</v>
      </c>
      <c r="T247" s="7">
        <v>347.52800000000002</v>
      </c>
      <c r="U247" s="7">
        <v>1296.797</v>
      </c>
      <c r="V247" s="7">
        <v>1098.9659999999999</v>
      </c>
      <c r="W247" s="7">
        <v>4537.7269999999999</v>
      </c>
      <c r="X247" s="7">
        <v>18447.244999999999</v>
      </c>
      <c r="Y247" s="7">
        <v>456.12299999999999</v>
      </c>
      <c r="Z247" s="7">
        <v>37155.489000000001</v>
      </c>
      <c r="AA247" s="7">
        <v>837.16800000000001</v>
      </c>
      <c r="AB247" s="7">
        <v>1145.4839999999999</v>
      </c>
      <c r="AC247" s="7">
        <v>762.39099999999996</v>
      </c>
      <c r="AD247" s="7">
        <v>2731.2170000000001</v>
      </c>
      <c r="AE247" s="7">
        <v>3647.6849999999999</v>
      </c>
      <c r="AF247" s="7">
        <v>690.02</v>
      </c>
      <c r="AG247" s="7">
        <v>1135.1089999999999</v>
      </c>
      <c r="AH247" s="7">
        <v>525.28300000000002</v>
      </c>
      <c r="AI247" s="7">
        <v>2786.277</v>
      </c>
      <c r="AJ247" s="7">
        <v>3213.674</v>
      </c>
      <c r="AK247" s="7">
        <v>997.79499999999996</v>
      </c>
      <c r="AL247" s="7">
        <v>8566.3559999999998</v>
      </c>
      <c r="AM247" s="7">
        <v>5211.2719999999999</v>
      </c>
      <c r="AN247" s="7">
        <v>857.77599999999995</v>
      </c>
      <c r="AO247" s="7">
        <v>238.51900000000001</v>
      </c>
      <c r="AP247" s="7">
        <v>286.637</v>
      </c>
      <c r="AQ247" s="7">
        <v>425.596</v>
      </c>
      <c r="AR247" s="7">
        <v>1699.1579999999999</v>
      </c>
      <c r="AS247" s="7">
        <v>4437.2830000000004</v>
      </c>
      <c r="AT247" s="7">
        <v>7710.4690000000001</v>
      </c>
      <c r="AU247" s="7">
        <v>440.87400000000002</v>
      </c>
      <c r="AV247" s="7">
        <v>652.41800000000001</v>
      </c>
      <c r="AW247" s="7">
        <v>23884.79</v>
      </c>
      <c r="AX247" s="7">
        <v>2320.8490000000002</v>
      </c>
      <c r="AY247" s="7">
        <v>1299.769</v>
      </c>
      <c r="AZ247" s="7">
        <v>762.35400000000004</v>
      </c>
      <c r="BA247" s="7">
        <v>817.673</v>
      </c>
      <c r="BB247" s="7">
        <v>1659.11</v>
      </c>
      <c r="BC247" s="7">
        <v>1113.3430000000001</v>
      </c>
      <c r="BD247" s="7">
        <v>7614.1890000000003</v>
      </c>
      <c r="BE247" s="7">
        <v>26138.937000000002</v>
      </c>
      <c r="BF247" s="7">
        <v>25562.131000000001</v>
      </c>
      <c r="BG247" s="7">
        <v>4079.652</v>
      </c>
      <c r="BH247" s="7">
        <v>2136.857</v>
      </c>
      <c r="BI247" s="7">
        <v>23424.916000000001</v>
      </c>
      <c r="BJ247" s="7">
        <v>2131.797</v>
      </c>
      <c r="BK247" s="7">
        <v>4689.2539999999999</v>
      </c>
      <c r="BL247" s="7">
        <v>3948.8110000000001</v>
      </c>
      <c r="BM247" s="7">
        <v>523.39099999999996</v>
      </c>
      <c r="BN247" s="7">
        <v>9317.3739999999998</v>
      </c>
      <c r="BO247" s="7">
        <v>23512.758000000002</v>
      </c>
      <c r="BP247" s="7">
        <v>35773.29</v>
      </c>
      <c r="BQ247" s="7">
        <v>779.822</v>
      </c>
      <c r="BR247" s="7">
        <v>1260.8869999999999</v>
      </c>
      <c r="BS247" s="7">
        <v>552.79100000000005</v>
      </c>
      <c r="BT247" s="7">
        <v>631.798</v>
      </c>
      <c r="BU247" s="7">
        <v>209.53899999999999</v>
      </c>
      <c r="BV247" s="7">
        <v>210.81200000000001</v>
      </c>
      <c r="BW247" s="7">
        <v>725.21900000000005</v>
      </c>
      <c r="BX247" s="7">
        <v>812.32799999999997</v>
      </c>
      <c r="BY247" s="7">
        <v>632.21299999999997</v>
      </c>
      <c r="BZ247" s="7">
        <v>294.32600000000002</v>
      </c>
      <c r="CA247" s="7">
        <v>82.52</v>
      </c>
      <c r="CB247" s="7">
        <v>12486.454</v>
      </c>
      <c r="CC247" s="7">
        <f>IF(Table1373[[#This Row],[Numeric_Score]]&lt;=9, 2, IF(Table1373[[#This Row],[Numeric_Score]]&lt;=12, 1, 0))</f>
        <v>0</v>
      </c>
    </row>
    <row r="248" spans="1:81" x14ac:dyDescent="0.25">
      <c r="A248" s="4" t="s">
        <v>368</v>
      </c>
      <c r="B248" s="4" t="s">
        <v>350</v>
      </c>
      <c r="C248" s="5" t="s">
        <v>82</v>
      </c>
      <c r="D248" s="6" t="e">
        <v>#N/A</v>
      </c>
      <c r="E248" s="5" t="str">
        <f>CONCATENATE(Table1373[[#This Row],[Vessel_Out]]," ",Table1373[[#This Row],[True_Grade]])</f>
        <v>56/133 - 1 SP</v>
      </c>
      <c r="F248" s="5" t="s">
        <v>91</v>
      </c>
      <c r="G248" s="7">
        <v>12</v>
      </c>
      <c r="H248" s="8">
        <v>44040</v>
      </c>
      <c r="I248" s="7">
        <v>7</v>
      </c>
      <c r="J248" s="7" t="s">
        <v>84</v>
      </c>
      <c r="K24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48" s="7" t="str">
        <f>IF(Table1373[[#This Row],[Numeric_Score]]="", "", IF(Table1373[[#This Row],[Numeric_Score]]&lt;=9, "Low", IF(Table1373[[#This Row],[Numeric_Score]]&gt;=14, "High", "Mid")))</f>
        <v>Mid</v>
      </c>
      <c r="M248" s="7" t="str">
        <f>IF(Table1373[[#This Row],[Nominal_Grade]]="", "", CONCATENATE(Table1373[[#This Row],[Nominal_Grade]], "-",Table1373[[#This Row],[Content_Status]]))</f>
        <v>B-WRS</v>
      </c>
      <c r="N248" s="7">
        <v>0.114</v>
      </c>
      <c r="O248" s="7">
        <v>269.661</v>
      </c>
      <c r="P248" s="7">
        <v>84.819000000000003</v>
      </c>
      <c r="Q248" s="7">
        <v>1170.009</v>
      </c>
      <c r="R248" s="7">
        <v>1205.92</v>
      </c>
      <c r="S248" s="7">
        <v>1454.4290000000001</v>
      </c>
      <c r="T248" s="7">
        <v>303.72899999999998</v>
      </c>
      <c r="U248" s="7">
        <v>1359.694</v>
      </c>
      <c r="V248" s="7">
        <v>1041.702</v>
      </c>
      <c r="W248" s="7">
        <v>4264.326</v>
      </c>
      <c r="X248" s="7">
        <v>18349.215</v>
      </c>
      <c r="Y248" s="7">
        <v>547.60199999999998</v>
      </c>
      <c r="Z248" s="7">
        <v>39724.635000000002</v>
      </c>
      <c r="AA248" s="7">
        <v>937.51599999999996</v>
      </c>
      <c r="AB248" s="7">
        <v>1173.5989999999999</v>
      </c>
      <c r="AC248" s="7">
        <v>799.51099999999997</v>
      </c>
      <c r="AD248" s="7">
        <v>1536.337</v>
      </c>
      <c r="AE248" s="7">
        <v>2620.5259999999998</v>
      </c>
      <c r="AF248" s="7">
        <v>484.70800000000003</v>
      </c>
      <c r="AG248" s="7">
        <v>1221.6780000000001</v>
      </c>
      <c r="AH248" s="7">
        <v>630.15499999999997</v>
      </c>
      <c r="AI248" s="7">
        <v>2690.047</v>
      </c>
      <c r="AJ248" s="7">
        <v>2497.422</v>
      </c>
      <c r="AK248" s="7">
        <v>909.45500000000004</v>
      </c>
      <c r="AL248" s="7">
        <v>8912.6689999999999</v>
      </c>
      <c r="AM248" s="7">
        <v>4531.5749999999998</v>
      </c>
      <c r="AN248" s="7">
        <v>900.524</v>
      </c>
      <c r="AO248" s="7">
        <v>211.06100000000001</v>
      </c>
      <c r="AP248" s="7">
        <v>247.28100000000001</v>
      </c>
      <c r="AQ248" s="7">
        <v>470.67899999999997</v>
      </c>
      <c r="AR248" s="7">
        <v>1874.769</v>
      </c>
      <c r="AS248" s="7">
        <v>4137.7960000000003</v>
      </c>
      <c r="AT248" s="7">
        <v>7109.723</v>
      </c>
      <c r="AU248" s="7">
        <v>407.31700000000001</v>
      </c>
      <c r="AV248" s="7">
        <v>872.96600000000001</v>
      </c>
      <c r="AW248" s="7">
        <v>25419.373</v>
      </c>
      <c r="AX248" s="7">
        <v>2196.011</v>
      </c>
      <c r="AY248" s="7">
        <v>1298.2940000000001</v>
      </c>
      <c r="AZ248" s="7">
        <v>736.24900000000002</v>
      </c>
      <c r="BA248" s="7">
        <v>847.149</v>
      </c>
      <c r="BB248" s="7">
        <v>2061.94</v>
      </c>
      <c r="BC248" s="7">
        <v>2096.1120000000001</v>
      </c>
      <c r="BD248" s="7">
        <v>8434.2880000000005</v>
      </c>
      <c r="BE248" s="7">
        <v>26151.851999999999</v>
      </c>
      <c r="BF248" s="7">
        <v>26542.829000000002</v>
      </c>
      <c r="BG248" s="7">
        <v>3639.0390000000002</v>
      </c>
      <c r="BH248" s="7">
        <v>2369.848</v>
      </c>
      <c r="BI248" s="7">
        <v>26581.798999999999</v>
      </c>
      <c r="BJ248" s="7">
        <v>2614.473</v>
      </c>
      <c r="BK248" s="7">
        <v>5217.4549999999999</v>
      </c>
      <c r="BL248" s="7">
        <v>5703.5479999999998</v>
      </c>
      <c r="BM248" s="7">
        <v>467.80799999999999</v>
      </c>
      <c r="BN248" s="7">
        <v>9244.9339999999993</v>
      </c>
      <c r="BO248" s="7">
        <v>22008.621999999999</v>
      </c>
      <c r="BP248" s="7">
        <v>26690.646000000001</v>
      </c>
      <c r="BQ248" s="7">
        <v>988.74199999999996</v>
      </c>
      <c r="BR248" s="7">
        <v>1625.5630000000001</v>
      </c>
      <c r="BS248" s="7">
        <v>668.39499999999998</v>
      </c>
      <c r="BT248" s="7">
        <v>1984.6289999999999</v>
      </c>
      <c r="BU248" s="7">
        <v>265.77699999999999</v>
      </c>
      <c r="BV248" s="7">
        <v>245.40700000000001</v>
      </c>
      <c r="BW248" s="7">
        <v>929.83199999999999</v>
      </c>
      <c r="BX248" s="7">
        <v>1275.1600000000001</v>
      </c>
      <c r="BY248" s="7">
        <v>637.63199999999995</v>
      </c>
      <c r="BZ248" s="7">
        <v>378.20100000000002</v>
      </c>
      <c r="CA248" s="7">
        <v>72.406999999999996</v>
      </c>
      <c r="CB248" s="7">
        <v>13919.647000000001</v>
      </c>
      <c r="CC248" s="7">
        <f>IF(Table1373[[#This Row],[Numeric_Score]]&lt;=9, 2, IF(Table1373[[#This Row],[Numeric_Score]]&lt;=12, 1, 0))</f>
        <v>1</v>
      </c>
    </row>
    <row r="249" spans="1:81" x14ac:dyDescent="0.25">
      <c r="A249" s="4" t="s">
        <v>369</v>
      </c>
      <c r="B249" s="4" t="s">
        <v>350</v>
      </c>
      <c r="C249" s="5" t="s">
        <v>82</v>
      </c>
      <c r="D249" s="6" t="e">
        <v>#N/A</v>
      </c>
      <c r="E249" s="5" t="str">
        <f>CONCATENATE(Table1373[[#This Row],[Vessel_Out]]," ",Table1373[[#This Row],[True_Grade]])</f>
        <v>56/133 - 2 SP</v>
      </c>
      <c r="F249" s="5" t="s">
        <v>91</v>
      </c>
      <c r="G249" s="7">
        <v>12</v>
      </c>
      <c r="H249" s="8">
        <v>44040</v>
      </c>
      <c r="I249" s="7">
        <v>8</v>
      </c>
      <c r="J249" s="7" t="s">
        <v>84</v>
      </c>
      <c r="K24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49" s="7" t="str">
        <f>IF(Table1373[[#This Row],[Numeric_Score]]="", "", IF(Table1373[[#This Row],[Numeric_Score]]&lt;=9, "Low", IF(Table1373[[#This Row],[Numeric_Score]]&gt;=14, "High", "Mid")))</f>
        <v>Mid</v>
      </c>
      <c r="M249" s="7" t="str">
        <f>IF(Table1373[[#This Row],[Nominal_Grade]]="", "", CONCATENATE(Table1373[[#This Row],[Nominal_Grade]], "-",Table1373[[#This Row],[Content_Status]]))</f>
        <v>B-WRS</v>
      </c>
      <c r="N249" s="7">
        <v>0.11799999999999999</v>
      </c>
      <c r="O249" s="7">
        <v>281.166</v>
      </c>
      <c r="P249" s="7">
        <v>87.712999999999994</v>
      </c>
      <c r="Q249" s="7">
        <v>1238.616</v>
      </c>
      <c r="R249" s="7">
        <v>1169.114</v>
      </c>
      <c r="S249" s="7">
        <v>1471.2539999999999</v>
      </c>
      <c r="T249" s="7">
        <v>268.06200000000001</v>
      </c>
      <c r="U249" s="7">
        <v>1413.8</v>
      </c>
      <c r="V249" s="7">
        <v>1090.249</v>
      </c>
      <c r="W249" s="7">
        <v>4247.6970000000001</v>
      </c>
      <c r="X249" s="7">
        <v>18323.833999999999</v>
      </c>
      <c r="Y249" s="7">
        <v>550.12800000000004</v>
      </c>
      <c r="Z249" s="7">
        <v>40379.281000000003</v>
      </c>
      <c r="AA249" s="7">
        <v>900.80899999999997</v>
      </c>
      <c r="AB249" s="7">
        <v>1175.883</v>
      </c>
      <c r="AC249" s="7">
        <v>800.14</v>
      </c>
      <c r="AD249" s="7">
        <v>1495.7550000000001</v>
      </c>
      <c r="AE249" s="7">
        <v>2616.4830000000002</v>
      </c>
      <c r="AF249" s="7">
        <v>469.57</v>
      </c>
      <c r="AG249" s="7">
        <v>1200.1949999999999</v>
      </c>
      <c r="AH249" s="7">
        <v>587.11300000000006</v>
      </c>
      <c r="AI249" s="7">
        <v>2708.68</v>
      </c>
      <c r="AJ249" s="7">
        <v>2497.6840000000002</v>
      </c>
      <c r="AK249" s="7">
        <v>885.43700000000001</v>
      </c>
      <c r="AL249" s="7">
        <v>8830.56</v>
      </c>
      <c r="AM249" s="7">
        <v>4511.2650000000003</v>
      </c>
      <c r="AN249" s="7">
        <v>866.39200000000005</v>
      </c>
      <c r="AO249" s="7">
        <v>219.358</v>
      </c>
      <c r="AP249" s="7">
        <v>273.76</v>
      </c>
      <c r="AQ249" s="7">
        <v>465.61799999999999</v>
      </c>
      <c r="AR249" s="7">
        <v>1850.3789999999999</v>
      </c>
      <c r="AS249" s="7">
        <v>4163.7060000000001</v>
      </c>
      <c r="AT249" s="7">
        <v>7272.77</v>
      </c>
      <c r="AU249" s="7">
        <v>413.66199999999998</v>
      </c>
      <c r="AV249" s="7">
        <v>889.36800000000005</v>
      </c>
      <c r="AW249" s="7">
        <v>25282.992999999999</v>
      </c>
      <c r="AX249" s="7">
        <v>2275.8809999999999</v>
      </c>
      <c r="AY249" s="7">
        <v>1346.864</v>
      </c>
      <c r="AZ249" s="7">
        <v>781.38599999999997</v>
      </c>
      <c r="BA249" s="7">
        <v>941.4</v>
      </c>
      <c r="BB249" s="7">
        <v>2013.0740000000001</v>
      </c>
      <c r="BC249" s="7">
        <v>2069.9270000000001</v>
      </c>
      <c r="BD249" s="7">
        <v>8741.2950000000001</v>
      </c>
      <c r="BE249" s="7">
        <v>26575.23</v>
      </c>
      <c r="BF249" s="7">
        <v>26302.435000000001</v>
      </c>
      <c r="BG249" s="7">
        <v>3749.5369999999998</v>
      </c>
      <c r="BH249" s="7">
        <v>2413.1819999999998</v>
      </c>
      <c r="BI249" s="7">
        <v>26696.688999999998</v>
      </c>
      <c r="BJ249" s="7">
        <v>2706.4369999999999</v>
      </c>
      <c r="BK249" s="7">
        <v>5362.0659999999998</v>
      </c>
      <c r="BL249" s="7">
        <v>5881.5590000000002</v>
      </c>
      <c r="BM249" s="7">
        <v>504.63900000000001</v>
      </c>
      <c r="BN249" s="7">
        <v>9250.6530000000002</v>
      </c>
      <c r="BO249" s="7">
        <v>21873.421999999999</v>
      </c>
      <c r="BP249" s="7">
        <v>25470.682000000001</v>
      </c>
      <c r="BQ249" s="7">
        <v>941.67200000000003</v>
      </c>
      <c r="BR249" s="7">
        <v>1607.58</v>
      </c>
      <c r="BS249" s="7">
        <v>654.50400000000002</v>
      </c>
      <c r="BT249" s="7">
        <v>1988.5440000000001</v>
      </c>
      <c r="BU249" s="7">
        <v>253.107</v>
      </c>
      <c r="BV249" s="7">
        <v>235.18799999999999</v>
      </c>
      <c r="BW249" s="7">
        <v>913.93499999999995</v>
      </c>
      <c r="BX249" s="7">
        <v>1170.866</v>
      </c>
      <c r="BY249" s="7">
        <v>648.07799999999997</v>
      </c>
      <c r="BZ249" s="7">
        <v>367.32900000000001</v>
      </c>
      <c r="CA249" s="7">
        <v>83.266999999999996</v>
      </c>
      <c r="CB249" s="7">
        <v>13637.352000000001</v>
      </c>
      <c r="CC249" s="7">
        <f>IF(Table1373[[#This Row],[Numeric_Score]]&lt;=9, 2, IF(Table1373[[#This Row],[Numeric_Score]]&lt;=12, 1, 0))</f>
        <v>1</v>
      </c>
    </row>
    <row r="250" spans="1:81" x14ac:dyDescent="0.25">
      <c r="A250" s="4" t="s">
        <v>370</v>
      </c>
      <c r="B250" s="4" t="s">
        <v>363</v>
      </c>
      <c r="C250" s="5" t="s">
        <v>82</v>
      </c>
      <c r="D250" s="6">
        <v>0</v>
      </c>
      <c r="E250" s="5" t="str">
        <f>CONCATENATE(Table1373[[#This Row],[Vessel_Out]]," ",Table1373[[#This Row],[True_Grade]])</f>
        <v>56/139 - 1 SP</v>
      </c>
      <c r="F250" s="5" t="s">
        <v>83</v>
      </c>
      <c r="G250" s="7">
        <v>12</v>
      </c>
      <c r="H250" s="8">
        <v>44040</v>
      </c>
      <c r="I250" s="7">
        <v>13</v>
      </c>
      <c r="J250" s="7" t="s">
        <v>84</v>
      </c>
      <c r="K25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50" s="7" t="str">
        <f>IF(Table1373[[#This Row],[Numeric_Score]]="", "", IF(Table1373[[#This Row],[Numeric_Score]]&lt;=9, "Low", IF(Table1373[[#This Row],[Numeric_Score]]&gt;=14, "High", "Mid")))</f>
        <v>Mid</v>
      </c>
      <c r="M250" s="7" t="str">
        <f>IF(Table1373[[#This Row],[Nominal_Grade]]="", "", CONCATENATE(Table1373[[#This Row],[Nominal_Grade]], "-",Table1373[[#This Row],[Content_Status]]))</f>
        <v>B-WLS</v>
      </c>
      <c r="N250" s="7">
        <v>3.2000000000000001E-2</v>
      </c>
      <c r="O250" s="7">
        <v>135.16800000000001</v>
      </c>
      <c r="P250" s="7">
        <v>131.489</v>
      </c>
      <c r="Q250" s="7">
        <v>1503.6510000000001</v>
      </c>
      <c r="R250" s="7">
        <v>1134.703</v>
      </c>
      <c r="S250" s="7">
        <v>1447.9880000000001</v>
      </c>
      <c r="T250" s="7">
        <v>368.00099999999998</v>
      </c>
      <c r="U250" s="7">
        <v>1233.125</v>
      </c>
      <c r="V250" s="7">
        <v>952.86199999999997</v>
      </c>
      <c r="W250" s="7">
        <v>4786.4579999999996</v>
      </c>
      <c r="X250" s="7">
        <v>18720.014999999999</v>
      </c>
      <c r="Y250" s="7">
        <v>377.673</v>
      </c>
      <c r="Z250" s="7">
        <v>40015.745000000003</v>
      </c>
      <c r="AA250" s="7">
        <v>869.447</v>
      </c>
      <c r="AB250" s="7">
        <v>1102.463</v>
      </c>
      <c r="AC250" s="7">
        <v>818.33</v>
      </c>
      <c r="AD250" s="7">
        <v>1472.4939999999999</v>
      </c>
      <c r="AE250" s="7">
        <v>3021.6790000000001</v>
      </c>
      <c r="AF250" s="7">
        <v>385.53800000000001</v>
      </c>
      <c r="AG250" s="7">
        <v>1093.2280000000001</v>
      </c>
      <c r="AH250" s="7">
        <v>645.75599999999997</v>
      </c>
      <c r="AI250" s="7">
        <v>2983.8589999999999</v>
      </c>
      <c r="AJ250" s="7">
        <v>2591.4169999999999</v>
      </c>
      <c r="AK250" s="7">
        <v>785.62900000000002</v>
      </c>
      <c r="AL250" s="7">
        <v>8532.6209999999992</v>
      </c>
      <c r="AM250" s="7">
        <v>5095.1980000000003</v>
      </c>
      <c r="AN250" s="7">
        <v>607.68399999999997</v>
      </c>
      <c r="AO250" s="7">
        <v>188.49700000000001</v>
      </c>
      <c r="AP250" s="7">
        <v>237.40899999999999</v>
      </c>
      <c r="AQ250" s="7">
        <v>368.00700000000001</v>
      </c>
      <c r="AR250" s="7">
        <v>1875.883</v>
      </c>
      <c r="AS250" s="7">
        <v>4513.4309999999996</v>
      </c>
      <c r="AT250" s="7">
        <v>6802.32</v>
      </c>
      <c r="AU250" s="7">
        <v>467.28699999999998</v>
      </c>
      <c r="AV250" s="7">
        <v>554.33100000000002</v>
      </c>
      <c r="AW250" s="7">
        <v>25778.2</v>
      </c>
      <c r="AX250" s="7">
        <v>2162.9690000000001</v>
      </c>
      <c r="AY250" s="7">
        <v>1361.6859999999999</v>
      </c>
      <c r="AZ250" s="7">
        <v>727.851</v>
      </c>
      <c r="BA250" s="7">
        <v>896.31200000000001</v>
      </c>
      <c r="BB250" s="7">
        <v>1883.5170000000001</v>
      </c>
      <c r="BC250" s="7">
        <v>1542.162</v>
      </c>
      <c r="BD250" s="7">
        <v>8123.067</v>
      </c>
      <c r="BE250" s="7">
        <v>25058.124</v>
      </c>
      <c r="BF250" s="7">
        <v>24739.91</v>
      </c>
      <c r="BG250" s="7">
        <v>4271.9979999999996</v>
      </c>
      <c r="BH250" s="7">
        <v>2344.4789999999998</v>
      </c>
      <c r="BI250" s="7">
        <v>23627.447</v>
      </c>
      <c r="BJ250" s="7">
        <v>1881.5450000000001</v>
      </c>
      <c r="BK250" s="7">
        <v>4339.5410000000002</v>
      </c>
      <c r="BL250" s="7">
        <v>3375.2730000000001</v>
      </c>
      <c r="BM250" s="7">
        <v>440.416</v>
      </c>
      <c r="BN250" s="7">
        <v>9189.3269999999993</v>
      </c>
      <c r="BO250" s="7">
        <v>18020.258999999998</v>
      </c>
      <c r="BP250" s="7">
        <v>25115.722000000002</v>
      </c>
      <c r="BQ250" s="7">
        <v>649.42100000000005</v>
      </c>
      <c r="BR250" s="7">
        <v>1037.25</v>
      </c>
      <c r="BS250" s="7">
        <v>468.12</v>
      </c>
      <c r="BT250" s="7">
        <v>1119.1579999999999</v>
      </c>
      <c r="BU250" s="7">
        <v>174.19</v>
      </c>
      <c r="BV250" s="7">
        <v>182.82300000000001</v>
      </c>
      <c r="BW250" s="7">
        <v>796.74599999999998</v>
      </c>
      <c r="BX250" s="7">
        <v>859.15300000000002</v>
      </c>
      <c r="BY250" s="7">
        <v>469.48</v>
      </c>
      <c r="BZ250" s="7">
        <v>513.74199999999996</v>
      </c>
      <c r="CA250" s="7">
        <v>70.888999999999996</v>
      </c>
      <c r="CB250" s="7">
        <v>13042.512000000001</v>
      </c>
      <c r="CC250" s="7">
        <f>IF(Table1373[[#This Row],[Numeric_Score]]&lt;=9, 2, IF(Table1373[[#This Row],[Numeric_Score]]&lt;=12, 1, 0))</f>
        <v>1</v>
      </c>
    </row>
    <row r="251" spans="1:81" x14ac:dyDescent="0.25">
      <c r="A251" s="4" t="s">
        <v>371</v>
      </c>
      <c r="B251" s="4" t="s">
        <v>363</v>
      </c>
      <c r="C251" s="5" t="s">
        <v>82</v>
      </c>
      <c r="D251" s="6">
        <v>0</v>
      </c>
      <c r="E251" s="5" t="str">
        <f>CONCATENATE(Table1373[[#This Row],[Vessel_Out]]," ",Table1373[[#This Row],[True_Grade]])</f>
        <v>56/139 - 2 SP</v>
      </c>
      <c r="F251" s="5" t="s">
        <v>83</v>
      </c>
      <c r="G251" s="7">
        <v>12</v>
      </c>
      <c r="H251" s="8">
        <v>44040</v>
      </c>
      <c r="I251" s="7">
        <v>14</v>
      </c>
      <c r="J251" s="7" t="s">
        <v>84</v>
      </c>
      <c r="K25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51" s="7" t="str">
        <f>IF(Table1373[[#This Row],[Numeric_Score]]="", "", IF(Table1373[[#This Row],[Numeric_Score]]&lt;=9, "Low", IF(Table1373[[#This Row],[Numeric_Score]]&gt;=14, "High", "Mid")))</f>
        <v>Mid</v>
      </c>
      <c r="M251" s="7" t="str">
        <f>IF(Table1373[[#This Row],[Nominal_Grade]]="", "", CONCATENATE(Table1373[[#This Row],[Nominal_Grade]], "-",Table1373[[#This Row],[Content_Status]]))</f>
        <v>B-WLS</v>
      </c>
      <c r="N251" s="7">
        <v>3.2000000000000001E-2</v>
      </c>
      <c r="O251" s="7">
        <v>142.48599999999999</v>
      </c>
      <c r="P251" s="7">
        <v>179.268</v>
      </c>
      <c r="Q251" s="7">
        <v>1599.288</v>
      </c>
      <c r="R251" s="7">
        <v>1100.681</v>
      </c>
      <c r="S251" s="7">
        <v>1359.1790000000001</v>
      </c>
      <c r="T251" s="7">
        <v>368.11500000000001</v>
      </c>
      <c r="U251" s="7">
        <v>1263.8209999999999</v>
      </c>
      <c r="V251" s="7">
        <v>941.62599999999998</v>
      </c>
      <c r="W251" s="7">
        <v>4827.6019999999999</v>
      </c>
      <c r="X251" s="7">
        <v>18653.760999999999</v>
      </c>
      <c r="Y251" s="7">
        <v>371.589</v>
      </c>
      <c r="Z251" s="7">
        <v>38837.57</v>
      </c>
      <c r="AA251" s="7">
        <v>875.64</v>
      </c>
      <c r="AB251" s="7">
        <v>1083.06</v>
      </c>
      <c r="AC251" s="7">
        <v>839.096</v>
      </c>
      <c r="AD251" s="7">
        <v>1527.1569999999999</v>
      </c>
      <c r="AE251" s="7">
        <v>3101.5250000000001</v>
      </c>
      <c r="AF251" s="7">
        <v>409.22</v>
      </c>
      <c r="AG251" s="7">
        <v>1107.74</v>
      </c>
      <c r="AH251" s="7">
        <v>654.42700000000002</v>
      </c>
      <c r="AI251" s="7">
        <v>2890.9810000000002</v>
      </c>
      <c r="AJ251" s="7">
        <v>2584.2719999999999</v>
      </c>
      <c r="AK251" s="7">
        <v>803.71500000000003</v>
      </c>
      <c r="AL251" s="7">
        <v>8603.3770000000004</v>
      </c>
      <c r="AM251" s="7">
        <v>5182.9350000000004</v>
      </c>
      <c r="AN251" s="7">
        <v>647.42899999999997</v>
      </c>
      <c r="AO251" s="7">
        <v>205.869</v>
      </c>
      <c r="AP251" s="7">
        <v>232.64500000000001</v>
      </c>
      <c r="AQ251" s="7">
        <v>403.67599999999999</v>
      </c>
      <c r="AR251" s="7">
        <v>1952.5740000000001</v>
      </c>
      <c r="AS251" s="7">
        <v>4499.518</v>
      </c>
      <c r="AT251" s="7">
        <v>6825.0060000000003</v>
      </c>
      <c r="AU251" s="7">
        <v>423.73599999999999</v>
      </c>
      <c r="AV251" s="7">
        <v>555.07399999999996</v>
      </c>
      <c r="AW251" s="7">
        <v>25954.983</v>
      </c>
      <c r="AX251" s="7">
        <v>2081.83</v>
      </c>
      <c r="AY251" s="7">
        <v>1325.7850000000001</v>
      </c>
      <c r="AZ251" s="7">
        <v>707.529</v>
      </c>
      <c r="BA251" s="7">
        <v>991.10799999999995</v>
      </c>
      <c r="BB251" s="7">
        <v>1862.4069999999999</v>
      </c>
      <c r="BC251" s="7">
        <v>1659.2380000000001</v>
      </c>
      <c r="BD251" s="7">
        <v>8124.3339999999998</v>
      </c>
      <c r="BE251" s="7">
        <v>24549.937999999998</v>
      </c>
      <c r="BF251" s="7">
        <v>25142.99</v>
      </c>
      <c r="BG251" s="7">
        <v>4260.7460000000001</v>
      </c>
      <c r="BH251" s="7">
        <v>2450.62</v>
      </c>
      <c r="BI251" s="7">
        <v>24226.269</v>
      </c>
      <c r="BJ251" s="7">
        <v>1907.655</v>
      </c>
      <c r="BK251" s="7">
        <v>4317.0709999999999</v>
      </c>
      <c r="BL251" s="7">
        <v>3457.0479999999998</v>
      </c>
      <c r="BM251" s="7">
        <v>449.34100000000001</v>
      </c>
      <c r="BN251" s="7">
        <v>9025.1329999999998</v>
      </c>
      <c r="BO251" s="7">
        <v>18880.982</v>
      </c>
      <c r="BP251" s="7">
        <v>25547.521000000001</v>
      </c>
      <c r="BQ251" s="7">
        <v>692.18600000000004</v>
      </c>
      <c r="BR251" s="7">
        <v>1032.5409999999999</v>
      </c>
      <c r="BS251" s="7">
        <v>462.35</v>
      </c>
      <c r="BT251" s="7">
        <v>1289.8</v>
      </c>
      <c r="BU251" s="7">
        <v>187.834</v>
      </c>
      <c r="BV251" s="7">
        <v>183.19499999999999</v>
      </c>
      <c r="BW251" s="7">
        <v>850.82799999999997</v>
      </c>
      <c r="BX251" s="7">
        <v>811.42</v>
      </c>
      <c r="BY251" s="7">
        <v>469.93200000000002</v>
      </c>
      <c r="BZ251" s="7">
        <v>558.52099999999996</v>
      </c>
      <c r="CA251" s="7">
        <v>63.924999999999997</v>
      </c>
      <c r="CB251" s="7">
        <v>13179.398999999999</v>
      </c>
      <c r="CC251" s="7">
        <f>IF(Table1373[[#This Row],[Numeric_Score]]&lt;=9, 2, IF(Table1373[[#This Row],[Numeric_Score]]&lt;=12, 1, 0))</f>
        <v>1</v>
      </c>
    </row>
    <row r="252" spans="1:81" x14ac:dyDescent="0.25">
      <c r="A252" s="4" t="s">
        <v>372</v>
      </c>
      <c r="B252" s="4" t="s">
        <v>350</v>
      </c>
      <c r="C252" s="5" t="s">
        <v>244</v>
      </c>
      <c r="D252" s="6">
        <v>12.2</v>
      </c>
      <c r="E252" s="5" t="str">
        <f>CONCATENATE(Table1373[[#This Row],[Vessel_Out]]," ",Table1373[[#This Row],[True_Grade]])</f>
        <v>56/140 - 1 SP</v>
      </c>
      <c r="F252" s="5" t="s">
        <v>83</v>
      </c>
      <c r="G252" s="7">
        <v>11</v>
      </c>
      <c r="H252" s="8">
        <v>44040</v>
      </c>
      <c r="I252" s="7">
        <v>11</v>
      </c>
      <c r="J252" s="7" t="s">
        <v>84</v>
      </c>
      <c r="K25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52" s="7" t="str">
        <f>IF(Table1373[[#This Row],[Numeric_Score]]="", "", IF(Table1373[[#This Row],[Numeric_Score]]&lt;=9, "Low", IF(Table1373[[#This Row],[Numeric_Score]]&gt;=14, "High", "Mid")))</f>
        <v>Mid</v>
      </c>
      <c r="M252" s="7" t="str">
        <f>IF(Table1373[[#This Row],[Nominal_Grade]]="", "", CONCATENATE(Table1373[[#This Row],[Nominal_Grade]], "-",Table1373[[#This Row],[Content_Status]]))</f>
        <v>B-WLS</v>
      </c>
      <c r="N252" s="7">
        <v>0.11899999999999999</v>
      </c>
      <c r="O252" s="7">
        <v>495.59300000000002</v>
      </c>
      <c r="P252" s="7">
        <v>136.63</v>
      </c>
      <c r="Q252" s="7">
        <v>1360.933</v>
      </c>
      <c r="R252" s="7">
        <v>1118.752</v>
      </c>
      <c r="S252" s="7">
        <v>1370.4770000000001</v>
      </c>
      <c r="T252" s="7">
        <v>248.078</v>
      </c>
      <c r="U252" s="7">
        <v>1282.43</v>
      </c>
      <c r="V252" s="7">
        <v>980.35599999999999</v>
      </c>
      <c r="W252" s="7">
        <v>4548.3729999999996</v>
      </c>
      <c r="X252" s="7">
        <v>18226.876</v>
      </c>
      <c r="Y252" s="7">
        <v>566.08399999999995</v>
      </c>
      <c r="Z252" s="7">
        <v>40617.565000000002</v>
      </c>
      <c r="AA252" s="7">
        <v>885.601</v>
      </c>
      <c r="AB252" s="7">
        <v>1144.69</v>
      </c>
      <c r="AC252" s="7">
        <v>826.03499999999997</v>
      </c>
      <c r="AD252" s="7">
        <v>1398.097</v>
      </c>
      <c r="AE252" s="7">
        <v>2456.3119999999999</v>
      </c>
      <c r="AF252" s="7">
        <v>412.58600000000001</v>
      </c>
      <c r="AG252" s="7">
        <v>1215.2439999999999</v>
      </c>
      <c r="AH252" s="7">
        <v>556.88099999999997</v>
      </c>
      <c r="AI252" s="7">
        <v>2747.33</v>
      </c>
      <c r="AJ252" s="7">
        <v>2797.451</v>
      </c>
      <c r="AK252" s="7">
        <v>897.39499999999998</v>
      </c>
      <c r="AL252" s="7">
        <v>8078.2560000000003</v>
      </c>
      <c r="AM252" s="7">
        <v>4648.4160000000002</v>
      </c>
      <c r="AN252" s="7">
        <v>804.11300000000006</v>
      </c>
      <c r="AO252" s="7">
        <v>207.756</v>
      </c>
      <c r="AP252" s="7">
        <v>279.76900000000001</v>
      </c>
      <c r="AQ252" s="7">
        <v>440.24700000000001</v>
      </c>
      <c r="AR252" s="7">
        <v>1726.011</v>
      </c>
      <c r="AS252" s="7">
        <v>4286.34</v>
      </c>
      <c r="AT252" s="7">
        <v>7208.4120000000003</v>
      </c>
      <c r="AU252" s="7">
        <v>390.72199999999998</v>
      </c>
      <c r="AV252" s="7">
        <v>997.84900000000005</v>
      </c>
      <c r="AW252" s="7">
        <v>23495.646000000001</v>
      </c>
      <c r="AX252" s="7">
        <v>2498.2060000000001</v>
      </c>
      <c r="AY252" s="7">
        <v>1429.1949999999999</v>
      </c>
      <c r="AZ252" s="7">
        <v>733.76900000000001</v>
      </c>
      <c r="BA252" s="7">
        <v>751.28300000000002</v>
      </c>
      <c r="BB252" s="7">
        <v>1635.69</v>
      </c>
      <c r="BC252" s="7">
        <v>1028.576</v>
      </c>
      <c r="BD252" s="7">
        <v>8910.7639999999992</v>
      </c>
      <c r="BE252" s="7">
        <v>25430.797999999999</v>
      </c>
      <c r="BF252" s="7">
        <v>24715.082999999999</v>
      </c>
      <c r="BG252" s="7">
        <v>4001.4409999999998</v>
      </c>
      <c r="BH252" s="7">
        <v>2679.8139999999999</v>
      </c>
      <c r="BI252" s="7">
        <v>22974.54</v>
      </c>
      <c r="BJ252" s="7">
        <v>2368.3200000000002</v>
      </c>
      <c r="BK252" s="7">
        <v>5005.1279999999997</v>
      </c>
      <c r="BL252" s="7">
        <v>4054.7939999999999</v>
      </c>
      <c r="BM252" s="7">
        <v>564.68899999999996</v>
      </c>
      <c r="BN252" s="7">
        <v>9176.8019999999997</v>
      </c>
      <c r="BO252" s="7">
        <v>20350.248</v>
      </c>
      <c r="BP252" s="7">
        <v>32892.695</v>
      </c>
      <c r="BQ252" s="7">
        <v>974.66800000000001</v>
      </c>
      <c r="BR252" s="7">
        <v>1631.068</v>
      </c>
      <c r="BS252" s="7">
        <v>658.23900000000003</v>
      </c>
      <c r="BT252" s="7">
        <v>961.12400000000002</v>
      </c>
      <c r="BU252" s="7">
        <v>247.41399999999999</v>
      </c>
      <c r="BV252" s="7">
        <v>240.625</v>
      </c>
      <c r="BW252" s="7">
        <v>711.12099999999998</v>
      </c>
      <c r="BX252" s="7">
        <v>1153.7570000000001</v>
      </c>
      <c r="BY252" s="7">
        <v>555.226</v>
      </c>
      <c r="BZ252" s="7">
        <v>325.37900000000002</v>
      </c>
      <c r="CA252" s="7">
        <v>68.093000000000004</v>
      </c>
      <c r="CB252" s="7">
        <v>12540.11</v>
      </c>
      <c r="CC252" s="7">
        <f>IF(Table1373[[#This Row],[Numeric_Score]]&lt;=9, 2, IF(Table1373[[#This Row],[Numeric_Score]]&lt;=12, 1, 0))</f>
        <v>1</v>
      </c>
    </row>
    <row r="253" spans="1:81" x14ac:dyDescent="0.25">
      <c r="A253" s="4" t="s">
        <v>373</v>
      </c>
      <c r="B253" s="4" t="s">
        <v>350</v>
      </c>
      <c r="C253" s="5" t="s">
        <v>244</v>
      </c>
      <c r="D253" s="6">
        <v>12.2</v>
      </c>
      <c r="E253" s="5" t="str">
        <f>CONCATENATE(Table1373[[#This Row],[Vessel_Out]]," ",Table1373[[#This Row],[True_Grade]])</f>
        <v>56/140 - 2 SP</v>
      </c>
      <c r="F253" s="5" t="s">
        <v>83</v>
      </c>
      <c r="G253" s="7">
        <v>11</v>
      </c>
      <c r="H253" s="8">
        <v>44040</v>
      </c>
      <c r="I253" s="7">
        <v>12</v>
      </c>
      <c r="J253" s="7" t="s">
        <v>84</v>
      </c>
      <c r="K25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53" s="7" t="str">
        <f>IF(Table1373[[#This Row],[Numeric_Score]]="", "", IF(Table1373[[#This Row],[Numeric_Score]]&lt;=9, "Low", IF(Table1373[[#This Row],[Numeric_Score]]&gt;=14, "High", "Mid")))</f>
        <v>Mid</v>
      </c>
      <c r="M253" s="7" t="str">
        <f>IF(Table1373[[#This Row],[Nominal_Grade]]="", "", CONCATENATE(Table1373[[#This Row],[Nominal_Grade]], "-",Table1373[[#This Row],[Content_Status]]))</f>
        <v>B-WLS</v>
      </c>
      <c r="N253" s="7">
        <v>0.115</v>
      </c>
      <c r="O253" s="7">
        <v>489.858</v>
      </c>
      <c r="P253" s="7">
        <v>202.27</v>
      </c>
      <c r="Q253" s="7">
        <v>1514.68</v>
      </c>
      <c r="R253" s="7">
        <v>1096.2349999999999</v>
      </c>
      <c r="S253" s="7">
        <v>1397.105</v>
      </c>
      <c r="T253" s="7">
        <v>256.01600000000002</v>
      </c>
      <c r="U253" s="7">
        <v>1277.0319999999999</v>
      </c>
      <c r="V253" s="7">
        <v>995.95399999999995</v>
      </c>
      <c r="W253" s="7">
        <v>4574.6940000000004</v>
      </c>
      <c r="X253" s="7">
        <v>18446.601999999999</v>
      </c>
      <c r="Y253" s="7">
        <v>553.30499999999995</v>
      </c>
      <c r="Z253" s="7">
        <v>40753.148000000001</v>
      </c>
      <c r="AA253" s="7">
        <v>888.55499999999995</v>
      </c>
      <c r="AB253" s="7">
        <v>1175.873</v>
      </c>
      <c r="AC253" s="7">
        <v>830.20100000000002</v>
      </c>
      <c r="AD253" s="7">
        <v>1408.5060000000001</v>
      </c>
      <c r="AE253" s="7">
        <v>2517.1550000000002</v>
      </c>
      <c r="AF253" s="7">
        <v>408.50700000000001</v>
      </c>
      <c r="AG253" s="7">
        <v>1195.962</v>
      </c>
      <c r="AH253" s="7">
        <v>605.69600000000003</v>
      </c>
      <c r="AI253" s="7">
        <v>2722.95</v>
      </c>
      <c r="AJ253" s="7">
        <v>2806.3960000000002</v>
      </c>
      <c r="AK253" s="7">
        <v>909.71199999999999</v>
      </c>
      <c r="AL253" s="7">
        <v>8207.1720000000005</v>
      </c>
      <c r="AM253" s="7">
        <v>4672.7910000000002</v>
      </c>
      <c r="AN253" s="7">
        <v>798.08299999999997</v>
      </c>
      <c r="AO253" s="7">
        <v>211.63300000000001</v>
      </c>
      <c r="AP253" s="7">
        <v>300.72199999999998</v>
      </c>
      <c r="AQ253" s="7">
        <v>434.09800000000001</v>
      </c>
      <c r="AR253" s="7">
        <v>1806.692</v>
      </c>
      <c r="AS253" s="7">
        <v>4346.9250000000002</v>
      </c>
      <c r="AT253" s="7">
        <v>7287.7030000000004</v>
      </c>
      <c r="AU253" s="7">
        <v>438.65499999999997</v>
      </c>
      <c r="AV253" s="7">
        <v>918.178</v>
      </c>
      <c r="AW253" s="7">
        <v>23657.33</v>
      </c>
      <c r="AX253" s="7">
        <v>2466.116</v>
      </c>
      <c r="AY253" s="7">
        <v>1413.097</v>
      </c>
      <c r="AZ253" s="7">
        <v>754.48299999999995</v>
      </c>
      <c r="BA253" s="7">
        <v>780.58</v>
      </c>
      <c r="BB253" s="7">
        <v>1684.992</v>
      </c>
      <c r="BC253" s="7">
        <v>1111.6479999999999</v>
      </c>
      <c r="BD253" s="7">
        <v>8632.92</v>
      </c>
      <c r="BE253" s="7">
        <v>26074.108</v>
      </c>
      <c r="BF253" s="7">
        <v>25295.053</v>
      </c>
      <c r="BG253" s="7">
        <v>3940.2890000000002</v>
      </c>
      <c r="BH253" s="7">
        <v>2386.6</v>
      </c>
      <c r="BI253" s="7">
        <v>23586.737000000001</v>
      </c>
      <c r="BJ253" s="7">
        <v>2149.665</v>
      </c>
      <c r="BK253" s="7">
        <v>4980.8010000000004</v>
      </c>
      <c r="BL253" s="7">
        <v>4177.4660000000003</v>
      </c>
      <c r="BM253" s="7">
        <v>479.596</v>
      </c>
      <c r="BN253" s="7">
        <v>9300.4940000000006</v>
      </c>
      <c r="BO253" s="7">
        <v>20243.875</v>
      </c>
      <c r="BP253" s="7">
        <v>29321.066999999999</v>
      </c>
      <c r="BQ253" s="7">
        <v>891.88</v>
      </c>
      <c r="BR253" s="7">
        <v>1528.527</v>
      </c>
      <c r="BS253" s="7">
        <v>660.78200000000004</v>
      </c>
      <c r="BT253" s="7">
        <v>960.7</v>
      </c>
      <c r="BU253" s="7">
        <v>236.65899999999999</v>
      </c>
      <c r="BV253" s="7">
        <v>230.12700000000001</v>
      </c>
      <c r="BW253" s="7">
        <v>731.05</v>
      </c>
      <c r="BX253" s="7">
        <v>1007.24</v>
      </c>
      <c r="BY253" s="7">
        <v>585.029</v>
      </c>
      <c r="BZ253" s="7">
        <v>338.565</v>
      </c>
      <c r="CA253" s="7">
        <v>83.477000000000004</v>
      </c>
      <c r="CB253" s="7">
        <v>13506.814</v>
      </c>
      <c r="CC253" s="7">
        <f>IF(Table1373[[#This Row],[Numeric_Score]]&lt;=9, 2, IF(Table1373[[#This Row],[Numeric_Score]]&lt;=12, 1, 0))</f>
        <v>1</v>
      </c>
    </row>
    <row r="254" spans="1:81" x14ac:dyDescent="0.25">
      <c r="A254" s="4" t="s">
        <v>374</v>
      </c>
      <c r="B254" s="4" t="s">
        <v>350</v>
      </c>
      <c r="C254" s="5" t="s">
        <v>141</v>
      </c>
      <c r="D254" s="13">
        <v>0</v>
      </c>
      <c r="E254" s="5" t="str">
        <f>CONCATENATE(Table1373[[#This Row],[Vessel_Out]]," ",Table1373[[#This Row],[True_Grade]])</f>
        <v>56/144 - 1 P</v>
      </c>
      <c r="F254" s="12" t="s">
        <v>83</v>
      </c>
      <c r="G254" s="7">
        <v>8</v>
      </c>
      <c r="H254" s="8">
        <v>44040</v>
      </c>
      <c r="I254" s="7">
        <v>9</v>
      </c>
      <c r="J254" s="7" t="s">
        <v>95</v>
      </c>
      <c r="K25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54" s="7" t="str">
        <f>IF(Table1373[[#This Row],[Numeric_Score]]="", "", IF(Table1373[[#This Row],[Numeric_Score]]&lt;=9, "Low", IF(Table1373[[#This Row],[Numeric_Score]]&gt;=14, "High", "Mid")))</f>
        <v>Low</v>
      </c>
      <c r="M254" s="7" t="str">
        <f>IF(Table1373[[#This Row],[Nominal_Grade]]="", "", CONCATENATE(Table1373[[#This Row],[Nominal_Grade]], "-",Table1373[[#This Row],[Content_Status]]))</f>
        <v>C-WLS</v>
      </c>
      <c r="N254" s="7">
        <v>0.11700000000000001</v>
      </c>
      <c r="O254" s="7">
        <v>116.63200000000001</v>
      </c>
      <c r="P254" s="7">
        <v>97.370999999999995</v>
      </c>
      <c r="Q254" s="7">
        <v>1295.1420000000001</v>
      </c>
      <c r="R254" s="7">
        <v>1183.258</v>
      </c>
      <c r="S254" s="7">
        <v>1432.877</v>
      </c>
      <c r="T254" s="7">
        <v>283.786</v>
      </c>
      <c r="U254" s="7">
        <v>1009.51</v>
      </c>
      <c r="V254" s="7">
        <v>932.21100000000001</v>
      </c>
      <c r="W254" s="7">
        <v>4754.1670000000004</v>
      </c>
      <c r="X254" s="7">
        <v>17808.136999999999</v>
      </c>
      <c r="Y254" s="7">
        <v>578.48099999999999</v>
      </c>
      <c r="Z254" s="7">
        <v>41247.400999999998</v>
      </c>
      <c r="AA254" s="7">
        <v>912.73800000000006</v>
      </c>
      <c r="AB254" s="7">
        <v>1154.7909999999999</v>
      </c>
      <c r="AC254" s="7">
        <v>735.53499999999997</v>
      </c>
      <c r="AD254" s="7">
        <v>1904.5840000000001</v>
      </c>
      <c r="AE254" s="7">
        <v>2042.36</v>
      </c>
      <c r="AF254" s="7">
        <v>509.29</v>
      </c>
      <c r="AG254" s="7">
        <v>1183.2750000000001</v>
      </c>
      <c r="AH254" s="7">
        <v>491.59100000000001</v>
      </c>
      <c r="AI254" s="7">
        <v>2739.0239999999999</v>
      </c>
      <c r="AJ254" s="7">
        <v>2956.2249999999999</v>
      </c>
      <c r="AK254" s="7">
        <v>970.58500000000004</v>
      </c>
      <c r="AL254" s="7">
        <v>8132.7749999999996</v>
      </c>
      <c r="AM254" s="7">
        <v>4019.4760000000001</v>
      </c>
      <c r="AN254" s="7">
        <v>801.51499999999999</v>
      </c>
      <c r="AO254" s="7">
        <v>205.36</v>
      </c>
      <c r="AP254" s="7">
        <v>302.21199999999999</v>
      </c>
      <c r="AQ254" s="7">
        <v>391.30099999999999</v>
      </c>
      <c r="AR254" s="7">
        <v>1512.1210000000001</v>
      </c>
      <c r="AS254" s="7">
        <v>4277.9970000000003</v>
      </c>
      <c r="AT254" s="7">
        <v>7301.4459999999999</v>
      </c>
      <c r="AU254" s="7">
        <v>481.94</v>
      </c>
      <c r="AV254" s="7">
        <v>1088.2080000000001</v>
      </c>
      <c r="AW254" s="7">
        <v>20443.061000000002</v>
      </c>
      <c r="AX254" s="7">
        <v>2521.0250000000001</v>
      </c>
      <c r="AY254" s="7">
        <v>1171.107</v>
      </c>
      <c r="AZ254" s="7">
        <v>785.08399999999995</v>
      </c>
      <c r="BA254" s="7">
        <v>566.62900000000002</v>
      </c>
      <c r="BB254" s="7">
        <v>1304.43</v>
      </c>
      <c r="BC254" s="7">
        <v>665.77800000000002</v>
      </c>
      <c r="BD254" s="7">
        <v>9104.9330000000009</v>
      </c>
      <c r="BE254" s="7">
        <v>26255.467000000001</v>
      </c>
      <c r="BF254" s="7">
        <v>23263.955999999998</v>
      </c>
      <c r="BG254" s="7">
        <v>4122.8370000000004</v>
      </c>
      <c r="BH254" s="7">
        <v>2807.75</v>
      </c>
      <c r="BI254" s="7">
        <v>19337.367999999999</v>
      </c>
      <c r="BJ254" s="7">
        <v>2724.8319999999999</v>
      </c>
      <c r="BK254" s="7">
        <v>5576.7479999999996</v>
      </c>
      <c r="BL254" s="7">
        <v>6567.5439999999999</v>
      </c>
      <c r="BM254" s="7">
        <v>540.53200000000004</v>
      </c>
      <c r="BN254" s="7">
        <v>9252.866</v>
      </c>
      <c r="BO254" s="7">
        <v>22281.217000000001</v>
      </c>
      <c r="BP254" s="7">
        <v>34587.239000000001</v>
      </c>
      <c r="BQ254" s="7">
        <v>932.04</v>
      </c>
      <c r="BR254" s="7">
        <v>1577.0630000000001</v>
      </c>
      <c r="BS254" s="7">
        <v>640.48299999999995</v>
      </c>
      <c r="BT254" s="7">
        <v>566.42399999999998</v>
      </c>
      <c r="BU254" s="7">
        <v>208.077</v>
      </c>
      <c r="BV254" s="7">
        <v>219.309</v>
      </c>
      <c r="BW254" s="7">
        <v>596.61800000000005</v>
      </c>
      <c r="BX254" s="7">
        <v>1191.6769999999999</v>
      </c>
      <c r="BY254" s="7">
        <v>530.91499999999996</v>
      </c>
      <c r="BZ254" s="7">
        <v>181.441</v>
      </c>
      <c r="CA254" s="7">
        <v>85.715999999999994</v>
      </c>
      <c r="CB254" s="7">
        <v>12669.513999999999</v>
      </c>
      <c r="CC254" s="7">
        <f>IF(Table1373[[#This Row],[Numeric_Score]]&lt;=9, 2, IF(Table1373[[#This Row],[Numeric_Score]]&lt;=12, 1, 0))</f>
        <v>2</v>
      </c>
    </row>
    <row r="255" spans="1:81" x14ac:dyDescent="0.25">
      <c r="A255" s="4" t="s">
        <v>375</v>
      </c>
      <c r="B255" s="4" t="s">
        <v>350</v>
      </c>
      <c r="C255" s="5" t="s">
        <v>141</v>
      </c>
      <c r="D255" s="13">
        <v>0</v>
      </c>
      <c r="E255" s="5" t="str">
        <f>CONCATENATE(Table1373[[#This Row],[Vessel_Out]]," ",Table1373[[#This Row],[True_Grade]])</f>
        <v>56/144 - 2 P</v>
      </c>
      <c r="F255" s="12" t="s">
        <v>83</v>
      </c>
      <c r="G255" s="7">
        <v>8</v>
      </c>
      <c r="H255" s="8">
        <v>44040</v>
      </c>
      <c r="I255" s="7">
        <v>10</v>
      </c>
      <c r="J255" s="7" t="s">
        <v>95</v>
      </c>
      <c r="K25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55" s="7" t="str">
        <f>IF(Table1373[[#This Row],[Numeric_Score]]="", "", IF(Table1373[[#This Row],[Numeric_Score]]&lt;=9, "Low", IF(Table1373[[#This Row],[Numeric_Score]]&gt;=14, "High", "Mid")))</f>
        <v>Low</v>
      </c>
      <c r="M255" s="7" t="str">
        <f>IF(Table1373[[#This Row],[Nominal_Grade]]="", "", CONCATENATE(Table1373[[#This Row],[Nominal_Grade]], "-",Table1373[[#This Row],[Content_Status]]))</f>
        <v>C-WLS</v>
      </c>
      <c r="N255" s="7">
        <v>0.11799999999999999</v>
      </c>
      <c r="O255" s="7">
        <v>114.72</v>
      </c>
      <c r="P255" s="7">
        <v>95.733000000000004</v>
      </c>
      <c r="Q255" s="7">
        <v>1350.951</v>
      </c>
      <c r="R255" s="7">
        <v>1167.4349999999999</v>
      </c>
      <c r="S255" s="7">
        <v>1391.1369999999999</v>
      </c>
      <c r="T255" s="7">
        <v>265.81900000000002</v>
      </c>
      <c r="U255" s="7">
        <v>1047.703</v>
      </c>
      <c r="V255" s="7">
        <v>959.22500000000002</v>
      </c>
      <c r="W255" s="7">
        <v>4661.0529999999999</v>
      </c>
      <c r="X255" s="7">
        <v>17748.163</v>
      </c>
      <c r="Y255" s="7">
        <v>588.88300000000004</v>
      </c>
      <c r="Z255" s="7">
        <v>41530.078000000001</v>
      </c>
      <c r="AA255" s="7">
        <v>915.25199999999995</v>
      </c>
      <c r="AB255" s="7">
        <v>1180.0740000000001</v>
      </c>
      <c r="AC255" s="7">
        <v>725.41200000000003</v>
      </c>
      <c r="AD255" s="7">
        <v>1881.847</v>
      </c>
      <c r="AE255" s="7">
        <v>2024.742</v>
      </c>
      <c r="AF255" s="7">
        <v>491.214</v>
      </c>
      <c r="AG255" s="7">
        <v>1171.066</v>
      </c>
      <c r="AH255" s="7">
        <v>470.82900000000001</v>
      </c>
      <c r="AI255" s="7">
        <v>2687.21</v>
      </c>
      <c r="AJ255" s="7">
        <v>3009.346</v>
      </c>
      <c r="AK255" s="7">
        <v>950.28</v>
      </c>
      <c r="AL255" s="7">
        <v>8099.9009999999998</v>
      </c>
      <c r="AM255" s="7">
        <v>3985.9720000000002</v>
      </c>
      <c r="AN255" s="7">
        <v>786.45399999999995</v>
      </c>
      <c r="AO255" s="7">
        <v>209.821</v>
      </c>
      <c r="AP255" s="7">
        <v>289.50099999999998</v>
      </c>
      <c r="AQ255" s="7">
        <v>392.20499999999998</v>
      </c>
      <c r="AR255" s="7">
        <v>1450.768</v>
      </c>
      <c r="AS255" s="7">
        <v>4337.7579999999998</v>
      </c>
      <c r="AT255" s="7">
        <v>7299.5510000000004</v>
      </c>
      <c r="AU255" s="7">
        <v>540.49</v>
      </c>
      <c r="AV255" s="7">
        <v>1068.2570000000001</v>
      </c>
      <c r="AW255" s="7">
        <v>20240.113000000001</v>
      </c>
      <c r="AX255" s="7">
        <v>2498.1689999999999</v>
      </c>
      <c r="AY255" s="7">
        <v>1189.5250000000001</v>
      </c>
      <c r="AZ255" s="7">
        <v>768.48599999999999</v>
      </c>
      <c r="BA255" s="7">
        <v>566.697</v>
      </c>
      <c r="BB255" s="7">
        <v>1303.9949999999999</v>
      </c>
      <c r="BC255" s="7">
        <v>597.38300000000004</v>
      </c>
      <c r="BD255" s="7">
        <v>9099.2559999999994</v>
      </c>
      <c r="BE255" s="7">
        <v>26315.368999999999</v>
      </c>
      <c r="BF255" s="7">
        <v>22733.559000000001</v>
      </c>
      <c r="BG255" s="7">
        <v>4299.4629999999997</v>
      </c>
      <c r="BH255" s="7">
        <v>2746.413</v>
      </c>
      <c r="BI255" s="7">
        <v>18848.268</v>
      </c>
      <c r="BJ255" s="7">
        <v>2705.11</v>
      </c>
      <c r="BK255" s="7">
        <v>5481.9440000000004</v>
      </c>
      <c r="BL255" s="7">
        <v>6509.3419999999996</v>
      </c>
      <c r="BM255" s="7">
        <v>480.07400000000001</v>
      </c>
      <c r="BN255" s="7">
        <v>9070.527</v>
      </c>
      <c r="BO255" s="7">
        <v>21853.356</v>
      </c>
      <c r="BP255" s="7">
        <v>36899.927000000003</v>
      </c>
      <c r="BQ255" s="7">
        <v>973.673</v>
      </c>
      <c r="BR255" s="7">
        <v>1598.001</v>
      </c>
      <c r="BS255" s="7">
        <v>668.91300000000001</v>
      </c>
      <c r="BT255" s="7">
        <v>479.39499999999998</v>
      </c>
      <c r="BU255" s="7">
        <v>198.798</v>
      </c>
      <c r="BV255" s="7">
        <v>219.00800000000001</v>
      </c>
      <c r="BW255" s="7">
        <v>552.93799999999999</v>
      </c>
      <c r="BX255" s="7">
        <v>1125.0070000000001</v>
      </c>
      <c r="BY255" s="7">
        <v>509.46100000000001</v>
      </c>
      <c r="BZ255" s="7">
        <v>164.494</v>
      </c>
      <c r="CA255" s="7">
        <v>77.317999999999998</v>
      </c>
      <c r="CB255" s="7">
        <v>12172.368</v>
      </c>
      <c r="CC255" s="7">
        <f>IF(Table1373[[#This Row],[Numeric_Score]]&lt;=9, 2, IF(Table1373[[#This Row],[Numeric_Score]]&lt;=12, 1, 0))</f>
        <v>2</v>
      </c>
    </row>
    <row r="256" spans="1:81" x14ac:dyDescent="0.25">
      <c r="A256" s="4" t="s">
        <v>376</v>
      </c>
      <c r="B256" s="18" t="s">
        <v>363</v>
      </c>
      <c r="C256" s="5" t="s">
        <v>114</v>
      </c>
      <c r="D256" s="13">
        <v>1.8</v>
      </c>
      <c r="E256" s="12" t="str">
        <f>CONCATENATE(Table1373[[#This Row],[Vessel_Out]]," ",Table1373[[#This Row],[True_Grade]])</f>
        <v xml:space="preserve">10/119 - 1 </v>
      </c>
      <c r="F256" s="12" t="s">
        <v>91</v>
      </c>
      <c r="G256" s="7"/>
      <c r="H256" s="8">
        <v>44041</v>
      </c>
      <c r="I256" s="7">
        <v>17</v>
      </c>
      <c r="J256" s="7"/>
      <c r="K25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56" s="7" t="str">
        <f>IF(Table1373[[#This Row],[Numeric_Score]]="", "", IF(Table1373[[#This Row],[Numeric_Score]]&lt;=9, "Low", IF(Table1373[[#This Row],[Numeric_Score]]&gt;=14, "High", "Mid")))</f>
        <v/>
      </c>
      <c r="M256" s="7" t="str">
        <f>IF(Table1373[[#This Row],[Nominal_Grade]]="", "", CONCATENATE(Table1373[[#This Row],[Nominal_Grade]], "-",Table1373[[#This Row],[Content_Status]]))</f>
        <v/>
      </c>
      <c r="N256" s="7">
        <v>5.8999999999999997E-2</v>
      </c>
      <c r="O256" s="7">
        <v>96.82</v>
      </c>
      <c r="P256" s="7">
        <v>286.50799999999998</v>
      </c>
      <c r="Q256" s="7">
        <v>2404.5859999999998</v>
      </c>
      <c r="R256" s="7">
        <v>1295.25</v>
      </c>
      <c r="S256" s="7">
        <v>1492.0340000000001</v>
      </c>
      <c r="T256" s="7">
        <v>346.03899999999999</v>
      </c>
      <c r="U256" s="7">
        <v>1466.8119999999999</v>
      </c>
      <c r="V256" s="7">
        <v>1078.498</v>
      </c>
      <c r="W256" s="7">
        <v>3654.8009999999999</v>
      </c>
      <c r="X256" s="7">
        <v>17908.8</v>
      </c>
      <c r="Y256" s="7">
        <v>432.02300000000002</v>
      </c>
      <c r="Z256" s="7">
        <v>37967.959000000003</v>
      </c>
      <c r="AA256" s="7">
        <v>754.56200000000001</v>
      </c>
      <c r="AB256" s="7">
        <v>949.81399999999996</v>
      </c>
      <c r="AC256" s="7">
        <v>667.08299999999997</v>
      </c>
      <c r="AD256" s="7">
        <v>1547.732</v>
      </c>
      <c r="AE256" s="7">
        <v>1698.14</v>
      </c>
      <c r="AF256" s="7">
        <v>698.56700000000001</v>
      </c>
      <c r="AG256" s="7">
        <v>1068.057</v>
      </c>
      <c r="AH256" s="7">
        <v>472.02300000000002</v>
      </c>
      <c r="AI256" s="7">
        <v>2878.7469999999998</v>
      </c>
      <c r="AJ256" s="7">
        <v>2292.0349999999999</v>
      </c>
      <c r="AK256" s="7">
        <v>671.16200000000003</v>
      </c>
      <c r="AL256" s="7">
        <v>8127.4889999999996</v>
      </c>
      <c r="AM256" s="7">
        <v>6217.0290000000005</v>
      </c>
      <c r="AN256" s="7">
        <v>2458.2489999999998</v>
      </c>
      <c r="AO256" s="7">
        <v>214.28100000000001</v>
      </c>
      <c r="AP256" s="7">
        <v>290.77499999999998</v>
      </c>
      <c r="AQ256" s="7">
        <v>828.73500000000001</v>
      </c>
      <c r="AR256" s="7">
        <v>1800.3789999999999</v>
      </c>
      <c r="AS256" s="7">
        <v>4685.79</v>
      </c>
      <c r="AT256" s="7">
        <v>9244.0480000000007</v>
      </c>
      <c r="AU256" s="7">
        <v>460.154</v>
      </c>
      <c r="AV256" s="7">
        <v>520.48199999999997</v>
      </c>
      <c r="AW256" s="7">
        <v>25325.949000000001</v>
      </c>
      <c r="AX256" s="7">
        <v>1630.19</v>
      </c>
      <c r="AY256" s="7">
        <v>899.41200000000003</v>
      </c>
      <c r="AZ256" s="7">
        <v>748.75300000000004</v>
      </c>
      <c r="BA256" s="7">
        <v>744.00300000000004</v>
      </c>
      <c r="BB256" s="7">
        <v>1682.7750000000001</v>
      </c>
      <c r="BC256" s="7">
        <v>1361.537</v>
      </c>
      <c r="BD256" s="7">
        <v>7017.4290000000001</v>
      </c>
      <c r="BE256" s="7">
        <v>27714.050999999999</v>
      </c>
      <c r="BF256" s="7">
        <v>25992.021000000001</v>
      </c>
      <c r="BG256" s="7">
        <v>4396.6059999999998</v>
      </c>
      <c r="BH256" s="7">
        <v>1930.154</v>
      </c>
      <c r="BI256" s="7">
        <v>25348.489000000001</v>
      </c>
      <c r="BJ256" s="7">
        <v>2459.58</v>
      </c>
      <c r="BK256" s="7">
        <v>4452.2809999999999</v>
      </c>
      <c r="BL256" s="7">
        <v>5202.5079999999998</v>
      </c>
      <c r="BM256" s="7">
        <v>444.476</v>
      </c>
      <c r="BN256" s="7">
        <v>9393.7800000000007</v>
      </c>
      <c r="BO256" s="7">
        <v>21667.311000000002</v>
      </c>
      <c r="BP256" s="7">
        <v>27348.23</v>
      </c>
      <c r="BQ256" s="7">
        <v>831.90499999999997</v>
      </c>
      <c r="BR256" s="7">
        <v>1424.61</v>
      </c>
      <c r="BS256" s="7">
        <v>587.08699999999999</v>
      </c>
      <c r="BT256" s="7">
        <v>1433.432</v>
      </c>
      <c r="BU256" s="7">
        <v>179.35900000000001</v>
      </c>
      <c r="BV256" s="7">
        <v>234.404</v>
      </c>
      <c r="BW256" s="7">
        <v>839.95299999999997</v>
      </c>
      <c r="BX256" s="7">
        <v>919.74400000000003</v>
      </c>
      <c r="BY256" s="7">
        <v>483.36599999999999</v>
      </c>
      <c r="BZ256" s="7">
        <v>182.34899999999999</v>
      </c>
      <c r="CA256" s="7">
        <v>112.901</v>
      </c>
      <c r="CB256" s="7">
        <v>14178.825000000001</v>
      </c>
      <c r="CC256" s="7">
        <f>IF(Table1373[[#This Row],[Numeric_Score]]&lt;=9, 2, IF(Table1373[[#This Row],[Numeric_Score]]&lt;=12, 1, 0))</f>
        <v>2</v>
      </c>
    </row>
    <row r="257" spans="1:81" x14ac:dyDescent="0.25">
      <c r="A257" s="4" t="s">
        <v>377</v>
      </c>
      <c r="B257" s="18" t="s">
        <v>363</v>
      </c>
      <c r="C257" s="5" t="s">
        <v>114</v>
      </c>
      <c r="D257" s="13">
        <v>1.8</v>
      </c>
      <c r="E257" s="12" t="str">
        <f>CONCATENATE(Table1373[[#This Row],[Vessel_Out]]," ",Table1373[[#This Row],[True_Grade]])</f>
        <v xml:space="preserve">10/119 - 2 </v>
      </c>
      <c r="F257" s="12" t="s">
        <v>91</v>
      </c>
      <c r="G257" s="7"/>
      <c r="H257" s="8">
        <v>44041</v>
      </c>
      <c r="I257" s="7">
        <v>18</v>
      </c>
      <c r="J257" s="7"/>
      <c r="K25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57" s="7" t="str">
        <f>IF(Table1373[[#This Row],[Numeric_Score]]="", "", IF(Table1373[[#This Row],[Numeric_Score]]&lt;=9, "Low", IF(Table1373[[#This Row],[Numeric_Score]]&gt;=14, "High", "Mid")))</f>
        <v/>
      </c>
      <c r="M257" s="7" t="str">
        <f>IF(Table1373[[#This Row],[Nominal_Grade]]="", "", CONCATENATE(Table1373[[#This Row],[Nominal_Grade]], "-",Table1373[[#This Row],[Content_Status]]))</f>
        <v/>
      </c>
      <c r="N257" s="7">
        <v>6.0999999999999999E-2</v>
      </c>
      <c r="O257" s="7">
        <v>87.385999999999996</v>
      </c>
      <c r="P257" s="7">
        <v>306.92399999999998</v>
      </c>
      <c r="Q257" s="7">
        <v>2402.087</v>
      </c>
      <c r="R257" s="7">
        <v>1291.9290000000001</v>
      </c>
      <c r="S257" s="7">
        <v>1496.0920000000001</v>
      </c>
      <c r="T257" s="7">
        <v>341.91800000000001</v>
      </c>
      <c r="U257" s="7">
        <v>1473.5530000000001</v>
      </c>
      <c r="V257" s="7">
        <v>1088.587</v>
      </c>
      <c r="W257" s="7">
        <v>3662.2849999999999</v>
      </c>
      <c r="X257" s="7">
        <v>17923.438999999998</v>
      </c>
      <c r="Y257" s="7">
        <v>432.37200000000001</v>
      </c>
      <c r="Z257" s="7">
        <v>37600.885999999999</v>
      </c>
      <c r="AA257" s="7">
        <v>752.35500000000002</v>
      </c>
      <c r="AB257" s="7">
        <v>958.12699999999995</v>
      </c>
      <c r="AC257" s="7">
        <v>679.39599999999996</v>
      </c>
      <c r="AD257" s="7">
        <v>1561.7529999999999</v>
      </c>
      <c r="AE257" s="7">
        <v>1713.722</v>
      </c>
      <c r="AF257" s="7">
        <v>714.01700000000005</v>
      </c>
      <c r="AG257" s="7">
        <v>1082.442</v>
      </c>
      <c r="AH257" s="7">
        <v>464.58800000000002</v>
      </c>
      <c r="AI257" s="7">
        <v>2872.982</v>
      </c>
      <c r="AJ257" s="7">
        <v>2289.357</v>
      </c>
      <c r="AK257" s="7">
        <v>661.21799999999996</v>
      </c>
      <c r="AL257" s="7">
        <v>8127.6729999999998</v>
      </c>
      <c r="AM257" s="7">
        <v>6267.0360000000001</v>
      </c>
      <c r="AN257" s="7">
        <v>2499.3969999999999</v>
      </c>
      <c r="AO257" s="7">
        <v>220.48699999999999</v>
      </c>
      <c r="AP257" s="7">
        <v>285.51400000000001</v>
      </c>
      <c r="AQ257" s="7">
        <v>847.37300000000005</v>
      </c>
      <c r="AR257" s="7">
        <v>1841.0619999999999</v>
      </c>
      <c r="AS257" s="7">
        <v>4730.9690000000001</v>
      </c>
      <c r="AT257" s="7">
        <v>9344.3310000000001</v>
      </c>
      <c r="AU257" s="7">
        <v>472.202</v>
      </c>
      <c r="AV257" s="7">
        <v>524.36800000000005</v>
      </c>
      <c r="AW257" s="7">
        <v>25463.487000000001</v>
      </c>
      <c r="AX257" s="7">
        <v>1613.36</v>
      </c>
      <c r="AY257" s="7">
        <v>912.39300000000003</v>
      </c>
      <c r="AZ257" s="7">
        <v>758.55499999999995</v>
      </c>
      <c r="BA257" s="7">
        <v>666.56700000000001</v>
      </c>
      <c r="BB257" s="7">
        <v>1675.806</v>
      </c>
      <c r="BC257" s="7">
        <v>1383.7860000000001</v>
      </c>
      <c r="BD257" s="7">
        <v>7184.6540000000005</v>
      </c>
      <c r="BE257" s="7">
        <v>27473.523000000001</v>
      </c>
      <c r="BF257" s="7">
        <v>25976.746999999999</v>
      </c>
      <c r="BG257" s="7">
        <v>4378.241</v>
      </c>
      <c r="BH257" s="7">
        <v>1997.123</v>
      </c>
      <c r="BI257" s="7">
        <v>25404.905999999999</v>
      </c>
      <c r="BJ257" s="7">
        <v>2495.2910000000002</v>
      </c>
      <c r="BK257" s="7">
        <v>4407.2020000000002</v>
      </c>
      <c r="BL257" s="7">
        <v>5167.4769999999999</v>
      </c>
      <c r="BM257" s="7">
        <v>441.39299999999997</v>
      </c>
      <c r="BN257" s="7">
        <v>9230.8880000000008</v>
      </c>
      <c r="BO257" s="7">
        <v>21628.135999999999</v>
      </c>
      <c r="BP257" s="7">
        <v>27161.982</v>
      </c>
      <c r="BQ257" s="7">
        <v>888.45699999999999</v>
      </c>
      <c r="BR257" s="7">
        <v>1361.4059999999999</v>
      </c>
      <c r="BS257" s="7">
        <v>581.06299999999999</v>
      </c>
      <c r="BT257" s="7">
        <v>1486.626</v>
      </c>
      <c r="BU257" s="7">
        <v>172.67400000000001</v>
      </c>
      <c r="BV257" s="7">
        <v>243.453</v>
      </c>
      <c r="BW257" s="7">
        <v>856.79300000000001</v>
      </c>
      <c r="BX257" s="7">
        <v>873.63900000000001</v>
      </c>
      <c r="BY257" s="7">
        <v>480.48599999999999</v>
      </c>
      <c r="BZ257" s="7">
        <v>179.589</v>
      </c>
      <c r="CA257" s="7">
        <v>112.66800000000001</v>
      </c>
      <c r="CB257" s="7">
        <v>14236.075999999999</v>
      </c>
      <c r="CC257" s="7">
        <f>IF(Table1373[[#This Row],[Numeric_Score]]&lt;=9, 2, IF(Table1373[[#This Row],[Numeric_Score]]&lt;=12, 1, 0))</f>
        <v>2</v>
      </c>
    </row>
    <row r="258" spans="1:81" x14ac:dyDescent="0.25">
      <c r="A258" s="4" t="s">
        <v>378</v>
      </c>
      <c r="B258" s="17" t="s">
        <v>363</v>
      </c>
      <c r="C258" s="5" t="s">
        <v>82</v>
      </c>
      <c r="D258" s="6">
        <v>0.6</v>
      </c>
      <c r="E258" s="5" t="str">
        <f>CONCATENATE(Table1373[[#This Row],[Vessel_Out]]," ",Table1373[[#This Row],[True_Grade]])</f>
        <v>100/109 - 1 SP</v>
      </c>
      <c r="F258" s="5" t="s">
        <v>91</v>
      </c>
      <c r="G258" s="7">
        <v>11</v>
      </c>
      <c r="H258" s="8">
        <v>44041</v>
      </c>
      <c r="I258" s="7">
        <v>11</v>
      </c>
      <c r="J258" s="7" t="s">
        <v>84</v>
      </c>
      <c r="K25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58" s="7" t="str">
        <f>IF(Table1373[[#This Row],[Numeric_Score]]="", "", IF(Table1373[[#This Row],[Numeric_Score]]&lt;=9, "Low", IF(Table1373[[#This Row],[Numeric_Score]]&gt;=14, "High", "Mid")))</f>
        <v>Mid</v>
      </c>
      <c r="M258" s="7" t="str">
        <f>IF(Table1373[[#This Row],[Nominal_Grade]]="", "", CONCATENATE(Table1373[[#This Row],[Nominal_Grade]], "-",Table1373[[#This Row],[Content_Status]]))</f>
        <v>B-WRS</v>
      </c>
      <c r="N258" s="7">
        <v>5.8999999999999997E-2</v>
      </c>
      <c r="O258" s="7">
        <v>119.545</v>
      </c>
      <c r="P258" s="7">
        <v>197.226</v>
      </c>
      <c r="Q258" s="7">
        <v>2000.0509999999999</v>
      </c>
      <c r="R258" s="7">
        <v>1360.1420000000001</v>
      </c>
      <c r="S258" s="7">
        <v>1480.336</v>
      </c>
      <c r="T258" s="7">
        <v>334.63</v>
      </c>
      <c r="U258" s="7">
        <v>1619.9290000000001</v>
      </c>
      <c r="V258" s="7">
        <v>981.15200000000004</v>
      </c>
      <c r="W258" s="7">
        <v>4332.3519999999999</v>
      </c>
      <c r="X258" s="7">
        <v>18138.330999999998</v>
      </c>
      <c r="Y258" s="7">
        <v>424.279</v>
      </c>
      <c r="Z258" s="7">
        <v>40601.256000000001</v>
      </c>
      <c r="AA258" s="7">
        <v>795.73299999999995</v>
      </c>
      <c r="AB258" s="7">
        <v>973.67100000000005</v>
      </c>
      <c r="AC258" s="7">
        <v>806.62300000000005</v>
      </c>
      <c r="AD258" s="7">
        <v>1351.31</v>
      </c>
      <c r="AE258" s="7">
        <v>1655.5029999999999</v>
      </c>
      <c r="AF258" s="7">
        <v>561.19799999999998</v>
      </c>
      <c r="AG258" s="7">
        <v>1022.545</v>
      </c>
      <c r="AH258" s="7">
        <v>488.39100000000002</v>
      </c>
      <c r="AI258" s="7">
        <v>2874.5909999999999</v>
      </c>
      <c r="AJ258" s="7">
        <v>2312.4169999999999</v>
      </c>
      <c r="AK258" s="7">
        <v>638.39700000000005</v>
      </c>
      <c r="AL258" s="7">
        <v>8246.1450000000004</v>
      </c>
      <c r="AM258" s="7">
        <v>4394.0730000000003</v>
      </c>
      <c r="AN258" s="7">
        <v>1635.883</v>
      </c>
      <c r="AO258" s="7">
        <v>226.12200000000001</v>
      </c>
      <c r="AP258" s="7">
        <v>316</v>
      </c>
      <c r="AQ258" s="7">
        <v>593.76400000000001</v>
      </c>
      <c r="AR258" s="7">
        <v>1993.6310000000001</v>
      </c>
      <c r="AS258" s="7">
        <v>4364.9030000000002</v>
      </c>
      <c r="AT258" s="7">
        <v>6675.0069999999996</v>
      </c>
      <c r="AU258" s="7">
        <v>536.00800000000004</v>
      </c>
      <c r="AV258" s="7">
        <v>639.02099999999996</v>
      </c>
      <c r="AW258" s="7">
        <v>22789.311000000002</v>
      </c>
      <c r="AX258" s="7">
        <v>2165.29</v>
      </c>
      <c r="AY258" s="7">
        <v>1163.954</v>
      </c>
      <c r="AZ258" s="7">
        <v>767.01800000000003</v>
      </c>
      <c r="BA258" s="7">
        <v>609.68600000000004</v>
      </c>
      <c r="BB258" s="7">
        <v>1586.7149999999999</v>
      </c>
      <c r="BC258" s="7">
        <v>1148.9870000000001</v>
      </c>
      <c r="BD258" s="7">
        <v>8051.5050000000001</v>
      </c>
      <c r="BE258" s="7">
        <v>24961.055</v>
      </c>
      <c r="BF258" s="7">
        <v>24008.151999999998</v>
      </c>
      <c r="BG258" s="7">
        <v>4339.8789999999999</v>
      </c>
      <c r="BH258" s="7">
        <v>2072.9349999999999</v>
      </c>
      <c r="BI258" s="7">
        <v>23612.311000000002</v>
      </c>
      <c r="BJ258" s="7">
        <v>2253.4360000000001</v>
      </c>
      <c r="BK258" s="7">
        <v>5087.9870000000001</v>
      </c>
      <c r="BL258" s="7">
        <v>5087.7020000000002</v>
      </c>
      <c r="BM258" s="7">
        <v>471.92599999999999</v>
      </c>
      <c r="BN258" s="7">
        <v>9371.5239999999994</v>
      </c>
      <c r="BO258" s="7">
        <v>18406.827000000001</v>
      </c>
      <c r="BP258" s="7">
        <v>21290.592000000001</v>
      </c>
      <c r="BQ258" s="7">
        <v>818.48400000000004</v>
      </c>
      <c r="BR258" s="7">
        <v>1311.7850000000001</v>
      </c>
      <c r="BS258" s="7">
        <v>552.63499999999999</v>
      </c>
      <c r="BT258" s="7">
        <v>1152.569</v>
      </c>
      <c r="BU258" s="7">
        <v>184.83500000000001</v>
      </c>
      <c r="BV258" s="7">
        <v>201.55099999999999</v>
      </c>
      <c r="BW258" s="7">
        <v>792.18700000000001</v>
      </c>
      <c r="BX258" s="7">
        <v>720.78599999999994</v>
      </c>
      <c r="BY258" s="7">
        <v>500.78399999999999</v>
      </c>
      <c r="BZ258" s="7">
        <v>360.68200000000002</v>
      </c>
      <c r="CA258" s="7">
        <v>69.524000000000001</v>
      </c>
      <c r="CB258" s="7">
        <v>13670.721</v>
      </c>
      <c r="CC258" s="7">
        <f>IF(Table1373[[#This Row],[Numeric_Score]]&lt;=9, 2, IF(Table1373[[#This Row],[Numeric_Score]]&lt;=12, 1, 0))</f>
        <v>1</v>
      </c>
    </row>
    <row r="259" spans="1:81" x14ac:dyDescent="0.25">
      <c r="A259" s="4" t="s">
        <v>379</v>
      </c>
      <c r="B259" s="17" t="s">
        <v>363</v>
      </c>
      <c r="C259" s="5" t="s">
        <v>82</v>
      </c>
      <c r="D259" s="6">
        <v>0.6</v>
      </c>
      <c r="E259" s="5" t="str">
        <f>CONCATENATE(Table1373[[#This Row],[Vessel_Out]]," ",Table1373[[#This Row],[True_Grade]])</f>
        <v>100/109 - 2 SP</v>
      </c>
      <c r="F259" s="5" t="s">
        <v>91</v>
      </c>
      <c r="G259" s="7">
        <v>11</v>
      </c>
      <c r="H259" s="8">
        <v>44041</v>
      </c>
      <c r="I259" s="7">
        <v>12</v>
      </c>
      <c r="J259" s="7" t="s">
        <v>84</v>
      </c>
      <c r="K25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59" s="7" t="str">
        <f>IF(Table1373[[#This Row],[Numeric_Score]]="", "", IF(Table1373[[#This Row],[Numeric_Score]]&lt;=9, "Low", IF(Table1373[[#This Row],[Numeric_Score]]&gt;=14, "High", "Mid")))</f>
        <v>Mid</v>
      </c>
      <c r="M259" s="7" t="str">
        <f>IF(Table1373[[#This Row],[Nominal_Grade]]="", "", CONCATENATE(Table1373[[#This Row],[Nominal_Grade]], "-",Table1373[[#This Row],[Content_Status]]))</f>
        <v>B-WRS</v>
      </c>
      <c r="N259" s="7">
        <v>5.8999999999999997E-2</v>
      </c>
      <c r="O259" s="7">
        <v>123.248</v>
      </c>
      <c r="P259" s="7">
        <v>292.07499999999999</v>
      </c>
      <c r="Q259" s="7">
        <v>2268.3739999999998</v>
      </c>
      <c r="R259" s="7">
        <v>1269.027</v>
      </c>
      <c r="S259" s="7">
        <v>1443.028</v>
      </c>
      <c r="T259" s="7">
        <v>324.95600000000002</v>
      </c>
      <c r="U259" s="7">
        <v>1674.492</v>
      </c>
      <c r="V259" s="7">
        <v>1009.939</v>
      </c>
      <c r="W259" s="7">
        <v>4291.6080000000002</v>
      </c>
      <c r="X259" s="7">
        <v>18132.273000000001</v>
      </c>
      <c r="Y259" s="7">
        <v>441.60500000000002</v>
      </c>
      <c r="Z259" s="7">
        <v>40198.186999999998</v>
      </c>
      <c r="AA259" s="7">
        <v>815.625</v>
      </c>
      <c r="AB259" s="7">
        <v>978.995</v>
      </c>
      <c r="AC259" s="7">
        <v>833.56</v>
      </c>
      <c r="AD259" s="7">
        <v>1369.4739999999999</v>
      </c>
      <c r="AE259" s="7">
        <v>1684.665</v>
      </c>
      <c r="AF259" s="7">
        <v>576.08100000000002</v>
      </c>
      <c r="AG259" s="7">
        <v>1044.43</v>
      </c>
      <c r="AH259" s="7">
        <v>478.41300000000001</v>
      </c>
      <c r="AI259" s="7">
        <v>2905.41</v>
      </c>
      <c r="AJ259" s="7">
        <v>2282.6529999999998</v>
      </c>
      <c r="AK259" s="7">
        <v>630.60199999999998</v>
      </c>
      <c r="AL259" s="7">
        <v>8307.777</v>
      </c>
      <c r="AM259" s="7">
        <v>4392.4430000000002</v>
      </c>
      <c r="AN259" s="7">
        <v>1659.2470000000001</v>
      </c>
      <c r="AO259" s="7">
        <v>233.70599999999999</v>
      </c>
      <c r="AP259" s="7">
        <v>298.52600000000001</v>
      </c>
      <c r="AQ259" s="7">
        <v>640.65</v>
      </c>
      <c r="AR259" s="7">
        <v>2002.567</v>
      </c>
      <c r="AS259" s="7">
        <v>4317.1940000000004</v>
      </c>
      <c r="AT259" s="7">
        <v>6681.3389999999999</v>
      </c>
      <c r="AU259" s="7">
        <v>517.36</v>
      </c>
      <c r="AV259" s="7">
        <v>653.41800000000001</v>
      </c>
      <c r="AW259" s="7">
        <v>22794.974999999999</v>
      </c>
      <c r="AX259" s="7">
        <v>2162.7289999999998</v>
      </c>
      <c r="AY259" s="7">
        <v>1144.384</v>
      </c>
      <c r="AZ259" s="7">
        <v>705.57799999999997</v>
      </c>
      <c r="BA259" s="7">
        <v>636.30200000000002</v>
      </c>
      <c r="BB259" s="7">
        <v>1516.212</v>
      </c>
      <c r="BC259" s="7">
        <v>1170.9690000000001</v>
      </c>
      <c r="BD259" s="7">
        <v>8082.4809999999998</v>
      </c>
      <c r="BE259" s="7">
        <v>24492.841</v>
      </c>
      <c r="BF259" s="7">
        <v>24096.059000000001</v>
      </c>
      <c r="BG259" s="7">
        <v>4327.0280000000002</v>
      </c>
      <c r="BH259" s="7">
        <v>2274.7420000000002</v>
      </c>
      <c r="BI259" s="7">
        <v>23620.356</v>
      </c>
      <c r="BJ259" s="7">
        <v>2228.3220000000001</v>
      </c>
      <c r="BK259" s="7">
        <v>5034.4769999999999</v>
      </c>
      <c r="BL259" s="7">
        <v>4963.2290000000003</v>
      </c>
      <c r="BM259" s="7">
        <v>483.78899999999999</v>
      </c>
      <c r="BN259" s="7">
        <v>9470.3919999999998</v>
      </c>
      <c r="BO259" s="7">
        <v>18657.739000000001</v>
      </c>
      <c r="BP259" s="7">
        <v>20916.723000000002</v>
      </c>
      <c r="BQ259" s="7">
        <v>761.31200000000001</v>
      </c>
      <c r="BR259" s="7">
        <v>1323.77</v>
      </c>
      <c r="BS259" s="7">
        <v>551.98800000000006</v>
      </c>
      <c r="BT259" s="7">
        <v>1140.8040000000001</v>
      </c>
      <c r="BU259" s="7">
        <v>189.607</v>
      </c>
      <c r="BV259" s="7">
        <v>200.941</v>
      </c>
      <c r="BW259" s="7">
        <v>814.6</v>
      </c>
      <c r="BX259" s="7">
        <v>705.59</v>
      </c>
      <c r="BY259" s="7">
        <v>499.69400000000002</v>
      </c>
      <c r="BZ259" s="7">
        <v>379.37799999999999</v>
      </c>
      <c r="CA259" s="7">
        <v>70.158000000000001</v>
      </c>
      <c r="CB259" s="7">
        <v>13645.496999999999</v>
      </c>
      <c r="CC259" s="7">
        <f>IF(Table1373[[#This Row],[Numeric_Score]]&lt;=9, 2, IF(Table1373[[#This Row],[Numeric_Score]]&lt;=12, 1, 0))</f>
        <v>1</v>
      </c>
    </row>
    <row r="260" spans="1:81" x14ac:dyDescent="0.25">
      <c r="A260" s="4" t="s">
        <v>380</v>
      </c>
      <c r="B260" s="17" t="s">
        <v>363</v>
      </c>
      <c r="C260" s="5" t="s">
        <v>141</v>
      </c>
      <c r="D260" s="6">
        <v>5</v>
      </c>
      <c r="E260" s="5" t="str">
        <f>CONCATENATE(Table1373[[#This Row],[Vessel_Out]]," ",Table1373[[#This Row],[True_Grade]])</f>
        <v>100/123 - 1 P</v>
      </c>
      <c r="F260" s="5" t="s">
        <v>83</v>
      </c>
      <c r="G260" s="7">
        <v>8</v>
      </c>
      <c r="H260" s="8">
        <v>44041</v>
      </c>
      <c r="I260" s="7">
        <v>13</v>
      </c>
      <c r="J260" s="7" t="s">
        <v>95</v>
      </c>
      <c r="K26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60" s="7" t="str">
        <f>IF(Table1373[[#This Row],[Numeric_Score]]="", "", IF(Table1373[[#This Row],[Numeric_Score]]&lt;=9, "Low", IF(Table1373[[#This Row],[Numeric_Score]]&gt;=14, "High", "Mid")))</f>
        <v>Low</v>
      </c>
      <c r="M260" s="7" t="str">
        <f>IF(Table1373[[#This Row],[Nominal_Grade]]="", "", CONCATENATE(Table1373[[#This Row],[Nominal_Grade]], "-",Table1373[[#This Row],[Content_Status]]))</f>
        <v>C-WLS</v>
      </c>
      <c r="N260" s="7">
        <v>6.0999999999999999E-2</v>
      </c>
      <c r="O260" s="7">
        <v>108.979</v>
      </c>
      <c r="P260" s="7">
        <v>193.78100000000001</v>
      </c>
      <c r="Q260" s="7">
        <v>2015.9280000000001</v>
      </c>
      <c r="R260" s="7">
        <v>1242</v>
      </c>
      <c r="S260" s="7">
        <v>1414.8030000000001</v>
      </c>
      <c r="T260" s="7">
        <v>334.22</v>
      </c>
      <c r="U260" s="7">
        <v>1715.64</v>
      </c>
      <c r="V260" s="7">
        <v>1092.5150000000001</v>
      </c>
      <c r="W260" s="7">
        <v>4782.2870000000003</v>
      </c>
      <c r="X260" s="7">
        <v>19493.768</v>
      </c>
      <c r="Y260" s="7">
        <v>398.51100000000002</v>
      </c>
      <c r="Z260" s="7">
        <v>36560.817999999999</v>
      </c>
      <c r="AA260" s="7">
        <v>829.42200000000003</v>
      </c>
      <c r="AB260" s="7">
        <v>1027.02</v>
      </c>
      <c r="AC260" s="7">
        <v>902.27</v>
      </c>
      <c r="AD260" s="7">
        <v>1435.26</v>
      </c>
      <c r="AE260" s="7">
        <v>3132.0070000000001</v>
      </c>
      <c r="AF260" s="7">
        <v>427.39800000000002</v>
      </c>
      <c r="AG260" s="7">
        <v>1145.2190000000001</v>
      </c>
      <c r="AH260" s="7">
        <v>783.05</v>
      </c>
      <c r="AI260" s="7">
        <v>2846.6379999999999</v>
      </c>
      <c r="AJ260" s="7">
        <v>2107.2649999999999</v>
      </c>
      <c r="AK260" s="7">
        <v>639.32299999999998</v>
      </c>
      <c r="AL260" s="7">
        <v>8777.241</v>
      </c>
      <c r="AM260" s="7">
        <v>7177.7790000000005</v>
      </c>
      <c r="AN260" s="7">
        <v>793.81299999999999</v>
      </c>
      <c r="AO260" s="7">
        <v>210.666</v>
      </c>
      <c r="AP260" s="7">
        <v>229.78899999999999</v>
      </c>
      <c r="AQ260" s="7">
        <v>341.74200000000002</v>
      </c>
      <c r="AR260" s="7">
        <v>1814.096</v>
      </c>
      <c r="AS260" s="7">
        <v>4711.26</v>
      </c>
      <c r="AT260" s="7">
        <v>8978.7340000000004</v>
      </c>
      <c r="AU260" s="7">
        <v>364.51600000000002</v>
      </c>
      <c r="AV260" s="7">
        <v>444.85500000000002</v>
      </c>
      <c r="AW260" s="7">
        <v>28954.428</v>
      </c>
      <c r="AX260" s="7">
        <v>1576.269</v>
      </c>
      <c r="AY260" s="7">
        <v>1018.948</v>
      </c>
      <c r="AZ260" s="7">
        <v>663.37400000000002</v>
      </c>
      <c r="BA260" s="7">
        <v>981.42</v>
      </c>
      <c r="BB260" s="7">
        <v>1926.1510000000001</v>
      </c>
      <c r="BC260" s="7">
        <v>2608.5259999999998</v>
      </c>
      <c r="BD260" s="7">
        <v>7412.143</v>
      </c>
      <c r="BE260" s="7">
        <v>26916.458999999999</v>
      </c>
      <c r="BF260" s="7">
        <v>27478.507000000001</v>
      </c>
      <c r="BG260" s="7">
        <v>4313.0190000000002</v>
      </c>
      <c r="BH260" s="7">
        <v>1968.1610000000001</v>
      </c>
      <c r="BI260" s="7">
        <v>25333.374</v>
      </c>
      <c r="BJ260" s="7">
        <v>2161.7469999999998</v>
      </c>
      <c r="BK260" s="7">
        <v>4449.7290000000003</v>
      </c>
      <c r="BL260" s="7">
        <v>3573.7649999999999</v>
      </c>
      <c r="BM260" s="7">
        <v>517.77</v>
      </c>
      <c r="BN260" s="7">
        <v>9364.8050000000003</v>
      </c>
      <c r="BO260" s="7">
        <v>19461.379000000001</v>
      </c>
      <c r="BP260" s="7">
        <v>26001.053</v>
      </c>
      <c r="BQ260" s="7">
        <v>713.86500000000001</v>
      </c>
      <c r="BR260" s="7">
        <v>1179.617</v>
      </c>
      <c r="BS260" s="7">
        <v>526.28800000000001</v>
      </c>
      <c r="BT260" s="7">
        <v>1792.184</v>
      </c>
      <c r="BU260" s="7">
        <v>262.11</v>
      </c>
      <c r="BV260" s="7">
        <v>226.465</v>
      </c>
      <c r="BW260" s="7">
        <v>972.92600000000004</v>
      </c>
      <c r="BX260" s="7">
        <v>888.05600000000004</v>
      </c>
      <c r="BY260" s="7">
        <v>470.35599999999999</v>
      </c>
      <c r="BZ260" s="7">
        <v>438.46800000000002</v>
      </c>
      <c r="CA260" s="7">
        <v>68.366</v>
      </c>
      <c r="CB260" s="7">
        <v>12576.048000000001</v>
      </c>
      <c r="CC260" s="7">
        <f>IF(Table1373[[#This Row],[Numeric_Score]]&lt;=9, 2, IF(Table1373[[#This Row],[Numeric_Score]]&lt;=12, 1, 0))</f>
        <v>2</v>
      </c>
    </row>
    <row r="261" spans="1:81" x14ac:dyDescent="0.25">
      <c r="A261" s="4" t="s">
        <v>381</v>
      </c>
      <c r="B261" s="17" t="s">
        <v>363</v>
      </c>
      <c r="C261" s="5" t="s">
        <v>141</v>
      </c>
      <c r="D261" s="6">
        <v>5</v>
      </c>
      <c r="E261" s="5" t="str">
        <f>CONCATENATE(Table1373[[#This Row],[Vessel_Out]]," ",Table1373[[#This Row],[True_Grade]])</f>
        <v>100/123 - 2 P</v>
      </c>
      <c r="F261" s="5" t="s">
        <v>83</v>
      </c>
      <c r="G261" s="7">
        <v>8</v>
      </c>
      <c r="H261" s="8">
        <v>44041</v>
      </c>
      <c r="I261" s="7">
        <v>14</v>
      </c>
      <c r="J261" s="7" t="s">
        <v>95</v>
      </c>
      <c r="K26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61" s="7" t="str">
        <f>IF(Table1373[[#This Row],[Numeric_Score]]="", "", IF(Table1373[[#This Row],[Numeric_Score]]&lt;=9, "Low", IF(Table1373[[#This Row],[Numeric_Score]]&gt;=14, "High", "Mid")))</f>
        <v>Low</v>
      </c>
      <c r="M261" s="7" t="str">
        <f>IF(Table1373[[#This Row],[Nominal_Grade]]="", "", CONCATENATE(Table1373[[#This Row],[Nominal_Grade]], "-",Table1373[[#This Row],[Content_Status]]))</f>
        <v>C-WLS</v>
      </c>
      <c r="N261" s="7">
        <v>6.0999999999999999E-2</v>
      </c>
      <c r="O261" s="7">
        <v>115.94199999999999</v>
      </c>
      <c r="P261" s="7">
        <v>238.42099999999999</v>
      </c>
      <c r="Q261" s="7">
        <v>2130.7829999999999</v>
      </c>
      <c r="R261" s="7">
        <v>1234.713</v>
      </c>
      <c r="S261" s="7">
        <v>1372.9739999999999</v>
      </c>
      <c r="T261" s="7">
        <v>335.82400000000001</v>
      </c>
      <c r="U261" s="7">
        <v>1678.499</v>
      </c>
      <c r="V261" s="7">
        <v>1082.261</v>
      </c>
      <c r="W261" s="7">
        <v>4752.1360000000004</v>
      </c>
      <c r="X261" s="7">
        <v>19523.275000000001</v>
      </c>
      <c r="Y261" s="7">
        <v>386.03199999999998</v>
      </c>
      <c r="Z261" s="7">
        <v>36395.502</v>
      </c>
      <c r="AA261" s="7">
        <v>841.06200000000001</v>
      </c>
      <c r="AB261" s="7">
        <v>1040.1020000000001</v>
      </c>
      <c r="AC261" s="7">
        <v>910.40200000000004</v>
      </c>
      <c r="AD261" s="7">
        <v>1440.107</v>
      </c>
      <c r="AE261" s="7">
        <v>3118.3960000000002</v>
      </c>
      <c r="AF261" s="7">
        <v>443.11700000000002</v>
      </c>
      <c r="AG261" s="7">
        <v>1147.7809999999999</v>
      </c>
      <c r="AH261" s="7">
        <v>739.37099999999998</v>
      </c>
      <c r="AI261" s="7">
        <v>2836.7979999999998</v>
      </c>
      <c r="AJ261" s="7">
        <v>2100.951</v>
      </c>
      <c r="AK261" s="7">
        <v>646.43200000000002</v>
      </c>
      <c r="AL261" s="7">
        <v>8822.9459999999999</v>
      </c>
      <c r="AM261" s="7">
        <v>7181.0929999999998</v>
      </c>
      <c r="AN261" s="7">
        <v>786.53200000000004</v>
      </c>
      <c r="AO261" s="7">
        <v>208.94300000000001</v>
      </c>
      <c r="AP261" s="7">
        <v>236.773</v>
      </c>
      <c r="AQ261" s="7">
        <v>344.08199999999999</v>
      </c>
      <c r="AR261" s="7">
        <v>1790.5630000000001</v>
      </c>
      <c r="AS261" s="7">
        <v>4747.0029999999997</v>
      </c>
      <c r="AT261" s="7">
        <v>8929.2019999999993</v>
      </c>
      <c r="AU261" s="7">
        <v>384.483</v>
      </c>
      <c r="AV261" s="7">
        <v>457.73500000000001</v>
      </c>
      <c r="AW261" s="7">
        <v>29082.691999999999</v>
      </c>
      <c r="AX261" s="7">
        <v>1582.78</v>
      </c>
      <c r="AY261" s="7">
        <v>952.53099999999995</v>
      </c>
      <c r="AZ261" s="7">
        <v>719.10599999999999</v>
      </c>
      <c r="BA261" s="7">
        <v>988.55100000000004</v>
      </c>
      <c r="BB261" s="7">
        <v>1904.107</v>
      </c>
      <c r="BC261" s="7">
        <v>2614.9789999999998</v>
      </c>
      <c r="BD261" s="7">
        <v>7436.8760000000002</v>
      </c>
      <c r="BE261" s="7">
        <v>26453.432000000001</v>
      </c>
      <c r="BF261" s="7">
        <v>27422.106</v>
      </c>
      <c r="BG261" s="7">
        <v>4175.1580000000004</v>
      </c>
      <c r="BH261" s="7">
        <v>2086.1840000000002</v>
      </c>
      <c r="BI261" s="7">
        <v>25450.927</v>
      </c>
      <c r="BJ261" s="7">
        <v>2227.6060000000002</v>
      </c>
      <c r="BK261" s="7">
        <v>4442.1970000000001</v>
      </c>
      <c r="BL261" s="7">
        <v>3513.694</v>
      </c>
      <c r="BM261" s="7">
        <v>423.78899999999999</v>
      </c>
      <c r="BN261" s="7">
        <v>9417.26</v>
      </c>
      <c r="BO261" s="7">
        <v>19516.291000000001</v>
      </c>
      <c r="BP261" s="7">
        <v>28250.992999999999</v>
      </c>
      <c r="BQ261" s="7">
        <v>732.94399999999996</v>
      </c>
      <c r="BR261" s="7">
        <v>1213.894</v>
      </c>
      <c r="BS261" s="7">
        <v>504.18099999999998</v>
      </c>
      <c r="BT261" s="7">
        <v>1781.33</v>
      </c>
      <c r="BU261" s="7">
        <v>249.59700000000001</v>
      </c>
      <c r="BV261" s="7">
        <v>226.018</v>
      </c>
      <c r="BW261" s="7">
        <v>964.11</v>
      </c>
      <c r="BX261" s="7">
        <v>823.96799999999996</v>
      </c>
      <c r="BY261" s="7">
        <v>469.39400000000001</v>
      </c>
      <c r="BZ261" s="7">
        <v>436.45400000000001</v>
      </c>
      <c r="CA261" s="7">
        <v>72.085999999999999</v>
      </c>
      <c r="CB261" s="7">
        <v>12879.602999999999</v>
      </c>
      <c r="CC261" s="7">
        <f>IF(Table1373[[#This Row],[Numeric_Score]]&lt;=9, 2, IF(Table1373[[#This Row],[Numeric_Score]]&lt;=12, 1, 0))</f>
        <v>2</v>
      </c>
    </row>
    <row r="262" spans="1:81" x14ac:dyDescent="0.25">
      <c r="A262" s="4" t="s">
        <v>382</v>
      </c>
      <c r="B262" s="17" t="s">
        <v>363</v>
      </c>
      <c r="C262" s="5" t="s">
        <v>82</v>
      </c>
      <c r="D262" s="6">
        <v>8.1999999999999993</v>
      </c>
      <c r="E262" s="5" t="str">
        <f>CONCATENATE(Table1373[[#This Row],[Vessel_Out]]," ",Table1373[[#This Row],[True_Grade]])</f>
        <v>200/133 - 1 SP</v>
      </c>
      <c r="F262" s="5" t="s">
        <v>129</v>
      </c>
      <c r="G262" s="7">
        <v>10</v>
      </c>
      <c r="H262" s="8">
        <v>44041</v>
      </c>
      <c r="I262" s="7">
        <v>5</v>
      </c>
      <c r="J262" s="7" t="s">
        <v>84</v>
      </c>
      <c r="K26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62" s="7" t="str">
        <f>IF(Table1373[[#This Row],[Numeric_Score]]="", "", IF(Table1373[[#This Row],[Numeric_Score]]&lt;=9, "Low", IF(Table1373[[#This Row],[Numeric_Score]]&gt;=14, "High", "Mid")))</f>
        <v>Mid</v>
      </c>
      <c r="M262" s="7" t="str">
        <f>IF(Table1373[[#This Row],[Nominal_Grade]]="", "", CONCATENATE(Table1373[[#This Row],[Nominal_Grade]], "-",Table1373[[#This Row],[Content_Status]]))</f>
        <v>B-WFE</v>
      </c>
      <c r="N262" s="7">
        <v>7.5999999999999998E-2</v>
      </c>
      <c r="O262" s="7">
        <v>143.964</v>
      </c>
      <c r="P262" s="7">
        <v>178.322</v>
      </c>
      <c r="Q262" s="7">
        <v>1898.9680000000001</v>
      </c>
      <c r="R262" s="7">
        <v>1373.76</v>
      </c>
      <c r="S262" s="7">
        <v>1470.684</v>
      </c>
      <c r="T262" s="7">
        <v>325.98</v>
      </c>
      <c r="U262" s="7">
        <v>1372.9090000000001</v>
      </c>
      <c r="V262" s="7">
        <v>980.92</v>
      </c>
      <c r="W262" s="7">
        <v>4428.4269999999997</v>
      </c>
      <c r="X262" s="7">
        <v>18859.371999999999</v>
      </c>
      <c r="Y262" s="7">
        <v>422.964</v>
      </c>
      <c r="Z262" s="7">
        <v>37007.883000000002</v>
      </c>
      <c r="AA262" s="7">
        <v>773.38199999999995</v>
      </c>
      <c r="AB262" s="7">
        <v>1019.645</v>
      </c>
      <c r="AC262" s="7">
        <v>760.68499999999995</v>
      </c>
      <c r="AD262" s="7">
        <v>2595.902</v>
      </c>
      <c r="AE262" s="7">
        <v>1998.838</v>
      </c>
      <c r="AF262" s="7">
        <v>956.27700000000004</v>
      </c>
      <c r="AG262" s="7">
        <v>1083.1610000000001</v>
      </c>
      <c r="AH262" s="7">
        <v>559.10699999999997</v>
      </c>
      <c r="AI262" s="7">
        <v>2585.5479999999998</v>
      </c>
      <c r="AJ262" s="7">
        <v>2372.4090000000001</v>
      </c>
      <c r="AK262" s="7">
        <v>712.82899999999995</v>
      </c>
      <c r="AL262" s="7">
        <v>9230.9030000000002</v>
      </c>
      <c r="AM262" s="7">
        <v>5947.7340000000004</v>
      </c>
      <c r="AN262" s="7">
        <v>1993.9839999999999</v>
      </c>
      <c r="AO262" s="7">
        <v>440.678</v>
      </c>
      <c r="AP262" s="7">
        <v>639.44299999999998</v>
      </c>
      <c r="AQ262" s="7">
        <v>801.94200000000001</v>
      </c>
      <c r="AR262" s="7">
        <v>1846.3140000000001</v>
      </c>
      <c r="AS262" s="7">
        <v>4631.4660000000003</v>
      </c>
      <c r="AT262" s="7">
        <v>8750.8770000000004</v>
      </c>
      <c r="AU262" s="7">
        <v>402.649</v>
      </c>
      <c r="AV262" s="7">
        <v>536.53899999999999</v>
      </c>
      <c r="AW262" s="7">
        <v>26014.118999999999</v>
      </c>
      <c r="AX262" s="7">
        <v>1917.377</v>
      </c>
      <c r="AY262" s="7">
        <v>1108.76</v>
      </c>
      <c r="AZ262" s="7">
        <v>759.16499999999996</v>
      </c>
      <c r="BA262" s="7">
        <v>798.27</v>
      </c>
      <c r="BB262" s="7">
        <v>1720.9179999999999</v>
      </c>
      <c r="BC262" s="7">
        <v>1378.3240000000001</v>
      </c>
      <c r="BD262" s="7">
        <v>7652.2120000000004</v>
      </c>
      <c r="BE262" s="7">
        <v>28304.437999999998</v>
      </c>
      <c r="BF262" s="7">
        <v>25048.025000000001</v>
      </c>
      <c r="BG262" s="7">
        <v>4230.3829999999998</v>
      </c>
      <c r="BH262" s="7">
        <v>2203.0659999999998</v>
      </c>
      <c r="BI262" s="7">
        <v>23155.280999999999</v>
      </c>
      <c r="BJ262" s="7">
        <v>2376.308</v>
      </c>
      <c r="BK262" s="7">
        <v>4849.05</v>
      </c>
      <c r="BL262" s="7">
        <v>4328.2560000000003</v>
      </c>
      <c r="BM262" s="7">
        <v>515.02200000000005</v>
      </c>
      <c r="BN262" s="7">
        <v>9400.9670000000006</v>
      </c>
      <c r="BO262" s="7">
        <v>23327.613000000001</v>
      </c>
      <c r="BP262" s="7">
        <v>30071.192999999999</v>
      </c>
      <c r="BQ262" s="7">
        <v>895.35199999999998</v>
      </c>
      <c r="BR262" s="7">
        <v>1479.5229999999999</v>
      </c>
      <c r="BS262" s="7">
        <v>598.96699999999998</v>
      </c>
      <c r="BT262" s="7">
        <v>805.55399999999997</v>
      </c>
      <c r="BU262" s="7">
        <v>227.99799999999999</v>
      </c>
      <c r="BV262" s="7">
        <v>251.559</v>
      </c>
      <c r="BW262" s="7">
        <v>839.76900000000001</v>
      </c>
      <c r="BX262" s="7">
        <v>1024.8720000000001</v>
      </c>
      <c r="BY262" s="7">
        <v>688.16700000000003</v>
      </c>
      <c r="BZ262" s="7">
        <v>221.06299999999999</v>
      </c>
      <c r="CA262" s="7">
        <v>85.388000000000005</v>
      </c>
      <c r="CB262" s="7">
        <v>14551.638999999999</v>
      </c>
      <c r="CC262" s="7">
        <f>IF(Table1373[[#This Row],[Numeric_Score]]&lt;=9, 2, IF(Table1373[[#This Row],[Numeric_Score]]&lt;=12, 1, 0))</f>
        <v>1</v>
      </c>
    </row>
    <row r="263" spans="1:81" x14ac:dyDescent="0.25">
      <c r="A263" s="4" t="s">
        <v>383</v>
      </c>
      <c r="B263" s="17" t="s">
        <v>363</v>
      </c>
      <c r="C263" s="5" t="s">
        <v>82</v>
      </c>
      <c r="D263" s="6">
        <v>8.1999999999999993</v>
      </c>
      <c r="E263" s="5" t="str">
        <f>CONCATENATE(Table1373[[#This Row],[Vessel_Out]]," ",Table1373[[#This Row],[True_Grade]])</f>
        <v>200/133 - 2 SP</v>
      </c>
      <c r="F263" s="5" t="s">
        <v>129</v>
      </c>
      <c r="G263" s="7">
        <v>10</v>
      </c>
      <c r="H263" s="8">
        <v>44041</v>
      </c>
      <c r="I263" s="7">
        <v>6</v>
      </c>
      <c r="J263" s="7" t="s">
        <v>84</v>
      </c>
      <c r="K26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63" s="7" t="str">
        <f>IF(Table1373[[#This Row],[Numeric_Score]]="", "", IF(Table1373[[#This Row],[Numeric_Score]]&lt;=9, "Low", IF(Table1373[[#This Row],[Numeric_Score]]&gt;=14, "High", "Mid")))</f>
        <v>Mid</v>
      </c>
      <c r="M263" s="7" t="str">
        <f>IF(Table1373[[#This Row],[Nominal_Grade]]="", "", CONCATENATE(Table1373[[#This Row],[Nominal_Grade]], "-",Table1373[[#This Row],[Content_Status]]))</f>
        <v>B-WFE</v>
      </c>
      <c r="N263" s="7">
        <v>6.8000000000000005E-2</v>
      </c>
      <c r="O263" s="7">
        <v>146.05600000000001</v>
      </c>
      <c r="P263" s="7">
        <v>186.416</v>
      </c>
      <c r="Q263" s="7">
        <v>1892.575</v>
      </c>
      <c r="R263" s="7">
        <v>1324.9380000000001</v>
      </c>
      <c r="S263" s="7">
        <v>1448.989</v>
      </c>
      <c r="T263" s="7">
        <v>304.90699999999998</v>
      </c>
      <c r="U263" s="7">
        <v>1418.5250000000001</v>
      </c>
      <c r="V263" s="7">
        <v>983.53800000000001</v>
      </c>
      <c r="W263" s="7">
        <v>4416.5990000000002</v>
      </c>
      <c r="X263" s="7">
        <v>18897.009999999998</v>
      </c>
      <c r="Y263" s="7">
        <v>404.041</v>
      </c>
      <c r="Z263" s="7">
        <v>37103.302000000003</v>
      </c>
      <c r="AA263" s="7">
        <v>761.75099999999998</v>
      </c>
      <c r="AB263" s="7">
        <v>976.24699999999996</v>
      </c>
      <c r="AC263" s="7">
        <v>761.66399999999999</v>
      </c>
      <c r="AD263" s="7">
        <v>2583.5500000000002</v>
      </c>
      <c r="AE263" s="7">
        <v>2013.115</v>
      </c>
      <c r="AF263" s="7">
        <v>945.34900000000005</v>
      </c>
      <c r="AG263" s="7">
        <v>1052.232</v>
      </c>
      <c r="AH263" s="7">
        <v>537.226</v>
      </c>
      <c r="AI263" s="7">
        <v>2662.0650000000001</v>
      </c>
      <c r="AJ263" s="7">
        <v>2310.96</v>
      </c>
      <c r="AK263" s="7">
        <v>678.61199999999997</v>
      </c>
      <c r="AL263" s="7">
        <v>9151.2559999999994</v>
      </c>
      <c r="AM263" s="7">
        <v>5888.2190000000001</v>
      </c>
      <c r="AN263" s="7">
        <v>1967.799</v>
      </c>
      <c r="AO263" s="7">
        <v>433.22699999999998</v>
      </c>
      <c r="AP263" s="7">
        <v>625.05799999999999</v>
      </c>
      <c r="AQ263" s="7">
        <v>803.245</v>
      </c>
      <c r="AR263" s="7">
        <v>1825.5509999999999</v>
      </c>
      <c r="AS263" s="7">
        <v>4676.1319999999996</v>
      </c>
      <c r="AT263" s="7">
        <v>8760.06</v>
      </c>
      <c r="AU263" s="7">
        <v>435.64400000000001</v>
      </c>
      <c r="AV263" s="7">
        <v>531.07899999999995</v>
      </c>
      <c r="AW263" s="7">
        <v>25922.184000000001</v>
      </c>
      <c r="AX263" s="7">
        <v>1904.9259999999999</v>
      </c>
      <c r="AY263" s="7">
        <v>1065.3340000000001</v>
      </c>
      <c r="AZ263" s="7">
        <v>748.93100000000004</v>
      </c>
      <c r="BA263" s="7">
        <v>793.75</v>
      </c>
      <c r="BB263" s="7">
        <v>1615.9590000000001</v>
      </c>
      <c r="BC263" s="7">
        <v>1332.923</v>
      </c>
      <c r="BD263" s="7">
        <v>7465.27</v>
      </c>
      <c r="BE263" s="7">
        <v>28501.234</v>
      </c>
      <c r="BF263" s="7">
        <v>25097.351999999999</v>
      </c>
      <c r="BG263" s="7">
        <v>4271.2659999999996</v>
      </c>
      <c r="BH263" s="7">
        <v>2018.492</v>
      </c>
      <c r="BI263" s="7">
        <v>22974.276999999998</v>
      </c>
      <c r="BJ263" s="7">
        <v>2361.0129999999999</v>
      </c>
      <c r="BK263" s="7">
        <v>4965.03</v>
      </c>
      <c r="BL263" s="7">
        <v>4357.4840000000004</v>
      </c>
      <c r="BM263" s="7">
        <v>554.76400000000001</v>
      </c>
      <c r="BN263" s="7">
        <v>9387.7109999999993</v>
      </c>
      <c r="BO263" s="7">
        <v>23391.11</v>
      </c>
      <c r="BP263" s="7">
        <v>30454.205000000002</v>
      </c>
      <c r="BQ263" s="7">
        <v>770.25</v>
      </c>
      <c r="BR263" s="7">
        <v>1377.943</v>
      </c>
      <c r="BS263" s="7">
        <v>602.00199999999995</v>
      </c>
      <c r="BT263" s="7">
        <v>850.84500000000003</v>
      </c>
      <c r="BU263" s="7">
        <v>215.81100000000001</v>
      </c>
      <c r="BV263" s="7">
        <v>240.91900000000001</v>
      </c>
      <c r="BW263" s="7">
        <v>820.63400000000001</v>
      </c>
      <c r="BX263" s="7">
        <v>943.899</v>
      </c>
      <c r="BY263" s="7">
        <v>691.84199999999998</v>
      </c>
      <c r="BZ263" s="7">
        <v>218.1</v>
      </c>
      <c r="CA263" s="7">
        <v>84.879000000000005</v>
      </c>
      <c r="CB263" s="7">
        <v>14114.557000000001</v>
      </c>
      <c r="CC263" s="7">
        <f>IF(Table1373[[#This Row],[Numeric_Score]]&lt;=9, 2, IF(Table1373[[#This Row],[Numeric_Score]]&lt;=12, 1, 0))</f>
        <v>1</v>
      </c>
    </row>
    <row r="264" spans="1:81" x14ac:dyDescent="0.25">
      <c r="A264" s="4" t="s">
        <v>384</v>
      </c>
      <c r="B264" s="17" t="s">
        <v>363</v>
      </c>
      <c r="C264" s="5" t="s">
        <v>82</v>
      </c>
      <c r="D264" s="6">
        <v>0</v>
      </c>
      <c r="E264" s="5" t="str">
        <f>CONCATENATE(Table1373[[#This Row],[Vessel_Out]]," ",Table1373[[#This Row],[True_Grade]])</f>
        <v>200/134 - 1 SP</v>
      </c>
      <c r="F264" s="5" t="s">
        <v>83</v>
      </c>
      <c r="G264" s="7">
        <v>12</v>
      </c>
      <c r="H264" s="8">
        <v>44041</v>
      </c>
      <c r="I264" s="7">
        <v>7</v>
      </c>
      <c r="J264" s="7" t="s">
        <v>84</v>
      </c>
      <c r="K26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64" s="7" t="str">
        <f>IF(Table1373[[#This Row],[Numeric_Score]]="", "", IF(Table1373[[#This Row],[Numeric_Score]]&lt;=9, "Low", IF(Table1373[[#This Row],[Numeric_Score]]&gt;=14, "High", "Mid")))</f>
        <v>Mid</v>
      </c>
      <c r="M264" s="7" t="str">
        <f>IF(Table1373[[#This Row],[Nominal_Grade]]="", "", CONCATENATE(Table1373[[#This Row],[Nominal_Grade]], "-",Table1373[[#This Row],[Content_Status]]))</f>
        <v>B-WLS</v>
      </c>
      <c r="N264" s="7">
        <v>6.4000000000000001E-2</v>
      </c>
      <c r="O264" s="7">
        <v>168.06899999999999</v>
      </c>
      <c r="P264" s="7">
        <v>181.709</v>
      </c>
      <c r="Q264" s="7">
        <v>1756.61</v>
      </c>
      <c r="R264" s="7">
        <v>1388.549</v>
      </c>
      <c r="S264" s="7">
        <v>1467.2729999999999</v>
      </c>
      <c r="T264" s="7">
        <v>336.03</v>
      </c>
      <c r="U264" s="7">
        <v>1148.51</v>
      </c>
      <c r="V264" s="7">
        <v>866.48199999999997</v>
      </c>
      <c r="W264" s="7">
        <v>4699.0770000000002</v>
      </c>
      <c r="X264" s="7">
        <v>18171.555</v>
      </c>
      <c r="Y264" s="7">
        <v>419.38200000000001</v>
      </c>
      <c r="Z264" s="7">
        <v>38826.603999999999</v>
      </c>
      <c r="AA264" s="7">
        <v>819.76800000000003</v>
      </c>
      <c r="AB264" s="7">
        <v>1017.99</v>
      </c>
      <c r="AC264" s="7">
        <v>753.78300000000002</v>
      </c>
      <c r="AD264" s="7">
        <v>2509.4070000000002</v>
      </c>
      <c r="AE264" s="7">
        <v>2240.0709999999999</v>
      </c>
      <c r="AF264" s="7">
        <v>753.01099999999997</v>
      </c>
      <c r="AG264" s="7">
        <v>1052.0170000000001</v>
      </c>
      <c r="AH264" s="7">
        <v>477.69299999999998</v>
      </c>
      <c r="AI264" s="7">
        <v>2860.049</v>
      </c>
      <c r="AJ264" s="7">
        <v>3097.7570000000001</v>
      </c>
      <c r="AK264" s="7">
        <v>842.95799999999997</v>
      </c>
      <c r="AL264" s="7">
        <v>8332.3639999999996</v>
      </c>
      <c r="AM264" s="7">
        <v>5112.7309999999998</v>
      </c>
      <c r="AN264" s="7">
        <v>1091.4559999999999</v>
      </c>
      <c r="AO264" s="7">
        <v>253.12899999999999</v>
      </c>
      <c r="AP264" s="7">
        <v>350.89</v>
      </c>
      <c r="AQ264" s="7">
        <v>487.04300000000001</v>
      </c>
      <c r="AR264" s="7">
        <v>1526.779</v>
      </c>
      <c r="AS264" s="7">
        <v>4743.3109999999997</v>
      </c>
      <c r="AT264" s="7">
        <v>8771.7999999999993</v>
      </c>
      <c r="AU264" s="7">
        <v>552.16899999999998</v>
      </c>
      <c r="AV264" s="7">
        <v>653.07799999999997</v>
      </c>
      <c r="AW264" s="7">
        <v>21990.99</v>
      </c>
      <c r="AX264" s="7">
        <v>2446.23</v>
      </c>
      <c r="AY264" s="7">
        <v>1135.067</v>
      </c>
      <c r="AZ264" s="7">
        <v>805.38699999999994</v>
      </c>
      <c r="BA264" s="7">
        <v>601.87900000000002</v>
      </c>
      <c r="BB264" s="7">
        <v>1333.9739999999999</v>
      </c>
      <c r="BC264" s="7">
        <v>629.22</v>
      </c>
      <c r="BD264" s="7">
        <v>7619.1779999999999</v>
      </c>
      <c r="BE264" s="7">
        <v>28276.800999999999</v>
      </c>
      <c r="BF264" s="7">
        <v>21871.513999999999</v>
      </c>
      <c r="BG264" s="7">
        <v>4284.6459999999997</v>
      </c>
      <c r="BH264" s="7">
        <v>2247.8490000000002</v>
      </c>
      <c r="BI264" s="7">
        <v>17132.12</v>
      </c>
      <c r="BJ264" s="7">
        <v>2433.98</v>
      </c>
      <c r="BK264" s="7">
        <v>5363.3339999999998</v>
      </c>
      <c r="BL264" s="7">
        <v>6083.9709999999995</v>
      </c>
      <c r="BM264" s="7">
        <v>524.221</v>
      </c>
      <c r="BN264" s="7">
        <v>9378.9509999999991</v>
      </c>
      <c r="BO264" s="7">
        <v>19269.451000000001</v>
      </c>
      <c r="BP264" s="7">
        <v>27860.018</v>
      </c>
      <c r="BQ264" s="7">
        <v>828.84500000000003</v>
      </c>
      <c r="BR264" s="7">
        <v>1352.64</v>
      </c>
      <c r="BS264" s="7">
        <v>581.32100000000003</v>
      </c>
      <c r="BT264" s="7">
        <v>421.90699999999998</v>
      </c>
      <c r="BU264" s="7">
        <v>190.833</v>
      </c>
      <c r="BV264" s="7">
        <v>224.976</v>
      </c>
      <c r="BW264" s="7">
        <v>603.30100000000004</v>
      </c>
      <c r="BX264" s="7">
        <v>972.28800000000001</v>
      </c>
      <c r="BY264" s="7">
        <v>606.40099999999995</v>
      </c>
      <c r="BZ264" s="7">
        <v>144.69999999999999</v>
      </c>
      <c r="CA264" s="7">
        <v>80.763999999999996</v>
      </c>
      <c r="CB264" s="7">
        <v>14527.877</v>
      </c>
      <c r="CC264" s="7">
        <f>IF(Table1373[[#This Row],[Numeric_Score]]&lt;=9, 2, IF(Table1373[[#This Row],[Numeric_Score]]&lt;=12, 1, 0))</f>
        <v>1</v>
      </c>
    </row>
    <row r="265" spans="1:81" x14ac:dyDescent="0.25">
      <c r="A265" s="4" t="s">
        <v>385</v>
      </c>
      <c r="B265" s="17" t="s">
        <v>363</v>
      </c>
      <c r="C265" s="5" t="s">
        <v>82</v>
      </c>
      <c r="D265" s="6">
        <v>0</v>
      </c>
      <c r="E265" s="5" t="str">
        <f>CONCATENATE(Table1373[[#This Row],[Vessel_Out]]," ",Table1373[[#This Row],[True_Grade]])</f>
        <v>200/134 - 2 SP</v>
      </c>
      <c r="F265" s="5" t="s">
        <v>83</v>
      </c>
      <c r="G265" s="7">
        <v>12</v>
      </c>
      <c r="H265" s="8">
        <v>44041</v>
      </c>
      <c r="I265" s="7">
        <v>8</v>
      </c>
      <c r="J265" s="7" t="s">
        <v>84</v>
      </c>
      <c r="K26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65" s="7" t="str">
        <f>IF(Table1373[[#This Row],[Numeric_Score]]="", "", IF(Table1373[[#This Row],[Numeric_Score]]&lt;=9, "Low", IF(Table1373[[#This Row],[Numeric_Score]]&gt;=14, "High", "Mid")))</f>
        <v>Mid</v>
      </c>
      <c r="M265" s="7" t="str">
        <f>IF(Table1373[[#This Row],[Nominal_Grade]]="", "", CONCATENATE(Table1373[[#This Row],[Nominal_Grade]], "-",Table1373[[#This Row],[Content_Status]]))</f>
        <v>B-WLS</v>
      </c>
      <c r="N265" s="7">
        <v>5.8999999999999997E-2</v>
      </c>
      <c r="O265" s="7">
        <v>153.22800000000001</v>
      </c>
      <c r="P265" s="7">
        <v>162.458</v>
      </c>
      <c r="Q265" s="7">
        <v>1843.473</v>
      </c>
      <c r="R265" s="7">
        <v>1387.2380000000001</v>
      </c>
      <c r="S265" s="7">
        <v>1462.248</v>
      </c>
      <c r="T265" s="7">
        <v>342.702</v>
      </c>
      <c r="U265" s="7">
        <v>1175.2470000000001</v>
      </c>
      <c r="V265" s="7">
        <v>893.43600000000004</v>
      </c>
      <c r="W265" s="7">
        <v>4637.29</v>
      </c>
      <c r="X265" s="7">
        <v>18105.528999999999</v>
      </c>
      <c r="Y265" s="7">
        <v>414.53300000000002</v>
      </c>
      <c r="Z265" s="7">
        <v>38676.131000000001</v>
      </c>
      <c r="AA265" s="7">
        <v>808.71799999999996</v>
      </c>
      <c r="AB265" s="7">
        <v>1007.394</v>
      </c>
      <c r="AC265" s="7">
        <v>736.48599999999999</v>
      </c>
      <c r="AD265" s="7">
        <v>2512.4920000000002</v>
      </c>
      <c r="AE265" s="7">
        <v>2203.6750000000002</v>
      </c>
      <c r="AF265" s="7">
        <v>742.51900000000001</v>
      </c>
      <c r="AG265" s="7">
        <v>1020.89</v>
      </c>
      <c r="AH265" s="7">
        <v>466.38499999999999</v>
      </c>
      <c r="AI265" s="7">
        <v>2897.0819999999999</v>
      </c>
      <c r="AJ265" s="7">
        <v>3156.2460000000001</v>
      </c>
      <c r="AK265" s="7">
        <v>836.47299999999996</v>
      </c>
      <c r="AL265" s="7">
        <v>8224.5580000000009</v>
      </c>
      <c r="AM265" s="7">
        <v>5020.3789999999999</v>
      </c>
      <c r="AN265" s="7">
        <v>1056.173</v>
      </c>
      <c r="AO265" s="7">
        <v>246.83799999999999</v>
      </c>
      <c r="AP265" s="7">
        <v>348.726</v>
      </c>
      <c r="AQ265" s="7">
        <v>476.25</v>
      </c>
      <c r="AR265" s="7">
        <v>1509.202</v>
      </c>
      <c r="AS265" s="7">
        <v>4751.2650000000003</v>
      </c>
      <c r="AT265" s="7">
        <v>8800.7430000000004</v>
      </c>
      <c r="AU265" s="7">
        <v>576.09100000000001</v>
      </c>
      <c r="AV265" s="7">
        <v>648.65700000000004</v>
      </c>
      <c r="AW265" s="7">
        <v>21602.978999999999</v>
      </c>
      <c r="AX265" s="7">
        <v>2383.8040000000001</v>
      </c>
      <c r="AY265" s="7">
        <v>1147.7180000000001</v>
      </c>
      <c r="AZ265" s="7">
        <v>768.072</v>
      </c>
      <c r="BA265" s="7">
        <v>574.322</v>
      </c>
      <c r="BB265" s="7">
        <v>1323.6780000000001</v>
      </c>
      <c r="BC265" s="7">
        <v>609.56299999999999</v>
      </c>
      <c r="BD265" s="7">
        <v>7723.3729999999996</v>
      </c>
      <c r="BE265" s="7">
        <v>27898.072</v>
      </c>
      <c r="BF265" s="7">
        <v>21381.044999999998</v>
      </c>
      <c r="BG265" s="7">
        <v>4117.2759999999998</v>
      </c>
      <c r="BH265" s="7">
        <v>2238.6350000000002</v>
      </c>
      <c r="BI265" s="7">
        <v>16855.691999999999</v>
      </c>
      <c r="BJ265" s="7">
        <v>2444.5819999999999</v>
      </c>
      <c r="BK265" s="7">
        <v>5223.3609999999999</v>
      </c>
      <c r="BL265" s="7">
        <v>5927.0439999999999</v>
      </c>
      <c r="BM265" s="7">
        <v>474.69099999999997</v>
      </c>
      <c r="BN265" s="7">
        <v>9491.5049999999992</v>
      </c>
      <c r="BO265" s="7">
        <v>18893.396000000001</v>
      </c>
      <c r="BP265" s="7">
        <v>27744.269</v>
      </c>
      <c r="BQ265" s="7">
        <v>819.14300000000003</v>
      </c>
      <c r="BR265" s="7">
        <v>1407.9970000000001</v>
      </c>
      <c r="BS265" s="7">
        <v>592.85900000000004</v>
      </c>
      <c r="BT265" s="7">
        <v>437.84899999999999</v>
      </c>
      <c r="BU265" s="7">
        <v>171.91399999999999</v>
      </c>
      <c r="BV265" s="7">
        <v>215.054</v>
      </c>
      <c r="BW265" s="7">
        <v>604.45799999999997</v>
      </c>
      <c r="BX265" s="7">
        <v>942.72500000000002</v>
      </c>
      <c r="BY265" s="7">
        <v>575.85400000000004</v>
      </c>
      <c r="BZ265" s="7">
        <v>142.78700000000001</v>
      </c>
      <c r="CA265" s="7">
        <v>75.233999999999995</v>
      </c>
      <c r="CB265" s="7">
        <v>14516.119000000001</v>
      </c>
      <c r="CC265" s="7">
        <f>IF(Table1373[[#This Row],[Numeric_Score]]&lt;=9, 2, IF(Table1373[[#This Row],[Numeric_Score]]&lt;=12, 1, 0))</f>
        <v>1</v>
      </c>
    </row>
    <row r="266" spans="1:81" x14ac:dyDescent="0.25">
      <c r="A266" s="4" t="s">
        <v>386</v>
      </c>
      <c r="B266" s="17" t="s">
        <v>363</v>
      </c>
      <c r="C266" s="5" t="s">
        <v>141</v>
      </c>
      <c r="D266" s="6">
        <v>7.4</v>
      </c>
      <c r="E266" s="5" t="str">
        <f>CONCATENATE(Table1373[[#This Row],[Vessel_Out]]," ",Table1373[[#This Row],[True_Grade]])</f>
        <v>200/135 - 1 P</v>
      </c>
      <c r="F266" s="5" t="s">
        <v>83</v>
      </c>
      <c r="G266" s="7">
        <v>6</v>
      </c>
      <c r="H266" s="8">
        <v>44041</v>
      </c>
      <c r="I266" s="7">
        <v>9</v>
      </c>
      <c r="J266" s="7" t="s">
        <v>95</v>
      </c>
      <c r="K26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66" s="7" t="str">
        <f>IF(Table1373[[#This Row],[Numeric_Score]]="", "", IF(Table1373[[#This Row],[Numeric_Score]]&lt;=9, "Low", IF(Table1373[[#This Row],[Numeric_Score]]&gt;=14, "High", "Mid")))</f>
        <v>Low</v>
      </c>
      <c r="M266" s="7" t="str">
        <f>IF(Table1373[[#This Row],[Nominal_Grade]]="", "", CONCATENATE(Table1373[[#This Row],[Nominal_Grade]], "-",Table1373[[#This Row],[Content_Status]]))</f>
        <v>C-WLS</v>
      </c>
      <c r="N266" s="7">
        <v>5.8999999999999997E-2</v>
      </c>
      <c r="O266" s="7">
        <v>807.44200000000001</v>
      </c>
      <c r="P266" s="7">
        <v>207.001</v>
      </c>
      <c r="Q266" s="7">
        <v>2008.9749999999999</v>
      </c>
      <c r="R266" s="7">
        <v>1350.9649999999999</v>
      </c>
      <c r="S266" s="7">
        <v>1487.88</v>
      </c>
      <c r="T266" s="7">
        <v>292.14999999999998</v>
      </c>
      <c r="U266" s="7">
        <v>1351.7180000000001</v>
      </c>
      <c r="V266" s="7">
        <v>988.02300000000002</v>
      </c>
      <c r="W266" s="7">
        <v>4092.5439999999999</v>
      </c>
      <c r="X266" s="7">
        <v>18274.637999999999</v>
      </c>
      <c r="Y266" s="7">
        <v>404.69200000000001</v>
      </c>
      <c r="Z266" s="7">
        <v>36737.855000000003</v>
      </c>
      <c r="AA266" s="7">
        <v>624.83399999999995</v>
      </c>
      <c r="AB266" s="7">
        <v>993.91099999999994</v>
      </c>
      <c r="AC266" s="7">
        <v>698.22</v>
      </c>
      <c r="AD266" s="7">
        <v>4055.672</v>
      </c>
      <c r="AE266" s="7">
        <v>1850.2819999999999</v>
      </c>
      <c r="AF266" s="7">
        <v>1162.3779999999999</v>
      </c>
      <c r="AG266" s="7">
        <v>985.875</v>
      </c>
      <c r="AH266" s="7">
        <v>499.69900000000001</v>
      </c>
      <c r="AI266" s="7">
        <v>2691.453</v>
      </c>
      <c r="AJ266" s="7">
        <v>2427.98</v>
      </c>
      <c r="AK266" s="7">
        <v>670.46900000000005</v>
      </c>
      <c r="AL266" s="7">
        <v>8528.1350000000002</v>
      </c>
      <c r="AM266" s="7">
        <v>5624.277</v>
      </c>
      <c r="AN266" s="7">
        <v>1194.9480000000001</v>
      </c>
      <c r="AO266" s="7">
        <v>370.60700000000003</v>
      </c>
      <c r="AP266" s="7">
        <v>671.37599999999998</v>
      </c>
      <c r="AQ266" s="7">
        <v>858.62400000000002</v>
      </c>
      <c r="AR266" s="7">
        <v>1744.1959999999999</v>
      </c>
      <c r="AS266" s="7">
        <v>4780.183</v>
      </c>
      <c r="AT266" s="7">
        <v>9030.9680000000008</v>
      </c>
      <c r="AU266" s="7">
        <v>451.63400000000001</v>
      </c>
      <c r="AV266" s="7">
        <v>529.66399999999999</v>
      </c>
      <c r="AW266" s="7">
        <v>25140.171999999999</v>
      </c>
      <c r="AX266" s="7">
        <v>1881.9359999999999</v>
      </c>
      <c r="AY266" s="7">
        <v>1089.5809999999999</v>
      </c>
      <c r="AZ266" s="7">
        <v>790.65700000000004</v>
      </c>
      <c r="BA266" s="7">
        <v>701.154</v>
      </c>
      <c r="BB266" s="7">
        <v>1498.136</v>
      </c>
      <c r="BC266" s="7">
        <v>1017.987</v>
      </c>
      <c r="BD266" s="7">
        <v>7369.1949999999997</v>
      </c>
      <c r="BE266" s="7">
        <v>29661.976999999999</v>
      </c>
      <c r="BF266" s="7">
        <v>21909.257000000001</v>
      </c>
      <c r="BG266" s="7">
        <v>4112.49</v>
      </c>
      <c r="BH266" s="7">
        <v>2186.4070000000002</v>
      </c>
      <c r="BI266" s="7">
        <v>19302.852999999999</v>
      </c>
      <c r="BJ266" s="7">
        <v>2555.9879999999998</v>
      </c>
      <c r="BK266" s="7">
        <v>5118.0050000000001</v>
      </c>
      <c r="BL266" s="7">
        <v>6053.8389999999999</v>
      </c>
      <c r="BM266" s="7">
        <v>537.66999999999996</v>
      </c>
      <c r="BN266" s="7">
        <v>9500.8130000000001</v>
      </c>
      <c r="BO266" s="7">
        <v>16686.677</v>
      </c>
      <c r="BP266" s="7">
        <v>23310.207999999999</v>
      </c>
      <c r="BQ266" s="7">
        <v>804.36199999999997</v>
      </c>
      <c r="BR266" s="7">
        <v>1437.357</v>
      </c>
      <c r="BS266" s="7">
        <v>570.08799999999997</v>
      </c>
      <c r="BT266" s="7">
        <v>543.80700000000002</v>
      </c>
      <c r="BU266" s="7">
        <v>191.303</v>
      </c>
      <c r="BV266" s="7">
        <v>246.869</v>
      </c>
      <c r="BW266" s="7">
        <v>770.63900000000001</v>
      </c>
      <c r="BX266" s="7">
        <v>1118.076</v>
      </c>
      <c r="BY266" s="7">
        <v>824.00199999999995</v>
      </c>
      <c r="BZ266" s="7">
        <v>159.50700000000001</v>
      </c>
      <c r="CA266" s="7">
        <v>336.67200000000003</v>
      </c>
      <c r="CB266" s="7">
        <v>14485.316000000001</v>
      </c>
      <c r="CC266" s="7">
        <f>IF(Table1373[[#This Row],[Numeric_Score]]&lt;=9, 2, IF(Table1373[[#This Row],[Numeric_Score]]&lt;=12, 1, 0))</f>
        <v>2</v>
      </c>
    </row>
    <row r="267" spans="1:81" x14ac:dyDescent="0.25">
      <c r="A267" s="4" t="s">
        <v>387</v>
      </c>
      <c r="B267" s="17" t="s">
        <v>363</v>
      </c>
      <c r="C267" s="5" t="s">
        <v>141</v>
      </c>
      <c r="D267" s="6">
        <v>7.4</v>
      </c>
      <c r="E267" s="5" t="str">
        <f>CONCATENATE(Table1373[[#This Row],[Vessel_Out]]," ",Table1373[[#This Row],[True_Grade]])</f>
        <v>200/135 - 2 P</v>
      </c>
      <c r="F267" s="5" t="s">
        <v>83</v>
      </c>
      <c r="G267" s="7">
        <v>6</v>
      </c>
      <c r="H267" s="8">
        <v>44041</v>
      </c>
      <c r="I267" s="7">
        <v>10</v>
      </c>
      <c r="J267" s="7" t="s">
        <v>95</v>
      </c>
      <c r="K26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67" s="7" t="str">
        <f>IF(Table1373[[#This Row],[Numeric_Score]]="", "", IF(Table1373[[#This Row],[Numeric_Score]]&lt;=9, "Low", IF(Table1373[[#This Row],[Numeric_Score]]&gt;=14, "High", "Mid")))</f>
        <v>Low</v>
      </c>
      <c r="M267" s="7" t="str">
        <f>IF(Table1373[[#This Row],[Nominal_Grade]]="", "", CONCATENATE(Table1373[[#This Row],[Nominal_Grade]], "-",Table1373[[#This Row],[Content_Status]]))</f>
        <v>C-WLS</v>
      </c>
      <c r="N267" s="7">
        <v>5.6000000000000001E-2</v>
      </c>
      <c r="O267" s="7">
        <v>786.08</v>
      </c>
      <c r="P267" s="7">
        <v>242.91200000000001</v>
      </c>
      <c r="Q267" s="7">
        <v>2152.2469999999998</v>
      </c>
      <c r="R267" s="7">
        <v>1366.3209999999999</v>
      </c>
      <c r="S267" s="7">
        <v>1494.194</v>
      </c>
      <c r="T267" s="7">
        <v>337.09100000000001</v>
      </c>
      <c r="U267" s="7">
        <v>1329.982</v>
      </c>
      <c r="V267" s="7">
        <v>980.58</v>
      </c>
      <c r="W267" s="7">
        <v>4013.4259999999999</v>
      </c>
      <c r="X267" s="7">
        <v>18301.900000000001</v>
      </c>
      <c r="Y267" s="7">
        <v>409.06400000000002</v>
      </c>
      <c r="Z267" s="7">
        <v>37091.343000000001</v>
      </c>
      <c r="AA267" s="7">
        <v>634.91499999999996</v>
      </c>
      <c r="AB267" s="7">
        <v>996.33399999999995</v>
      </c>
      <c r="AC267" s="7">
        <v>679.81600000000003</v>
      </c>
      <c r="AD267" s="7">
        <v>4055.45</v>
      </c>
      <c r="AE267" s="7">
        <v>1799.4770000000001</v>
      </c>
      <c r="AF267" s="7">
        <v>1136.4449999999999</v>
      </c>
      <c r="AG267" s="7">
        <v>1001.836</v>
      </c>
      <c r="AH267" s="7">
        <v>512.18100000000004</v>
      </c>
      <c r="AI267" s="7">
        <v>2683.4059999999999</v>
      </c>
      <c r="AJ267" s="7">
        <v>2448.319</v>
      </c>
      <c r="AK267" s="7">
        <v>661.64300000000003</v>
      </c>
      <c r="AL267" s="7">
        <v>8453.1190000000006</v>
      </c>
      <c r="AM267" s="7">
        <v>5552.4520000000002</v>
      </c>
      <c r="AN267" s="7">
        <v>1167.085</v>
      </c>
      <c r="AO267" s="7">
        <v>354.92200000000003</v>
      </c>
      <c r="AP267" s="7">
        <v>629.53099999999995</v>
      </c>
      <c r="AQ267" s="7">
        <v>799.94899999999996</v>
      </c>
      <c r="AR267" s="7">
        <v>1733.08</v>
      </c>
      <c r="AS267" s="7">
        <v>4867.0349999999999</v>
      </c>
      <c r="AT267" s="7">
        <v>9057.2009999999991</v>
      </c>
      <c r="AU267" s="7">
        <v>448.47</v>
      </c>
      <c r="AV267" s="7">
        <v>534.13300000000004</v>
      </c>
      <c r="AW267" s="7">
        <v>25150.762999999999</v>
      </c>
      <c r="AX267" s="7">
        <v>1936.0319999999999</v>
      </c>
      <c r="AY267" s="7">
        <v>1041.7180000000001</v>
      </c>
      <c r="AZ267" s="7">
        <v>758.25800000000004</v>
      </c>
      <c r="BA267" s="7">
        <v>724.91300000000001</v>
      </c>
      <c r="BB267" s="7">
        <v>1576.1289999999999</v>
      </c>
      <c r="BC267" s="7">
        <v>1021.194</v>
      </c>
      <c r="BD267" s="7">
        <v>7221.6940000000004</v>
      </c>
      <c r="BE267" s="7">
        <v>30478.135999999999</v>
      </c>
      <c r="BF267" s="7">
        <v>21692.008000000002</v>
      </c>
      <c r="BG267" s="7">
        <v>4245.7939999999999</v>
      </c>
      <c r="BH267" s="7">
        <v>2218.5839999999998</v>
      </c>
      <c r="BI267" s="7">
        <v>19176.379000000001</v>
      </c>
      <c r="BJ267" s="7">
        <v>2569.4430000000002</v>
      </c>
      <c r="BK267" s="7">
        <v>5034.7759999999998</v>
      </c>
      <c r="BL267" s="7">
        <v>5910.317</v>
      </c>
      <c r="BM267" s="7">
        <v>476.80500000000001</v>
      </c>
      <c r="BN267" s="7">
        <v>9306.06</v>
      </c>
      <c r="BO267" s="7">
        <v>16167.75</v>
      </c>
      <c r="BP267" s="7">
        <v>21305.56</v>
      </c>
      <c r="BQ267" s="7">
        <v>839.39</v>
      </c>
      <c r="BR267" s="7">
        <v>1385.9860000000001</v>
      </c>
      <c r="BS267" s="7">
        <v>560.43600000000004</v>
      </c>
      <c r="BT267" s="7">
        <v>492.88099999999997</v>
      </c>
      <c r="BU267" s="7">
        <v>195.26</v>
      </c>
      <c r="BV267" s="7">
        <v>248.517</v>
      </c>
      <c r="BW267" s="7">
        <v>767.06299999999999</v>
      </c>
      <c r="BX267" s="7">
        <v>1185.4369999999999</v>
      </c>
      <c r="BY267" s="7">
        <v>799.68700000000001</v>
      </c>
      <c r="BZ267" s="7">
        <v>157.38399999999999</v>
      </c>
      <c r="CA267" s="7">
        <v>320.19</v>
      </c>
      <c r="CB267" s="7">
        <v>14975.964</v>
      </c>
      <c r="CC267" s="7">
        <f>IF(Table1373[[#This Row],[Numeric_Score]]&lt;=9, 2, IF(Table1373[[#This Row],[Numeric_Score]]&lt;=12, 1, 0))</f>
        <v>2</v>
      </c>
    </row>
    <row r="268" spans="1:81" x14ac:dyDescent="0.25">
      <c r="A268" s="4" t="s">
        <v>388</v>
      </c>
      <c r="B268" s="17" t="s">
        <v>363</v>
      </c>
      <c r="C268" s="5" t="s">
        <v>82</v>
      </c>
      <c r="D268" s="6">
        <v>1.2</v>
      </c>
      <c r="E268" s="5" t="str">
        <f>CONCATENATE(Table1373[[#This Row],[Vessel_Out]]," ",Table1373[[#This Row],[True_Grade]])</f>
        <v>200/152 - 1 SP</v>
      </c>
      <c r="F268" s="5" t="s">
        <v>83</v>
      </c>
      <c r="G268" s="7">
        <v>12</v>
      </c>
      <c r="H268" s="8">
        <v>44041</v>
      </c>
      <c r="I268" s="7">
        <v>1</v>
      </c>
      <c r="J268" s="7" t="s">
        <v>84</v>
      </c>
      <c r="K26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68" s="7" t="str">
        <f>IF(Table1373[[#This Row],[Numeric_Score]]="", "", IF(Table1373[[#This Row],[Numeric_Score]]&lt;=9, "Low", IF(Table1373[[#This Row],[Numeric_Score]]&gt;=14, "High", "Mid")))</f>
        <v>Mid</v>
      </c>
      <c r="M268" s="7" t="str">
        <f>IF(Table1373[[#This Row],[Nominal_Grade]]="", "", CONCATENATE(Table1373[[#This Row],[Nominal_Grade]], "-",Table1373[[#This Row],[Content_Status]]))</f>
        <v>B-WLS</v>
      </c>
      <c r="N268" s="7">
        <v>5.6000000000000001E-2</v>
      </c>
      <c r="O268" s="7">
        <v>306.52100000000002</v>
      </c>
      <c r="P268" s="7">
        <v>83.738</v>
      </c>
      <c r="Q268" s="7">
        <v>1257.3</v>
      </c>
      <c r="R268" s="7">
        <v>1162.2139999999999</v>
      </c>
      <c r="S268" s="7">
        <v>1308.3879999999999</v>
      </c>
      <c r="T268" s="7">
        <v>605.98</v>
      </c>
      <c r="U268" s="7">
        <v>516.15200000000004</v>
      </c>
      <c r="V268" s="7">
        <v>720.51099999999997</v>
      </c>
      <c r="W268" s="7">
        <v>4276.451</v>
      </c>
      <c r="X268" s="7">
        <v>18307.616000000002</v>
      </c>
      <c r="Y268" s="7">
        <v>354.84199999999998</v>
      </c>
      <c r="Z268" s="7">
        <v>42244.925999999999</v>
      </c>
      <c r="AA268" s="7">
        <v>843.46</v>
      </c>
      <c r="AB268" s="7">
        <v>1021.529</v>
      </c>
      <c r="AC268" s="7">
        <v>688.83100000000002</v>
      </c>
      <c r="AD268" s="7">
        <v>1257.288</v>
      </c>
      <c r="AE268" s="7">
        <v>1483.941</v>
      </c>
      <c r="AF268" s="7">
        <v>570.83399999999995</v>
      </c>
      <c r="AG268" s="7">
        <v>1101.165</v>
      </c>
      <c r="AH268" s="7">
        <v>489.65499999999997</v>
      </c>
      <c r="AI268" s="7">
        <v>2886.0619999999999</v>
      </c>
      <c r="AJ268" s="7">
        <v>2159.125</v>
      </c>
      <c r="AK268" s="7">
        <v>646.82799999999997</v>
      </c>
      <c r="AL268" s="7">
        <v>8301.2559999999994</v>
      </c>
      <c r="AM268" s="7">
        <v>4455.3540000000003</v>
      </c>
      <c r="AN268" s="7">
        <v>1899.1489999999999</v>
      </c>
      <c r="AO268" s="7">
        <v>210.45599999999999</v>
      </c>
      <c r="AP268" s="7">
        <v>300.88299999999998</v>
      </c>
      <c r="AQ268" s="7">
        <v>655.36800000000005</v>
      </c>
      <c r="AR268" s="7">
        <v>1739.8630000000001</v>
      </c>
      <c r="AS268" s="7">
        <v>4326.6220000000003</v>
      </c>
      <c r="AT268" s="7">
        <v>6856.6719999999996</v>
      </c>
      <c r="AU268" s="7">
        <v>539.56200000000001</v>
      </c>
      <c r="AV268" s="7">
        <v>708.24300000000005</v>
      </c>
      <c r="AW268" s="7">
        <v>22462.42</v>
      </c>
      <c r="AX268" s="7">
        <v>1722.5029999999999</v>
      </c>
      <c r="AY268" s="7">
        <v>859.7</v>
      </c>
      <c r="AZ268" s="7">
        <v>773.55</v>
      </c>
      <c r="BA268" s="7">
        <v>525.72799999999995</v>
      </c>
      <c r="BB268" s="7">
        <v>1660.825</v>
      </c>
      <c r="BC268" s="7">
        <v>1052.5</v>
      </c>
      <c r="BD268" s="7">
        <v>8190.5159999999996</v>
      </c>
      <c r="BE268" s="7">
        <v>24429.335999999999</v>
      </c>
      <c r="BF268" s="7">
        <v>24667.09</v>
      </c>
      <c r="BG268" s="7">
        <v>4569.549</v>
      </c>
      <c r="BH268" s="7">
        <v>2260.7069999999999</v>
      </c>
      <c r="BI268" s="7">
        <v>24120.378000000001</v>
      </c>
      <c r="BJ268" s="7">
        <v>2238.5540000000001</v>
      </c>
      <c r="BK268" s="7">
        <v>4802.3360000000002</v>
      </c>
      <c r="BL268" s="7">
        <v>4933.6109999999999</v>
      </c>
      <c r="BM268" s="7">
        <v>481.15</v>
      </c>
      <c r="BN268" s="7">
        <v>9983.1319999999996</v>
      </c>
      <c r="BO268" s="7">
        <v>18948.710999999999</v>
      </c>
      <c r="BP268" s="7">
        <v>24697.81</v>
      </c>
      <c r="BQ268" s="7">
        <v>735.16600000000005</v>
      </c>
      <c r="BR268" s="7">
        <v>1645.9190000000001</v>
      </c>
      <c r="BS268" s="7">
        <v>363.16699999999997</v>
      </c>
      <c r="BT268" s="7">
        <v>1019.895</v>
      </c>
      <c r="BU268" s="7">
        <v>176.00800000000001</v>
      </c>
      <c r="BV268" s="7">
        <v>218.20699999999999</v>
      </c>
      <c r="BW268" s="7">
        <v>712.86599999999999</v>
      </c>
      <c r="BX268" s="7">
        <v>768.154</v>
      </c>
      <c r="BY268" s="7">
        <v>501.63400000000001</v>
      </c>
      <c r="BZ268" s="7">
        <v>163.04400000000001</v>
      </c>
      <c r="CA268" s="7">
        <v>69.254000000000005</v>
      </c>
      <c r="CB268" s="7">
        <v>14129.64</v>
      </c>
      <c r="CC268" s="7">
        <f>IF(Table1373[[#This Row],[Numeric_Score]]&lt;=9, 2, IF(Table1373[[#This Row],[Numeric_Score]]&lt;=12, 1, 0))</f>
        <v>1</v>
      </c>
    </row>
    <row r="269" spans="1:81" x14ac:dyDescent="0.25">
      <c r="A269" s="4" t="s">
        <v>389</v>
      </c>
      <c r="B269" s="17" t="s">
        <v>363</v>
      </c>
      <c r="C269" s="5" t="s">
        <v>82</v>
      </c>
      <c r="D269" s="6">
        <v>1.2</v>
      </c>
      <c r="E269" s="5" t="str">
        <f>CONCATENATE(Table1373[[#This Row],[Vessel_Out]]," ",Table1373[[#This Row],[True_Grade]])</f>
        <v>200/152 - 2 SP</v>
      </c>
      <c r="F269" s="5" t="s">
        <v>83</v>
      </c>
      <c r="G269" s="7">
        <v>12</v>
      </c>
      <c r="H269" s="8">
        <v>44041</v>
      </c>
      <c r="I269" s="7">
        <v>2</v>
      </c>
      <c r="J269" s="7" t="s">
        <v>84</v>
      </c>
      <c r="K26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69" s="7" t="str">
        <f>IF(Table1373[[#This Row],[Numeric_Score]]="", "", IF(Table1373[[#This Row],[Numeric_Score]]&lt;=9, "Low", IF(Table1373[[#This Row],[Numeric_Score]]&gt;=14, "High", "Mid")))</f>
        <v>Mid</v>
      </c>
      <c r="M269" s="7" t="str">
        <f>IF(Table1373[[#This Row],[Nominal_Grade]]="", "", CONCATENATE(Table1373[[#This Row],[Nominal_Grade]], "-",Table1373[[#This Row],[Content_Status]]))</f>
        <v>B-WLS</v>
      </c>
      <c r="N269" s="7">
        <v>7.4999999999999997E-2</v>
      </c>
      <c r="O269" s="7">
        <v>306.536</v>
      </c>
      <c r="P269" s="7">
        <v>140.63499999999999</v>
      </c>
      <c r="Q269" s="7">
        <v>1723.953</v>
      </c>
      <c r="R269" s="7">
        <v>1486.3340000000001</v>
      </c>
      <c r="S269" s="7">
        <v>1557.6690000000001</v>
      </c>
      <c r="T269" s="7">
        <v>373.87900000000002</v>
      </c>
      <c r="U269" s="7">
        <v>1223.799</v>
      </c>
      <c r="V269" s="7">
        <v>850.47</v>
      </c>
      <c r="W269" s="7">
        <v>4215.5389999999998</v>
      </c>
      <c r="X269" s="7">
        <v>18242.465</v>
      </c>
      <c r="Y269" s="7">
        <v>453.108</v>
      </c>
      <c r="Z269" s="7">
        <v>41380.601000000002</v>
      </c>
      <c r="AA269" s="7">
        <v>836.91800000000001</v>
      </c>
      <c r="AB269" s="7">
        <v>1002.4059999999999</v>
      </c>
      <c r="AC269" s="7">
        <v>653.21299999999997</v>
      </c>
      <c r="AD269" s="7">
        <v>1224.925</v>
      </c>
      <c r="AE269" s="7">
        <v>1445.615</v>
      </c>
      <c r="AF269" s="7">
        <v>569.06799999999998</v>
      </c>
      <c r="AG269" s="7">
        <v>1097.3579999999999</v>
      </c>
      <c r="AH269" s="7">
        <v>512.39099999999996</v>
      </c>
      <c r="AI269" s="7">
        <v>2805.808</v>
      </c>
      <c r="AJ269" s="7">
        <v>2141.7530000000002</v>
      </c>
      <c r="AK269" s="7">
        <v>661.09699999999998</v>
      </c>
      <c r="AL269" s="7">
        <v>8201.4490000000005</v>
      </c>
      <c r="AM269" s="7">
        <v>4376.4170000000004</v>
      </c>
      <c r="AN269" s="7">
        <v>1868.18</v>
      </c>
      <c r="AO269" s="7">
        <v>214.90600000000001</v>
      </c>
      <c r="AP269" s="7">
        <v>325.86399999999998</v>
      </c>
      <c r="AQ269" s="7">
        <v>674.05200000000002</v>
      </c>
      <c r="AR269" s="7">
        <v>1726.8820000000001</v>
      </c>
      <c r="AS269" s="7">
        <v>4078.6840000000002</v>
      </c>
      <c r="AT269" s="7">
        <v>6591.1189999999997</v>
      </c>
      <c r="AU269" s="7">
        <v>516.298</v>
      </c>
      <c r="AV269" s="7">
        <v>783.92399999999998</v>
      </c>
      <c r="AW269" s="7">
        <v>22317.792000000001</v>
      </c>
      <c r="AX269" s="7">
        <v>1706.067</v>
      </c>
      <c r="AY269" s="7">
        <v>908.28</v>
      </c>
      <c r="AZ269" s="7">
        <v>752.99400000000003</v>
      </c>
      <c r="BA269" s="7">
        <v>561.61599999999999</v>
      </c>
      <c r="BB269" s="7">
        <v>1613.971</v>
      </c>
      <c r="BC269" s="7">
        <v>1037.5830000000001</v>
      </c>
      <c r="BD269" s="7">
        <v>8075.3450000000003</v>
      </c>
      <c r="BE269" s="7">
        <v>24443.744999999999</v>
      </c>
      <c r="BF269" s="7">
        <v>24673.386999999999</v>
      </c>
      <c r="BG269" s="7">
        <v>4438.634</v>
      </c>
      <c r="BH269" s="7">
        <v>2160.8560000000002</v>
      </c>
      <c r="BI269" s="7">
        <v>24003.433000000001</v>
      </c>
      <c r="BJ269" s="7">
        <v>2301.779</v>
      </c>
      <c r="BK269" s="7">
        <v>4947.6679999999997</v>
      </c>
      <c r="BL269" s="7">
        <v>5179.2659999999996</v>
      </c>
      <c r="BM269" s="7">
        <v>507.30799999999999</v>
      </c>
      <c r="BN269" s="7">
        <v>10096.213</v>
      </c>
      <c r="BO269" s="7">
        <v>19548.701000000001</v>
      </c>
      <c r="BP269" s="7">
        <v>29063.06</v>
      </c>
      <c r="BQ269" s="7">
        <v>818.01400000000001</v>
      </c>
      <c r="BR269" s="7">
        <v>1590.549</v>
      </c>
      <c r="BS269" s="7">
        <v>638.73599999999999</v>
      </c>
      <c r="BT269" s="7">
        <v>1069.2080000000001</v>
      </c>
      <c r="BU269" s="7">
        <v>197.77099999999999</v>
      </c>
      <c r="BV269" s="7">
        <v>220.77099999999999</v>
      </c>
      <c r="BW269" s="7">
        <v>718.97400000000005</v>
      </c>
      <c r="BX269" s="7">
        <v>827.67600000000004</v>
      </c>
      <c r="BY269" s="7">
        <v>525.17100000000005</v>
      </c>
      <c r="BZ269" s="7">
        <v>170.834</v>
      </c>
      <c r="CA269" s="7">
        <v>75.067999999999998</v>
      </c>
      <c r="CB269" s="7">
        <v>14341.64</v>
      </c>
      <c r="CC269" s="7">
        <f>IF(Table1373[[#This Row],[Numeric_Score]]&lt;=9, 2, IF(Table1373[[#This Row],[Numeric_Score]]&lt;=12, 1, 0))</f>
        <v>1</v>
      </c>
    </row>
    <row r="270" spans="1:81" x14ac:dyDescent="0.25">
      <c r="A270" s="4" t="s">
        <v>390</v>
      </c>
      <c r="B270" s="17" t="s">
        <v>363</v>
      </c>
      <c r="C270" s="5" t="s">
        <v>82</v>
      </c>
      <c r="D270" s="6">
        <v>0.4</v>
      </c>
      <c r="E270" s="5" t="str">
        <f>CONCATENATE(Table1373[[#This Row],[Vessel_Out]]," ",Table1373[[#This Row],[True_Grade]])</f>
        <v>200/184 - 1 SP</v>
      </c>
      <c r="F270" s="5" t="s">
        <v>91</v>
      </c>
      <c r="G270" s="7">
        <v>12</v>
      </c>
      <c r="H270" s="8">
        <v>44041</v>
      </c>
      <c r="I270" s="7">
        <v>3</v>
      </c>
      <c r="J270" s="7" t="s">
        <v>84</v>
      </c>
      <c r="K27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70" s="7" t="str">
        <f>IF(Table1373[[#This Row],[Numeric_Score]]="", "", IF(Table1373[[#This Row],[Numeric_Score]]&lt;=9, "Low", IF(Table1373[[#This Row],[Numeric_Score]]&gt;=14, "High", "Mid")))</f>
        <v>Mid</v>
      </c>
      <c r="M270" s="7" t="str">
        <f>IF(Table1373[[#This Row],[Nominal_Grade]]="", "", CONCATENATE(Table1373[[#This Row],[Nominal_Grade]], "-",Table1373[[#This Row],[Content_Status]]))</f>
        <v>B-WRS</v>
      </c>
      <c r="N270" s="7">
        <v>7.1999999999999995E-2</v>
      </c>
      <c r="O270" s="7">
        <v>123.295</v>
      </c>
      <c r="P270" s="7">
        <v>155.893</v>
      </c>
      <c r="Q270" s="7">
        <v>1773.4280000000001</v>
      </c>
      <c r="R270" s="7">
        <v>1436.9760000000001</v>
      </c>
      <c r="S270" s="7">
        <v>1525.2149999999999</v>
      </c>
      <c r="T270" s="7">
        <v>342.56200000000001</v>
      </c>
      <c r="U270" s="7">
        <v>1468.5029999999999</v>
      </c>
      <c r="V270" s="7">
        <v>1009.773</v>
      </c>
      <c r="W270" s="7">
        <v>3972.1860000000001</v>
      </c>
      <c r="X270" s="7">
        <v>18205.893</v>
      </c>
      <c r="Y270" s="7">
        <v>451.517</v>
      </c>
      <c r="Z270" s="7">
        <v>39115.949999999997</v>
      </c>
      <c r="AA270" s="7">
        <v>798.577</v>
      </c>
      <c r="AB270" s="7">
        <v>996.73400000000004</v>
      </c>
      <c r="AC270" s="7">
        <v>636.29300000000001</v>
      </c>
      <c r="AD270" s="7">
        <v>1367.854</v>
      </c>
      <c r="AE270" s="7">
        <v>1467.883</v>
      </c>
      <c r="AF270" s="7">
        <v>670.53300000000002</v>
      </c>
      <c r="AG270" s="7">
        <v>1110.9870000000001</v>
      </c>
      <c r="AH270" s="7">
        <v>423.83199999999999</v>
      </c>
      <c r="AI270" s="7">
        <v>2742.471</v>
      </c>
      <c r="AJ270" s="7">
        <v>2336.38</v>
      </c>
      <c r="AK270" s="7">
        <v>674.33500000000004</v>
      </c>
      <c r="AL270" s="7">
        <v>8203.5619999999999</v>
      </c>
      <c r="AM270" s="7">
        <v>6251.0510000000004</v>
      </c>
      <c r="AN270" s="7">
        <v>2442.326</v>
      </c>
      <c r="AO270" s="7">
        <v>248.59800000000001</v>
      </c>
      <c r="AP270" s="7">
        <v>414.27499999999998</v>
      </c>
      <c r="AQ270" s="7">
        <v>733.14700000000005</v>
      </c>
      <c r="AR270" s="7">
        <v>1754.912</v>
      </c>
      <c r="AS270" s="7">
        <v>4679.4430000000002</v>
      </c>
      <c r="AT270" s="7">
        <v>9003.9459999999999</v>
      </c>
      <c r="AU270" s="7">
        <v>461.91</v>
      </c>
      <c r="AV270" s="7">
        <v>670.774</v>
      </c>
      <c r="AW270" s="7">
        <v>24248.511999999999</v>
      </c>
      <c r="AX270" s="7">
        <v>1731.367</v>
      </c>
      <c r="AY270" s="7">
        <v>909.63099999999997</v>
      </c>
      <c r="AZ270" s="7">
        <v>757.66399999999999</v>
      </c>
      <c r="BA270" s="7">
        <v>640.971</v>
      </c>
      <c r="BB270" s="7">
        <v>1583.559</v>
      </c>
      <c r="BC270" s="7">
        <v>912.86099999999999</v>
      </c>
      <c r="BD270" s="7">
        <v>7925.4390000000003</v>
      </c>
      <c r="BE270" s="7">
        <v>26815.814999999999</v>
      </c>
      <c r="BF270" s="7">
        <v>25132.105</v>
      </c>
      <c r="BG270" s="7">
        <v>4244.1819999999998</v>
      </c>
      <c r="BH270" s="7">
        <v>2125.5410000000002</v>
      </c>
      <c r="BI270" s="7">
        <v>20571.167000000001</v>
      </c>
      <c r="BJ270" s="7">
        <v>2330.547</v>
      </c>
      <c r="BK270" s="7">
        <v>4661.3339999999998</v>
      </c>
      <c r="BL270" s="7">
        <v>4078.268</v>
      </c>
      <c r="BM270" s="7">
        <v>413.26900000000001</v>
      </c>
      <c r="BN270" s="7">
        <v>9769.9699999999993</v>
      </c>
      <c r="BO270" s="7">
        <v>20546.108</v>
      </c>
      <c r="BP270" s="7">
        <v>28169.34</v>
      </c>
      <c r="BQ270" s="7">
        <v>956.38300000000004</v>
      </c>
      <c r="BR270" s="7">
        <v>1542.1690000000001</v>
      </c>
      <c r="BS270" s="7">
        <v>634.75099999999998</v>
      </c>
      <c r="BT270" s="7">
        <v>993.27499999999998</v>
      </c>
      <c r="BU270" s="7">
        <v>185.637</v>
      </c>
      <c r="BV270" s="7">
        <v>253.49799999999999</v>
      </c>
      <c r="BW270" s="7">
        <v>698.35299999999995</v>
      </c>
      <c r="BX270" s="7">
        <v>807.452</v>
      </c>
      <c r="BY270" s="7">
        <v>513.85400000000004</v>
      </c>
      <c r="BZ270" s="7">
        <v>168.22300000000001</v>
      </c>
      <c r="CA270" s="7">
        <v>76.94</v>
      </c>
      <c r="CB270" s="7">
        <v>14343.43</v>
      </c>
      <c r="CC270" s="7">
        <f>IF(Table1373[[#This Row],[Numeric_Score]]&lt;=9, 2, IF(Table1373[[#This Row],[Numeric_Score]]&lt;=12, 1, 0))</f>
        <v>1</v>
      </c>
    </row>
    <row r="271" spans="1:81" x14ac:dyDescent="0.25">
      <c r="A271" s="4" t="s">
        <v>391</v>
      </c>
      <c r="B271" s="17" t="s">
        <v>363</v>
      </c>
      <c r="C271" s="5" t="s">
        <v>82</v>
      </c>
      <c r="D271" s="6">
        <v>0.4</v>
      </c>
      <c r="E271" s="5" t="str">
        <f>CONCATENATE(Table1373[[#This Row],[Vessel_Out]]," ",Table1373[[#This Row],[True_Grade]])</f>
        <v>200/184 - 2 SP</v>
      </c>
      <c r="F271" s="5" t="s">
        <v>91</v>
      </c>
      <c r="G271" s="7">
        <v>12</v>
      </c>
      <c r="H271" s="8">
        <v>44041</v>
      </c>
      <c r="I271" s="7">
        <v>4</v>
      </c>
      <c r="J271" s="7" t="s">
        <v>84</v>
      </c>
      <c r="K27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71" s="7" t="str">
        <f>IF(Table1373[[#This Row],[Numeric_Score]]="", "", IF(Table1373[[#This Row],[Numeric_Score]]&lt;=9, "Low", IF(Table1373[[#This Row],[Numeric_Score]]&gt;=14, "High", "Mid")))</f>
        <v>Mid</v>
      </c>
      <c r="M271" s="7" t="str">
        <f>IF(Table1373[[#This Row],[Nominal_Grade]]="", "", CONCATENATE(Table1373[[#This Row],[Nominal_Grade]], "-",Table1373[[#This Row],[Content_Status]]))</f>
        <v>B-WRS</v>
      </c>
      <c r="N271" s="7">
        <v>7.1999999999999995E-2</v>
      </c>
      <c r="O271" s="7">
        <v>119.693</v>
      </c>
      <c r="P271" s="7">
        <v>177.857</v>
      </c>
      <c r="Q271" s="7">
        <v>1852.7560000000001</v>
      </c>
      <c r="R271" s="7">
        <v>1437.5619999999999</v>
      </c>
      <c r="S271" s="7">
        <v>1499.7909999999999</v>
      </c>
      <c r="T271" s="7">
        <v>339.05</v>
      </c>
      <c r="U271" s="7">
        <v>1456.4</v>
      </c>
      <c r="V271" s="7">
        <v>1027.0940000000001</v>
      </c>
      <c r="W271" s="7">
        <v>4040.92</v>
      </c>
      <c r="X271" s="7">
        <v>18262.436000000002</v>
      </c>
      <c r="Y271" s="7">
        <v>446.22699999999998</v>
      </c>
      <c r="Z271" s="7">
        <v>38753.580999999998</v>
      </c>
      <c r="AA271" s="7">
        <v>804.94299999999998</v>
      </c>
      <c r="AB271" s="7">
        <v>993.09100000000001</v>
      </c>
      <c r="AC271" s="7">
        <v>659.15300000000002</v>
      </c>
      <c r="AD271" s="7">
        <v>1380.664</v>
      </c>
      <c r="AE271" s="7">
        <v>1497.1220000000001</v>
      </c>
      <c r="AF271" s="7">
        <v>694.73099999999999</v>
      </c>
      <c r="AG271" s="7">
        <v>1106.652</v>
      </c>
      <c r="AH271" s="7">
        <v>457.74700000000001</v>
      </c>
      <c r="AI271" s="7">
        <v>2779.029</v>
      </c>
      <c r="AJ271" s="7">
        <v>2359.2860000000001</v>
      </c>
      <c r="AK271" s="7">
        <v>682.50800000000004</v>
      </c>
      <c r="AL271" s="7">
        <v>8225.9740000000002</v>
      </c>
      <c r="AM271" s="7">
        <v>6351.4489999999996</v>
      </c>
      <c r="AN271" s="7">
        <v>2481.7440000000001</v>
      </c>
      <c r="AO271" s="7">
        <v>275.84500000000003</v>
      </c>
      <c r="AP271" s="7">
        <v>403.60700000000003</v>
      </c>
      <c r="AQ271" s="7">
        <v>772.44299999999998</v>
      </c>
      <c r="AR271" s="7">
        <v>1801.223</v>
      </c>
      <c r="AS271" s="7">
        <v>4594.6120000000001</v>
      </c>
      <c r="AT271" s="7">
        <v>8966.1779999999999</v>
      </c>
      <c r="AU271" s="7">
        <v>457.63499999999999</v>
      </c>
      <c r="AV271" s="7">
        <v>625.23</v>
      </c>
      <c r="AW271" s="7">
        <v>24541.562000000002</v>
      </c>
      <c r="AX271" s="7">
        <v>1717.886</v>
      </c>
      <c r="AY271" s="7">
        <v>938.77800000000002</v>
      </c>
      <c r="AZ271" s="7">
        <v>770.30799999999999</v>
      </c>
      <c r="BA271" s="7">
        <v>606.74699999999996</v>
      </c>
      <c r="BB271" s="7">
        <v>1613.0450000000001</v>
      </c>
      <c r="BC271" s="7">
        <v>955.52700000000004</v>
      </c>
      <c r="BD271" s="7">
        <v>7821.1859999999997</v>
      </c>
      <c r="BE271" s="7">
        <v>26870.789000000001</v>
      </c>
      <c r="BF271" s="7">
        <v>25522.748</v>
      </c>
      <c r="BG271" s="7">
        <v>4173.6689999999999</v>
      </c>
      <c r="BH271" s="7">
        <v>2265.0059999999999</v>
      </c>
      <c r="BI271" s="7">
        <v>20719.351999999999</v>
      </c>
      <c r="BJ271" s="7">
        <v>2329.6370000000002</v>
      </c>
      <c r="BK271" s="7">
        <v>4673.9679999999998</v>
      </c>
      <c r="BL271" s="7">
        <v>3886.9540000000002</v>
      </c>
      <c r="BM271" s="7">
        <v>422.36099999999999</v>
      </c>
      <c r="BN271" s="7">
        <v>9654.1229999999996</v>
      </c>
      <c r="BO271" s="7">
        <v>21195.53</v>
      </c>
      <c r="BP271" s="7">
        <v>28030.623</v>
      </c>
      <c r="BQ271" s="7">
        <v>902.96</v>
      </c>
      <c r="BR271" s="7">
        <v>1573.4780000000001</v>
      </c>
      <c r="BS271" s="7">
        <v>644.49199999999996</v>
      </c>
      <c r="BT271" s="7">
        <v>1033.1489999999999</v>
      </c>
      <c r="BU271" s="7">
        <v>207.554</v>
      </c>
      <c r="BV271" s="7">
        <v>244.15299999999999</v>
      </c>
      <c r="BW271" s="7">
        <v>717.94100000000003</v>
      </c>
      <c r="BX271" s="7">
        <v>953.60400000000004</v>
      </c>
      <c r="BY271" s="7">
        <v>525.76900000000001</v>
      </c>
      <c r="BZ271" s="7">
        <v>166.59800000000001</v>
      </c>
      <c r="CA271" s="7">
        <v>68.915999999999997</v>
      </c>
      <c r="CB271" s="7">
        <v>14156.941999999999</v>
      </c>
      <c r="CC271" s="7">
        <f>IF(Table1373[[#This Row],[Numeric_Score]]&lt;=9, 2, IF(Table1373[[#This Row],[Numeric_Score]]&lt;=12, 1, 0))</f>
        <v>1</v>
      </c>
    </row>
    <row r="272" spans="1:81" x14ac:dyDescent="0.25">
      <c r="A272" s="4" t="s">
        <v>392</v>
      </c>
      <c r="B272" s="17" t="s">
        <v>363</v>
      </c>
      <c r="C272" s="5" t="s">
        <v>393</v>
      </c>
      <c r="D272" s="6">
        <v>0</v>
      </c>
      <c r="E272" s="5" t="str">
        <f>CONCATENATE(Table1373[[#This Row],[Vessel_Out]]," ",Table1373[[#This Row],[True_Grade]])</f>
        <v xml:space="preserve">50/110 - 1 </v>
      </c>
      <c r="F272" s="5" t="s">
        <v>91</v>
      </c>
      <c r="G272" s="7"/>
      <c r="H272" s="8">
        <v>44041</v>
      </c>
      <c r="I272" s="7">
        <v>15</v>
      </c>
      <c r="J272" s="7"/>
      <c r="K27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72" s="7" t="str">
        <f>IF(Table1373[[#This Row],[Numeric_Score]]="", "", IF(Table1373[[#This Row],[Numeric_Score]]&lt;=9, "Low", IF(Table1373[[#This Row],[Numeric_Score]]&gt;=14, "High", "Mid")))</f>
        <v/>
      </c>
      <c r="M272" s="7" t="str">
        <f>IF(Table1373[[#This Row],[Nominal_Grade]]="", "", CONCATENATE(Table1373[[#This Row],[Nominal_Grade]], "-",Table1373[[#This Row],[Content_Status]]))</f>
        <v/>
      </c>
      <c r="N272" s="7">
        <v>6.0999999999999999E-2</v>
      </c>
      <c r="O272" s="7">
        <v>457.28100000000001</v>
      </c>
      <c r="P272" s="7">
        <v>297.404</v>
      </c>
      <c r="Q272" s="7">
        <v>2320.3710000000001</v>
      </c>
      <c r="R272" s="7">
        <v>1234.29</v>
      </c>
      <c r="S272" s="7">
        <v>1395.069</v>
      </c>
      <c r="T272" s="7">
        <v>318.86799999999999</v>
      </c>
      <c r="U272" s="7">
        <v>1884.904</v>
      </c>
      <c r="V272" s="7">
        <v>1152.461</v>
      </c>
      <c r="W272" s="7">
        <v>4563.2700000000004</v>
      </c>
      <c r="X272" s="7">
        <v>18522.901000000002</v>
      </c>
      <c r="Y272" s="7">
        <v>428.62099999999998</v>
      </c>
      <c r="Z272" s="7">
        <v>37950.402000000002</v>
      </c>
      <c r="AA272" s="7">
        <v>823.38199999999995</v>
      </c>
      <c r="AB272" s="7">
        <v>1035.9159999999999</v>
      </c>
      <c r="AC272" s="7">
        <v>868.22799999999995</v>
      </c>
      <c r="AD272" s="7">
        <v>1714.9570000000001</v>
      </c>
      <c r="AE272" s="7">
        <v>2870.2170000000001</v>
      </c>
      <c r="AF272" s="7">
        <v>510.43799999999999</v>
      </c>
      <c r="AG272" s="7">
        <v>1019.276</v>
      </c>
      <c r="AH272" s="7">
        <v>551.65800000000002</v>
      </c>
      <c r="AI272" s="7">
        <v>2861.636</v>
      </c>
      <c r="AJ272" s="7">
        <v>2403.0790000000002</v>
      </c>
      <c r="AK272" s="7">
        <v>742.69</v>
      </c>
      <c r="AL272" s="7">
        <v>8884.4680000000008</v>
      </c>
      <c r="AM272" s="7">
        <v>5126.4970000000003</v>
      </c>
      <c r="AN272" s="7">
        <v>863.51400000000001</v>
      </c>
      <c r="AO272" s="7">
        <v>196.005</v>
      </c>
      <c r="AP272" s="7">
        <v>227.18299999999999</v>
      </c>
      <c r="AQ272" s="7">
        <v>537.07899999999995</v>
      </c>
      <c r="AR272" s="7">
        <v>2167.0540000000001</v>
      </c>
      <c r="AS272" s="7">
        <v>4218.6400000000003</v>
      </c>
      <c r="AT272" s="7">
        <v>6954.7510000000002</v>
      </c>
      <c r="AU272" s="7">
        <v>422.28100000000001</v>
      </c>
      <c r="AV272" s="7">
        <v>506.79899999999998</v>
      </c>
      <c r="AW272" s="7">
        <v>27019.141</v>
      </c>
      <c r="AX272" s="7">
        <v>2215.1410000000001</v>
      </c>
      <c r="AY272" s="7">
        <v>1639.7239999999999</v>
      </c>
      <c r="AZ272" s="7">
        <v>688.80700000000002</v>
      </c>
      <c r="BA272" s="7">
        <v>1100.5260000000001</v>
      </c>
      <c r="BB272" s="7">
        <v>1845.26</v>
      </c>
      <c r="BC272" s="7">
        <v>2061.7339999999999</v>
      </c>
      <c r="BD272" s="7">
        <v>7208.7030000000004</v>
      </c>
      <c r="BE272" s="7">
        <v>26175.481</v>
      </c>
      <c r="BF272" s="7">
        <v>25891.246999999999</v>
      </c>
      <c r="BG272" s="7">
        <v>4399.2820000000002</v>
      </c>
      <c r="BH272" s="7">
        <v>1884.2660000000001</v>
      </c>
      <c r="BI272" s="7">
        <v>26205.085999999999</v>
      </c>
      <c r="BJ272" s="7">
        <v>2440.3939999999998</v>
      </c>
      <c r="BK272" s="7">
        <v>4522.3540000000003</v>
      </c>
      <c r="BL272" s="7">
        <v>4853.9930000000004</v>
      </c>
      <c r="BM272" s="7">
        <v>435.45100000000002</v>
      </c>
      <c r="BN272" s="7">
        <v>9216.1869999999999</v>
      </c>
      <c r="BO272" s="7">
        <v>21145.001</v>
      </c>
      <c r="BP272" s="7">
        <v>28230.357</v>
      </c>
      <c r="BQ272" s="7">
        <v>835.47199999999998</v>
      </c>
      <c r="BR272" s="7">
        <v>1168.3689999999999</v>
      </c>
      <c r="BS272" s="7">
        <v>506.30399999999997</v>
      </c>
      <c r="BT272" s="7">
        <v>1354.5740000000001</v>
      </c>
      <c r="BU272" s="7">
        <v>224.19</v>
      </c>
      <c r="BV272" s="7">
        <v>228.67400000000001</v>
      </c>
      <c r="BW272" s="7">
        <v>960.56200000000001</v>
      </c>
      <c r="BX272" s="7">
        <v>819.27</v>
      </c>
      <c r="BY272" s="7">
        <v>575.59799999999996</v>
      </c>
      <c r="BZ272" s="7">
        <v>786.21500000000003</v>
      </c>
      <c r="CA272" s="7">
        <v>86.608999999999995</v>
      </c>
      <c r="CB272" s="7">
        <v>14649.429</v>
      </c>
      <c r="CC272" s="7">
        <f>IF(Table1373[[#This Row],[Numeric_Score]]&lt;=9, 2, IF(Table1373[[#This Row],[Numeric_Score]]&lt;=12, 1, 0))</f>
        <v>2</v>
      </c>
    </row>
    <row r="273" spans="1:81" x14ac:dyDescent="0.25">
      <c r="A273" s="4" t="s">
        <v>394</v>
      </c>
      <c r="B273" s="17" t="s">
        <v>363</v>
      </c>
      <c r="C273" s="5" t="s">
        <v>393</v>
      </c>
      <c r="D273" s="6">
        <v>0</v>
      </c>
      <c r="E273" s="5" t="str">
        <f>CONCATENATE(Table1373[[#This Row],[Vessel_Out]]," ",Table1373[[#This Row],[True_Grade]])</f>
        <v xml:space="preserve">50/110 - 2 </v>
      </c>
      <c r="F273" s="5" t="s">
        <v>91</v>
      </c>
      <c r="G273" s="7"/>
      <c r="H273" s="8">
        <v>44041</v>
      </c>
      <c r="I273" s="7">
        <v>16</v>
      </c>
      <c r="J273" s="7"/>
      <c r="K27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/>
      </c>
      <c r="L273" s="7" t="str">
        <f>IF(Table1373[[#This Row],[Numeric_Score]]="", "", IF(Table1373[[#This Row],[Numeric_Score]]&lt;=9, "Low", IF(Table1373[[#This Row],[Numeric_Score]]&gt;=14, "High", "Mid")))</f>
        <v/>
      </c>
      <c r="M273" s="7" t="str">
        <f>IF(Table1373[[#This Row],[Nominal_Grade]]="", "", CONCATENATE(Table1373[[#This Row],[Nominal_Grade]], "-",Table1373[[#This Row],[Content_Status]]))</f>
        <v/>
      </c>
      <c r="N273" s="7">
        <v>6.0999999999999999E-2</v>
      </c>
      <c r="O273" s="7">
        <v>478.34399999999999</v>
      </c>
      <c r="P273" s="7">
        <v>307.82600000000002</v>
      </c>
      <c r="Q273" s="7">
        <v>2300.29</v>
      </c>
      <c r="R273" s="7">
        <v>1205.7080000000001</v>
      </c>
      <c r="S273" s="7">
        <v>1409.58</v>
      </c>
      <c r="T273" s="7">
        <v>330.44299999999998</v>
      </c>
      <c r="U273" s="7">
        <v>1813.4190000000001</v>
      </c>
      <c r="V273" s="7">
        <v>1167.8979999999999</v>
      </c>
      <c r="W273" s="7">
        <v>4602.17</v>
      </c>
      <c r="X273" s="7">
        <v>18476.675999999999</v>
      </c>
      <c r="Y273" s="7">
        <v>415.92899999999997</v>
      </c>
      <c r="Z273" s="7">
        <v>37706.377</v>
      </c>
      <c r="AA273" s="7">
        <v>840.00599999999997</v>
      </c>
      <c r="AB273" s="7">
        <v>1053.5920000000001</v>
      </c>
      <c r="AC273" s="7">
        <v>868.59299999999996</v>
      </c>
      <c r="AD273" s="7">
        <v>1723.249</v>
      </c>
      <c r="AE273" s="7">
        <v>2896.4349999999999</v>
      </c>
      <c r="AF273" s="7">
        <v>522.02499999999998</v>
      </c>
      <c r="AG273" s="7">
        <v>1071.8420000000001</v>
      </c>
      <c r="AH273" s="7">
        <v>551.22799999999995</v>
      </c>
      <c r="AI273" s="7">
        <v>2864.6750000000002</v>
      </c>
      <c r="AJ273" s="7">
        <v>2438.8310000000001</v>
      </c>
      <c r="AK273" s="7">
        <v>763.17899999999997</v>
      </c>
      <c r="AL273" s="7">
        <v>8976.4040000000005</v>
      </c>
      <c r="AM273" s="7">
        <v>5146.1629999999996</v>
      </c>
      <c r="AN273" s="7">
        <v>926.69200000000001</v>
      </c>
      <c r="AO273" s="7">
        <v>204.97200000000001</v>
      </c>
      <c r="AP273" s="7">
        <v>223.03899999999999</v>
      </c>
      <c r="AQ273" s="7">
        <v>523.53599999999994</v>
      </c>
      <c r="AR273" s="7">
        <v>2222.7280000000001</v>
      </c>
      <c r="AS273" s="7">
        <v>4220.42</v>
      </c>
      <c r="AT273" s="7">
        <v>7034.7740000000003</v>
      </c>
      <c r="AU273" s="7">
        <v>429.57100000000003</v>
      </c>
      <c r="AV273" s="7">
        <v>460.41</v>
      </c>
      <c r="AW273" s="7">
        <v>27085.294999999998</v>
      </c>
      <c r="AX273" s="7">
        <v>2259.1579999999999</v>
      </c>
      <c r="AY273" s="7">
        <v>1635.7909999999999</v>
      </c>
      <c r="AZ273" s="7">
        <v>794.73900000000003</v>
      </c>
      <c r="BA273" s="7">
        <v>1118.5519999999999</v>
      </c>
      <c r="BB273" s="7">
        <v>1899.7860000000001</v>
      </c>
      <c r="BC273" s="7">
        <v>2138.652</v>
      </c>
      <c r="BD273" s="7">
        <v>7339.3370000000004</v>
      </c>
      <c r="BE273" s="7">
        <v>26152.812000000002</v>
      </c>
      <c r="BF273" s="7">
        <v>26030.366999999998</v>
      </c>
      <c r="BG273" s="7">
        <v>4242.6379999999999</v>
      </c>
      <c r="BH273" s="7">
        <v>1982.6379999999999</v>
      </c>
      <c r="BI273" s="7">
        <v>26397.848999999998</v>
      </c>
      <c r="BJ273" s="7">
        <v>2459.7150000000001</v>
      </c>
      <c r="BK273" s="7">
        <v>4528.5540000000001</v>
      </c>
      <c r="BL273" s="7">
        <v>4985.4709999999995</v>
      </c>
      <c r="BM273" s="7">
        <v>473.99200000000002</v>
      </c>
      <c r="BN273" s="7">
        <v>9527.3259999999991</v>
      </c>
      <c r="BO273" s="7">
        <v>21616.629000000001</v>
      </c>
      <c r="BP273" s="7">
        <v>27908.991999999998</v>
      </c>
      <c r="BQ273" s="7">
        <v>754.96</v>
      </c>
      <c r="BR273" s="7">
        <v>1231.721</v>
      </c>
      <c r="BS273" s="7">
        <v>519.77499999999998</v>
      </c>
      <c r="BT273" s="7">
        <v>1427.21</v>
      </c>
      <c r="BU273" s="7">
        <v>246.30199999999999</v>
      </c>
      <c r="BV273" s="7">
        <v>236.71199999999999</v>
      </c>
      <c r="BW273" s="7">
        <v>963.42</v>
      </c>
      <c r="BX273" s="7">
        <v>847.40200000000004</v>
      </c>
      <c r="BY273" s="7">
        <v>573.79600000000005</v>
      </c>
      <c r="BZ273" s="7">
        <v>816.63400000000001</v>
      </c>
      <c r="CA273" s="7">
        <v>82.869</v>
      </c>
      <c r="CB273" s="7">
        <v>14456.481</v>
      </c>
      <c r="CC273" s="7">
        <f>IF(Table1373[[#This Row],[Numeric_Score]]&lt;=9, 2, IF(Table1373[[#This Row],[Numeric_Score]]&lt;=12, 1, 0))</f>
        <v>2</v>
      </c>
    </row>
    <row r="274" spans="1:81" x14ac:dyDescent="0.25">
      <c r="A274" s="4" t="s">
        <v>395</v>
      </c>
      <c r="B274" s="17" t="s">
        <v>350</v>
      </c>
      <c r="C274" s="5" t="s">
        <v>82</v>
      </c>
      <c r="D274" s="6">
        <v>1.8</v>
      </c>
      <c r="E274" s="5" t="str">
        <f>CONCATENATE(Table1373[[#This Row],[Vessel_Out]]," ",Table1373[[#This Row],[True_Grade]])</f>
        <v>200/164 - 1 SP</v>
      </c>
      <c r="F274" s="5" t="s">
        <v>129</v>
      </c>
      <c r="G274" s="7">
        <v>11</v>
      </c>
      <c r="H274" s="8">
        <v>44042</v>
      </c>
      <c r="I274" s="7">
        <v>5</v>
      </c>
      <c r="J274" s="7" t="s">
        <v>84</v>
      </c>
      <c r="K27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74" s="7" t="str">
        <f>IF(Table1373[[#This Row],[Numeric_Score]]="", "", IF(Table1373[[#This Row],[Numeric_Score]]&lt;=9, "Low", IF(Table1373[[#This Row],[Numeric_Score]]&gt;=14, "High", "Mid")))</f>
        <v>Mid</v>
      </c>
      <c r="M274" s="7" t="str">
        <f>IF(Table1373[[#This Row],[Nominal_Grade]]="", "", CONCATENATE(Table1373[[#This Row],[Nominal_Grade]], "-",Table1373[[#This Row],[Content_Status]]))</f>
        <v>B-WFE</v>
      </c>
      <c r="N274" s="7">
        <v>6.0999999999999999E-2</v>
      </c>
      <c r="O274" s="7">
        <v>259.16199999999998</v>
      </c>
      <c r="P274" s="7">
        <v>206.24100000000001</v>
      </c>
      <c r="Q274" s="7">
        <v>1996.5609999999999</v>
      </c>
      <c r="R274" s="7">
        <v>1367.444</v>
      </c>
      <c r="S274" s="7">
        <v>1450.751</v>
      </c>
      <c r="T274" s="7">
        <v>347.274</v>
      </c>
      <c r="U274" s="7">
        <v>1668.8</v>
      </c>
      <c r="V274" s="7">
        <v>1076.394</v>
      </c>
      <c r="W274" s="7">
        <v>4008.48</v>
      </c>
      <c r="X274" s="7">
        <v>17678.722000000002</v>
      </c>
      <c r="Y274" s="7">
        <v>423.81299999999999</v>
      </c>
      <c r="Z274" s="7">
        <v>42704.957000000002</v>
      </c>
      <c r="AA274" s="7">
        <v>841.34400000000005</v>
      </c>
      <c r="AB274" s="7">
        <v>870.31700000000001</v>
      </c>
      <c r="AC274" s="7">
        <v>572.45699999999999</v>
      </c>
      <c r="AD274" s="7">
        <v>1572.299</v>
      </c>
      <c r="AE274" s="7">
        <v>812.44899999999996</v>
      </c>
      <c r="AF274" s="7">
        <v>526.60699999999997</v>
      </c>
      <c r="AG274" s="7">
        <v>1005.752</v>
      </c>
      <c r="AH274" s="7">
        <v>460.91699999999997</v>
      </c>
      <c r="AI274" s="7">
        <v>2941.42</v>
      </c>
      <c r="AJ274" s="7">
        <v>2087.6610000000001</v>
      </c>
      <c r="AK274" s="7">
        <v>622.83600000000001</v>
      </c>
      <c r="AL274" s="7">
        <v>8439.3559999999998</v>
      </c>
      <c r="AM274" s="7">
        <v>3371.4810000000002</v>
      </c>
      <c r="AN274" s="7">
        <v>1171.5989999999999</v>
      </c>
      <c r="AO274" s="7">
        <v>199.119</v>
      </c>
      <c r="AP274" s="7">
        <v>273.45299999999997</v>
      </c>
      <c r="AQ274" s="7">
        <v>443.09399999999999</v>
      </c>
      <c r="AR274" s="7">
        <v>1327.444</v>
      </c>
      <c r="AS274" s="7">
        <v>4738.9979999999996</v>
      </c>
      <c r="AT274" s="7">
        <v>8589.2479999999996</v>
      </c>
      <c r="AU274" s="7">
        <v>675.48</v>
      </c>
      <c r="AV274" s="7">
        <v>832.53</v>
      </c>
      <c r="AW274" s="7">
        <v>18035.845000000001</v>
      </c>
      <c r="AX274" s="7">
        <v>2398.288</v>
      </c>
      <c r="AY274" s="7">
        <v>893.35900000000004</v>
      </c>
      <c r="AZ274" s="7">
        <v>759.74400000000003</v>
      </c>
      <c r="BA274" s="7">
        <v>414.012</v>
      </c>
      <c r="BB274" s="7">
        <v>1056.2370000000001</v>
      </c>
      <c r="BC274" s="7">
        <v>393.262</v>
      </c>
      <c r="BD274" s="7">
        <v>7950.8770000000004</v>
      </c>
      <c r="BE274" s="7">
        <v>26667.544000000002</v>
      </c>
      <c r="BF274" s="7">
        <v>23450.326000000001</v>
      </c>
      <c r="BG274" s="7">
        <v>4337.674</v>
      </c>
      <c r="BH274" s="7">
        <v>2324.4630000000002</v>
      </c>
      <c r="BI274" s="7">
        <v>18041.233</v>
      </c>
      <c r="BJ274" s="7">
        <v>2339.0889999999999</v>
      </c>
      <c r="BK274" s="7">
        <v>5232</v>
      </c>
      <c r="BL274" s="7">
        <v>5642.4070000000002</v>
      </c>
      <c r="BM274" s="7">
        <v>472.68200000000002</v>
      </c>
      <c r="BN274" s="7">
        <v>9470.5830000000005</v>
      </c>
      <c r="BO274" s="7">
        <v>18666.894</v>
      </c>
      <c r="BP274" s="7">
        <v>22897.830999999998</v>
      </c>
      <c r="BQ274" s="7">
        <v>825.726</v>
      </c>
      <c r="BR274" s="7">
        <v>1510.2750000000001</v>
      </c>
      <c r="BS274" s="7">
        <v>616.11300000000006</v>
      </c>
      <c r="BT274" s="7">
        <v>467.35300000000001</v>
      </c>
      <c r="BU274" s="7">
        <v>165.38900000000001</v>
      </c>
      <c r="BV274" s="7">
        <v>175.91</v>
      </c>
      <c r="BW274" s="7">
        <v>496.87799999999999</v>
      </c>
      <c r="BX274" s="7">
        <v>827.46500000000003</v>
      </c>
      <c r="BY274" s="7">
        <v>370.47</v>
      </c>
      <c r="BZ274" s="7">
        <v>76.495999999999995</v>
      </c>
      <c r="CA274" s="7">
        <v>78.117000000000004</v>
      </c>
      <c r="CB274" s="7">
        <v>14765.51</v>
      </c>
      <c r="CC274" s="7">
        <f>IF(Table1373[[#This Row],[Numeric_Score]]&lt;=9, 2, IF(Table1373[[#This Row],[Numeric_Score]]&lt;=12, 1, 0))</f>
        <v>1</v>
      </c>
    </row>
    <row r="275" spans="1:81" x14ac:dyDescent="0.25">
      <c r="A275" s="4" t="s">
        <v>396</v>
      </c>
      <c r="B275" s="17" t="s">
        <v>350</v>
      </c>
      <c r="C275" s="5" t="s">
        <v>82</v>
      </c>
      <c r="D275" s="6">
        <v>1.8</v>
      </c>
      <c r="E275" s="5" t="str">
        <f>CONCATENATE(Table1373[[#This Row],[Vessel_Out]]," ",Table1373[[#This Row],[True_Grade]])</f>
        <v>200/164 - 2 SP</v>
      </c>
      <c r="F275" s="5" t="s">
        <v>129</v>
      </c>
      <c r="G275" s="7">
        <v>11</v>
      </c>
      <c r="H275" s="8">
        <v>44042</v>
      </c>
      <c r="I275" s="7">
        <v>6</v>
      </c>
      <c r="J275" s="7" t="s">
        <v>84</v>
      </c>
      <c r="K27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75" s="7" t="str">
        <f>IF(Table1373[[#This Row],[Numeric_Score]]="", "", IF(Table1373[[#This Row],[Numeric_Score]]&lt;=9, "Low", IF(Table1373[[#This Row],[Numeric_Score]]&gt;=14, "High", "Mid")))</f>
        <v>Mid</v>
      </c>
      <c r="M275" s="7" t="str">
        <f>IF(Table1373[[#This Row],[Nominal_Grade]]="", "", CONCATENATE(Table1373[[#This Row],[Nominal_Grade]], "-",Table1373[[#This Row],[Content_Status]]))</f>
        <v>B-WFE</v>
      </c>
      <c r="N275" s="7">
        <v>5.8999999999999997E-2</v>
      </c>
      <c r="O275" s="7">
        <v>265.04599999999999</v>
      </c>
      <c r="P275" s="7">
        <v>236.32400000000001</v>
      </c>
      <c r="Q275" s="7">
        <v>2112.9450000000002</v>
      </c>
      <c r="R275" s="7">
        <v>1341.998</v>
      </c>
      <c r="S275" s="7">
        <v>1427.9870000000001</v>
      </c>
      <c r="T275" s="7">
        <v>331.94600000000003</v>
      </c>
      <c r="U275" s="7">
        <v>1722.904</v>
      </c>
      <c r="V275" s="7">
        <v>1114.808</v>
      </c>
      <c r="W275" s="7">
        <v>3920.6080000000002</v>
      </c>
      <c r="X275" s="7">
        <v>17621.102999999999</v>
      </c>
      <c r="Y275" s="7">
        <v>427.33499999999998</v>
      </c>
      <c r="Z275" s="7">
        <v>42996.328000000001</v>
      </c>
      <c r="AA275" s="7">
        <v>851.07399999999996</v>
      </c>
      <c r="AB275" s="7">
        <v>855.1</v>
      </c>
      <c r="AC275" s="7">
        <v>541.74</v>
      </c>
      <c r="AD275" s="7">
        <v>1523.4880000000001</v>
      </c>
      <c r="AE275" s="7">
        <v>771.84199999999998</v>
      </c>
      <c r="AF275" s="7">
        <v>512.38599999999997</v>
      </c>
      <c r="AG275" s="7">
        <v>972.95399999999995</v>
      </c>
      <c r="AH275" s="7">
        <v>426.262</v>
      </c>
      <c r="AI275" s="7">
        <v>2944.44</v>
      </c>
      <c r="AJ275" s="7">
        <v>2108.326</v>
      </c>
      <c r="AK275" s="7">
        <v>610.94500000000005</v>
      </c>
      <c r="AL275" s="7">
        <v>8292.2049999999999</v>
      </c>
      <c r="AM275" s="7">
        <v>3273.1979999999999</v>
      </c>
      <c r="AN275" s="7">
        <v>1082.3389999999999</v>
      </c>
      <c r="AO275" s="7">
        <v>197.88</v>
      </c>
      <c r="AP275" s="7">
        <v>251.959</v>
      </c>
      <c r="AQ275" s="7">
        <v>418.74900000000002</v>
      </c>
      <c r="AR275" s="7">
        <v>1297.4069999999999</v>
      </c>
      <c r="AS275" s="7">
        <v>4778.0870000000004</v>
      </c>
      <c r="AT275" s="7">
        <v>8619.7189999999991</v>
      </c>
      <c r="AU275" s="7">
        <v>700.15700000000004</v>
      </c>
      <c r="AV275" s="7">
        <v>843.42600000000004</v>
      </c>
      <c r="AW275" s="7">
        <v>17716.25</v>
      </c>
      <c r="AX275" s="7">
        <v>2347.2629999999999</v>
      </c>
      <c r="AY275" s="7">
        <v>817.26300000000003</v>
      </c>
      <c r="AZ275" s="7">
        <v>710.66600000000005</v>
      </c>
      <c r="BA275" s="7">
        <v>398.05500000000001</v>
      </c>
      <c r="BB275" s="7">
        <v>1016.163</v>
      </c>
      <c r="BC275" s="7">
        <v>367.404</v>
      </c>
      <c r="BD275" s="7">
        <v>7957.9669999999996</v>
      </c>
      <c r="BE275" s="7">
        <v>27030.436000000002</v>
      </c>
      <c r="BF275" s="7">
        <v>23124.833999999999</v>
      </c>
      <c r="BG275" s="7">
        <v>4123.6840000000002</v>
      </c>
      <c r="BH275" s="7">
        <v>2389.1010000000001</v>
      </c>
      <c r="BI275" s="7">
        <v>17559.895</v>
      </c>
      <c r="BJ275" s="7">
        <v>2393.0189999999998</v>
      </c>
      <c r="BK275" s="7">
        <v>5317.6310000000003</v>
      </c>
      <c r="BL275" s="7">
        <v>5510.973</v>
      </c>
      <c r="BM275" s="7">
        <v>544.53099999999995</v>
      </c>
      <c r="BN275" s="7">
        <v>9469.7790000000005</v>
      </c>
      <c r="BO275" s="7">
        <v>18136.008999999998</v>
      </c>
      <c r="BP275" s="7">
        <v>22924.955000000002</v>
      </c>
      <c r="BQ275" s="7">
        <v>883.07399999999996</v>
      </c>
      <c r="BR275" s="7">
        <v>1500.796</v>
      </c>
      <c r="BS275" s="7">
        <v>630.346</v>
      </c>
      <c r="BT275" s="7">
        <v>475.63400000000001</v>
      </c>
      <c r="BU275" s="7">
        <v>154.70400000000001</v>
      </c>
      <c r="BV275" s="7">
        <v>183.02099999999999</v>
      </c>
      <c r="BW275" s="7">
        <v>469.40300000000002</v>
      </c>
      <c r="BX275" s="7">
        <v>852.19299999999998</v>
      </c>
      <c r="BY275" s="7">
        <v>329.553</v>
      </c>
      <c r="BZ275" s="7">
        <v>77.813000000000002</v>
      </c>
      <c r="CA275" s="7">
        <v>82.262</v>
      </c>
      <c r="CB275" s="7">
        <v>15199.789000000001</v>
      </c>
      <c r="CC275" s="7">
        <f>IF(Table1373[[#This Row],[Numeric_Score]]&lt;=9, 2, IF(Table1373[[#This Row],[Numeric_Score]]&lt;=12, 1, 0))</f>
        <v>1</v>
      </c>
    </row>
    <row r="276" spans="1:81" x14ac:dyDescent="0.25">
      <c r="A276" s="4" t="s">
        <v>397</v>
      </c>
      <c r="B276" s="17" t="s">
        <v>350</v>
      </c>
      <c r="C276" s="5" t="s">
        <v>82</v>
      </c>
      <c r="D276" s="6">
        <v>0</v>
      </c>
      <c r="E276" s="5" t="str">
        <f>CONCATENATE(Table1373[[#This Row],[Vessel_Out]]," ",Table1373[[#This Row],[True_Grade]])</f>
        <v>200/172 - 1 SP</v>
      </c>
      <c r="F276" s="5" t="s">
        <v>83</v>
      </c>
      <c r="G276" s="7">
        <v>14</v>
      </c>
      <c r="H276" s="8">
        <v>44042</v>
      </c>
      <c r="I276" s="7">
        <v>1</v>
      </c>
      <c r="J276" s="7" t="s">
        <v>84</v>
      </c>
      <c r="K27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76" s="7" t="str">
        <f>IF(Table1373[[#This Row],[Numeric_Score]]="", "", IF(Table1373[[#This Row],[Numeric_Score]]&lt;=9, "Low", IF(Table1373[[#This Row],[Numeric_Score]]&gt;=14, "High", "Mid")))</f>
        <v>High</v>
      </c>
      <c r="M276" s="7" t="str">
        <f>IF(Table1373[[#This Row],[Nominal_Grade]]="", "", CONCATENATE(Table1373[[#This Row],[Nominal_Grade]], "-",Table1373[[#This Row],[Content_Status]]))</f>
        <v>B-WLS</v>
      </c>
      <c r="N276" s="7">
        <v>6.3E-2</v>
      </c>
      <c r="O276" s="7">
        <v>151.81399999999999</v>
      </c>
      <c r="P276" s="7">
        <v>65.156999999999996</v>
      </c>
      <c r="Q276" s="7">
        <v>939.70899999999995</v>
      </c>
      <c r="R276" s="7">
        <v>754.11400000000003</v>
      </c>
      <c r="S276" s="7">
        <v>1160.82</v>
      </c>
      <c r="T276" s="7">
        <v>629.45799999999997</v>
      </c>
      <c r="U276" s="7">
        <v>657.18499999999995</v>
      </c>
      <c r="V276" s="7">
        <v>845.11300000000006</v>
      </c>
      <c r="W276" s="7">
        <v>4304.7610000000004</v>
      </c>
      <c r="X276" s="7">
        <v>18463.009999999998</v>
      </c>
      <c r="Y276" s="7">
        <v>342.69799999999998</v>
      </c>
      <c r="Z276" s="7">
        <v>38788.267</v>
      </c>
      <c r="AA276" s="7">
        <v>836.14800000000002</v>
      </c>
      <c r="AB276" s="7">
        <v>1128.846</v>
      </c>
      <c r="AC276" s="7">
        <v>733.11300000000006</v>
      </c>
      <c r="AD276" s="7">
        <v>2116.1149999999998</v>
      </c>
      <c r="AE276" s="7">
        <v>2815.585</v>
      </c>
      <c r="AF276" s="7">
        <v>666.68499999999995</v>
      </c>
      <c r="AG276" s="7">
        <v>1107.518</v>
      </c>
      <c r="AH276" s="7">
        <v>516.42399999999998</v>
      </c>
      <c r="AI276" s="7">
        <v>2828.223</v>
      </c>
      <c r="AJ276" s="7">
        <v>2884.5219999999999</v>
      </c>
      <c r="AK276" s="7">
        <v>909.33100000000002</v>
      </c>
      <c r="AL276" s="7">
        <v>8598.89</v>
      </c>
      <c r="AM276" s="7">
        <v>5595.7790000000005</v>
      </c>
      <c r="AN276" s="7">
        <v>1212.6489999999999</v>
      </c>
      <c r="AO276" s="7">
        <v>261.02999999999997</v>
      </c>
      <c r="AP276" s="7">
        <v>321.36700000000002</v>
      </c>
      <c r="AQ276" s="7">
        <v>501.904</v>
      </c>
      <c r="AR276" s="7">
        <v>1669.6949999999999</v>
      </c>
      <c r="AS276" s="7">
        <v>4586.7730000000001</v>
      </c>
      <c r="AT276" s="7">
        <v>8234.6039999999994</v>
      </c>
      <c r="AU276" s="7">
        <v>477.75700000000001</v>
      </c>
      <c r="AV276" s="7">
        <v>634.30499999999995</v>
      </c>
      <c r="AW276" s="7">
        <v>24034.382000000001</v>
      </c>
      <c r="AX276" s="7">
        <v>2101.4630000000002</v>
      </c>
      <c r="AY276" s="7">
        <v>1219.9680000000001</v>
      </c>
      <c r="AZ276" s="7">
        <v>618.19899999999996</v>
      </c>
      <c r="BA276" s="7">
        <v>739.64300000000003</v>
      </c>
      <c r="BB276" s="7">
        <v>1610.7670000000001</v>
      </c>
      <c r="BC276" s="7">
        <v>1029.413</v>
      </c>
      <c r="BD276" s="7">
        <v>7994.9480000000003</v>
      </c>
      <c r="BE276" s="7">
        <v>27087.135999999999</v>
      </c>
      <c r="BF276" s="7">
        <v>23973.811000000002</v>
      </c>
      <c r="BG276" s="7">
        <v>4387.9780000000001</v>
      </c>
      <c r="BH276" s="7">
        <v>2339.569</v>
      </c>
      <c r="BI276" s="7">
        <v>21648.013999999999</v>
      </c>
      <c r="BJ276" s="7">
        <v>2291.3429999999998</v>
      </c>
      <c r="BK276" s="7">
        <v>4653.7619999999997</v>
      </c>
      <c r="BL276" s="7">
        <v>3935.1309999999999</v>
      </c>
      <c r="BM276" s="7">
        <v>521.78899999999999</v>
      </c>
      <c r="BN276" s="7">
        <v>9597.1309999999994</v>
      </c>
      <c r="BO276" s="7">
        <v>20128.813999999998</v>
      </c>
      <c r="BP276" s="7">
        <v>27826.352999999999</v>
      </c>
      <c r="BQ276" s="7">
        <v>684.58699999999999</v>
      </c>
      <c r="BR276" s="7">
        <v>1700.338</v>
      </c>
      <c r="BS276" s="7">
        <v>324.82600000000002</v>
      </c>
      <c r="BT276" s="7">
        <v>692.55</v>
      </c>
      <c r="BU276" s="7">
        <v>201.43600000000001</v>
      </c>
      <c r="BV276" s="7">
        <v>224.26</v>
      </c>
      <c r="BW276" s="7">
        <v>745.04</v>
      </c>
      <c r="BX276" s="7">
        <v>1101.4570000000001</v>
      </c>
      <c r="BY276" s="7">
        <v>575.96</v>
      </c>
      <c r="BZ276" s="7">
        <v>213.88300000000001</v>
      </c>
      <c r="CA276" s="7">
        <v>83.445999999999998</v>
      </c>
      <c r="CB276" s="7">
        <v>14190.243</v>
      </c>
      <c r="CC276" s="7">
        <f>IF(Table1373[[#This Row],[Numeric_Score]]&lt;=9, 2, IF(Table1373[[#This Row],[Numeric_Score]]&lt;=12, 1, 0))</f>
        <v>0</v>
      </c>
    </row>
    <row r="277" spans="1:81" x14ac:dyDescent="0.25">
      <c r="A277" s="4" t="s">
        <v>398</v>
      </c>
      <c r="B277" s="17" t="s">
        <v>350</v>
      </c>
      <c r="C277" s="5" t="s">
        <v>82</v>
      </c>
      <c r="D277" s="6">
        <v>0</v>
      </c>
      <c r="E277" s="5" t="str">
        <f>CONCATENATE(Table1373[[#This Row],[Vessel_Out]]," ",Table1373[[#This Row],[True_Grade]])</f>
        <v>200/172 - 2 SP</v>
      </c>
      <c r="F277" s="5" t="s">
        <v>83</v>
      </c>
      <c r="G277" s="7">
        <v>14</v>
      </c>
      <c r="H277" s="8">
        <v>44042</v>
      </c>
      <c r="I277" s="7">
        <v>2</v>
      </c>
      <c r="J277" s="7" t="s">
        <v>84</v>
      </c>
      <c r="K27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77" s="7" t="str">
        <f>IF(Table1373[[#This Row],[Numeric_Score]]="", "", IF(Table1373[[#This Row],[Numeric_Score]]&lt;=9, "Low", IF(Table1373[[#This Row],[Numeric_Score]]&gt;=14, "High", "Mid")))</f>
        <v>High</v>
      </c>
      <c r="M277" s="7" t="str">
        <f>IF(Table1373[[#This Row],[Nominal_Grade]]="", "", CONCATENATE(Table1373[[#This Row],[Nominal_Grade]], "-",Table1373[[#This Row],[Content_Status]]))</f>
        <v>B-WLS</v>
      </c>
      <c r="N277" s="7">
        <v>5.8999999999999997E-2</v>
      </c>
      <c r="O277" s="7">
        <v>157.642</v>
      </c>
      <c r="P277" s="7">
        <v>117.58199999999999</v>
      </c>
      <c r="Q277" s="7">
        <v>1735.355</v>
      </c>
      <c r="R277" s="7">
        <v>1433.7170000000001</v>
      </c>
      <c r="S277" s="7">
        <v>1536.4469999999999</v>
      </c>
      <c r="T277" s="7">
        <v>409.17899999999997</v>
      </c>
      <c r="U277" s="7">
        <v>1330.153</v>
      </c>
      <c r="V277" s="7">
        <v>964.678</v>
      </c>
      <c r="W277" s="7">
        <v>4317.0039999999999</v>
      </c>
      <c r="X277" s="7">
        <v>18559.569</v>
      </c>
      <c r="Y277" s="7">
        <v>433.15600000000001</v>
      </c>
      <c r="Z277" s="7">
        <v>38667.392999999996</v>
      </c>
      <c r="AA277" s="7">
        <v>855.06399999999996</v>
      </c>
      <c r="AB277" s="7">
        <v>1103.095</v>
      </c>
      <c r="AC277" s="7">
        <v>720.65800000000002</v>
      </c>
      <c r="AD277" s="7">
        <v>2047.6079999999999</v>
      </c>
      <c r="AE277" s="7">
        <v>2767.6709999999998</v>
      </c>
      <c r="AF277" s="7">
        <v>648.471</v>
      </c>
      <c r="AG277" s="7">
        <v>1080.05</v>
      </c>
      <c r="AH277" s="7">
        <v>557.05899999999997</v>
      </c>
      <c r="AI277" s="7">
        <v>2808.9389999999999</v>
      </c>
      <c r="AJ277" s="7">
        <v>2858.7449999999999</v>
      </c>
      <c r="AK277" s="7">
        <v>853.90099999999995</v>
      </c>
      <c r="AL277" s="7">
        <v>8549.3510000000006</v>
      </c>
      <c r="AM277" s="7">
        <v>5498.9089999999997</v>
      </c>
      <c r="AN277" s="7">
        <v>1188.896</v>
      </c>
      <c r="AO277" s="7">
        <v>246.03700000000001</v>
      </c>
      <c r="AP277" s="7">
        <v>321.86900000000003</v>
      </c>
      <c r="AQ277" s="7">
        <v>498.94099999999997</v>
      </c>
      <c r="AR277" s="7">
        <v>1659.3610000000001</v>
      </c>
      <c r="AS277" s="7">
        <v>4526.4579999999996</v>
      </c>
      <c r="AT277" s="7">
        <v>8141.6769999999997</v>
      </c>
      <c r="AU277" s="7">
        <v>490.02199999999999</v>
      </c>
      <c r="AV277" s="7">
        <v>609.56600000000003</v>
      </c>
      <c r="AW277" s="7">
        <v>23819.737000000001</v>
      </c>
      <c r="AX277" s="7">
        <v>2126.4789999999998</v>
      </c>
      <c r="AY277" s="7">
        <v>1133.7170000000001</v>
      </c>
      <c r="AZ277" s="7">
        <v>666.38300000000004</v>
      </c>
      <c r="BA277" s="7">
        <v>778.71</v>
      </c>
      <c r="BB277" s="7">
        <v>1594.597</v>
      </c>
      <c r="BC277" s="7">
        <v>1045.3979999999999</v>
      </c>
      <c r="BD277" s="7">
        <v>7588.2290000000003</v>
      </c>
      <c r="BE277" s="7">
        <v>26769.807000000001</v>
      </c>
      <c r="BF277" s="7">
        <v>23869.505000000001</v>
      </c>
      <c r="BG277" s="7">
        <v>4235.5860000000002</v>
      </c>
      <c r="BH277" s="7">
        <v>2204.8009999999999</v>
      </c>
      <c r="BI277" s="7">
        <v>21479.738000000001</v>
      </c>
      <c r="BJ277" s="7">
        <v>2268.0360000000001</v>
      </c>
      <c r="BK277" s="7">
        <v>4632.2740000000003</v>
      </c>
      <c r="BL277" s="7">
        <v>4081.3670000000002</v>
      </c>
      <c r="BM277" s="7">
        <v>472.65800000000002</v>
      </c>
      <c r="BN277" s="7">
        <v>9575.7240000000002</v>
      </c>
      <c r="BO277" s="7">
        <v>20638.285</v>
      </c>
      <c r="BP277" s="7">
        <v>32282.278999999999</v>
      </c>
      <c r="BQ277" s="7">
        <v>775.96799999999996</v>
      </c>
      <c r="BR277" s="7">
        <v>1573.934</v>
      </c>
      <c r="BS277" s="7">
        <v>616.02800000000002</v>
      </c>
      <c r="BT277" s="7">
        <v>693.96</v>
      </c>
      <c r="BU277" s="7">
        <v>194.17400000000001</v>
      </c>
      <c r="BV277" s="7">
        <v>228.59</v>
      </c>
      <c r="BW277" s="7">
        <v>748.79600000000005</v>
      </c>
      <c r="BX277" s="7">
        <v>879.83</v>
      </c>
      <c r="BY277" s="7">
        <v>584.98500000000001</v>
      </c>
      <c r="BZ277" s="7">
        <v>228.672</v>
      </c>
      <c r="CA277" s="7">
        <v>74.001000000000005</v>
      </c>
      <c r="CB277" s="7">
        <v>14711.197</v>
      </c>
      <c r="CC277" s="7">
        <f>IF(Table1373[[#This Row],[Numeric_Score]]&lt;=9, 2, IF(Table1373[[#This Row],[Numeric_Score]]&lt;=12, 1, 0))</f>
        <v>0</v>
      </c>
    </row>
    <row r="278" spans="1:81" x14ac:dyDescent="0.25">
      <c r="A278" s="4" t="s">
        <v>399</v>
      </c>
      <c r="B278" s="17" t="s">
        <v>350</v>
      </c>
      <c r="C278" s="5" t="s">
        <v>82</v>
      </c>
      <c r="D278" s="6">
        <v>0.6</v>
      </c>
      <c r="E278" s="5" t="str">
        <f>CONCATENATE(Table1373[[#This Row],[Vessel_Out]]," ",Table1373[[#This Row],[True_Grade]])</f>
        <v>200/175 - 1 SP</v>
      </c>
      <c r="F278" s="5" t="s">
        <v>83</v>
      </c>
      <c r="G278" s="7">
        <v>12</v>
      </c>
      <c r="H278" s="8">
        <v>44042</v>
      </c>
      <c r="I278" s="7">
        <v>3</v>
      </c>
      <c r="J278" s="7" t="s">
        <v>84</v>
      </c>
      <c r="K278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78" s="7" t="str">
        <f>IF(Table1373[[#This Row],[Numeric_Score]]="", "", IF(Table1373[[#This Row],[Numeric_Score]]&lt;=9, "Low", IF(Table1373[[#This Row],[Numeric_Score]]&gt;=14, "High", "Mid")))</f>
        <v>Mid</v>
      </c>
      <c r="M278" s="7" t="str">
        <f>IF(Table1373[[#This Row],[Nominal_Grade]]="", "", CONCATENATE(Table1373[[#This Row],[Nominal_Grade]], "-",Table1373[[#This Row],[Content_Status]]))</f>
        <v>B-WLS</v>
      </c>
      <c r="N278" s="7">
        <v>6.2E-2</v>
      </c>
      <c r="O278" s="7">
        <v>254.70400000000001</v>
      </c>
      <c r="P278" s="7">
        <v>152.77199999999999</v>
      </c>
      <c r="Q278" s="7">
        <v>1865.066</v>
      </c>
      <c r="R278" s="7">
        <v>1442.116</v>
      </c>
      <c r="S278" s="7">
        <v>1518.7739999999999</v>
      </c>
      <c r="T278" s="7">
        <v>379.23399999999998</v>
      </c>
      <c r="U278" s="7">
        <v>1487.3209999999999</v>
      </c>
      <c r="V278" s="7">
        <v>964.87099999999998</v>
      </c>
      <c r="W278" s="7">
        <v>4433.6210000000001</v>
      </c>
      <c r="X278" s="7">
        <v>18236.615000000002</v>
      </c>
      <c r="Y278" s="7">
        <v>424.40699999999998</v>
      </c>
      <c r="Z278" s="7">
        <v>39960.735000000001</v>
      </c>
      <c r="AA278" s="7">
        <v>840.61599999999999</v>
      </c>
      <c r="AB278" s="7">
        <v>1050.857</v>
      </c>
      <c r="AC278" s="7">
        <v>679.173</v>
      </c>
      <c r="AD278" s="7">
        <v>1680.146</v>
      </c>
      <c r="AE278" s="7">
        <v>1923.5050000000001</v>
      </c>
      <c r="AF278" s="7">
        <v>614.69600000000003</v>
      </c>
      <c r="AG278" s="7">
        <v>1049.066</v>
      </c>
      <c r="AH278" s="7">
        <v>489.173</v>
      </c>
      <c r="AI278" s="7">
        <v>2869.9229999999998</v>
      </c>
      <c r="AJ278" s="7">
        <v>2364.6990000000001</v>
      </c>
      <c r="AK278" s="7">
        <v>689.38800000000003</v>
      </c>
      <c r="AL278" s="7">
        <v>8335.8439999999991</v>
      </c>
      <c r="AM278" s="7">
        <v>4889.6040000000003</v>
      </c>
      <c r="AN278" s="7">
        <v>1406.181</v>
      </c>
      <c r="AO278" s="7">
        <v>236.315</v>
      </c>
      <c r="AP278" s="7">
        <v>347.762</v>
      </c>
      <c r="AQ278" s="7">
        <v>554.72299999999996</v>
      </c>
      <c r="AR278" s="7">
        <v>1634.008</v>
      </c>
      <c r="AS278" s="7">
        <v>4421.0609999999997</v>
      </c>
      <c r="AT278" s="7">
        <v>7525.6869999999999</v>
      </c>
      <c r="AU278" s="7">
        <v>500.63499999999999</v>
      </c>
      <c r="AV278" s="7">
        <v>672.46400000000006</v>
      </c>
      <c r="AW278" s="7">
        <v>22686.722000000002</v>
      </c>
      <c r="AX278" s="7">
        <v>1999.248</v>
      </c>
      <c r="AY278" s="7">
        <v>1127.9680000000001</v>
      </c>
      <c r="AZ278" s="7">
        <v>696.38400000000001</v>
      </c>
      <c r="BA278" s="7">
        <v>612.46699999999998</v>
      </c>
      <c r="BB278" s="7">
        <v>1476.489</v>
      </c>
      <c r="BC278" s="7">
        <v>852.43899999999996</v>
      </c>
      <c r="BD278" s="7">
        <v>7719.152</v>
      </c>
      <c r="BE278" s="7">
        <v>25852.414000000001</v>
      </c>
      <c r="BF278" s="7">
        <v>24724.502</v>
      </c>
      <c r="BG278" s="7">
        <v>4291.5330000000004</v>
      </c>
      <c r="BH278" s="7">
        <v>2192.7869999999998</v>
      </c>
      <c r="BI278" s="7">
        <v>21294.54</v>
      </c>
      <c r="BJ278" s="7">
        <v>2333.6689999999999</v>
      </c>
      <c r="BK278" s="7">
        <v>4990.2879999999996</v>
      </c>
      <c r="BL278" s="7">
        <v>4651.5690000000004</v>
      </c>
      <c r="BM278" s="7">
        <v>465.69</v>
      </c>
      <c r="BN278" s="7">
        <v>9432.8950000000004</v>
      </c>
      <c r="BO278" s="7">
        <v>19327.440999999999</v>
      </c>
      <c r="BP278" s="7">
        <v>26742.61</v>
      </c>
      <c r="BQ278" s="7">
        <v>805.81</v>
      </c>
      <c r="BR278" s="7">
        <v>1522.202</v>
      </c>
      <c r="BS278" s="7">
        <v>596.61099999999999</v>
      </c>
      <c r="BT278" s="7">
        <v>1002.611</v>
      </c>
      <c r="BU278" s="7">
        <v>182.33099999999999</v>
      </c>
      <c r="BV278" s="7">
        <v>205.577</v>
      </c>
      <c r="BW278" s="7">
        <v>681.173</v>
      </c>
      <c r="BX278" s="7">
        <v>841.46699999999998</v>
      </c>
      <c r="BY278" s="7">
        <v>522.375</v>
      </c>
      <c r="BZ278" s="7">
        <v>172.6</v>
      </c>
      <c r="CA278" s="7">
        <v>69.950999999999993</v>
      </c>
      <c r="CB278" s="7">
        <v>15080.579</v>
      </c>
      <c r="CC278" s="7">
        <f>IF(Table1373[[#This Row],[Numeric_Score]]&lt;=9, 2, IF(Table1373[[#This Row],[Numeric_Score]]&lt;=12, 1, 0))</f>
        <v>1</v>
      </c>
    </row>
    <row r="279" spans="1:81" x14ac:dyDescent="0.25">
      <c r="A279" s="4" t="s">
        <v>400</v>
      </c>
      <c r="B279" t="s">
        <v>350</v>
      </c>
      <c r="C279" s="5" t="s">
        <v>82</v>
      </c>
      <c r="D279" s="6">
        <v>0.6</v>
      </c>
      <c r="E279" s="5" t="str">
        <f>CONCATENATE(Table1373[[#This Row],[Vessel_Out]]," ",Table1373[[#This Row],[True_Grade]])</f>
        <v>200/175 - 2 SP</v>
      </c>
      <c r="F279" s="5" t="s">
        <v>83</v>
      </c>
      <c r="G279" s="7">
        <v>12</v>
      </c>
      <c r="H279" s="8">
        <v>44042</v>
      </c>
      <c r="I279" s="7">
        <v>4</v>
      </c>
      <c r="J279" s="7" t="s">
        <v>84</v>
      </c>
      <c r="K279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79" s="7" t="str">
        <f>IF(Table1373[[#This Row],[Numeric_Score]]="", "", IF(Table1373[[#This Row],[Numeric_Score]]&lt;=9, "Low", IF(Table1373[[#This Row],[Numeric_Score]]&gt;=14, "High", "Mid")))</f>
        <v>Mid</v>
      </c>
      <c r="M279" s="7" t="str">
        <f>IF(Table1373[[#This Row],[Nominal_Grade]]="", "", CONCATENATE(Table1373[[#This Row],[Nominal_Grade]], "-",Table1373[[#This Row],[Content_Status]]))</f>
        <v>B-WLS</v>
      </c>
      <c r="N279" s="7">
        <v>6.2E-2</v>
      </c>
      <c r="O279" s="7">
        <v>259.87900000000002</v>
      </c>
      <c r="P279" s="7">
        <v>203.09700000000001</v>
      </c>
      <c r="Q279" s="7">
        <v>2042.3320000000001</v>
      </c>
      <c r="R279" s="7">
        <v>1399.2380000000001</v>
      </c>
      <c r="S279" s="7">
        <v>1487.528</v>
      </c>
      <c r="T279" s="7">
        <v>353.79300000000001</v>
      </c>
      <c r="U279" s="7">
        <v>1550.8779999999999</v>
      </c>
      <c r="V279" s="7">
        <v>980.60599999999999</v>
      </c>
      <c r="W279" s="7">
        <v>4362.8249999999998</v>
      </c>
      <c r="X279" s="7">
        <v>18168.701000000001</v>
      </c>
      <c r="Y279" s="7">
        <v>416.00400000000002</v>
      </c>
      <c r="Z279" s="7">
        <v>40127.493999999999</v>
      </c>
      <c r="AA279" s="7">
        <v>829.74300000000005</v>
      </c>
      <c r="AB279" s="7">
        <v>1032.7539999999999</v>
      </c>
      <c r="AC279" s="7">
        <v>674.79</v>
      </c>
      <c r="AD279" s="7">
        <v>1665.078</v>
      </c>
      <c r="AE279" s="7">
        <v>1869.758</v>
      </c>
      <c r="AF279" s="7">
        <v>605.26599999999996</v>
      </c>
      <c r="AG279" s="7">
        <v>1027.6010000000001</v>
      </c>
      <c r="AH279" s="7">
        <v>480.56599999999997</v>
      </c>
      <c r="AI279" s="7">
        <v>2905.837</v>
      </c>
      <c r="AJ279" s="7">
        <v>2461.6619999999998</v>
      </c>
      <c r="AK279" s="7">
        <v>677.26599999999996</v>
      </c>
      <c r="AL279" s="7">
        <v>8228.23</v>
      </c>
      <c r="AM279" s="7">
        <v>4739.7870000000003</v>
      </c>
      <c r="AN279" s="7">
        <v>1387.222</v>
      </c>
      <c r="AO279" s="7">
        <v>211.91200000000001</v>
      </c>
      <c r="AP279" s="7">
        <v>313.34300000000002</v>
      </c>
      <c r="AQ279" s="7">
        <v>555.60400000000004</v>
      </c>
      <c r="AR279" s="7">
        <v>1630.9349999999999</v>
      </c>
      <c r="AS279" s="7">
        <v>4433.8770000000004</v>
      </c>
      <c r="AT279" s="7">
        <v>7489.2039999999997</v>
      </c>
      <c r="AU279" s="7">
        <v>515.00099999999998</v>
      </c>
      <c r="AV279" s="7">
        <v>689.20399999999995</v>
      </c>
      <c r="AW279" s="7">
        <v>22331.304</v>
      </c>
      <c r="AX279" s="7">
        <v>2091.2530000000002</v>
      </c>
      <c r="AY279" s="7">
        <v>1071.3040000000001</v>
      </c>
      <c r="AZ279" s="7">
        <v>691.98599999999999</v>
      </c>
      <c r="BA279" s="7">
        <v>580.77800000000002</v>
      </c>
      <c r="BB279" s="7">
        <v>1392.2159999999999</v>
      </c>
      <c r="BC279" s="7">
        <v>813.95799999999997</v>
      </c>
      <c r="BD279" s="7">
        <v>7648.2430000000004</v>
      </c>
      <c r="BE279" s="7">
        <v>26131.534</v>
      </c>
      <c r="BF279" s="7">
        <v>24308.687999999998</v>
      </c>
      <c r="BG279" s="7">
        <v>4236.5559999999996</v>
      </c>
      <c r="BH279" s="7">
        <v>2177.0030000000002</v>
      </c>
      <c r="BI279" s="7">
        <v>20858.005000000001</v>
      </c>
      <c r="BJ279" s="7">
        <v>2244.44</v>
      </c>
      <c r="BK279" s="7">
        <v>4986.7039999999997</v>
      </c>
      <c r="BL279" s="7">
        <v>4472.6899999999996</v>
      </c>
      <c r="BM279" s="7">
        <v>493.262</v>
      </c>
      <c r="BN279" s="7">
        <v>9631.5759999999991</v>
      </c>
      <c r="BO279" s="7">
        <v>18576.109</v>
      </c>
      <c r="BP279" s="7">
        <v>23521.798999999999</v>
      </c>
      <c r="BQ279" s="7">
        <v>782.23199999999997</v>
      </c>
      <c r="BR279" s="7">
        <v>1442.876</v>
      </c>
      <c r="BS279" s="7">
        <v>602.36199999999997</v>
      </c>
      <c r="BT279" s="7">
        <v>988.00099999999998</v>
      </c>
      <c r="BU279" s="7">
        <v>179.84</v>
      </c>
      <c r="BV279" s="7">
        <v>208.03299999999999</v>
      </c>
      <c r="BW279" s="7">
        <v>680.21100000000001</v>
      </c>
      <c r="BX279" s="7">
        <v>817.39800000000002</v>
      </c>
      <c r="BY279" s="7">
        <v>502.16399999999999</v>
      </c>
      <c r="BZ279" s="7">
        <v>163.06399999999999</v>
      </c>
      <c r="CA279" s="7">
        <v>83.25</v>
      </c>
      <c r="CB279" s="7">
        <v>15352.968000000001</v>
      </c>
      <c r="CC279" s="7">
        <f>IF(Table1373[[#This Row],[Numeric_Score]]&lt;=9, 2, IF(Table1373[[#This Row],[Numeric_Score]]&lt;=12, 1, 0))</f>
        <v>1</v>
      </c>
    </row>
    <row r="280" spans="1:81" x14ac:dyDescent="0.25">
      <c r="A280" s="4" t="s">
        <v>401</v>
      </c>
      <c r="B280" t="s">
        <v>350</v>
      </c>
      <c r="C280" s="5" t="s">
        <v>141</v>
      </c>
      <c r="D280" s="6">
        <v>0</v>
      </c>
      <c r="E280" s="5" t="str">
        <f>CONCATENATE(Table1373[[#This Row],[Vessel_Out]]," ",Table1373[[#This Row],[True_Grade]])</f>
        <v>25/111 - 1 P</v>
      </c>
      <c r="F280" s="5" t="s">
        <v>83</v>
      </c>
      <c r="G280" s="7">
        <v>9</v>
      </c>
      <c r="H280" s="8">
        <v>44042</v>
      </c>
      <c r="I280" s="7">
        <v>9</v>
      </c>
      <c r="J280" s="7" t="s">
        <v>95</v>
      </c>
      <c r="K280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80" s="7" t="str">
        <f>IF(Table1373[[#This Row],[Numeric_Score]]="", "", IF(Table1373[[#This Row],[Numeric_Score]]&lt;=9, "Low", IF(Table1373[[#This Row],[Numeric_Score]]&gt;=14, "High", "Mid")))</f>
        <v>Low</v>
      </c>
      <c r="M280" s="7" t="str">
        <f>IF(Table1373[[#This Row],[Nominal_Grade]]="", "", CONCATENATE(Table1373[[#This Row],[Nominal_Grade]], "-",Table1373[[#This Row],[Content_Status]]))</f>
        <v>C-WLS</v>
      </c>
      <c r="N280" s="7">
        <v>5.8000000000000003E-2</v>
      </c>
      <c r="O280" s="7">
        <v>116.66500000000001</v>
      </c>
      <c r="P280" s="7">
        <v>220.006</v>
      </c>
      <c r="Q280" s="7">
        <v>2106.2370000000001</v>
      </c>
      <c r="R280" s="7">
        <v>1283.83</v>
      </c>
      <c r="S280" s="7">
        <v>1392.3430000000001</v>
      </c>
      <c r="T280" s="7">
        <v>353.411</v>
      </c>
      <c r="U280" s="7">
        <v>1851.057</v>
      </c>
      <c r="V280" s="7">
        <v>1087.2070000000001</v>
      </c>
      <c r="W280" s="7">
        <v>4831.9849999999997</v>
      </c>
      <c r="X280" s="7">
        <v>18192.407999999999</v>
      </c>
      <c r="Y280" s="7">
        <v>413.71699999999998</v>
      </c>
      <c r="Z280" s="7">
        <v>39571.103000000003</v>
      </c>
      <c r="AA280" s="7">
        <v>831.53300000000002</v>
      </c>
      <c r="AB280" s="7">
        <v>988.13099999999997</v>
      </c>
      <c r="AC280" s="7">
        <v>904.13499999999999</v>
      </c>
      <c r="AD280" s="7">
        <v>1675.097</v>
      </c>
      <c r="AE280" s="7">
        <v>1863.066</v>
      </c>
      <c r="AF280" s="7">
        <v>552.24800000000005</v>
      </c>
      <c r="AG280" s="7">
        <v>1027.704</v>
      </c>
      <c r="AH280" s="7">
        <v>529.55899999999997</v>
      </c>
      <c r="AI280" s="7">
        <v>2907.5749999999998</v>
      </c>
      <c r="AJ280" s="7">
        <v>2212.6779999999999</v>
      </c>
      <c r="AK280" s="7">
        <v>713.30200000000002</v>
      </c>
      <c r="AL280" s="7">
        <v>9261.8369999999995</v>
      </c>
      <c r="AM280" s="7">
        <v>4514.6419999999998</v>
      </c>
      <c r="AN280" s="7">
        <v>1082.5540000000001</v>
      </c>
      <c r="AO280" s="7">
        <v>224.18</v>
      </c>
      <c r="AP280" s="7">
        <v>227.4</v>
      </c>
      <c r="AQ280" s="7">
        <v>469.18200000000002</v>
      </c>
      <c r="AR280" s="7">
        <v>1669.309</v>
      </c>
      <c r="AS280" s="7">
        <v>4494.7269999999999</v>
      </c>
      <c r="AT280" s="7">
        <v>7909.8130000000001</v>
      </c>
      <c r="AU280" s="7">
        <v>538.17700000000002</v>
      </c>
      <c r="AV280" s="7">
        <v>694.75300000000004</v>
      </c>
      <c r="AW280" s="7">
        <v>22114.672999999999</v>
      </c>
      <c r="AX280" s="7">
        <v>2411.761</v>
      </c>
      <c r="AY280" s="7">
        <v>1293.702</v>
      </c>
      <c r="AZ280" s="7">
        <v>719.35699999999997</v>
      </c>
      <c r="BA280" s="7">
        <v>717.48599999999999</v>
      </c>
      <c r="BB280" s="7">
        <v>1427.509</v>
      </c>
      <c r="BC280" s="7">
        <v>909.87199999999996</v>
      </c>
      <c r="BD280" s="7">
        <v>7505.0029999999997</v>
      </c>
      <c r="BE280" s="7">
        <v>26490.472000000002</v>
      </c>
      <c r="BF280" s="7">
        <v>27065.008999999998</v>
      </c>
      <c r="BG280" s="7">
        <v>4457.3010000000004</v>
      </c>
      <c r="BH280" s="7">
        <v>2049.8339999999998</v>
      </c>
      <c r="BI280" s="7">
        <v>24331.438999999998</v>
      </c>
      <c r="BJ280" s="7">
        <v>2439.7530000000002</v>
      </c>
      <c r="BK280" s="7">
        <v>5054.03</v>
      </c>
      <c r="BL280" s="7">
        <v>5418.6850000000004</v>
      </c>
      <c r="BM280" s="7">
        <v>470.88200000000001</v>
      </c>
      <c r="BN280" s="7">
        <v>9515.0550000000003</v>
      </c>
      <c r="BO280" s="7">
        <v>19692.490000000002</v>
      </c>
      <c r="BP280" s="7">
        <v>21812.808000000001</v>
      </c>
      <c r="BQ280" s="7">
        <v>802.51199999999994</v>
      </c>
      <c r="BR280" s="7">
        <v>1298.5329999999999</v>
      </c>
      <c r="BS280" s="7">
        <v>557.89099999999996</v>
      </c>
      <c r="BT280" s="7">
        <v>1261.8579999999999</v>
      </c>
      <c r="BU280" s="7">
        <v>187.77199999999999</v>
      </c>
      <c r="BV280" s="7">
        <v>209.947</v>
      </c>
      <c r="BW280" s="7">
        <v>709.85199999999998</v>
      </c>
      <c r="BX280" s="7">
        <v>822.71500000000003</v>
      </c>
      <c r="BY280" s="7">
        <v>478.39</v>
      </c>
      <c r="BZ280" s="7">
        <v>231.393</v>
      </c>
      <c r="CA280" s="7">
        <v>87.39</v>
      </c>
      <c r="CB280" s="7">
        <v>14833.71</v>
      </c>
      <c r="CC280" s="7">
        <f>IF(Table1373[[#This Row],[Numeric_Score]]&lt;=9, 2, IF(Table1373[[#This Row],[Numeric_Score]]&lt;=12, 1, 0))</f>
        <v>2</v>
      </c>
    </row>
    <row r="281" spans="1:81" x14ac:dyDescent="0.25">
      <c r="A281" s="4" t="s">
        <v>402</v>
      </c>
      <c r="B281" s="17" t="s">
        <v>350</v>
      </c>
      <c r="C281" s="5" t="s">
        <v>141</v>
      </c>
      <c r="D281" s="6">
        <v>0</v>
      </c>
      <c r="E281" s="5" t="str">
        <f>CONCATENATE(Table1373[[#This Row],[Vessel_Out]]," ",Table1373[[#This Row],[True_Grade]])</f>
        <v>25/111 - 2 P</v>
      </c>
      <c r="F281" s="5" t="s">
        <v>83</v>
      </c>
      <c r="G281" s="7">
        <v>9</v>
      </c>
      <c r="H281" s="8">
        <v>44042</v>
      </c>
      <c r="I281" s="7">
        <v>10</v>
      </c>
      <c r="J281" s="7" t="s">
        <v>95</v>
      </c>
      <c r="K281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C</v>
      </c>
      <c r="L281" s="7" t="str">
        <f>IF(Table1373[[#This Row],[Numeric_Score]]="", "", IF(Table1373[[#This Row],[Numeric_Score]]&lt;=9, "Low", IF(Table1373[[#This Row],[Numeric_Score]]&gt;=14, "High", "Mid")))</f>
        <v>Low</v>
      </c>
      <c r="M281" s="7" t="str">
        <f>IF(Table1373[[#This Row],[Nominal_Grade]]="", "", CONCATENATE(Table1373[[#This Row],[Nominal_Grade]], "-",Table1373[[#This Row],[Content_Status]]))</f>
        <v>C-WLS</v>
      </c>
      <c r="N281" s="7">
        <v>5.7000000000000002E-2</v>
      </c>
      <c r="O281" s="7">
        <v>113.181</v>
      </c>
      <c r="P281" s="7">
        <v>232.80199999999999</v>
      </c>
      <c r="Q281" s="7">
        <v>2178.4520000000002</v>
      </c>
      <c r="R281" s="7">
        <v>1262.403</v>
      </c>
      <c r="S281" s="7">
        <v>1438.6859999999999</v>
      </c>
      <c r="T281" s="7">
        <v>372.41399999999999</v>
      </c>
      <c r="U281" s="7">
        <v>1823.9749999999999</v>
      </c>
      <c r="V281" s="7">
        <v>1092.8589999999999</v>
      </c>
      <c r="W281" s="7">
        <v>4764.51</v>
      </c>
      <c r="X281" s="7">
        <v>18180.717000000001</v>
      </c>
      <c r="Y281" s="7">
        <v>402.09399999999999</v>
      </c>
      <c r="Z281" s="7">
        <v>39840.01</v>
      </c>
      <c r="AA281" s="7">
        <v>823.34</v>
      </c>
      <c r="AB281" s="7">
        <v>996.07</v>
      </c>
      <c r="AC281" s="7">
        <v>902.702</v>
      </c>
      <c r="AD281" s="7">
        <v>1683.1569999999999</v>
      </c>
      <c r="AE281" s="7">
        <v>1810.9839999999999</v>
      </c>
      <c r="AF281" s="7">
        <v>539.15899999999999</v>
      </c>
      <c r="AG281" s="7">
        <v>1010.974</v>
      </c>
      <c r="AH281" s="7">
        <v>523.68299999999999</v>
      </c>
      <c r="AI281" s="7">
        <v>2896.9079999999999</v>
      </c>
      <c r="AJ281" s="7">
        <v>2193.277</v>
      </c>
      <c r="AK281" s="7">
        <v>705.62099999999998</v>
      </c>
      <c r="AL281" s="7">
        <v>9200.81</v>
      </c>
      <c r="AM281" s="7">
        <v>4450.0200000000004</v>
      </c>
      <c r="AN281" s="7">
        <v>1077.731</v>
      </c>
      <c r="AO281" s="7">
        <v>216.839</v>
      </c>
      <c r="AP281" s="7">
        <v>228.976</v>
      </c>
      <c r="AQ281" s="7">
        <v>478.822</v>
      </c>
      <c r="AR281" s="7">
        <v>1674.134</v>
      </c>
      <c r="AS281" s="7">
        <v>4670.2659999999996</v>
      </c>
      <c r="AT281" s="7">
        <v>7800.3810000000003</v>
      </c>
      <c r="AU281" s="7">
        <v>534.476</v>
      </c>
      <c r="AV281" s="7">
        <v>655.95899999999995</v>
      </c>
      <c r="AW281" s="7">
        <v>22172.503000000001</v>
      </c>
      <c r="AX281" s="7">
        <v>2475.4949999999999</v>
      </c>
      <c r="AY281" s="7">
        <v>1253.365</v>
      </c>
      <c r="AZ281" s="7">
        <v>709.73500000000001</v>
      </c>
      <c r="BA281" s="7">
        <v>712.11</v>
      </c>
      <c r="BB281" s="7">
        <v>1475.7190000000001</v>
      </c>
      <c r="BC281" s="7">
        <v>875.82500000000005</v>
      </c>
      <c r="BD281" s="7">
        <v>7463.01</v>
      </c>
      <c r="BE281" s="7">
        <v>26358.52</v>
      </c>
      <c r="BF281" s="7">
        <v>27011.521000000001</v>
      </c>
      <c r="BG281" s="7">
        <v>4341.2150000000001</v>
      </c>
      <c r="BH281" s="7">
        <v>2070.009</v>
      </c>
      <c r="BI281" s="7">
        <v>24064.546999999999</v>
      </c>
      <c r="BJ281" s="7">
        <v>2287.6799999999998</v>
      </c>
      <c r="BK281" s="7">
        <v>5014.09</v>
      </c>
      <c r="BL281" s="7">
        <v>5037.6499999999996</v>
      </c>
      <c r="BM281" s="7">
        <v>457.54599999999999</v>
      </c>
      <c r="BN281" s="7">
        <v>9478.3680000000004</v>
      </c>
      <c r="BO281" s="7">
        <v>19306.819</v>
      </c>
      <c r="BP281" s="7">
        <v>20469.54</v>
      </c>
      <c r="BQ281" s="7">
        <v>783.55200000000002</v>
      </c>
      <c r="BR281" s="7">
        <v>1316.2380000000001</v>
      </c>
      <c r="BS281" s="7">
        <v>554.29399999999998</v>
      </c>
      <c r="BT281" s="7">
        <v>1157.8910000000001</v>
      </c>
      <c r="BU281" s="7">
        <v>179.80500000000001</v>
      </c>
      <c r="BV281" s="7">
        <v>203.547</v>
      </c>
      <c r="BW281" s="7">
        <v>706.95799999999997</v>
      </c>
      <c r="BX281" s="7">
        <v>819.67899999999997</v>
      </c>
      <c r="BY281" s="7">
        <v>462.37099999999998</v>
      </c>
      <c r="BZ281" s="7">
        <v>214.68199999999999</v>
      </c>
      <c r="CA281" s="7">
        <v>80.233000000000004</v>
      </c>
      <c r="CB281" s="7">
        <v>14773.384</v>
      </c>
      <c r="CC281" s="7">
        <f>IF(Table1373[[#This Row],[Numeric_Score]]&lt;=9, 2, IF(Table1373[[#This Row],[Numeric_Score]]&lt;=12, 1, 0))</f>
        <v>2</v>
      </c>
    </row>
    <row r="282" spans="1:81" x14ac:dyDescent="0.25">
      <c r="A282" s="4" t="s">
        <v>403</v>
      </c>
      <c r="B282" s="17" t="s">
        <v>350</v>
      </c>
      <c r="C282" s="5" t="s">
        <v>82</v>
      </c>
      <c r="D282" s="6">
        <v>0</v>
      </c>
      <c r="E282" s="5" t="str">
        <f>CONCATENATE(Table1373[[#This Row],[Vessel_Out]]," ",Table1373[[#This Row],[True_Grade]])</f>
        <v>50/111 - 1 SP</v>
      </c>
      <c r="F282" s="5" t="s">
        <v>83</v>
      </c>
      <c r="G282" s="7">
        <v>12</v>
      </c>
      <c r="H282" s="8">
        <v>44042</v>
      </c>
      <c r="I282" s="7">
        <v>11</v>
      </c>
      <c r="J282" s="7" t="s">
        <v>84</v>
      </c>
      <c r="K282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82" s="7" t="str">
        <f>IF(Table1373[[#This Row],[Numeric_Score]]="", "", IF(Table1373[[#This Row],[Numeric_Score]]&lt;=9, "Low", IF(Table1373[[#This Row],[Numeric_Score]]&gt;=14, "High", "Mid")))</f>
        <v>Mid</v>
      </c>
      <c r="M282" s="7" t="str">
        <f>IF(Table1373[[#This Row],[Nominal_Grade]]="", "", CONCATENATE(Table1373[[#This Row],[Nominal_Grade]], "-",Table1373[[#This Row],[Content_Status]]))</f>
        <v>B-WLS</v>
      </c>
      <c r="N282" s="7">
        <v>5.6000000000000001E-2</v>
      </c>
      <c r="O282" s="7">
        <v>811.38900000000001</v>
      </c>
      <c r="P282" s="7">
        <v>223.38200000000001</v>
      </c>
      <c r="Q282" s="7">
        <v>2035.577</v>
      </c>
      <c r="R282" s="7">
        <v>1331.3109999999999</v>
      </c>
      <c r="S282" s="7">
        <v>1396.5889999999999</v>
      </c>
      <c r="T282" s="7">
        <v>367.13600000000002</v>
      </c>
      <c r="U282" s="7">
        <v>1582.018</v>
      </c>
      <c r="V282" s="7">
        <v>959.86500000000001</v>
      </c>
      <c r="W282" s="7">
        <v>4875.12</v>
      </c>
      <c r="X282" s="7">
        <v>18088.251</v>
      </c>
      <c r="Y282" s="7">
        <v>418.07600000000002</v>
      </c>
      <c r="Z282" s="7">
        <v>37281.069000000003</v>
      </c>
      <c r="AA282" s="7">
        <v>724.303</v>
      </c>
      <c r="AB282" s="7">
        <v>1037.8030000000001</v>
      </c>
      <c r="AC282" s="7">
        <v>757.56500000000005</v>
      </c>
      <c r="AD282" s="7">
        <v>3131.6979999999999</v>
      </c>
      <c r="AE282" s="7">
        <v>2489.4290000000001</v>
      </c>
      <c r="AF282" s="7">
        <v>895.59</v>
      </c>
      <c r="AG282" s="7">
        <v>1018.824</v>
      </c>
      <c r="AH282" s="7">
        <v>493.56200000000001</v>
      </c>
      <c r="AI282" s="7">
        <v>2883.69</v>
      </c>
      <c r="AJ282" s="7">
        <v>2929.4850000000001</v>
      </c>
      <c r="AK282" s="7">
        <v>825.16700000000003</v>
      </c>
      <c r="AL282" s="7">
        <v>8558.8070000000007</v>
      </c>
      <c r="AM282" s="7">
        <v>5089.1379999999999</v>
      </c>
      <c r="AN282" s="7">
        <v>1211.607</v>
      </c>
      <c r="AO282" s="7">
        <v>244.44399999999999</v>
      </c>
      <c r="AP282" s="7">
        <v>302.12799999999999</v>
      </c>
      <c r="AQ282" s="7">
        <v>474.28899999999999</v>
      </c>
      <c r="AR282" s="7">
        <v>1889.673</v>
      </c>
      <c r="AS282" s="7">
        <v>4844.9949999999999</v>
      </c>
      <c r="AT282" s="7">
        <v>8464.5300000000007</v>
      </c>
      <c r="AU282" s="7">
        <v>513.55799999999999</v>
      </c>
      <c r="AV282" s="7">
        <v>648.63499999999999</v>
      </c>
      <c r="AW282" s="7">
        <v>22457.214</v>
      </c>
      <c r="AX282" s="7">
        <v>3054.2640000000001</v>
      </c>
      <c r="AY282" s="7">
        <v>2069.5650000000001</v>
      </c>
      <c r="AZ282" s="7">
        <v>773.73099999999999</v>
      </c>
      <c r="BA282" s="7">
        <v>907.428</v>
      </c>
      <c r="BB282" s="7">
        <v>1378.691</v>
      </c>
      <c r="BC282" s="7">
        <v>862.02099999999996</v>
      </c>
      <c r="BD282" s="7">
        <v>7802.7039999999997</v>
      </c>
      <c r="BE282" s="7">
        <v>26446.867999999999</v>
      </c>
      <c r="BF282" s="7">
        <v>24429.005000000001</v>
      </c>
      <c r="BG282" s="7">
        <v>4187.9120000000003</v>
      </c>
      <c r="BH282" s="7">
        <v>2249.7429999999999</v>
      </c>
      <c r="BI282" s="7">
        <v>22982.903999999999</v>
      </c>
      <c r="BJ282" s="7">
        <v>2323.3870000000002</v>
      </c>
      <c r="BK282" s="7">
        <v>5199.3710000000001</v>
      </c>
      <c r="BL282" s="7">
        <v>5462.16</v>
      </c>
      <c r="BM282" s="7">
        <v>518.84100000000001</v>
      </c>
      <c r="BN282" s="7">
        <v>9612.2109999999993</v>
      </c>
      <c r="BO282" s="7">
        <v>20545.274000000001</v>
      </c>
      <c r="BP282" s="7">
        <v>25932.420999999998</v>
      </c>
      <c r="BQ282" s="7">
        <v>813.17899999999997</v>
      </c>
      <c r="BR282" s="7">
        <v>1301.431</v>
      </c>
      <c r="BS282" s="7">
        <v>541.01800000000003</v>
      </c>
      <c r="BT282" s="7">
        <v>653.52</v>
      </c>
      <c r="BU282" s="7">
        <v>173.35</v>
      </c>
      <c r="BV282" s="7">
        <v>223.751</v>
      </c>
      <c r="BW282" s="7">
        <v>699.56899999999996</v>
      </c>
      <c r="BX282" s="7">
        <v>909.60699999999997</v>
      </c>
      <c r="BY282" s="7">
        <v>608.69899999999996</v>
      </c>
      <c r="BZ282" s="7">
        <v>405.63499999999999</v>
      </c>
      <c r="CA282" s="7">
        <v>74.566000000000003</v>
      </c>
      <c r="CB282" s="7">
        <v>14162.444</v>
      </c>
      <c r="CC282" s="7">
        <f>IF(Table1373[[#This Row],[Numeric_Score]]&lt;=9, 2, IF(Table1373[[#This Row],[Numeric_Score]]&lt;=12, 1, 0))</f>
        <v>1</v>
      </c>
    </row>
    <row r="283" spans="1:81" x14ac:dyDescent="0.25">
      <c r="A283" s="4" t="s">
        <v>404</v>
      </c>
      <c r="B283" s="17" t="s">
        <v>350</v>
      </c>
      <c r="C283" s="5" t="s">
        <v>82</v>
      </c>
      <c r="D283" s="6">
        <v>0</v>
      </c>
      <c r="E283" s="5" t="str">
        <f>CONCATENATE(Table1373[[#This Row],[Vessel_Out]]," ",Table1373[[#This Row],[True_Grade]])</f>
        <v>50/111 - 2 SP</v>
      </c>
      <c r="F283" s="5" t="s">
        <v>83</v>
      </c>
      <c r="G283" s="7">
        <v>12</v>
      </c>
      <c r="H283" s="8">
        <v>44042</v>
      </c>
      <c r="I283" s="7">
        <v>12</v>
      </c>
      <c r="J283" s="7" t="s">
        <v>84</v>
      </c>
      <c r="K283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83" s="7" t="str">
        <f>IF(Table1373[[#This Row],[Numeric_Score]]="", "", IF(Table1373[[#This Row],[Numeric_Score]]&lt;=9, "Low", IF(Table1373[[#This Row],[Numeric_Score]]&gt;=14, "High", "Mid")))</f>
        <v>Mid</v>
      </c>
      <c r="M283" s="7" t="str">
        <f>IF(Table1373[[#This Row],[Nominal_Grade]]="", "", CONCATENATE(Table1373[[#This Row],[Nominal_Grade]], "-",Table1373[[#This Row],[Content_Status]]))</f>
        <v>B-WLS</v>
      </c>
      <c r="N283" s="7">
        <v>5.7000000000000002E-2</v>
      </c>
      <c r="O283" s="7">
        <v>810.798</v>
      </c>
      <c r="P283" s="7">
        <v>238.78</v>
      </c>
      <c r="Q283" s="7">
        <v>2073.0729999999999</v>
      </c>
      <c r="R283" s="7">
        <v>1311.742</v>
      </c>
      <c r="S283" s="7">
        <v>1367.674</v>
      </c>
      <c r="T283" s="7">
        <v>346.53399999999999</v>
      </c>
      <c r="U283" s="7">
        <v>1651.03</v>
      </c>
      <c r="V283" s="7">
        <v>966.80799999999999</v>
      </c>
      <c r="W283" s="7">
        <v>4893.0249999999996</v>
      </c>
      <c r="X283" s="7">
        <v>18068.835999999999</v>
      </c>
      <c r="Y283" s="7">
        <v>410.32499999999999</v>
      </c>
      <c r="Z283" s="7">
        <v>37364.972999999998</v>
      </c>
      <c r="AA283" s="7">
        <v>735.23400000000004</v>
      </c>
      <c r="AB283" s="7">
        <v>1058.046</v>
      </c>
      <c r="AC283" s="7">
        <v>764.58299999999997</v>
      </c>
      <c r="AD283" s="7">
        <v>3120</v>
      </c>
      <c r="AE283" s="7">
        <v>2530.873</v>
      </c>
      <c r="AF283" s="7">
        <v>907.64499999999998</v>
      </c>
      <c r="AG283" s="7">
        <v>1019.895</v>
      </c>
      <c r="AH283" s="7">
        <v>511.53699999999998</v>
      </c>
      <c r="AI283" s="7">
        <v>2883.027</v>
      </c>
      <c r="AJ283" s="7">
        <v>2927.857</v>
      </c>
      <c r="AK283" s="7">
        <v>837.78599999999994</v>
      </c>
      <c r="AL283" s="7">
        <v>8583.3109999999997</v>
      </c>
      <c r="AM283" s="7">
        <v>5149.6390000000001</v>
      </c>
      <c r="AN283" s="7">
        <v>1241.1220000000001</v>
      </c>
      <c r="AO283" s="7">
        <v>258.01</v>
      </c>
      <c r="AP283" s="7">
        <v>301.87</v>
      </c>
      <c r="AQ283" s="7">
        <v>516.64800000000002</v>
      </c>
      <c r="AR283" s="7">
        <v>1919.44</v>
      </c>
      <c r="AS283" s="7">
        <v>4841.6180000000004</v>
      </c>
      <c r="AT283" s="7">
        <v>8431.2579999999998</v>
      </c>
      <c r="AU283" s="7">
        <v>506.63200000000001</v>
      </c>
      <c r="AV283" s="7">
        <v>650.19799999999998</v>
      </c>
      <c r="AW283" s="7">
        <v>22479.906999999999</v>
      </c>
      <c r="AX283" s="7">
        <v>3048.5650000000001</v>
      </c>
      <c r="AY283" s="7">
        <v>2162.1849999999999</v>
      </c>
      <c r="AZ283" s="7">
        <v>782.04</v>
      </c>
      <c r="BA283" s="7">
        <v>881.18100000000004</v>
      </c>
      <c r="BB283" s="7">
        <v>1404.548</v>
      </c>
      <c r="BC283" s="7">
        <v>816.34199999999998</v>
      </c>
      <c r="BD283" s="7">
        <v>7542.1419999999998</v>
      </c>
      <c r="BE283" s="7">
        <v>26547.825000000001</v>
      </c>
      <c r="BF283" s="7">
        <v>24394.922999999999</v>
      </c>
      <c r="BG283" s="7">
        <v>4295.8180000000002</v>
      </c>
      <c r="BH283" s="7">
        <v>2180.66</v>
      </c>
      <c r="BI283" s="7">
        <v>23250.862000000001</v>
      </c>
      <c r="BJ283" s="7">
        <v>2340.317</v>
      </c>
      <c r="BK283" s="7">
        <v>5253.2269999999999</v>
      </c>
      <c r="BL283" s="7">
        <v>5614.5870000000004</v>
      </c>
      <c r="BM283" s="7">
        <v>490.06299999999999</v>
      </c>
      <c r="BN283" s="7">
        <v>9491.7739999999994</v>
      </c>
      <c r="BO283" s="7">
        <v>21153.109</v>
      </c>
      <c r="BP283" s="7">
        <v>27722.294999999998</v>
      </c>
      <c r="BQ283" s="7">
        <v>790.34299999999996</v>
      </c>
      <c r="BR283" s="7">
        <v>1331.0340000000001</v>
      </c>
      <c r="BS283" s="7">
        <v>539.53700000000003</v>
      </c>
      <c r="BT283" s="7">
        <v>588.55600000000004</v>
      </c>
      <c r="BU283" s="7">
        <v>187.82</v>
      </c>
      <c r="BV283" s="7">
        <v>220.60900000000001</v>
      </c>
      <c r="BW283" s="7">
        <v>687.73599999999999</v>
      </c>
      <c r="BX283" s="7">
        <v>904.67600000000004</v>
      </c>
      <c r="BY283" s="7">
        <v>630.75099999999998</v>
      </c>
      <c r="BZ283" s="7">
        <v>422.892</v>
      </c>
      <c r="CA283" s="7">
        <v>76.962000000000003</v>
      </c>
      <c r="CB283" s="7">
        <v>14381.575000000001</v>
      </c>
      <c r="CC283" s="7">
        <f>IF(Table1373[[#This Row],[Numeric_Score]]&lt;=9, 2, IF(Table1373[[#This Row],[Numeric_Score]]&lt;=12, 1, 0))</f>
        <v>1</v>
      </c>
    </row>
    <row r="284" spans="1:81" x14ac:dyDescent="0.25">
      <c r="A284" s="4" t="s">
        <v>405</v>
      </c>
      <c r="B284" s="17" t="s">
        <v>350</v>
      </c>
      <c r="C284" s="5" t="s">
        <v>82</v>
      </c>
      <c r="D284" s="6">
        <v>0</v>
      </c>
      <c r="E284" s="5" t="str">
        <f>CONCATENATE(Table1373[[#This Row],[Vessel_Out]]," ",Table1373[[#This Row],[True_Grade]])</f>
        <v>500/108 - 1 SP</v>
      </c>
      <c r="F284" s="5" t="s">
        <v>180</v>
      </c>
      <c r="G284" s="7">
        <v>12</v>
      </c>
      <c r="H284" s="8">
        <v>44042</v>
      </c>
      <c r="I284" s="7">
        <v>7</v>
      </c>
      <c r="J284" s="7" t="s">
        <v>84</v>
      </c>
      <c r="K284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84" s="7" t="str">
        <f>IF(Table1373[[#This Row],[Numeric_Score]]="", "", IF(Table1373[[#This Row],[Numeric_Score]]&lt;=9, "Low", IF(Table1373[[#This Row],[Numeric_Score]]&gt;=14, "High", "Mid")))</f>
        <v>Mid</v>
      </c>
      <c r="M284" s="7" t="str">
        <f>IF(Table1373[[#This Row],[Nominal_Grade]]="", "", CONCATENATE(Table1373[[#This Row],[Nominal_Grade]], "-",Table1373[[#This Row],[Content_Status]]))</f>
        <v>B-WCS</v>
      </c>
      <c r="N284" s="7">
        <v>5.8999999999999997E-2</v>
      </c>
      <c r="O284" s="7">
        <v>106.048</v>
      </c>
      <c r="P284" s="7">
        <v>194.34100000000001</v>
      </c>
      <c r="Q284" s="7">
        <v>1927.809</v>
      </c>
      <c r="R284" s="7">
        <v>1400.953</v>
      </c>
      <c r="S284" s="7">
        <v>1459.204</v>
      </c>
      <c r="T284" s="7">
        <v>345.68599999999998</v>
      </c>
      <c r="U284" s="7">
        <v>1308.2080000000001</v>
      </c>
      <c r="V284" s="7">
        <v>830.60400000000004</v>
      </c>
      <c r="W284" s="7">
        <v>4677.8860000000004</v>
      </c>
      <c r="X284" s="7">
        <v>18457.424999999999</v>
      </c>
      <c r="Y284" s="7">
        <v>392.49200000000002</v>
      </c>
      <c r="Z284" s="7">
        <v>39409.400999999998</v>
      </c>
      <c r="AA284" s="7">
        <v>818.25199999999995</v>
      </c>
      <c r="AB284" s="7">
        <v>1008.627</v>
      </c>
      <c r="AC284" s="7">
        <v>804.46299999999997</v>
      </c>
      <c r="AD284" s="7">
        <v>1638.1089999999999</v>
      </c>
      <c r="AE284" s="7">
        <v>2471.2249999999999</v>
      </c>
      <c r="AF284" s="7">
        <v>563.61099999999999</v>
      </c>
      <c r="AG284" s="7">
        <v>1002.085</v>
      </c>
      <c r="AH284" s="7">
        <v>550.95600000000002</v>
      </c>
      <c r="AI284" s="7">
        <v>2924.5140000000001</v>
      </c>
      <c r="AJ284" s="7">
        <v>2759.3530000000001</v>
      </c>
      <c r="AK284" s="7">
        <v>780.20100000000002</v>
      </c>
      <c r="AL284" s="7">
        <v>8514.8649999999998</v>
      </c>
      <c r="AM284" s="7">
        <v>4630.8</v>
      </c>
      <c r="AN284" s="7">
        <v>1064.04</v>
      </c>
      <c r="AO284" s="7">
        <v>229.57400000000001</v>
      </c>
      <c r="AP284" s="7">
        <v>284.00799999999998</v>
      </c>
      <c r="AQ284" s="7">
        <v>531.27700000000004</v>
      </c>
      <c r="AR284" s="7">
        <v>1801.73</v>
      </c>
      <c r="AS284" s="7">
        <v>4451.009</v>
      </c>
      <c r="AT284" s="7">
        <v>7064.3789999999999</v>
      </c>
      <c r="AU284" s="7">
        <v>500.91</v>
      </c>
      <c r="AV284" s="7">
        <v>620.48599999999999</v>
      </c>
      <c r="AW284" s="7">
        <v>22697.322</v>
      </c>
      <c r="AX284" s="7">
        <v>2437.741</v>
      </c>
      <c r="AY284" s="7">
        <v>1391.752</v>
      </c>
      <c r="AZ284" s="7">
        <v>723.65099999999995</v>
      </c>
      <c r="BA284" s="7">
        <v>727.97</v>
      </c>
      <c r="BB284" s="7">
        <v>1451.5440000000001</v>
      </c>
      <c r="BC284" s="7">
        <v>976.23500000000001</v>
      </c>
      <c r="BD284" s="7">
        <v>7822.7719999999999</v>
      </c>
      <c r="BE284" s="7">
        <v>25544.254000000001</v>
      </c>
      <c r="BF284" s="7">
        <v>24361.771000000001</v>
      </c>
      <c r="BG284" s="7">
        <v>4316.9799999999996</v>
      </c>
      <c r="BH284" s="7">
        <v>2077.23</v>
      </c>
      <c r="BI284" s="7">
        <v>22715.507000000001</v>
      </c>
      <c r="BJ284" s="7">
        <v>2304.895</v>
      </c>
      <c r="BK284" s="7">
        <v>5329.8329999999996</v>
      </c>
      <c r="BL284" s="7">
        <v>5707.5159999999996</v>
      </c>
      <c r="BM284" s="7">
        <v>542.86400000000003</v>
      </c>
      <c r="BN284" s="7">
        <v>9405.2639999999992</v>
      </c>
      <c r="BO284" s="7">
        <v>18191.276000000002</v>
      </c>
      <c r="BP284" s="7">
        <v>22445.861000000001</v>
      </c>
      <c r="BQ284" s="7">
        <v>737.08699999999999</v>
      </c>
      <c r="BR284" s="7">
        <v>1391.3030000000001</v>
      </c>
      <c r="BS284" s="7">
        <v>574.18700000000001</v>
      </c>
      <c r="BT284" s="7">
        <v>962.18799999999999</v>
      </c>
      <c r="BU284" s="7">
        <v>189.88900000000001</v>
      </c>
      <c r="BV284" s="7">
        <v>201.84800000000001</v>
      </c>
      <c r="BW284" s="7">
        <v>732.11</v>
      </c>
      <c r="BX284" s="7">
        <v>806.13699999999994</v>
      </c>
      <c r="BY284" s="7">
        <v>496.72399999999999</v>
      </c>
      <c r="BZ284" s="7">
        <v>272.79000000000002</v>
      </c>
      <c r="CA284" s="7">
        <v>73.786000000000001</v>
      </c>
      <c r="CB284" s="7">
        <v>15219.752</v>
      </c>
      <c r="CC284" s="7">
        <f>IF(Table1373[[#This Row],[Numeric_Score]]&lt;=9, 2, IF(Table1373[[#This Row],[Numeric_Score]]&lt;=12, 1, 0))</f>
        <v>1</v>
      </c>
    </row>
    <row r="285" spans="1:81" x14ac:dyDescent="0.25">
      <c r="A285" s="4" t="s">
        <v>406</v>
      </c>
      <c r="B285" s="17" t="s">
        <v>350</v>
      </c>
      <c r="C285" s="5" t="s">
        <v>82</v>
      </c>
      <c r="D285" s="6">
        <v>0</v>
      </c>
      <c r="E285" s="5" t="str">
        <f>CONCATENATE(Table1373[[#This Row],[Vessel_Out]]," ",Table1373[[#This Row],[True_Grade]])</f>
        <v>500/108 - 2 SP</v>
      </c>
      <c r="F285" s="5" t="s">
        <v>180</v>
      </c>
      <c r="G285" s="7">
        <v>12</v>
      </c>
      <c r="H285" s="8">
        <v>44042</v>
      </c>
      <c r="I285" s="7">
        <v>8</v>
      </c>
      <c r="J285" s="7" t="s">
        <v>84</v>
      </c>
      <c r="K285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85" s="7" t="str">
        <f>IF(Table1373[[#This Row],[Numeric_Score]]="", "", IF(Table1373[[#This Row],[Numeric_Score]]&lt;=9, "Low", IF(Table1373[[#This Row],[Numeric_Score]]&gt;=14, "High", "Mid")))</f>
        <v>Mid</v>
      </c>
      <c r="M285" s="7" t="str">
        <f>IF(Table1373[[#This Row],[Nominal_Grade]]="", "", CONCATENATE(Table1373[[#This Row],[Nominal_Grade]], "-",Table1373[[#This Row],[Content_Status]]))</f>
        <v>B-WCS</v>
      </c>
      <c r="N285" s="7">
        <v>5.7000000000000002E-2</v>
      </c>
      <c r="O285" s="7">
        <v>99.593000000000004</v>
      </c>
      <c r="P285" s="7">
        <v>193.57400000000001</v>
      </c>
      <c r="Q285" s="7">
        <v>1895.7329999999999</v>
      </c>
      <c r="R285" s="7">
        <v>1416.009</v>
      </c>
      <c r="S285" s="7">
        <v>1450.6510000000001</v>
      </c>
      <c r="T285" s="7">
        <v>360.24799999999999</v>
      </c>
      <c r="U285" s="7">
        <v>1369.4659999999999</v>
      </c>
      <c r="V285" s="7">
        <v>834.46699999999998</v>
      </c>
      <c r="W285" s="7">
        <v>4648.884</v>
      </c>
      <c r="X285" s="7">
        <v>18480.042000000001</v>
      </c>
      <c r="Y285" s="7">
        <v>409.73200000000003</v>
      </c>
      <c r="Z285" s="7">
        <v>39414.273999999998</v>
      </c>
      <c r="AA285" s="7">
        <v>825.49900000000002</v>
      </c>
      <c r="AB285" s="7">
        <v>1067.623</v>
      </c>
      <c r="AC285" s="7">
        <v>805.97400000000005</v>
      </c>
      <c r="AD285" s="7">
        <v>1680.7439999999999</v>
      </c>
      <c r="AE285" s="7">
        <v>2499.1750000000002</v>
      </c>
      <c r="AF285" s="7">
        <v>550.52800000000002</v>
      </c>
      <c r="AG285" s="7">
        <v>1051.809</v>
      </c>
      <c r="AH285" s="7">
        <v>536.06899999999996</v>
      </c>
      <c r="AI285" s="7">
        <v>2917.8049999999998</v>
      </c>
      <c r="AJ285" s="7">
        <v>2738.5650000000001</v>
      </c>
      <c r="AK285" s="7">
        <v>777.30200000000002</v>
      </c>
      <c r="AL285" s="7">
        <v>8455.0370000000003</v>
      </c>
      <c r="AM285" s="7">
        <v>4607.6580000000004</v>
      </c>
      <c r="AN285" s="7">
        <v>1067.2729999999999</v>
      </c>
      <c r="AO285" s="7">
        <v>234.66399999999999</v>
      </c>
      <c r="AP285" s="7">
        <v>309.56599999999997</v>
      </c>
      <c r="AQ285" s="7">
        <v>548.21799999999996</v>
      </c>
      <c r="AR285" s="7">
        <v>1795.011</v>
      </c>
      <c r="AS285" s="7">
        <v>4428.0190000000002</v>
      </c>
      <c r="AT285" s="7">
        <v>7152.7610000000004</v>
      </c>
      <c r="AU285" s="7">
        <v>516.94000000000005</v>
      </c>
      <c r="AV285" s="7">
        <v>657.73199999999997</v>
      </c>
      <c r="AW285" s="7">
        <v>22826.809000000001</v>
      </c>
      <c r="AX285" s="7">
        <v>2464.3420000000001</v>
      </c>
      <c r="AY285" s="7">
        <v>1365.04</v>
      </c>
      <c r="AZ285" s="7">
        <v>707.82399999999996</v>
      </c>
      <c r="BA285" s="7">
        <v>727.33500000000004</v>
      </c>
      <c r="BB285" s="7">
        <v>1537.979</v>
      </c>
      <c r="BC285" s="7">
        <v>996.21</v>
      </c>
      <c r="BD285" s="7">
        <v>7810.7470000000003</v>
      </c>
      <c r="BE285" s="7">
        <v>25578.262999999999</v>
      </c>
      <c r="BF285" s="7">
        <v>24384.027999999998</v>
      </c>
      <c r="BG285" s="7">
        <v>4278.3540000000003</v>
      </c>
      <c r="BH285" s="7">
        <v>2141.7910000000002</v>
      </c>
      <c r="BI285" s="7">
        <v>22992.741999999998</v>
      </c>
      <c r="BJ285" s="7">
        <v>2339.8710000000001</v>
      </c>
      <c r="BK285" s="7">
        <v>5068.3109999999997</v>
      </c>
      <c r="BL285" s="7">
        <v>5522.5069999999996</v>
      </c>
      <c r="BM285" s="7">
        <v>436.77800000000002</v>
      </c>
      <c r="BN285" s="7">
        <v>9350.2459999999992</v>
      </c>
      <c r="BO285" s="7">
        <v>18522.213</v>
      </c>
      <c r="BP285" s="7">
        <v>22800.368999999999</v>
      </c>
      <c r="BQ285" s="7">
        <v>780.91</v>
      </c>
      <c r="BR285" s="7">
        <v>1357.175</v>
      </c>
      <c r="BS285" s="7">
        <v>581.57899999999995</v>
      </c>
      <c r="BT285" s="7">
        <v>881.25800000000004</v>
      </c>
      <c r="BU285" s="7">
        <v>188.43700000000001</v>
      </c>
      <c r="BV285" s="7">
        <v>202.58099999999999</v>
      </c>
      <c r="BW285" s="7">
        <v>724.36599999999999</v>
      </c>
      <c r="BX285" s="7">
        <v>812.85900000000004</v>
      </c>
      <c r="BY285" s="7">
        <v>528.57100000000003</v>
      </c>
      <c r="BZ285" s="7">
        <v>278.39</v>
      </c>
      <c r="CA285" s="7">
        <v>71.441999999999993</v>
      </c>
      <c r="CB285" s="7">
        <v>14577.763000000001</v>
      </c>
      <c r="CC285" s="7">
        <f>IF(Table1373[[#This Row],[Numeric_Score]]&lt;=9, 2, IF(Table1373[[#This Row],[Numeric_Score]]&lt;=12, 1, 0))</f>
        <v>1</v>
      </c>
    </row>
    <row r="286" spans="1:81" x14ac:dyDescent="0.25">
      <c r="A286" s="4" t="s">
        <v>407</v>
      </c>
      <c r="B286" s="17" t="s">
        <v>350</v>
      </c>
      <c r="C286" s="5" t="s">
        <v>408</v>
      </c>
      <c r="D286" s="6">
        <v>0</v>
      </c>
      <c r="E286" s="5" t="str">
        <f>CONCATENATE(Table1373[[#This Row],[Vessel_Out]]," ",Table1373[[#This Row],[True_Grade]])</f>
        <v>56/145 - 1 SP</v>
      </c>
      <c r="F286" s="5" t="s">
        <v>91</v>
      </c>
      <c r="G286" s="7">
        <v>14</v>
      </c>
      <c r="H286" s="8">
        <v>44042</v>
      </c>
      <c r="I286" s="7">
        <v>13</v>
      </c>
      <c r="J286" s="7" t="s">
        <v>84</v>
      </c>
      <c r="K286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86" s="7" t="str">
        <f>IF(Table1373[[#This Row],[Numeric_Score]]="", "", IF(Table1373[[#This Row],[Numeric_Score]]&lt;=9, "Low", IF(Table1373[[#This Row],[Numeric_Score]]&gt;=14, "High", "Mid")))</f>
        <v>High</v>
      </c>
      <c r="M286" s="7" t="str">
        <f>IF(Table1373[[#This Row],[Nominal_Grade]]="", "", CONCATENATE(Table1373[[#This Row],[Nominal_Grade]], "-",Table1373[[#This Row],[Content_Status]]))</f>
        <v>B-WRS</v>
      </c>
      <c r="N286" s="7">
        <v>5.8000000000000003E-2</v>
      </c>
      <c r="O286" s="7">
        <v>145.94499999999999</v>
      </c>
      <c r="P286" s="7">
        <v>285.17099999999999</v>
      </c>
      <c r="Q286" s="7">
        <v>2291.7260000000001</v>
      </c>
      <c r="R286" s="7">
        <v>1287.4960000000001</v>
      </c>
      <c r="S286" s="7">
        <v>1425.4369999999999</v>
      </c>
      <c r="T286" s="7">
        <v>365.666</v>
      </c>
      <c r="U286" s="7">
        <v>1491.8340000000001</v>
      </c>
      <c r="V286" s="7">
        <v>869.51</v>
      </c>
      <c r="W286" s="7">
        <v>4650.8890000000001</v>
      </c>
      <c r="X286" s="7">
        <v>18004.542000000001</v>
      </c>
      <c r="Y286" s="7">
        <v>426.28899999999999</v>
      </c>
      <c r="Z286" s="7">
        <v>41040.199999999997</v>
      </c>
      <c r="AA286" s="7">
        <v>770.11500000000001</v>
      </c>
      <c r="AB286" s="7">
        <v>1021.835</v>
      </c>
      <c r="AC286" s="7">
        <v>668.61</v>
      </c>
      <c r="AD286" s="7">
        <v>903.529</v>
      </c>
      <c r="AE286" s="7">
        <v>1481.2360000000001</v>
      </c>
      <c r="AF286" s="7">
        <v>426.54899999999998</v>
      </c>
      <c r="AG286" s="7">
        <v>1082.558</v>
      </c>
      <c r="AH286" s="7">
        <v>514.24300000000005</v>
      </c>
      <c r="AI286" s="7">
        <v>2883.5940000000001</v>
      </c>
      <c r="AJ286" s="7">
        <v>1976.194</v>
      </c>
      <c r="AK286" s="7">
        <v>630.77300000000002</v>
      </c>
      <c r="AL286" s="7">
        <v>8490.9140000000007</v>
      </c>
      <c r="AM286" s="7">
        <v>4836.8220000000001</v>
      </c>
      <c r="AN286" s="7">
        <v>1474.7080000000001</v>
      </c>
      <c r="AO286" s="7">
        <v>227.898</v>
      </c>
      <c r="AP286" s="7">
        <v>290.56700000000001</v>
      </c>
      <c r="AQ286" s="7">
        <v>445.46199999999999</v>
      </c>
      <c r="AR286" s="7">
        <v>1587.2190000000001</v>
      </c>
      <c r="AS286" s="7">
        <v>4442.4840000000004</v>
      </c>
      <c r="AT286" s="7">
        <v>6689.5029999999997</v>
      </c>
      <c r="AU286" s="7">
        <v>464.14699999999999</v>
      </c>
      <c r="AV286" s="7">
        <v>644.80799999999999</v>
      </c>
      <c r="AW286" s="7">
        <v>23113.911</v>
      </c>
      <c r="AX286" s="7">
        <v>1634.875</v>
      </c>
      <c r="AY286" s="7">
        <v>864.06899999999996</v>
      </c>
      <c r="AZ286" s="7">
        <v>737.99900000000002</v>
      </c>
      <c r="BA286" s="7">
        <v>526.15800000000002</v>
      </c>
      <c r="BB286" s="7">
        <v>1518.9159999999999</v>
      </c>
      <c r="BC286" s="7">
        <v>1104.8679999999999</v>
      </c>
      <c r="BD286" s="7">
        <v>8137.1019999999999</v>
      </c>
      <c r="BE286" s="7">
        <v>24507.757000000001</v>
      </c>
      <c r="BF286" s="7">
        <v>23918.457999999999</v>
      </c>
      <c r="BG286" s="7">
        <v>4247.1279999999997</v>
      </c>
      <c r="BH286" s="7">
        <v>2184.9520000000002</v>
      </c>
      <c r="BI286" s="7">
        <v>22665.776999999998</v>
      </c>
      <c r="BJ286" s="7">
        <v>2042.886</v>
      </c>
      <c r="BK286" s="7">
        <v>4997.2460000000001</v>
      </c>
      <c r="BL286" s="7">
        <v>4248.92</v>
      </c>
      <c r="BM286" s="7">
        <v>433.57900000000001</v>
      </c>
      <c r="BN286" s="7">
        <v>9425.1640000000007</v>
      </c>
      <c r="BO286" s="7">
        <v>20576.84</v>
      </c>
      <c r="BP286" s="7">
        <v>26547.923999999999</v>
      </c>
      <c r="BQ286" s="7">
        <v>763.81200000000001</v>
      </c>
      <c r="BR286" s="7">
        <v>1301.704</v>
      </c>
      <c r="BS286" s="7">
        <v>560.48199999999997</v>
      </c>
      <c r="BT286" s="7">
        <v>1126.759</v>
      </c>
      <c r="BU286" s="7">
        <v>174.72800000000001</v>
      </c>
      <c r="BV286" s="7">
        <v>186.91200000000001</v>
      </c>
      <c r="BW286" s="7">
        <v>743.49400000000003</v>
      </c>
      <c r="BX286" s="7">
        <v>761.72900000000004</v>
      </c>
      <c r="BY286" s="7">
        <v>463.38900000000001</v>
      </c>
      <c r="BZ286" s="7">
        <v>171.53399999999999</v>
      </c>
      <c r="CA286" s="7">
        <v>74.388999999999996</v>
      </c>
      <c r="CB286" s="7">
        <v>13439.07</v>
      </c>
      <c r="CC286" s="7">
        <f>IF(Table1373[[#This Row],[Numeric_Score]]&lt;=9, 2, IF(Table1373[[#This Row],[Numeric_Score]]&lt;=12, 1, 0))</f>
        <v>0</v>
      </c>
    </row>
    <row r="287" spans="1:81" x14ac:dyDescent="0.25">
      <c r="A287" s="4" t="s">
        <v>409</v>
      </c>
      <c r="B287" s="17" t="s">
        <v>350</v>
      </c>
      <c r="C287" s="5" t="s">
        <v>408</v>
      </c>
      <c r="D287" s="6">
        <v>0</v>
      </c>
      <c r="E287" s="5" t="str">
        <f>CONCATENATE(Table1373[[#This Row],[Vessel_Out]]," ",Table1373[[#This Row],[True_Grade]])</f>
        <v>56/145 - 2 SP</v>
      </c>
      <c r="F287" s="5" t="s">
        <v>91</v>
      </c>
      <c r="G287" s="7">
        <v>14</v>
      </c>
      <c r="H287" s="8">
        <v>44042</v>
      </c>
      <c r="I287" s="7">
        <v>14</v>
      </c>
      <c r="J287" s="7" t="s">
        <v>84</v>
      </c>
      <c r="K287" s="7" t="str">
        <f>IF(OR(Table1373[[#This Row],[True_Grade]]="P",Table1373[[#This Row],[True_Grade]]="BULK"), "C", IF(Table1373[[#This Row],[True_Grade]]="SP", "B", IF(Table1373[[#This Row],[True_Grade]]="NB", "NB", IF(NOT(ISBLANK(Table1373[[#This Row],[True_Grade]])), "A", ""))))</f>
        <v>B</v>
      </c>
      <c r="L287" s="7" t="str">
        <f>IF(Table1373[[#This Row],[Numeric_Score]]="", "", IF(Table1373[[#This Row],[Numeric_Score]]&lt;=9, "Low", IF(Table1373[[#This Row],[Numeric_Score]]&gt;=14, "High", "Mid")))</f>
        <v>High</v>
      </c>
      <c r="M287" s="7" t="str">
        <f>IF(Table1373[[#This Row],[Nominal_Grade]]="", "", CONCATENATE(Table1373[[#This Row],[Nominal_Grade]], "-",Table1373[[#This Row],[Content_Status]]))</f>
        <v>B-WRS</v>
      </c>
      <c r="N287" s="7">
        <v>5.7000000000000002E-2</v>
      </c>
      <c r="O287" s="7">
        <v>145.91300000000001</v>
      </c>
      <c r="P287" s="7">
        <v>299.358</v>
      </c>
      <c r="Q287" s="7">
        <v>2318.3780000000002</v>
      </c>
      <c r="R287" s="7">
        <v>1289.1010000000001</v>
      </c>
      <c r="S287" s="7">
        <v>1378.3030000000001</v>
      </c>
      <c r="T287" s="7">
        <v>354.23700000000002</v>
      </c>
      <c r="U287" s="7">
        <v>1541.2570000000001</v>
      </c>
      <c r="V287" s="7">
        <v>861.577</v>
      </c>
      <c r="W287" s="7">
        <v>4689.4830000000002</v>
      </c>
      <c r="X287" s="7">
        <v>18107.811000000002</v>
      </c>
      <c r="Y287" s="7">
        <v>434.26900000000001</v>
      </c>
      <c r="Z287" s="7">
        <v>40946.864000000001</v>
      </c>
      <c r="AA287" s="7">
        <v>777.46600000000001</v>
      </c>
      <c r="AB287" s="7">
        <v>1029.7570000000001</v>
      </c>
      <c r="AC287" s="7">
        <v>677.37900000000002</v>
      </c>
      <c r="AD287" s="7">
        <v>909.17</v>
      </c>
      <c r="AE287" s="7">
        <v>1471.7940000000001</v>
      </c>
      <c r="AF287" s="7">
        <v>423.661</v>
      </c>
      <c r="AG287" s="7">
        <v>1044.9849999999999</v>
      </c>
      <c r="AH287" s="7">
        <v>470.43799999999999</v>
      </c>
      <c r="AI287" s="7">
        <v>2933.4180000000001</v>
      </c>
      <c r="AJ287" s="7">
        <v>1987.8420000000001</v>
      </c>
      <c r="AK287" s="7">
        <v>600.15200000000004</v>
      </c>
      <c r="AL287" s="7">
        <v>8523.5840000000007</v>
      </c>
      <c r="AM287" s="7">
        <v>4853.7349999999997</v>
      </c>
      <c r="AN287" s="7">
        <v>1483.6659999999999</v>
      </c>
      <c r="AO287" s="7">
        <v>236.39599999999999</v>
      </c>
      <c r="AP287" s="7">
        <v>275.61</v>
      </c>
      <c r="AQ287" s="7">
        <v>477.596</v>
      </c>
      <c r="AR287" s="7">
        <v>1610.982</v>
      </c>
      <c r="AS287" s="7">
        <v>4439.34</v>
      </c>
      <c r="AT287" s="7">
        <v>6824.3230000000003</v>
      </c>
      <c r="AU287" s="7">
        <v>481.279</v>
      </c>
      <c r="AV287" s="7">
        <v>642.80100000000004</v>
      </c>
      <c r="AW287" s="7">
        <v>23101.100999999999</v>
      </c>
      <c r="AX287" s="7">
        <v>1631.931</v>
      </c>
      <c r="AY287" s="7">
        <v>917.23900000000003</v>
      </c>
      <c r="AZ287" s="7">
        <v>721.25400000000002</v>
      </c>
      <c r="BA287" s="7">
        <v>540.16999999999996</v>
      </c>
      <c r="BB287" s="7">
        <v>1628.7729999999999</v>
      </c>
      <c r="BC287" s="7">
        <v>1158.1210000000001</v>
      </c>
      <c r="BD287" s="7">
        <v>7994.5280000000002</v>
      </c>
      <c r="BE287" s="7">
        <v>24323.712</v>
      </c>
      <c r="BF287" s="7">
        <v>24031.001</v>
      </c>
      <c r="BG287" s="7">
        <v>4216.3649999999998</v>
      </c>
      <c r="BH287" s="7">
        <v>2158.9319999999998</v>
      </c>
      <c r="BI287" s="7">
        <v>22847.562000000002</v>
      </c>
      <c r="BJ287" s="7">
        <v>2146.9369999999999</v>
      </c>
      <c r="BK287" s="7">
        <v>4947.683</v>
      </c>
      <c r="BL287" s="7">
        <v>4282.4939999999997</v>
      </c>
      <c r="BM287" s="7">
        <v>508.32100000000003</v>
      </c>
      <c r="BN287" s="7">
        <v>9386.1720000000005</v>
      </c>
      <c r="BO287" s="7">
        <v>20868.517</v>
      </c>
      <c r="BP287" s="7">
        <v>26147.83</v>
      </c>
      <c r="BQ287" s="7">
        <v>776.57100000000003</v>
      </c>
      <c r="BR287" s="7">
        <v>1260.232</v>
      </c>
      <c r="BS287" s="7">
        <v>557.70100000000002</v>
      </c>
      <c r="BT287" s="7">
        <v>1118.451</v>
      </c>
      <c r="BU287" s="7">
        <v>183.79300000000001</v>
      </c>
      <c r="BV287" s="7">
        <v>205.07400000000001</v>
      </c>
      <c r="BW287" s="7">
        <v>773.36199999999997</v>
      </c>
      <c r="BX287" s="7">
        <v>735.53300000000002</v>
      </c>
      <c r="BY287" s="7">
        <v>477.548</v>
      </c>
      <c r="BZ287" s="7">
        <v>181.13900000000001</v>
      </c>
      <c r="CA287" s="7">
        <v>69.697999999999993</v>
      </c>
      <c r="CB287" s="7">
        <v>13484.358</v>
      </c>
      <c r="CC287" s="7">
        <f>IF(Table1373[[#This Row],[Numeric_Score]]&lt;=9, 2, IF(Table1373[[#This Row],[Numeric_Score]]&lt;=12, 1, 0))</f>
        <v>0</v>
      </c>
    </row>
  </sheetData>
  <sheetProtection algorithmName="SHA-512" hashValue="hDchLnv9rfbgaVwQgiMz8HiwQkUCY0fidARc7xV7808HLhZ0QwKtHASd/pQrg927T3C6f9zhDA3KbqH0msNjXQ==" saltValue="KcwC1RaBCsX/d8XdNX1Zo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326F-1FD1-4C35-BA91-35EB287FE5CA}">
  <dimension ref="J13"/>
  <sheetViews>
    <sheetView zoomScale="90" zoomScaleNormal="90" workbookViewId="0">
      <selection activeCell="R20" sqref="R20"/>
    </sheetView>
  </sheetViews>
  <sheetFormatPr defaultRowHeight="15" x14ac:dyDescent="0.25"/>
  <cols>
    <col min="10" max="10" width="33.85546875" bestFit="1" customWidth="1"/>
  </cols>
  <sheetData>
    <row r="13" spans="10:10" x14ac:dyDescent="0.25">
      <c r="J13" s="19" t="s">
        <v>410</v>
      </c>
    </row>
  </sheetData>
  <sheetProtection algorithmName="SHA-512" hashValue="9zXl8cKQQG+swZHWXe5x/4CQ1TbIx0FZ8ZcgDe0llaMXC9/OGwvUEUgCA92m8vyiqYNOfes/01IcU1SnfMJmBQ==" saltValue="NBFtPBu0fpOHV1IWza9HWw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2020_master</vt:lpstr>
      <vt:lpstr>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Zhu</dc:creator>
  <cp:lastModifiedBy>Drylands Harvest1</cp:lastModifiedBy>
  <dcterms:created xsi:type="dcterms:W3CDTF">2021-04-21T08:24:16Z</dcterms:created>
  <dcterms:modified xsi:type="dcterms:W3CDTF">2021-04-23T20:13:32Z</dcterms:modified>
</cp:coreProperties>
</file>