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atecspgov-my.sharepoint.com/personal/samara_pereira4_fatec_sp_gov_br/Documents/"/>
    </mc:Choice>
  </mc:AlternateContent>
  <xr:revisionPtr revIDLastSave="0" documentId="8_{DC30D1DF-1867-450F-9704-F23360678782}" xr6:coauthVersionLast="47" xr6:coauthVersionMax="47" xr10:uidLastSave="{00000000-0000-0000-0000-000000000000}"/>
  <bookViews>
    <workbookView xWindow="-108" yWindow="-108" windowWidth="23256" windowHeight="12456" xr2:uid="{1119AA86-AC75-4924-850D-4D88B23B090D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" l="1"/>
  <c r="I13" i="1"/>
  <c r="I12" i="1"/>
  <c r="I4" i="1"/>
  <c r="I5" i="1"/>
  <c r="I6" i="1"/>
  <c r="I7" i="1"/>
  <c r="I8" i="1"/>
  <c r="I9" i="1"/>
  <c r="I10" i="1"/>
  <c r="I3" i="1"/>
  <c r="E11" i="1"/>
  <c r="I11" i="1" l="1"/>
  <c r="F4" i="1"/>
  <c r="F5" i="1"/>
  <c r="F6" i="1"/>
  <c r="F7" i="1"/>
  <c r="H7" i="1" s="1"/>
  <c r="F8" i="1"/>
  <c r="H8" i="1" s="1"/>
  <c r="F9" i="1"/>
  <c r="H9" i="1" s="1"/>
  <c r="F10" i="1"/>
  <c r="H10" i="1" s="1"/>
  <c r="F3" i="1"/>
  <c r="H3" i="1" l="1"/>
  <c r="G3" i="1"/>
  <c r="H6" i="1"/>
  <c r="H5" i="1"/>
  <c r="H4" i="1"/>
  <c r="G4" i="1"/>
  <c r="G5" i="1" s="1"/>
  <c r="G6" i="1" s="1"/>
  <c r="G7" i="1" s="1"/>
  <c r="G8" i="1" s="1"/>
  <c r="G9" i="1" s="1"/>
  <c r="G10" i="1" s="1"/>
</calcChain>
</file>

<file path=xl/sharedStrings.xml><?xml version="1.0" encoding="utf-8"?>
<sst xmlns="http://schemas.openxmlformats.org/spreadsheetml/2006/main" count="22" uniqueCount="22">
  <si>
    <t>CLASSES - MASSA CORPORAL</t>
  </si>
  <si>
    <t>Ni - frequência</t>
  </si>
  <si>
    <t>F - Frequência relativa</t>
  </si>
  <si>
    <t>FAC - Frequência acumulada</t>
  </si>
  <si>
    <t>DI - Densidade</t>
  </si>
  <si>
    <t>Massa Centrada</t>
  </si>
  <si>
    <t>30 Ⱶ 40</t>
  </si>
  <si>
    <t>40 Ⱶ 55</t>
  </si>
  <si>
    <t>55 Ⱶ 65</t>
  </si>
  <si>
    <t>65 Ⱶ 70</t>
  </si>
  <si>
    <t>70 Ⱶ 80</t>
  </si>
  <si>
    <t>80 Ⱶ 90</t>
  </si>
  <si>
    <t>ⱵⱵⱵ</t>
  </si>
  <si>
    <t xml:space="preserve">   90 Ⱶ 110</t>
  </si>
  <si>
    <t>110 Ⱶ 140</t>
  </si>
  <si>
    <t>Nt</t>
  </si>
  <si>
    <t>MASSA CENTRADA</t>
  </si>
  <si>
    <t>MEDIANA (50%)</t>
  </si>
  <si>
    <t>MEDIANA (25%)</t>
  </si>
  <si>
    <t>MEDIANA (75%)</t>
  </si>
  <si>
    <t>QUANTO MAIOR A DENSIDADE, MAIOR A BARRA DO HISTOGRAMA</t>
  </si>
  <si>
    <t>QUANDO SE TRATA DE CLASSES, O MELHOR GRÁFICO SERIA HISTOGRAMA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</si>
</sst>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0.00000000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41" fontId="4" fillId="0" borderId="0" xfId="1" applyFont="1" applyAlignment="1">
      <alignment horizontal="center"/>
    </xf>
    <xf numFmtId="0" fontId="0" fillId="0" borderId="0" xfId="0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0" fontId="0" fillId="4" borderId="1" xfId="2" applyNumberFormat="1" applyFon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2" fontId="3" fillId="5" borderId="4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3">
    <cellStyle name="Normal" xfId="0" builtinId="0"/>
    <cellStyle name="Porcentagem" xfId="2" builtinId="5"/>
    <cellStyle name="Separador de milhares [0]" xfId="1" builtin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</a:t>
            </a:r>
            <a:r>
              <a:rPr lang="pt-BR" baseline="0"/>
              <a:t> de barras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Planilha1!$B$3:$B$10</c:f>
              <c:strCache>
                <c:ptCount val="8"/>
                <c:pt idx="0">
                  <c:v>30 Ⱶ 40</c:v>
                </c:pt>
                <c:pt idx="1">
                  <c:v>40 Ⱶ 55</c:v>
                </c:pt>
                <c:pt idx="2">
                  <c:v>55 Ⱶ 65</c:v>
                </c:pt>
                <c:pt idx="3">
                  <c:v>65 Ⱶ 70</c:v>
                </c:pt>
                <c:pt idx="4">
                  <c:v>70 Ⱶ 80</c:v>
                </c:pt>
                <c:pt idx="5">
                  <c:v>80 Ⱶ 90</c:v>
                </c:pt>
                <c:pt idx="6">
                  <c:v>   90 Ⱶ 110</c:v>
                </c:pt>
                <c:pt idx="7">
                  <c:v>110 Ⱶ 140</c:v>
                </c:pt>
              </c:strCache>
            </c:strRef>
          </c:cat>
          <c:val>
            <c:numRef>
              <c:f>Planilha1!$F$3:$F$10</c:f>
              <c:numCache>
                <c:formatCode>0.00%</c:formatCode>
                <c:ptCount val="8"/>
                <c:pt idx="0">
                  <c:v>2.3529411764705882E-2</c:v>
                </c:pt>
                <c:pt idx="1">
                  <c:v>3.5294117647058823E-2</c:v>
                </c:pt>
                <c:pt idx="2">
                  <c:v>0.23529411764705882</c:v>
                </c:pt>
                <c:pt idx="3">
                  <c:v>0.23529411764705882</c:v>
                </c:pt>
                <c:pt idx="4">
                  <c:v>0.17647058823529413</c:v>
                </c:pt>
                <c:pt idx="5">
                  <c:v>0.17647058823529413</c:v>
                </c:pt>
                <c:pt idx="6">
                  <c:v>5.8823529411764705E-2</c:v>
                </c:pt>
                <c:pt idx="7">
                  <c:v>5.8823529411764705E-2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F-48DF-B4EF-44EB6D486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0314607"/>
        <c:axId val="1088305439"/>
      </c:barChart>
      <c:catAx>
        <c:axId val="1280314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Massa corporal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8305439"/>
        <c:crosses val="autoZero"/>
        <c:auto val="1"/>
        <c:lblAlgn val="ctr"/>
        <c:lblOffset val="100"/>
        <c:noMultiLvlLbl val="0"/>
      </c:catAx>
      <c:valAx>
        <c:axId val="108830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Frequência relativa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031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Histograma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Planilha1!$B$3:$B$10</c:f>
              <c:strCache>
                <c:ptCount val="8"/>
                <c:pt idx="0">
                  <c:v>30 Ⱶ 40</c:v>
                </c:pt>
                <c:pt idx="1">
                  <c:v>40 Ⱶ 55</c:v>
                </c:pt>
                <c:pt idx="2">
                  <c:v>55 Ⱶ 65</c:v>
                </c:pt>
                <c:pt idx="3">
                  <c:v>65 Ⱶ 70</c:v>
                </c:pt>
                <c:pt idx="4">
                  <c:v>70 Ⱶ 80</c:v>
                </c:pt>
                <c:pt idx="5">
                  <c:v>80 Ⱶ 90</c:v>
                </c:pt>
                <c:pt idx="6">
                  <c:v>   90 Ⱶ 110</c:v>
                </c:pt>
                <c:pt idx="7">
                  <c:v>110 Ⱶ 140</c:v>
                </c:pt>
              </c:strCache>
            </c:strRef>
          </c:cat>
          <c:val>
            <c:numRef>
              <c:f>Planilha1!$H$3:$H$10</c:f>
              <c:numCache>
                <c:formatCode>General</c:formatCode>
                <c:ptCount val="8"/>
                <c:pt idx="0" formatCode="0.000000000">
                  <c:v>2.352941176470588E-3</c:v>
                </c:pt>
                <c:pt idx="1">
                  <c:v>2.352941176470588E-3</c:v>
                </c:pt>
                <c:pt idx="2">
                  <c:v>2.3529411764705882E-2</c:v>
                </c:pt>
                <c:pt idx="3">
                  <c:v>4.7058823529411764E-2</c:v>
                </c:pt>
                <c:pt idx="4">
                  <c:v>1.7647058823529412E-2</c:v>
                </c:pt>
                <c:pt idx="5">
                  <c:v>1.7647058823529412E-2</c:v>
                </c:pt>
                <c:pt idx="6">
                  <c:v>2.9411764705882353E-3</c:v>
                </c:pt>
                <c:pt idx="7">
                  <c:v>1.9607843137254902E-3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77-44D5-9E54-28446BEFF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9377615"/>
        <c:axId val="1259412479"/>
      </c:barChart>
      <c:catAx>
        <c:axId val="1279377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Massa corporal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9412479"/>
        <c:crosses val="autoZero"/>
        <c:auto val="1"/>
        <c:lblAlgn val="ctr"/>
        <c:lblOffset val="100"/>
        <c:noMultiLvlLbl val="0"/>
      </c:catAx>
      <c:valAx>
        <c:axId val="125941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Densidade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9377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63061</xdr:colOff>
      <xdr:row>14</xdr:row>
      <xdr:rowOff>26275</xdr:rowOff>
    </xdr:from>
    <xdr:to>
      <xdr:col>5</xdr:col>
      <xdr:colOff>1041837</xdr:colOff>
      <xdr:row>29</xdr:row>
      <xdr:rowOff>102475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E16C988-E8BE-4BDF-9C43-EDF4A0B83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1171575</xdr:colOff>
      <xdr:row>14</xdr:row>
      <xdr:rowOff>38100</xdr:rowOff>
    </xdr:from>
    <xdr:to>
      <xdr:col>12</xdr:col>
      <xdr:colOff>200025</xdr:colOff>
      <xdr:row>29</xdr:row>
      <xdr:rowOff>228600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8356C39-FD8C-40C8-88DE-8FF8123C50E4}"/>
            </a:ext>
            <a:ext uri="{147F2762-F138-4A5C-976F-8EAC2B608ADB}">
              <a16:predDERef xmlns:a16="http://schemas.microsoft.com/office/drawing/2014/main" pred="{0E16C988-E8BE-4BDF-9C43-EDF4A0B83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E72AD-661B-4DA8-AE06-A2B7D4E32479}">
  <dimension ref="B2:AC30"/>
  <sheetViews>
    <sheetView tabSelected="1" zoomScale="145" zoomScaleNormal="145" workbookViewId="0">
      <selection activeCell="H15" sqref="H15"/>
    </sheetView>
  </sheetViews>
  <sheetFormatPr defaultColWidth="9.109375" defaultRowHeight="14.4" x14ac:dyDescent="0.3"/>
  <cols>
    <col min="1" max="1" width="7.109375" style="1" customWidth="1"/>
    <col min="2" max="2" width="26.6640625" style="1" bestFit="1" customWidth="1"/>
    <col min="3" max="4" width="9.109375" style="1"/>
    <col min="5" max="5" width="14.33203125" style="1" bestFit="1" customWidth="1"/>
    <col min="6" max="6" width="20.88671875" style="1" bestFit="1" customWidth="1"/>
    <col min="7" max="7" width="26.44140625" style="1" bestFit="1" customWidth="1"/>
    <col min="8" max="8" width="17.109375" style="1" bestFit="1" customWidth="1"/>
    <col min="9" max="9" width="17.33203125" style="1" bestFit="1" customWidth="1"/>
    <col min="10" max="10" width="15.6640625" style="1" bestFit="1" customWidth="1"/>
    <col min="11" max="13" width="9.109375" style="1"/>
    <col min="14" max="15" width="36.5546875" style="1" bestFit="1" customWidth="1"/>
    <col min="16" max="16384" width="9.109375" style="1"/>
  </cols>
  <sheetData>
    <row r="2" spans="2:29" x14ac:dyDescent="0.3">
      <c r="B2" s="18" t="s">
        <v>0</v>
      </c>
      <c r="C2" s="18"/>
      <c r="D2" s="18"/>
      <c r="E2" s="4" t="s">
        <v>1</v>
      </c>
      <c r="F2" s="4" t="s">
        <v>2</v>
      </c>
      <c r="G2" s="4" t="s">
        <v>3</v>
      </c>
      <c r="H2" s="4" t="s">
        <v>4</v>
      </c>
      <c r="I2" s="11" t="s">
        <v>5</v>
      </c>
    </row>
    <row r="3" spans="2:29" x14ac:dyDescent="0.3">
      <c r="B3" s="5" t="s">
        <v>6</v>
      </c>
      <c r="C3" s="6">
        <v>30</v>
      </c>
      <c r="D3" s="6">
        <v>40</v>
      </c>
      <c r="E3" s="6">
        <v>2</v>
      </c>
      <c r="F3" s="7">
        <f>E3/$E$11</f>
        <v>2.3529411764705882E-2</v>
      </c>
      <c r="G3" s="15">
        <f>F3</f>
        <v>2.3529411764705882E-2</v>
      </c>
      <c r="H3" s="8">
        <f t="shared" ref="H3:H8" si="0">F3/(D3-C3)</f>
        <v>2.352941176470588E-3</v>
      </c>
      <c r="I3" s="6">
        <f>(C3+D3)/2*E3</f>
        <v>70</v>
      </c>
    </row>
    <row r="4" spans="2:29" x14ac:dyDescent="0.3">
      <c r="B4" s="5" t="s">
        <v>7</v>
      </c>
      <c r="C4" s="6">
        <v>40</v>
      </c>
      <c r="D4" s="6">
        <v>55</v>
      </c>
      <c r="E4" s="6">
        <v>3</v>
      </c>
      <c r="F4" s="7">
        <f t="shared" ref="F4:F10" si="1">E4/$E$11</f>
        <v>3.5294117647058823E-2</v>
      </c>
      <c r="G4" s="15">
        <f>F4+G3</f>
        <v>5.8823529411764705E-2</v>
      </c>
      <c r="H4" s="6">
        <f t="shared" si="0"/>
        <v>2.352941176470588E-3</v>
      </c>
      <c r="I4" s="6">
        <f t="shared" ref="I4:I10" si="2">(C4+D4)/2*E4</f>
        <v>142.5</v>
      </c>
    </row>
    <row r="5" spans="2:29" x14ac:dyDescent="0.3">
      <c r="B5" s="5" t="s">
        <v>8</v>
      </c>
      <c r="C5" s="6">
        <v>55</v>
      </c>
      <c r="D5" s="6">
        <v>65</v>
      </c>
      <c r="E5" s="6">
        <v>20</v>
      </c>
      <c r="F5" s="7">
        <f t="shared" si="1"/>
        <v>0.23529411764705882</v>
      </c>
      <c r="G5" s="15">
        <f t="shared" ref="G5:G10" si="3">F5+G4</f>
        <v>0.29411764705882354</v>
      </c>
      <c r="H5" s="6">
        <f t="shared" si="0"/>
        <v>2.3529411764705882E-2</v>
      </c>
      <c r="I5" s="6">
        <f t="shared" si="2"/>
        <v>1200</v>
      </c>
    </row>
    <row r="6" spans="2:29" x14ac:dyDescent="0.3">
      <c r="B6" s="5" t="s">
        <v>9</v>
      </c>
      <c r="C6" s="6">
        <v>65</v>
      </c>
      <c r="D6" s="6">
        <v>70</v>
      </c>
      <c r="E6" s="6">
        <v>20</v>
      </c>
      <c r="F6" s="7">
        <f t="shared" si="1"/>
        <v>0.23529411764705882</v>
      </c>
      <c r="G6" s="15">
        <f t="shared" si="3"/>
        <v>0.52941176470588236</v>
      </c>
      <c r="H6" s="6">
        <f t="shared" si="0"/>
        <v>4.7058823529411764E-2</v>
      </c>
      <c r="I6" s="6">
        <f t="shared" si="2"/>
        <v>1350</v>
      </c>
    </row>
    <row r="7" spans="2:29" x14ac:dyDescent="0.3">
      <c r="B7" s="5" t="s">
        <v>10</v>
      </c>
      <c r="C7" s="6">
        <v>70</v>
      </c>
      <c r="D7" s="6">
        <v>80</v>
      </c>
      <c r="E7" s="6">
        <v>15</v>
      </c>
      <c r="F7" s="7">
        <f t="shared" si="1"/>
        <v>0.17647058823529413</v>
      </c>
      <c r="G7" s="15">
        <f t="shared" si="3"/>
        <v>0.70588235294117652</v>
      </c>
      <c r="H7" s="6">
        <f t="shared" si="0"/>
        <v>1.7647058823529412E-2</v>
      </c>
      <c r="I7" s="6">
        <f t="shared" si="2"/>
        <v>1125</v>
      </c>
    </row>
    <row r="8" spans="2:29" x14ac:dyDescent="0.3">
      <c r="B8" s="5" t="s">
        <v>11</v>
      </c>
      <c r="C8" s="6">
        <v>80</v>
      </c>
      <c r="D8" s="6">
        <v>90</v>
      </c>
      <c r="E8" s="6">
        <v>15</v>
      </c>
      <c r="F8" s="7">
        <f t="shared" si="1"/>
        <v>0.17647058823529413</v>
      </c>
      <c r="G8" s="15">
        <f t="shared" si="3"/>
        <v>0.88235294117647067</v>
      </c>
      <c r="H8" s="6">
        <f t="shared" si="0"/>
        <v>1.7647058823529412E-2</v>
      </c>
      <c r="I8" s="6">
        <f t="shared" si="2"/>
        <v>1275</v>
      </c>
      <c r="AC8" s="2" t="s">
        <v>12</v>
      </c>
    </row>
    <row r="9" spans="2:29" x14ac:dyDescent="0.3">
      <c r="B9" s="5" t="s">
        <v>13</v>
      </c>
      <c r="C9" s="6">
        <v>90</v>
      </c>
      <c r="D9" s="6">
        <v>110</v>
      </c>
      <c r="E9" s="6">
        <v>5</v>
      </c>
      <c r="F9" s="7">
        <f t="shared" si="1"/>
        <v>5.8823529411764705E-2</v>
      </c>
      <c r="G9" s="15">
        <f t="shared" si="3"/>
        <v>0.94117647058823539</v>
      </c>
      <c r="H9" s="6">
        <f t="shared" ref="H9:H10" si="4">F9/(D9-C9)</f>
        <v>2.9411764705882353E-3</v>
      </c>
      <c r="I9" s="6">
        <f t="shared" si="2"/>
        <v>500</v>
      </c>
      <c r="N9" s="3"/>
      <c r="O9" s="3"/>
    </row>
    <row r="10" spans="2:29" x14ac:dyDescent="0.3">
      <c r="B10" s="5" t="s">
        <v>14</v>
      </c>
      <c r="C10" s="6">
        <v>110</v>
      </c>
      <c r="D10" s="6">
        <v>140</v>
      </c>
      <c r="E10" s="6">
        <v>5</v>
      </c>
      <c r="F10" s="7">
        <f t="shared" si="1"/>
        <v>5.8823529411764705E-2</v>
      </c>
      <c r="G10" s="15">
        <f t="shared" si="3"/>
        <v>1</v>
      </c>
      <c r="H10" s="13">
        <f t="shared" si="4"/>
        <v>1.9607843137254902E-3</v>
      </c>
      <c r="I10" s="13">
        <f t="shared" si="2"/>
        <v>625</v>
      </c>
    </row>
    <row r="11" spans="2:29" x14ac:dyDescent="0.3">
      <c r="D11" s="9" t="s">
        <v>15</v>
      </c>
      <c r="E11" s="10">
        <f>SUM(E3:E10)</f>
        <v>85</v>
      </c>
      <c r="H11" s="16" t="s">
        <v>16</v>
      </c>
      <c r="I11" s="17">
        <f>SUM(I3:I10)/E11</f>
        <v>73.970588235294116</v>
      </c>
    </row>
    <row r="12" spans="2:29" x14ac:dyDescent="0.3">
      <c r="H12" s="16" t="s">
        <v>17</v>
      </c>
      <c r="I12" s="17">
        <f>C6+(D6-C6)*(50%-G5)/F6</f>
        <v>69.375</v>
      </c>
    </row>
    <row r="13" spans="2:29" x14ac:dyDescent="0.3">
      <c r="H13" s="12" t="s">
        <v>18</v>
      </c>
      <c r="I13" s="14">
        <f>C5+(D5-C5)*(25%-G4)/F5</f>
        <v>63.125</v>
      </c>
    </row>
    <row r="14" spans="2:29" x14ac:dyDescent="0.3">
      <c r="H14" s="12" t="s">
        <v>19</v>
      </c>
      <c r="I14" s="12">
        <f>C8+(D8-C8)*(75%-G7)/F8</f>
        <v>82.5</v>
      </c>
    </row>
    <row r="17" spans="14:15" ht="28.8" x14ac:dyDescent="0.3">
      <c r="N17" s="3" t="s">
        <v>20</v>
      </c>
      <c r="O17" s="3" t="s">
        <v>21</v>
      </c>
    </row>
    <row r="30" spans="14:15" x14ac:dyDescent="0.3">
      <c r="N30" s="3"/>
      <c r="O30" s="3"/>
    </row>
  </sheetData>
  <mergeCells count="1">
    <mergeCell ref="B2:D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a3232cb-6f32-4983-8d37-17939f7d051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7875B5D9706F4CAC5C151BCEDCD420" ma:contentTypeVersion="14" ma:contentTypeDescription="Create a new document." ma:contentTypeScope="" ma:versionID="c6d44e987ec7bb978d243cf549334a77">
  <xsd:schema xmlns:xsd="http://www.w3.org/2001/XMLSchema" xmlns:xs="http://www.w3.org/2001/XMLSchema" xmlns:p="http://schemas.microsoft.com/office/2006/metadata/properties" xmlns:ns3="5a3232cb-6f32-4983-8d37-17939f7d0510" xmlns:ns4="c349b57d-8ace-45ba-9547-63e06337a11c" targetNamespace="http://schemas.microsoft.com/office/2006/metadata/properties" ma:root="true" ma:fieldsID="e75582e8261b264dd86e2526f7ae5234" ns3:_="" ns4:_="">
    <xsd:import namespace="5a3232cb-6f32-4983-8d37-17939f7d0510"/>
    <xsd:import namespace="c349b57d-8ace-45ba-9547-63e06337a11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3232cb-6f32-4983-8d37-17939f7d05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49b57d-8ace-45ba-9547-63e06337a11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97E06D8-C0B0-4D36-9FE8-B05C83FC3C9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00F905F-75A6-428D-AA65-AB9046EF7486}">
  <ds:schemaRefs>
    <ds:schemaRef ds:uri="http://www.w3.org/XML/1998/namespace"/>
    <ds:schemaRef ds:uri="http://purl.org/dc/elements/1.1/"/>
    <ds:schemaRef ds:uri="5a3232cb-6f32-4983-8d37-17939f7d0510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c349b57d-8ace-45ba-9547-63e06337a11c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772688D-DA70-4AB3-B273-3B6FCB0E29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3232cb-6f32-4983-8d37-17939f7d0510"/>
    <ds:schemaRef ds:uri="c349b57d-8ace-45ba-9547-63e06337a1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>CPS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BEATRIZ FERNANDES DE OLIVEIRA REIS</dc:creator>
  <cp:keywords/>
  <dc:description/>
  <cp:lastModifiedBy>SAMARA LARISSA DE ALMEIDA PEREIRA</cp:lastModifiedBy>
  <cp:revision/>
  <dcterms:created xsi:type="dcterms:W3CDTF">2024-08-16T00:02:03Z</dcterms:created>
  <dcterms:modified xsi:type="dcterms:W3CDTF">2024-09-12T19:57:43Z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0x010100667875B5D9706F4CAC5C151BCEDCD420</vt:lpwstr>
  </property>
</Properties>
</file>