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\\10.71.4.18\合肥维信诺公共盘\23专项\大数据专项\02 量产良率\02 良率异常闭环管理\"/>
    </mc:Choice>
  </mc:AlternateContent>
  <bookViews>
    <workbookView xWindow="0" yWindow="0" windowWidth="19200" windowHeight="6855" tabRatio="861"/>
  </bookViews>
  <sheets>
    <sheet name="CT异常波动调查" sheetId="18" r:id="rId1"/>
    <sheet name="图片库" sheetId="26" r:id="rId2"/>
    <sheet name="科室对应领导" sheetId="27" r:id="rId3"/>
    <sheet name="例" sheetId="25" r:id="rId4"/>
    <sheet name="关闭率统计-By厂" sheetId="15" state="hidden" r:id="rId5"/>
  </sheets>
  <definedNames>
    <definedName name="_xlnm._FilterDatabase" localSheetId="0" hidden="1">CT异常波动调查!$A$1:$AB$2283</definedName>
    <definedName name="_xlnm._FilterDatabase" localSheetId="1" hidden="1">图片库!$B$1:$C$11</definedName>
  </definedNames>
  <calcPr calcId="152511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94" i="18" l="1"/>
  <c r="A2294" i="18"/>
  <c r="A2290" i="18" l="1"/>
  <c r="B2290" i="18"/>
  <c r="A2291" i="18"/>
  <c r="B2291" i="18"/>
  <c r="A2292" i="18"/>
  <c r="B2292" i="18"/>
  <c r="A2293" i="18"/>
  <c r="B2293" i="18"/>
  <c r="A2284" i="18" l="1"/>
  <c r="B2284" i="18"/>
  <c r="A2285" i="18"/>
  <c r="B2285" i="18"/>
  <c r="A2286" i="18"/>
  <c r="B2286" i="18"/>
  <c r="A2287" i="18"/>
  <c r="B2287" i="18"/>
  <c r="A2288" i="18"/>
  <c r="B2288" i="18"/>
  <c r="A2289" i="18"/>
  <c r="B2289" i="18"/>
  <c r="A2279" i="18" l="1"/>
  <c r="B2279" i="18"/>
  <c r="A2280" i="18"/>
  <c r="B2280" i="18"/>
  <c r="A2281" i="18"/>
  <c r="B2281" i="18"/>
  <c r="A2282" i="18"/>
  <c r="B2282" i="18"/>
  <c r="A2283" i="18"/>
  <c r="B2283" i="18"/>
  <c r="B2278" i="18" l="1"/>
  <c r="A2278" i="18"/>
  <c r="B2277" i="18"/>
  <c r="A2277" i="18"/>
  <c r="A2269" i="18"/>
  <c r="B2269" i="18"/>
  <c r="A2274" i="18" l="1"/>
  <c r="B2274" i="18"/>
  <c r="A2275" i="18"/>
  <c r="B2275" i="18"/>
  <c r="A2276" i="18"/>
  <c r="B2276" i="18"/>
  <c r="A2267" i="18" l="1"/>
  <c r="B2267" i="18"/>
  <c r="A2272" i="18"/>
  <c r="B2272" i="18"/>
  <c r="A2273" i="18"/>
  <c r="B2273" i="18"/>
  <c r="A2266" i="18" l="1"/>
  <c r="B2266" i="18"/>
  <c r="A2268" i="18"/>
  <c r="B2268" i="18"/>
  <c r="A2270" i="18"/>
  <c r="B2270" i="18"/>
  <c r="A2271" i="18"/>
  <c r="B2271" i="18"/>
  <c r="A2263" i="18" l="1"/>
  <c r="B2263" i="18"/>
  <c r="A2264" i="18"/>
  <c r="B2264" i="18"/>
  <c r="A2265" i="18"/>
  <c r="B2265" i="18"/>
  <c r="A2262" i="18"/>
  <c r="B2262" i="18"/>
  <c r="A2257" i="18" l="1"/>
  <c r="B2257" i="18"/>
  <c r="A2258" i="18"/>
  <c r="B2258" i="18"/>
  <c r="A2259" i="18"/>
  <c r="B2259" i="18"/>
  <c r="A2260" i="18"/>
  <c r="B2260" i="18"/>
  <c r="A2261" i="18"/>
  <c r="B2261" i="18"/>
  <c r="A2255" i="18"/>
  <c r="B2255" i="18"/>
  <c r="A2256" i="18"/>
  <c r="B2256" i="18"/>
  <c r="A2248" i="18" l="1"/>
  <c r="B2248" i="18"/>
  <c r="A2249" i="18"/>
  <c r="B2249" i="18"/>
  <c r="A2250" i="18"/>
  <c r="B2250" i="18"/>
  <c r="A2251" i="18"/>
  <c r="B2251" i="18"/>
  <c r="A2252" i="18"/>
  <c r="B2252" i="18"/>
  <c r="A2253" i="18"/>
  <c r="B2253" i="18"/>
  <c r="A2254" i="18"/>
  <c r="B2254" i="18"/>
  <c r="A2246" i="18" l="1"/>
  <c r="B2246" i="18"/>
  <c r="A2247" i="18"/>
  <c r="B2247" i="18"/>
  <c r="A2244" i="18" l="1"/>
  <c r="B2244" i="18"/>
  <c r="A2245" i="18"/>
  <c r="B2245" i="18"/>
  <c r="L7" i="15" l="1"/>
  <c r="K7" i="15"/>
  <c r="J7" i="15"/>
  <c r="I7" i="15"/>
  <c r="L6" i="15"/>
  <c r="K6" i="15"/>
  <c r="J6" i="15"/>
  <c r="I6" i="15"/>
  <c r="L5" i="15"/>
  <c r="K5" i="15"/>
  <c r="J5" i="15"/>
  <c r="I5" i="15"/>
  <c r="L4" i="15"/>
  <c r="K4" i="15"/>
  <c r="J4" i="15"/>
  <c r="I4" i="15"/>
  <c r="G4" i="15"/>
  <c r="B2243" i="18"/>
  <c r="A2243" i="18"/>
  <c r="B2242" i="18"/>
  <c r="A2242" i="18"/>
  <c r="B2241" i="18"/>
  <c r="A2241" i="18"/>
  <c r="B2240" i="18"/>
  <c r="A2240" i="18"/>
  <c r="B2239" i="18"/>
  <c r="A2239" i="18"/>
  <c r="B2238" i="18"/>
  <c r="A2238" i="18"/>
  <c r="B2237" i="18"/>
  <c r="A2237" i="18"/>
  <c r="B2236" i="18"/>
  <c r="A2236" i="18"/>
  <c r="B2235" i="18"/>
  <c r="A2235" i="18"/>
  <c r="B2234" i="18"/>
  <c r="A2234" i="18"/>
  <c r="B2233" i="18"/>
  <c r="A2233" i="18"/>
  <c r="A2232" i="18"/>
  <c r="A2231" i="18"/>
  <c r="A2230" i="18"/>
  <c r="A2229" i="18"/>
  <c r="A2228" i="18"/>
  <c r="A2227" i="18"/>
  <c r="A2226" i="18"/>
  <c r="A2225" i="18"/>
  <c r="A2224" i="18"/>
  <c r="A2223" i="18"/>
  <c r="A2222" i="18"/>
  <c r="A2221" i="18"/>
  <c r="A2220" i="18"/>
  <c r="A2219" i="18"/>
  <c r="A2218" i="18"/>
  <c r="A2217" i="18"/>
  <c r="A2216" i="18"/>
  <c r="A2215" i="18"/>
  <c r="A2214" i="18"/>
  <c r="A2213" i="18"/>
  <c r="A2212" i="18"/>
  <c r="A2211" i="18"/>
  <c r="A2210" i="18"/>
  <c r="A2209" i="18"/>
  <c r="A2208" i="18"/>
  <c r="A2207" i="18"/>
  <c r="A2206" i="18"/>
  <c r="A2205" i="18"/>
  <c r="A2204" i="18"/>
  <c r="A2203" i="18"/>
  <c r="A2202" i="18"/>
  <c r="A2201" i="18"/>
  <c r="A2200" i="18"/>
  <c r="A2199" i="18"/>
  <c r="A2198" i="18"/>
  <c r="A2197" i="18"/>
  <c r="A2196" i="18"/>
  <c r="A2195" i="18"/>
  <c r="A2194" i="18"/>
  <c r="A2193" i="18"/>
  <c r="A2192" i="18"/>
  <c r="A2191" i="18"/>
  <c r="A2190" i="18"/>
  <c r="A2189" i="18"/>
  <c r="A2188" i="18"/>
  <c r="A2187" i="18"/>
  <c r="A2186" i="18"/>
  <c r="A2185" i="18"/>
  <c r="A2184" i="18"/>
  <c r="A2183" i="18"/>
  <c r="A2182" i="18"/>
  <c r="A2181" i="18"/>
  <c r="A2180" i="18"/>
  <c r="A2179" i="18"/>
  <c r="A2178" i="18"/>
  <c r="A2177" i="18"/>
  <c r="A2176" i="18"/>
  <c r="A2175" i="18"/>
  <c r="A2174" i="18"/>
  <c r="A2173" i="18"/>
  <c r="A2172" i="18"/>
  <c r="A2171" i="18"/>
  <c r="B2170" i="18"/>
  <c r="A2170" i="18"/>
  <c r="B2169" i="18"/>
  <c r="A2169" i="18"/>
  <c r="B2168" i="18"/>
  <c r="A2168" i="18"/>
  <c r="B2167" i="18"/>
  <c r="A2167" i="18"/>
  <c r="B2166" i="18"/>
  <c r="A2166" i="18"/>
  <c r="B2165" i="18"/>
  <c r="A2165" i="18"/>
  <c r="B2164" i="18"/>
  <c r="A2164" i="18"/>
  <c r="B2163" i="18"/>
  <c r="A2163" i="18"/>
  <c r="B2162" i="18"/>
  <c r="A2162" i="18"/>
  <c r="B2161" i="18"/>
  <c r="A2161" i="18"/>
  <c r="B2160" i="18"/>
  <c r="A2160" i="18"/>
  <c r="B2159" i="18"/>
  <c r="A2159" i="18"/>
  <c r="B2158" i="18"/>
  <c r="A2158" i="18"/>
  <c r="B2157" i="18"/>
  <c r="A2157" i="18"/>
  <c r="B2156" i="18"/>
  <c r="A2156" i="18"/>
  <c r="B2155" i="18"/>
  <c r="A2155" i="18"/>
  <c r="B2154" i="18"/>
  <c r="A2154" i="18"/>
  <c r="B2153" i="18"/>
  <c r="A2153" i="18"/>
  <c r="B2152" i="18"/>
  <c r="A2152" i="18"/>
  <c r="B2151" i="18"/>
  <c r="A2151" i="18"/>
  <c r="B2150" i="18"/>
  <c r="A2150" i="18"/>
  <c r="B2149" i="18"/>
  <c r="A2149" i="18"/>
  <c r="B2148" i="18"/>
  <c r="A2148" i="18"/>
  <c r="B2147" i="18"/>
  <c r="A2147" i="18"/>
  <c r="B2146" i="18"/>
  <c r="A2146" i="18"/>
  <c r="B2145" i="18"/>
  <c r="A2145" i="18"/>
  <c r="B2144" i="18"/>
  <c r="A2144" i="18"/>
  <c r="B2143" i="18"/>
  <c r="A2143" i="18"/>
  <c r="B2142" i="18"/>
  <c r="A2142" i="18"/>
  <c r="B2141" i="18"/>
  <c r="A2141" i="18"/>
  <c r="B2140" i="18"/>
  <c r="A2140" i="18"/>
  <c r="B2139" i="18"/>
  <c r="A2139" i="18"/>
  <c r="B2138" i="18"/>
  <c r="A2138" i="18"/>
  <c r="B2137" i="18"/>
  <c r="A2137" i="18"/>
  <c r="B2136" i="18"/>
  <c r="A2136" i="18"/>
  <c r="B2135" i="18"/>
  <c r="A2135" i="18"/>
  <c r="B2134" i="18"/>
  <c r="A2134" i="18"/>
  <c r="B2133" i="18"/>
  <c r="A2133" i="18"/>
  <c r="B2132" i="18"/>
  <c r="A2132" i="18"/>
  <c r="B2131" i="18"/>
  <c r="A2131" i="18"/>
  <c r="B2130" i="18"/>
  <c r="A2130" i="18"/>
  <c r="B2129" i="18"/>
  <c r="A2129" i="18"/>
  <c r="B2128" i="18"/>
  <c r="A2128" i="18"/>
  <c r="B2127" i="18"/>
  <c r="A2127" i="18"/>
  <c r="B2126" i="18"/>
  <c r="A2126" i="18"/>
  <c r="B2125" i="18"/>
  <c r="A2125" i="18"/>
  <c r="B2124" i="18"/>
  <c r="A2124" i="18"/>
  <c r="B2123" i="18"/>
  <c r="A2123" i="18"/>
  <c r="B2122" i="18"/>
  <c r="A2122" i="18"/>
  <c r="B2121" i="18"/>
  <c r="A2121" i="18"/>
  <c r="B2120" i="18"/>
  <c r="A2120" i="18"/>
  <c r="B2119" i="18"/>
  <c r="A2119" i="18"/>
  <c r="B2118" i="18"/>
  <c r="A2118" i="18"/>
  <c r="B2117" i="18"/>
  <c r="A2117" i="18"/>
  <c r="B2116" i="18"/>
  <c r="A2116" i="18"/>
  <c r="B2115" i="18"/>
  <c r="A2115" i="18"/>
  <c r="B2114" i="18"/>
  <c r="A2114" i="18"/>
  <c r="B2113" i="18"/>
  <c r="A2113" i="18"/>
  <c r="B2112" i="18"/>
  <c r="A2112" i="18"/>
  <c r="B2111" i="18"/>
  <c r="A2111" i="18"/>
  <c r="B2110" i="18"/>
  <c r="A2110" i="18"/>
  <c r="B2109" i="18"/>
  <c r="A2109" i="18"/>
  <c r="B2108" i="18"/>
  <c r="A2108" i="18"/>
  <c r="B2107" i="18"/>
  <c r="A2107" i="18"/>
  <c r="B2106" i="18"/>
  <c r="A2106" i="18"/>
  <c r="B2105" i="18"/>
  <c r="A2105" i="18"/>
  <c r="B2104" i="18"/>
  <c r="A2104" i="18"/>
  <c r="B2103" i="18"/>
  <c r="A2103" i="18"/>
  <c r="B2102" i="18"/>
  <c r="A2102" i="18"/>
  <c r="B2101" i="18"/>
  <c r="A2101" i="18"/>
  <c r="B2100" i="18"/>
  <c r="A2100" i="18"/>
  <c r="B2099" i="18"/>
  <c r="A2099" i="18"/>
  <c r="B2098" i="18"/>
  <c r="A2098" i="18"/>
  <c r="B2097" i="18"/>
  <c r="A2097" i="18"/>
  <c r="B2096" i="18"/>
  <c r="A2096" i="18"/>
  <c r="B2095" i="18"/>
  <c r="A2095" i="18"/>
  <c r="B2094" i="18"/>
  <c r="A2094" i="18"/>
  <c r="A2093" i="18"/>
  <c r="A2092" i="18"/>
  <c r="A2091" i="18"/>
  <c r="A2090" i="18"/>
  <c r="A2089" i="18"/>
  <c r="A2088" i="18"/>
  <c r="A2087" i="18"/>
  <c r="A2086" i="18"/>
  <c r="A2085" i="18"/>
  <c r="A2084" i="18"/>
  <c r="A2083" i="18"/>
  <c r="A2082" i="18"/>
  <c r="A2081" i="18"/>
  <c r="A2080" i="18"/>
  <c r="A2079" i="18"/>
  <c r="A2078" i="18"/>
  <c r="A2077" i="18"/>
  <c r="A2076" i="18"/>
  <c r="A2075" i="18"/>
  <c r="A2074" i="18"/>
  <c r="A2073" i="18"/>
  <c r="A2072" i="18"/>
  <c r="A2071" i="18"/>
  <c r="A2070" i="18"/>
  <c r="A2069" i="18"/>
  <c r="A2068" i="18"/>
  <c r="A2067" i="18"/>
  <c r="A2066" i="18"/>
  <c r="A2065" i="18"/>
  <c r="A2064" i="18"/>
  <c r="A2063" i="18"/>
  <c r="A2062" i="18"/>
  <c r="A2061" i="18"/>
  <c r="A2060" i="18"/>
  <c r="A2059" i="18"/>
  <c r="A2058" i="18"/>
  <c r="A2057" i="18"/>
  <c r="A2056" i="18"/>
  <c r="A2055" i="18"/>
  <c r="A2054" i="18"/>
  <c r="A2053" i="18"/>
  <c r="A2052" i="18"/>
  <c r="A2051" i="18"/>
  <c r="A2050" i="18"/>
  <c r="A2049" i="18"/>
  <c r="A2048" i="18"/>
  <c r="A2047" i="18"/>
  <c r="A2046" i="18"/>
  <c r="A2045" i="18"/>
  <c r="A2044" i="18"/>
  <c r="A2043" i="18"/>
  <c r="A2042" i="18"/>
  <c r="A2041" i="18"/>
  <c r="A2040" i="18"/>
  <c r="A2039" i="18"/>
  <c r="A2038" i="18"/>
  <c r="A2037" i="18"/>
  <c r="A2036" i="18"/>
  <c r="A2035" i="18"/>
  <c r="A2034" i="18"/>
  <c r="A2033" i="18"/>
  <c r="A2032" i="18"/>
  <c r="A2031" i="18"/>
  <c r="A2030" i="18"/>
  <c r="A2029" i="18"/>
  <c r="A2028" i="18"/>
  <c r="A2027" i="18"/>
  <c r="A2026" i="18"/>
  <c r="A2025" i="18"/>
  <c r="A2024" i="18"/>
  <c r="A2023" i="18"/>
  <c r="A2022" i="18"/>
  <c r="B2021" i="18"/>
  <c r="A2021" i="18"/>
  <c r="B2020" i="18"/>
  <c r="A2020" i="18"/>
  <c r="B2019" i="18"/>
  <c r="A2019" i="18"/>
  <c r="B2018" i="18"/>
  <c r="A2018" i="18"/>
  <c r="B2017" i="18"/>
  <c r="A2017" i="18"/>
  <c r="B2016" i="18"/>
  <c r="A2016" i="18"/>
  <c r="B2015" i="18"/>
  <c r="A2015" i="18"/>
  <c r="B2014" i="18"/>
  <c r="A2014" i="18"/>
  <c r="B2013" i="18"/>
  <c r="A2013" i="18"/>
  <c r="B2012" i="18"/>
  <c r="A2012" i="18"/>
  <c r="B2011" i="18"/>
  <c r="A2011" i="18"/>
  <c r="B2010" i="18"/>
  <c r="A2010" i="18"/>
  <c r="B2009" i="18"/>
  <c r="A2009" i="18"/>
  <c r="B2008" i="18"/>
  <c r="A2008" i="18"/>
  <c r="B2007" i="18"/>
  <c r="A2007" i="18"/>
  <c r="B2006" i="18"/>
  <c r="A2006" i="18"/>
  <c r="B2005" i="18"/>
  <c r="A2005" i="18"/>
  <c r="B2004" i="18"/>
  <c r="A2004" i="18"/>
  <c r="B2003" i="18"/>
  <c r="A2003" i="18"/>
  <c r="A2002" i="18"/>
  <c r="A2001" i="18"/>
  <c r="A2000" i="18"/>
  <c r="A1999" i="18"/>
  <c r="A1998" i="18"/>
  <c r="A1997" i="18"/>
  <c r="A1996" i="18"/>
  <c r="A1995" i="18"/>
  <c r="A1994" i="18"/>
  <c r="A1993" i="18"/>
  <c r="A1992" i="18"/>
  <c r="A1991" i="18"/>
  <c r="A1990" i="18"/>
  <c r="A1989" i="18"/>
  <c r="A1988" i="18"/>
  <c r="A1987" i="18"/>
  <c r="A1986" i="18"/>
  <c r="A1985" i="18"/>
  <c r="A1984" i="18"/>
  <c r="A1983" i="18"/>
  <c r="A1982" i="18"/>
  <c r="A1981" i="18"/>
  <c r="A1980" i="18"/>
  <c r="A1979" i="18"/>
  <c r="A1978" i="18"/>
  <c r="A1977" i="18"/>
  <c r="A1976" i="18"/>
  <c r="A1975" i="18"/>
  <c r="A1974" i="18"/>
  <c r="A1973" i="18"/>
  <c r="A1972" i="18"/>
  <c r="A1971" i="18"/>
  <c r="A1970" i="18"/>
  <c r="B1969" i="18"/>
  <c r="A1969" i="18"/>
  <c r="B1968" i="18"/>
  <c r="A1968" i="18"/>
  <c r="B1967" i="18"/>
  <c r="A1967" i="18"/>
  <c r="B1966" i="18"/>
  <c r="A1966" i="18"/>
  <c r="B1965" i="18"/>
  <c r="A1965" i="18"/>
  <c r="B1964" i="18"/>
  <c r="A1964" i="18"/>
  <c r="B1963" i="18"/>
  <c r="A1963" i="18"/>
  <c r="B1962" i="18"/>
  <c r="A1962" i="18"/>
  <c r="B1961" i="18"/>
  <c r="A1961" i="18"/>
  <c r="B1960" i="18"/>
  <c r="A1960" i="18"/>
  <c r="B1959" i="18"/>
  <c r="A1959" i="18"/>
  <c r="B1958" i="18"/>
  <c r="A1958" i="18"/>
  <c r="B1957" i="18"/>
  <c r="A1957" i="18"/>
  <c r="B1956" i="18"/>
  <c r="A1956" i="18"/>
  <c r="B1955" i="18"/>
  <c r="A1955" i="18"/>
  <c r="B1954" i="18"/>
  <c r="A1954" i="18"/>
  <c r="B1953" i="18"/>
  <c r="A1953" i="18"/>
  <c r="B1952" i="18"/>
  <c r="A1952" i="18"/>
  <c r="B1951" i="18"/>
  <c r="A1951" i="18"/>
  <c r="B1950" i="18"/>
  <c r="A1950" i="18"/>
  <c r="B1949" i="18"/>
  <c r="A1949" i="18"/>
  <c r="B1948" i="18"/>
  <c r="A1948" i="18"/>
  <c r="B1947" i="18"/>
  <c r="A1947" i="18"/>
  <c r="B1946" i="18"/>
  <c r="A1946" i="18"/>
  <c r="B1945" i="18"/>
  <c r="A1945" i="18"/>
  <c r="B1944" i="18"/>
  <c r="A1944" i="18"/>
  <c r="B1943" i="18"/>
  <c r="A1943" i="18"/>
  <c r="B1942" i="18"/>
  <c r="A1942" i="18"/>
  <c r="B1941" i="18"/>
  <c r="A1941" i="18"/>
  <c r="B1940" i="18"/>
  <c r="A1940" i="18"/>
  <c r="B1939" i="18"/>
  <c r="A1939" i="18"/>
  <c r="B1938" i="18"/>
  <c r="A1938" i="18"/>
  <c r="B1937" i="18"/>
  <c r="A1937" i="18"/>
  <c r="B1936" i="18"/>
  <c r="A1936" i="18"/>
  <c r="B1935" i="18"/>
  <c r="A1935" i="18"/>
  <c r="B1934" i="18"/>
  <c r="A1934" i="18"/>
  <c r="B1933" i="18"/>
  <c r="A1933" i="18"/>
  <c r="B1932" i="18"/>
  <c r="A1932" i="18"/>
  <c r="B1931" i="18"/>
  <c r="A1931" i="18"/>
  <c r="B1930" i="18"/>
  <c r="A1930" i="18"/>
  <c r="B1929" i="18"/>
  <c r="A1929" i="18"/>
  <c r="B1928" i="18"/>
  <c r="A1928" i="18"/>
  <c r="B1927" i="18"/>
  <c r="A1927" i="18"/>
  <c r="B1926" i="18"/>
  <c r="A1926" i="18"/>
  <c r="B1925" i="18"/>
  <c r="A1925" i="18"/>
  <c r="B1924" i="18"/>
  <c r="A1924" i="18"/>
  <c r="B1923" i="18"/>
  <c r="A1923" i="18"/>
  <c r="B1922" i="18"/>
  <c r="A1922" i="18"/>
  <c r="B1921" i="18"/>
  <c r="A1921" i="18"/>
  <c r="B1920" i="18"/>
  <c r="A1920" i="18"/>
  <c r="B1919" i="18"/>
  <c r="A1919" i="18"/>
  <c r="B1918" i="18"/>
  <c r="A1918" i="18"/>
  <c r="B1917" i="18"/>
  <c r="A1917" i="18"/>
  <c r="B1916" i="18"/>
  <c r="A1916" i="18"/>
  <c r="B1915" i="18"/>
  <c r="A1915" i="18"/>
  <c r="B1914" i="18"/>
  <c r="A1914" i="18"/>
  <c r="B1913" i="18"/>
  <c r="A1913" i="18"/>
  <c r="B1912" i="18"/>
  <c r="A1912" i="18"/>
  <c r="B1911" i="18"/>
  <c r="A1911" i="18"/>
  <c r="B1910" i="18"/>
  <c r="A1910" i="18"/>
  <c r="B1909" i="18"/>
  <c r="A1909" i="18"/>
  <c r="B1908" i="18"/>
  <c r="A1908" i="18"/>
  <c r="B1907" i="18"/>
  <c r="A1907" i="18"/>
  <c r="B1906" i="18"/>
  <c r="A1906" i="18"/>
  <c r="B1905" i="18"/>
  <c r="A1905" i="18"/>
  <c r="B1904" i="18"/>
  <c r="A1904" i="18"/>
  <c r="B1903" i="18"/>
  <c r="A1903" i="18"/>
  <c r="B1902" i="18"/>
  <c r="A1902" i="18"/>
  <c r="B1901" i="18"/>
  <c r="A1901" i="18"/>
  <c r="B1900" i="18"/>
  <c r="A1900" i="18"/>
  <c r="B1899" i="18"/>
  <c r="A1899" i="18"/>
  <c r="B1898" i="18"/>
  <c r="A1898" i="18"/>
  <c r="B1897" i="18"/>
  <c r="A1897" i="18"/>
  <c r="B1896" i="18"/>
  <c r="A1896" i="18"/>
  <c r="B1895" i="18"/>
  <c r="A1895" i="18"/>
  <c r="B1894" i="18"/>
  <c r="A1894" i="18"/>
  <c r="B1893" i="18"/>
  <c r="A1893" i="18"/>
  <c r="B1892" i="18"/>
  <c r="A1892" i="18"/>
  <c r="B1891" i="18"/>
  <c r="A1891" i="18"/>
  <c r="B1890" i="18"/>
  <c r="A1890" i="18"/>
  <c r="B1889" i="18"/>
  <c r="A1889" i="18"/>
  <c r="B1888" i="18"/>
  <c r="A1888" i="18"/>
  <c r="B1887" i="18"/>
  <c r="A1887" i="18"/>
  <c r="B1886" i="18"/>
  <c r="A1886" i="18"/>
  <c r="B1885" i="18"/>
  <c r="A1885" i="18"/>
  <c r="B1884" i="18"/>
  <c r="A1884" i="18"/>
  <c r="B1883" i="18"/>
  <c r="A1883" i="18"/>
  <c r="B1882" i="18"/>
  <c r="A1882" i="18"/>
  <c r="B1881" i="18"/>
  <c r="A1881" i="18"/>
  <c r="B1880" i="18"/>
  <c r="A1880" i="18"/>
  <c r="B1879" i="18"/>
  <c r="A1879" i="18"/>
  <c r="B1878" i="18"/>
  <c r="A1878" i="18"/>
  <c r="B1877" i="18"/>
  <c r="A1877" i="18"/>
  <c r="B1876" i="18"/>
  <c r="A1876" i="18"/>
  <c r="B1875" i="18"/>
  <c r="A1875" i="18"/>
  <c r="B1874" i="18"/>
  <c r="A1874" i="18"/>
  <c r="B1873" i="18"/>
  <c r="A1873" i="18"/>
  <c r="B1872" i="18"/>
  <c r="A1872" i="18"/>
  <c r="B1871" i="18"/>
  <c r="A1871" i="18"/>
  <c r="B1870" i="18"/>
  <c r="A1870" i="18"/>
  <c r="B1869" i="18"/>
  <c r="A1869" i="18"/>
  <c r="B1868" i="18"/>
  <c r="A1868" i="18"/>
  <c r="B1867" i="18"/>
  <c r="A1867" i="18"/>
  <c r="B1866" i="18"/>
  <c r="A1866" i="18"/>
  <c r="B1865" i="18"/>
  <c r="A1865" i="18"/>
  <c r="B1864" i="18"/>
  <c r="A1864" i="18"/>
  <c r="B1863" i="18"/>
  <c r="A1863" i="18"/>
  <c r="B1862" i="18"/>
  <c r="A1862" i="18"/>
  <c r="B1861" i="18"/>
  <c r="A1861" i="18"/>
  <c r="B1860" i="18"/>
  <c r="A1860" i="18"/>
  <c r="B1859" i="18"/>
  <c r="A1859" i="18"/>
  <c r="B1858" i="18"/>
  <c r="A1858" i="18"/>
  <c r="B1857" i="18"/>
  <c r="A1857" i="18"/>
  <c r="B1856" i="18"/>
  <c r="A1856" i="18"/>
  <c r="B1855" i="18"/>
  <c r="A1855" i="18"/>
  <c r="B1854" i="18"/>
  <c r="A1854" i="18"/>
  <c r="B1853" i="18"/>
  <c r="A1853" i="18"/>
  <c r="B1852" i="18"/>
  <c r="A1852" i="18"/>
  <c r="B1851" i="18"/>
  <c r="A1851" i="18"/>
  <c r="B1850" i="18"/>
  <c r="A1850" i="18"/>
  <c r="B1849" i="18"/>
  <c r="A1849" i="18"/>
  <c r="B1848" i="18"/>
  <c r="A1848" i="18"/>
  <c r="B1847" i="18"/>
  <c r="A1847" i="18"/>
  <c r="B1846" i="18"/>
  <c r="A1846" i="18"/>
  <c r="B1845" i="18"/>
  <c r="A1845" i="18"/>
  <c r="B1844" i="18"/>
  <c r="A1844" i="18"/>
  <c r="B1843" i="18"/>
  <c r="A1843" i="18"/>
  <c r="B1842" i="18"/>
  <c r="A1842" i="18"/>
  <c r="B1841" i="18"/>
  <c r="A1841" i="18"/>
  <c r="B1840" i="18"/>
  <c r="A1840" i="18"/>
  <c r="B1839" i="18"/>
  <c r="A1839" i="18"/>
  <c r="A1838" i="18"/>
  <c r="A1837" i="18"/>
  <c r="B1836" i="18"/>
  <c r="A1836" i="18"/>
  <c r="A1835" i="18"/>
  <c r="A1834" i="18"/>
  <c r="A1833" i="18"/>
  <c r="A1832" i="18"/>
  <c r="B1831" i="18"/>
  <c r="A1831" i="18"/>
  <c r="B1830" i="18"/>
  <c r="A1830" i="18"/>
  <c r="B1829" i="18"/>
  <c r="A1829" i="18"/>
  <c r="B1828" i="18"/>
  <c r="A1828" i="18"/>
  <c r="B1827" i="18"/>
  <c r="A1827" i="18"/>
  <c r="B1826" i="18"/>
  <c r="A1826" i="18"/>
  <c r="B1825" i="18"/>
  <c r="A1825" i="18"/>
  <c r="B1824" i="18"/>
  <c r="A1824" i="18"/>
  <c r="B1823" i="18"/>
  <c r="A1823" i="18"/>
  <c r="B1822" i="18"/>
  <c r="A1822" i="18"/>
  <c r="B1821" i="18"/>
  <c r="A1821" i="18"/>
  <c r="B1820" i="18"/>
  <c r="A1820" i="18"/>
  <c r="X1819" i="18"/>
  <c r="B1819" i="18"/>
  <c r="A1819" i="18"/>
  <c r="B1818" i="18"/>
  <c r="A1818" i="18"/>
  <c r="B1817" i="18"/>
  <c r="A1817" i="18"/>
  <c r="B1816" i="18"/>
  <c r="A1816" i="18"/>
  <c r="B1815" i="18"/>
  <c r="A1815" i="18"/>
  <c r="B1814" i="18"/>
  <c r="A1814" i="18"/>
  <c r="B1813" i="18"/>
  <c r="A1813" i="18"/>
  <c r="B1812" i="18"/>
  <c r="A1812" i="18"/>
  <c r="B1811" i="18"/>
  <c r="A1811" i="18"/>
  <c r="B1810" i="18"/>
  <c r="A1810" i="18"/>
  <c r="B1809" i="18"/>
  <c r="A1809" i="18"/>
  <c r="B1808" i="18"/>
  <c r="A1808" i="18"/>
  <c r="B1807" i="18"/>
  <c r="A1807" i="18"/>
  <c r="B1806" i="18"/>
  <c r="A1806" i="18"/>
  <c r="B1805" i="18"/>
  <c r="A1805" i="18"/>
  <c r="B1804" i="18"/>
  <c r="A1804" i="18"/>
  <c r="B1803" i="18"/>
  <c r="A1803" i="18"/>
  <c r="B1802" i="18"/>
  <c r="A1802" i="18"/>
  <c r="B1801" i="18"/>
  <c r="A1801" i="18"/>
  <c r="B1800" i="18"/>
  <c r="A1800" i="18"/>
  <c r="B1799" i="18"/>
  <c r="A1799" i="18"/>
  <c r="B1798" i="18"/>
  <c r="A1798" i="18"/>
  <c r="B1797" i="18"/>
  <c r="A1797" i="18"/>
  <c r="B1796" i="18"/>
  <c r="A1796" i="18"/>
  <c r="B1795" i="18"/>
  <c r="A1795" i="18"/>
  <c r="B1794" i="18"/>
  <c r="A1794" i="18"/>
  <c r="B1793" i="18"/>
  <c r="A1793" i="18"/>
  <c r="B1792" i="18"/>
  <c r="A1792" i="18"/>
  <c r="B1791" i="18"/>
  <c r="A1791" i="18"/>
  <c r="B1790" i="18"/>
  <c r="A1790" i="18"/>
  <c r="B1789" i="18"/>
  <c r="A1789" i="18"/>
  <c r="B1788" i="18"/>
  <c r="A1788" i="18"/>
  <c r="B1787" i="18"/>
  <c r="A1787" i="18"/>
  <c r="B1786" i="18"/>
  <c r="A1786" i="18"/>
  <c r="B1785" i="18"/>
  <c r="A1785" i="18"/>
  <c r="B1784" i="18"/>
  <c r="A1784" i="18"/>
  <c r="B1783" i="18"/>
  <c r="A1783" i="18"/>
  <c r="B1782" i="18"/>
  <c r="A1782" i="18"/>
  <c r="B1781" i="18"/>
  <c r="A1781" i="18"/>
  <c r="B1780" i="18"/>
  <c r="A1780" i="18"/>
  <c r="B1779" i="18"/>
  <c r="A1779" i="18"/>
  <c r="B1778" i="18"/>
  <c r="A1778" i="18"/>
  <c r="B1777" i="18"/>
  <c r="A1777" i="18"/>
  <c r="B1776" i="18"/>
  <c r="A1776" i="18"/>
  <c r="B1775" i="18"/>
  <c r="A1775" i="18"/>
  <c r="B1774" i="18"/>
  <c r="A1774" i="18"/>
  <c r="B1773" i="18"/>
  <c r="A1773" i="18"/>
  <c r="B1772" i="18"/>
  <c r="A1772" i="18"/>
  <c r="B1771" i="18"/>
  <c r="A1771" i="18"/>
  <c r="B1770" i="18"/>
  <c r="A1770" i="18"/>
  <c r="X1769" i="18"/>
  <c r="B1769" i="18"/>
  <c r="A1769" i="18"/>
  <c r="B1768" i="18"/>
  <c r="A1768" i="18"/>
  <c r="X1767" i="18"/>
  <c r="B1767" i="18"/>
  <c r="A1767" i="18"/>
  <c r="B1766" i="18"/>
  <c r="A1766" i="18"/>
  <c r="B1765" i="18"/>
  <c r="A1765" i="18"/>
  <c r="B1764" i="18"/>
  <c r="A1764" i="18"/>
  <c r="B1763" i="18"/>
  <c r="A1763" i="18"/>
  <c r="B1762" i="18"/>
  <c r="A1762" i="18"/>
  <c r="B1761" i="18"/>
  <c r="A1761" i="18"/>
  <c r="B1760" i="18"/>
  <c r="A1760" i="18"/>
  <c r="B1759" i="18"/>
  <c r="A1759" i="18"/>
  <c r="B1758" i="18"/>
  <c r="A1758" i="18"/>
  <c r="B1757" i="18"/>
  <c r="A1757" i="18"/>
  <c r="B1756" i="18"/>
  <c r="A1756" i="18"/>
  <c r="B1755" i="18"/>
  <c r="A1755" i="18"/>
  <c r="B1754" i="18"/>
  <c r="A1754" i="18"/>
  <c r="B1753" i="18"/>
  <c r="A1753" i="18"/>
  <c r="B1752" i="18"/>
  <c r="A1752" i="18"/>
  <c r="B1751" i="18"/>
  <c r="A1751" i="18"/>
  <c r="B1750" i="18"/>
  <c r="A1750" i="18"/>
  <c r="B1749" i="18"/>
  <c r="A1749" i="18"/>
  <c r="B1748" i="18"/>
  <c r="A1748" i="18"/>
  <c r="B1747" i="18"/>
  <c r="A1747" i="18"/>
  <c r="B1746" i="18"/>
  <c r="A1746" i="18"/>
  <c r="B1745" i="18"/>
  <c r="A1745" i="18"/>
  <c r="B1744" i="18"/>
  <c r="A1744" i="18"/>
  <c r="B1743" i="18"/>
  <c r="A1743" i="18"/>
  <c r="B1742" i="18"/>
  <c r="A1742" i="18"/>
  <c r="B1741" i="18"/>
  <c r="A1741" i="18"/>
  <c r="B1740" i="18"/>
  <c r="A1740" i="18"/>
  <c r="B1739" i="18"/>
  <c r="A1739" i="18"/>
  <c r="B1738" i="18"/>
  <c r="A1738" i="18"/>
  <c r="B1737" i="18"/>
  <c r="A1737" i="18"/>
  <c r="B1736" i="18"/>
  <c r="A1736" i="18"/>
  <c r="B1735" i="18"/>
  <c r="A1735" i="18"/>
  <c r="B1734" i="18"/>
  <c r="A1734" i="18"/>
  <c r="B1733" i="18"/>
  <c r="A1733" i="18"/>
  <c r="B1732" i="18"/>
  <c r="A1732" i="18"/>
  <c r="B1731" i="18"/>
  <c r="A1731" i="18"/>
  <c r="B1730" i="18"/>
  <c r="A1730" i="18"/>
  <c r="B1729" i="18"/>
  <c r="A1729" i="18"/>
  <c r="B1728" i="18"/>
  <c r="A1728" i="18"/>
  <c r="B1727" i="18"/>
  <c r="A1727" i="18"/>
  <c r="B1726" i="18"/>
  <c r="A1726" i="18"/>
  <c r="B1725" i="18"/>
  <c r="A1725" i="18"/>
  <c r="B1724" i="18"/>
  <c r="A1724" i="18"/>
  <c r="B1723" i="18"/>
  <c r="A1723" i="18"/>
  <c r="B1722" i="18"/>
  <c r="A1722" i="18"/>
  <c r="B1721" i="18"/>
  <c r="A1721" i="18"/>
  <c r="B1720" i="18"/>
  <c r="A1720" i="18"/>
  <c r="B1719" i="18"/>
  <c r="A1719" i="18"/>
  <c r="B1718" i="18"/>
  <c r="A1718" i="18"/>
  <c r="B1717" i="18"/>
  <c r="A1717" i="18"/>
  <c r="B1716" i="18"/>
  <c r="A1716" i="18"/>
  <c r="B1715" i="18"/>
  <c r="A1715" i="18"/>
  <c r="B1714" i="18"/>
  <c r="A1714" i="18"/>
  <c r="B1713" i="18"/>
  <c r="A1713" i="18"/>
  <c r="B1712" i="18"/>
  <c r="A1712" i="18"/>
  <c r="B1711" i="18"/>
  <c r="A1711" i="18"/>
  <c r="X1710" i="18"/>
  <c r="B1710" i="18"/>
  <c r="A1710" i="18"/>
  <c r="X1709" i="18"/>
  <c r="B1709" i="18"/>
  <c r="A1709" i="18"/>
  <c r="X1708" i="18"/>
  <c r="B1708" i="18"/>
  <c r="A1708" i="18"/>
  <c r="X1707" i="18"/>
  <c r="B1707" i="18"/>
  <c r="A1707" i="18"/>
  <c r="X1706" i="18"/>
  <c r="B1706" i="18"/>
  <c r="A1706" i="18"/>
  <c r="X1705" i="18"/>
  <c r="B1705" i="18"/>
  <c r="A1705" i="18"/>
  <c r="X1704" i="18"/>
  <c r="B1704" i="18"/>
  <c r="A1704" i="18"/>
  <c r="X1703" i="18"/>
  <c r="B1703" i="18"/>
  <c r="A1703" i="18"/>
  <c r="X1702" i="18"/>
  <c r="B1702" i="18"/>
  <c r="A1702" i="18"/>
  <c r="X1701" i="18"/>
  <c r="B1701" i="18"/>
  <c r="A1701" i="18"/>
  <c r="X1700" i="18"/>
  <c r="B1700" i="18"/>
  <c r="A1700" i="18"/>
  <c r="X1699" i="18"/>
  <c r="B1699" i="18"/>
  <c r="A1699" i="18"/>
  <c r="X1698" i="18"/>
  <c r="B1698" i="18"/>
  <c r="A1698" i="18"/>
  <c r="X1697" i="18"/>
  <c r="B1697" i="18"/>
  <c r="A1697" i="18"/>
  <c r="X1696" i="18"/>
  <c r="B1696" i="18"/>
  <c r="A1696" i="18"/>
  <c r="X1695" i="18"/>
  <c r="B1695" i="18"/>
  <c r="A1695" i="18"/>
  <c r="X1694" i="18"/>
  <c r="B1694" i="18"/>
  <c r="A1694" i="18"/>
  <c r="X1693" i="18"/>
  <c r="B1693" i="18"/>
  <c r="A1693" i="18"/>
  <c r="X1692" i="18"/>
  <c r="B1692" i="18"/>
  <c r="A1692" i="18"/>
  <c r="X1691" i="18"/>
  <c r="B1691" i="18"/>
  <c r="A1691" i="18"/>
  <c r="X1690" i="18"/>
  <c r="B1690" i="18"/>
  <c r="A1690" i="18"/>
  <c r="X1689" i="18"/>
  <c r="B1689" i="18"/>
  <c r="A1689" i="18"/>
  <c r="X1688" i="18"/>
  <c r="B1688" i="18"/>
  <c r="A1688" i="18"/>
  <c r="X1687" i="18"/>
  <c r="B1687" i="18"/>
  <c r="A1687" i="18"/>
  <c r="X1686" i="18"/>
  <c r="B1686" i="18"/>
  <c r="A1686" i="18"/>
  <c r="X1685" i="18"/>
  <c r="B1685" i="18"/>
  <c r="A1685" i="18"/>
  <c r="X1684" i="18"/>
  <c r="B1684" i="18"/>
  <c r="A1684" i="18"/>
  <c r="X1683" i="18"/>
  <c r="B1683" i="18"/>
  <c r="A1683" i="18"/>
  <c r="X1682" i="18"/>
  <c r="B1682" i="18"/>
  <c r="A1682" i="18"/>
  <c r="X1681" i="18"/>
  <c r="B1681" i="18"/>
  <c r="A1681" i="18"/>
  <c r="X1680" i="18"/>
  <c r="B1680" i="18"/>
  <c r="A1680" i="18"/>
  <c r="X1679" i="18"/>
  <c r="B1679" i="18"/>
  <c r="A1679" i="18"/>
  <c r="X1678" i="18"/>
  <c r="B1678" i="18"/>
  <c r="A1678" i="18"/>
  <c r="X1677" i="18"/>
  <c r="B1677" i="18"/>
  <c r="A1677" i="18"/>
  <c r="X1676" i="18"/>
  <c r="B1676" i="18"/>
  <c r="A1676" i="18"/>
  <c r="X1675" i="18"/>
  <c r="B1675" i="18"/>
  <c r="A1675" i="18"/>
  <c r="X1674" i="18"/>
  <c r="B1674" i="18"/>
  <c r="A1674" i="18"/>
  <c r="X1673" i="18"/>
  <c r="B1673" i="18"/>
  <c r="A1673" i="18"/>
  <c r="X1672" i="18"/>
  <c r="B1672" i="18"/>
  <c r="A1672" i="18"/>
  <c r="X1671" i="18"/>
  <c r="B1671" i="18"/>
  <c r="A1671" i="18"/>
  <c r="X1670" i="18"/>
  <c r="B1670" i="18"/>
  <c r="A1670" i="18"/>
  <c r="X1669" i="18"/>
  <c r="B1669" i="18"/>
  <c r="A1669" i="18"/>
  <c r="X1668" i="18"/>
  <c r="B1668" i="18"/>
  <c r="A1668" i="18"/>
  <c r="X1667" i="18"/>
  <c r="B1667" i="18"/>
  <c r="A1667" i="18"/>
  <c r="X1666" i="18"/>
  <c r="B1666" i="18"/>
  <c r="A1666" i="18"/>
  <c r="X1665" i="18"/>
  <c r="B1665" i="18"/>
  <c r="A1665" i="18"/>
  <c r="X1664" i="18"/>
  <c r="B1664" i="18"/>
  <c r="A1664" i="18"/>
  <c r="X1663" i="18"/>
  <c r="B1663" i="18"/>
  <c r="A1663" i="18"/>
  <c r="X1662" i="18"/>
  <c r="B1662" i="18"/>
  <c r="A1662" i="18"/>
  <c r="X1661" i="18"/>
  <c r="B1661" i="18"/>
  <c r="A1661" i="18"/>
  <c r="X1660" i="18"/>
  <c r="B1660" i="18"/>
  <c r="A1660" i="18"/>
  <c r="X1659" i="18"/>
  <c r="B1659" i="18"/>
  <c r="A1659" i="18"/>
  <c r="X1658" i="18"/>
  <c r="B1658" i="18"/>
  <c r="A1658" i="18"/>
  <c r="X1657" i="18"/>
  <c r="B1657" i="18"/>
  <c r="A1657" i="18"/>
  <c r="X1656" i="18"/>
  <c r="B1656" i="18"/>
  <c r="A1656" i="18"/>
  <c r="X1655" i="18"/>
  <c r="B1655" i="18"/>
  <c r="A1655" i="18"/>
  <c r="X1654" i="18"/>
  <c r="B1654" i="18"/>
  <c r="A1654" i="18"/>
  <c r="X1653" i="18"/>
  <c r="B1653" i="18"/>
  <c r="A1653" i="18"/>
  <c r="X1652" i="18"/>
  <c r="B1652" i="18"/>
  <c r="A1652" i="18"/>
  <c r="X1651" i="18"/>
  <c r="B1651" i="18"/>
  <c r="A1651" i="18"/>
  <c r="X1650" i="18"/>
  <c r="B1650" i="18"/>
  <c r="A1650" i="18"/>
  <c r="X1649" i="18"/>
  <c r="B1649" i="18"/>
  <c r="A1649" i="18"/>
  <c r="X1648" i="18"/>
  <c r="B1648" i="18"/>
  <c r="A1648" i="18"/>
  <c r="X1647" i="18"/>
  <c r="B1647" i="18"/>
  <c r="A1647" i="18"/>
  <c r="X1646" i="18"/>
  <c r="B1646" i="18"/>
  <c r="A1646" i="18"/>
  <c r="X1645" i="18"/>
  <c r="B1645" i="18"/>
  <c r="A1645" i="18"/>
  <c r="X1644" i="18"/>
  <c r="B1644" i="18"/>
  <c r="A1644" i="18"/>
  <c r="X1643" i="18"/>
  <c r="B1643" i="18"/>
  <c r="A1643" i="18"/>
  <c r="X1642" i="18"/>
  <c r="B1642" i="18"/>
  <c r="A1642" i="18"/>
  <c r="X1641" i="18"/>
  <c r="B1641" i="18"/>
  <c r="A1641" i="18"/>
  <c r="X1640" i="18"/>
  <c r="B1640" i="18"/>
  <c r="A1640" i="18"/>
  <c r="X1639" i="18"/>
  <c r="B1639" i="18"/>
  <c r="A1639" i="18"/>
  <c r="X1638" i="18"/>
  <c r="B1638" i="18"/>
  <c r="A1638" i="18"/>
  <c r="X1637" i="18"/>
  <c r="B1637" i="18"/>
  <c r="A1637" i="18"/>
  <c r="X1636" i="18"/>
  <c r="B1636" i="18"/>
  <c r="A1636" i="18"/>
  <c r="X1635" i="18"/>
  <c r="B1635" i="18"/>
  <c r="A1635" i="18"/>
  <c r="X1634" i="18"/>
  <c r="B1634" i="18"/>
  <c r="A1634" i="18"/>
  <c r="X1633" i="18"/>
  <c r="B1633" i="18"/>
  <c r="A1633" i="18"/>
  <c r="X1632" i="18"/>
  <c r="B1632" i="18"/>
  <c r="A1632" i="18"/>
  <c r="X1631" i="18"/>
  <c r="B1631" i="18"/>
  <c r="A1631" i="18"/>
  <c r="X1630" i="18"/>
  <c r="B1630" i="18"/>
  <c r="A1630" i="18"/>
  <c r="X1629" i="18"/>
  <c r="B1629" i="18"/>
  <c r="A1629" i="18"/>
  <c r="X1628" i="18"/>
  <c r="B1628" i="18"/>
  <c r="A1628" i="18"/>
  <c r="X1627" i="18"/>
  <c r="B1627" i="18"/>
  <c r="A1627" i="18"/>
  <c r="X1626" i="18"/>
  <c r="B1626" i="18"/>
  <c r="A1626" i="18"/>
  <c r="X1625" i="18"/>
  <c r="B1625" i="18"/>
  <c r="A1625" i="18"/>
  <c r="X1624" i="18"/>
  <c r="B1624" i="18"/>
  <c r="A1624" i="18"/>
  <c r="B1623" i="18"/>
  <c r="A1623" i="18"/>
  <c r="B1622" i="18"/>
  <c r="A1622" i="18"/>
  <c r="B1621" i="18"/>
  <c r="A1621" i="18"/>
  <c r="B1620" i="18"/>
  <c r="A1620" i="18"/>
  <c r="B1619" i="18"/>
  <c r="A1619" i="18"/>
  <c r="B1618" i="18"/>
  <c r="A1618" i="18"/>
  <c r="B1617" i="18"/>
  <c r="A1617" i="18"/>
  <c r="B1616" i="18"/>
  <c r="A1616" i="18"/>
  <c r="B1615" i="18"/>
  <c r="A1615" i="18"/>
  <c r="B1614" i="18"/>
  <c r="A1614" i="18"/>
  <c r="B1613" i="18"/>
  <c r="A1613" i="18"/>
  <c r="B1612" i="18"/>
  <c r="A1612" i="18"/>
  <c r="B1611" i="18"/>
  <c r="A1611" i="18"/>
  <c r="B1610" i="18"/>
  <c r="A1610" i="18"/>
  <c r="B1609" i="18"/>
  <c r="A1609" i="18"/>
  <c r="B1608" i="18"/>
  <c r="A1608" i="18"/>
  <c r="B1607" i="18"/>
  <c r="A1607" i="18"/>
  <c r="B1606" i="18"/>
  <c r="A1606" i="18"/>
  <c r="B1605" i="18"/>
  <c r="A1605" i="18"/>
  <c r="B1604" i="18"/>
  <c r="A1604" i="18"/>
  <c r="B1603" i="18"/>
  <c r="A1603" i="18"/>
  <c r="B1602" i="18"/>
  <c r="A1602" i="18"/>
  <c r="B1601" i="18"/>
  <c r="A1601" i="18"/>
  <c r="B1600" i="18"/>
  <c r="A1600" i="18"/>
  <c r="B1599" i="18"/>
  <c r="A1599" i="18"/>
  <c r="B1598" i="18"/>
  <c r="A1598" i="18"/>
  <c r="B1597" i="18"/>
  <c r="A1597" i="18"/>
  <c r="B1596" i="18"/>
  <c r="A1596" i="18"/>
  <c r="B1595" i="18"/>
  <c r="A1595" i="18"/>
  <c r="B1594" i="18"/>
  <c r="A1594" i="18"/>
  <c r="B1593" i="18"/>
  <c r="A1593" i="18"/>
  <c r="B1592" i="18"/>
  <c r="A1592" i="18"/>
  <c r="B1591" i="18"/>
  <c r="A1591" i="18"/>
  <c r="B1590" i="18"/>
  <c r="A1590" i="18"/>
  <c r="B1589" i="18"/>
  <c r="A1589" i="18"/>
  <c r="B1588" i="18"/>
  <c r="A1588" i="18"/>
  <c r="B1587" i="18"/>
  <c r="A1587" i="18"/>
  <c r="B1586" i="18"/>
  <c r="A1586" i="18"/>
  <c r="B1585" i="18"/>
  <c r="A1585" i="18"/>
  <c r="B1584" i="18"/>
  <c r="A1584" i="18"/>
  <c r="B1583" i="18"/>
  <c r="A1583" i="18"/>
  <c r="B1582" i="18"/>
  <c r="A1582" i="18"/>
  <c r="B1581" i="18"/>
  <c r="A1581" i="18"/>
  <c r="B1580" i="18"/>
  <c r="A1580" i="18"/>
  <c r="B1579" i="18"/>
  <c r="A1579" i="18"/>
  <c r="B1578" i="18"/>
  <c r="A1578" i="18"/>
  <c r="B1577" i="18"/>
  <c r="A1577" i="18"/>
  <c r="B1576" i="18"/>
  <c r="A1576" i="18"/>
  <c r="B1575" i="18"/>
  <c r="A1575" i="18"/>
  <c r="B1574" i="18"/>
  <c r="A1574" i="18"/>
  <c r="B1573" i="18"/>
  <c r="A1573" i="18"/>
  <c r="B1572" i="18"/>
  <c r="A1572" i="18"/>
  <c r="B1571" i="18"/>
  <c r="A1571" i="18"/>
  <c r="B1570" i="18"/>
  <c r="A1570" i="18"/>
  <c r="B1569" i="18"/>
  <c r="A1569" i="18"/>
  <c r="B1568" i="18"/>
  <c r="A1568" i="18"/>
  <c r="B1567" i="18"/>
  <c r="A1567" i="18"/>
  <c r="B1566" i="18"/>
  <c r="A1566" i="18"/>
  <c r="B1565" i="18"/>
  <c r="A1565" i="18"/>
  <c r="A1564" i="18"/>
  <c r="A1563" i="18"/>
  <c r="A1562" i="18"/>
  <c r="A1561" i="18"/>
  <c r="A1560" i="18"/>
  <c r="A1559" i="18"/>
  <c r="A1558" i="18"/>
  <c r="A1557" i="18"/>
  <c r="A1556" i="18"/>
  <c r="A1555" i="18"/>
  <c r="A1554" i="18"/>
  <c r="A1553" i="18"/>
  <c r="A1552" i="18"/>
  <c r="A1551" i="18"/>
  <c r="A1550" i="18"/>
  <c r="A1549" i="18"/>
  <c r="A1548" i="18"/>
  <c r="A1547" i="18"/>
  <c r="A1546" i="18"/>
  <c r="A1545" i="18"/>
  <c r="A1544" i="18"/>
  <c r="A1543" i="18"/>
  <c r="A1542" i="18"/>
  <c r="A1541" i="18"/>
  <c r="A1540" i="18"/>
  <c r="A1539" i="18"/>
  <c r="A1538" i="18"/>
  <c r="A1537" i="18"/>
  <c r="A1536" i="18"/>
  <c r="A1535" i="18"/>
  <c r="A1534" i="18"/>
  <c r="A1533" i="18"/>
  <c r="A1532" i="18"/>
  <c r="A1531" i="18"/>
  <c r="A1530" i="18"/>
  <c r="A1529" i="18"/>
  <c r="A1528" i="18"/>
  <c r="A1527" i="18"/>
  <c r="A1526" i="18"/>
  <c r="A1525" i="18"/>
  <c r="A1524" i="18"/>
  <c r="A1523" i="18"/>
  <c r="A1522" i="18"/>
  <c r="A1521" i="18"/>
  <c r="A1520" i="18"/>
  <c r="A1519" i="18"/>
  <c r="A1518" i="18"/>
  <c r="A1517" i="18"/>
  <c r="A1516" i="18"/>
  <c r="A1515" i="18"/>
  <c r="B1514" i="18"/>
  <c r="A1514" i="18"/>
  <c r="B1513" i="18"/>
  <c r="A1513" i="18"/>
  <c r="B1512" i="18"/>
  <c r="A1512" i="18"/>
  <c r="B1511" i="18"/>
  <c r="A1511" i="18"/>
  <c r="B1510" i="18"/>
  <c r="A1510" i="18"/>
  <c r="B1509" i="18"/>
  <c r="A1509" i="18"/>
  <c r="B1508" i="18"/>
  <c r="A1508" i="18"/>
  <c r="B1507" i="18"/>
  <c r="A1507" i="18"/>
  <c r="B1506" i="18"/>
  <c r="A1506" i="18"/>
  <c r="B1505" i="18"/>
  <c r="A1505" i="18"/>
  <c r="B1504" i="18"/>
  <c r="A1504" i="18"/>
  <c r="B1503" i="18"/>
  <c r="A1503" i="18"/>
  <c r="B1502" i="18"/>
  <c r="A1502" i="18"/>
  <c r="B1501" i="18"/>
  <c r="A1501" i="18"/>
  <c r="B1500" i="18"/>
  <c r="A1500" i="18"/>
  <c r="B1499" i="18"/>
  <c r="A1499" i="18"/>
  <c r="B1498" i="18"/>
  <c r="A1498" i="18"/>
  <c r="B1497" i="18"/>
  <c r="A1497" i="18"/>
  <c r="B1496" i="18"/>
  <c r="A1496" i="18"/>
  <c r="B1495" i="18"/>
  <c r="A1495" i="18"/>
  <c r="B1494" i="18"/>
  <c r="A1494" i="18"/>
  <c r="B1493" i="18"/>
  <c r="A1493" i="18"/>
  <c r="B1492" i="18"/>
  <c r="A1492" i="18"/>
  <c r="B1491" i="18"/>
  <c r="A1491" i="18"/>
  <c r="B1490" i="18"/>
  <c r="A1490" i="18"/>
  <c r="B1489" i="18"/>
  <c r="A1489" i="18"/>
  <c r="B1488" i="18"/>
  <c r="A1488" i="18"/>
  <c r="B1487" i="18"/>
  <c r="A1487" i="18"/>
  <c r="B1486" i="18"/>
  <c r="A1486" i="18"/>
  <c r="B1485" i="18"/>
  <c r="A1485" i="18"/>
  <c r="B1484" i="18"/>
  <c r="A1484" i="18"/>
  <c r="B1483" i="18"/>
  <c r="A1483" i="18"/>
  <c r="B1482" i="18"/>
  <c r="A1482" i="18"/>
  <c r="B1481" i="18"/>
  <c r="A1481" i="18"/>
  <c r="B1480" i="18"/>
  <c r="A1480" i="18"/>
  <c r="B1479" i="18"/>
  <c r="A1479" i="18"/>
  <c r="B1478" i="18"/>
  <c r="A1478" i="18"/>
  <c r="B1477" i="18"/>
  <c r="A1477" i="18"/>
  <c r="B1476" i="18"/>
  <c r="A1476" i="18"/>
  <c r="B1475" i="18"/>
  <c r="A1475" i="18"/>
  <c r="B1474" i="18"/>
  <c r="A1474" i="18"/>
  <c r="B1473" i="18"/>
  <c r="A1473" i="18"/>
  <c r="B1472" i="18"/>
  <c r="A1472" i="18"/>
  <c r="B1471" i="18"/>
  <c r="A1471" i="18"/>
  <c r="B1470" i="18"/>
  <c r="A1470" i="18"/>
  <c r="B1469" i="18"/>
  <c r="A1469" i="18"/>
  <c r="B1468" i="18"/>
  <c r="A1468" i="18"/>
  <c r="B1467" i="18"/>
  <c r="A1467" i="18"/>
  <c r="B1466" i="18"/>
  <c r="A1466" i="18"/>
  <c r="B1465" i="18"/>
  <c r="A1465" i="18"/>
  <c r="B1464" i="18"/>
  <c r="A1464" i="18"/>
  <c r="B1463" i="18"/>
  <c r="A1463" i="18"/>
  <c r="B1462" i="18"/>
  <c r="A1462" i="18"/>
  <c r="B1461" i="18"/>
  <c r="A1461" i="18"/>
  <c r="B1460" i="18"/>
  <c r="A1460" i="18"/>
  <c r="B1459" i="18"/>
  <c r="A1459" i="18"/>
  <c r="B1458" i="18"/>
  <c r="A1458" i="18"/>
  <c r="B1457" i="18"/>
  <c r="A1457" i="18"/>
  <c r="B1456" i="18"/>
  <c r="A1456" i="18"/>
  <c r="A1455" i="18"/>
  <c r="A1454" i="18"/>
  <c r="A1453" i="18"/>
  <c r="A1452" i="18"/>
  <c r="B1451" i="18"/>
  <c r="A1451" i="18"/>
  <c r="B1450" i="18"/>
  <c r="A1450" i="18"/>
  <c r="B1449" i="18"/>
  <c r="A1449" i="18"/>
  <c r="B1448" i="18"/>
  <c r="A1448" i="18"/>
  <c r="B1447" i="18"/>
  <c r="A1447" i="18"/>
  <c r="B1446" i="18"/>
  <c r="A1446" i="18"/>
  <c r="B1445" i="18"/>
  <c r="A1445" i="18"/>
  <c r="B1444" i="18"/>
  <c r="A1444" i="18"/>
  <c r="B1443" i="18"/>
  <c r="A1443" i="18"/>
  <c r="B1442" i="18"/>
  <c r="A1442" i="18"/>
  <c r="B1441" i="18"/>
  <c r="A1441" i="18"/>
  <c r="B1440" i="18"/>
  <c r="A1440" i="18"/>
  <c r="B1439" i="18"/>
  <c r="A1439" i="18"/>
  <c r="B1438" i="18"/>
  <c r="A1438" i="18"/>
  <c r="B1437" i="18"/>
  <c r="A1437" i="18"/>
  <c r="B1436" i="18"/>
  <c r="A1436" i="18"/>
  <c r="B1435" i="18"/>
  <c r="A1435" i="18"/>
  <c r="B1434" i="18"/>
  <c r="A1434" i="18"/>
  <c r="B1433" i="18"/>
  <c r="A1433" i="18"/>
  <c r="B1432" i="18"/>
  <c r="A1432" i="18"/>
  <c r="B1431" i="18"/>
  <c r="A1431" i="18"/>
  <c r="B1430" i="18"/>
  <c r="A1430" i="18"/>
  <c r="B1429" i="18"/>
  <c r="A1429" i="18"/>
  <c r="B1428" i="18"/>
  <c r="A1428" i="18"/>
  <c r="B1427" i="18"/>
  <c r="A1427" i="18"/>
  <c r="B1426" i="18"/>
  <c r="A1426" i="18"/>
  <c r="B1425" i="18"/>
  <c r="A1425" i="18"/>
  <c r="B1424" i="18"/>
  <c r="A1424" i="18"/>
  <c r="B1423" i="18"/>
  <c r="A1423" i="18"/>
  <c r="B1422" i="18"/>
  <c r="A1422" i="18"/>
  <c r="B1421" i="18"/>
  <c r="A1421" i="18"/>
  <c r="B1420" i="18"/>
  <c r="A1420" i="18"/>
  <c r="B1419" i="18"/>
  <c r="A1419" i="18"/>
  <c r="B1418" i="18"/>
  <c r="A1418" i="18"/>
  <c r="B1417" i="18"/>
  <c r="A1417" i="18"/>
  <c r="B1416" i="18"/>
  <c r="A1416" i="18"/>
  <c r="B1415" i="18"/>
  <c r="A1415" i="18"/>
  <c r="B1414" i="18"/>
  <c r="A1414" i="18"/>
  <c r="B1413" i="18"/>
  <c r="A1413" i="18"/>
  <c r="B1412" i="18"/>
  <c r="A1412" i="18"/>
  <c r="B1411" i="18"/>
  <c r="A1411" i="18"/>
  <c r="B1410" i="18"/>
  <c r="A1410" i="18"/>
  <c r="B1409" i="18"/>
  <c r="A1409" i="18"/>
  <c r="B1408" i="18"/>
  <c r="A1408" i="18"/>
  <c r="B1407" i="18"/>
  <c r="A1407" i="18"/>
  <c r="B1406" i="18"/>
  <c r="A1406" i="18"/>
  <c r="B1405" i="18"/>
  <c r="A1405" i="18"/>
  <c r="B1404" i="18"/>
  <c r="A1404" i="18"/>
  <c r="B1403" i="18"/>
  <c r="A1403" i="18"/>
  <c r="B1402" i="18"/>
  <c r="A1402" i="18"/>
  <c r="B1401" i="18"/>
  <c r="A1401" i="18"/>
  <c r="B1400" i="18"/>
  <c r="A1400" i="18"/>
  <c r="B1399" i="18"/>
  <c r="A1399" i="18"/>
  <c r="B1398" i="18"/>
  <c r="A1398" i="18"/>
  <c r="B1397" i="18"/>
  <c r="A1397" i="18"/>
  <c r="B1396" i="18"/>
  <c r="A1396" i="18"/>
  <c r="B1395" i="18"/>
  <c r="A1395" i="18"/>
  <c r="B1394" i="18"/>
  <c r="A1394" i="18"/>
  <c r="B1393" i="18"/>
  <c r="A1393" i="18"/>
  <c r="B1392" i="18"/>
  <c r="A1392" i="18"/>
  <c r="B1391" i="18"/>
  <c r="A1391" i="18"/>
  <c r="B1390" i="18"/>
  <c r="A1390" i="18"/>
  <c r="B1389" i="18"/>
  <c r="A1389" i="18"/>
  <c r="B1388" i="18"/>
  <c r="A1388" i="18"/>
  <c r="B1387" i="18"/>
  <c r="A1387" i="18"/>
  <c r="B1386" i="18"/>
  <c r="A1386" i="18"/>
  <c r="B1385" i="18"/>
  <c r="A1385" i="18"/>
  <c r="B1384" i="18"/>
  <c r="A1384" i="18"/>
  <c r="B1383" i="18"/>
  <c r="A1383" i="18"/>
  <c r="B1382" i="18"/>
  <c r="A1382" i="18"/>
  <c r="B1381" i="18"/>
  <c r="A1381" i="18"/>
  <c r="B1380" i="18"/>
  <c r="A1380" i="18"/>
  <c r="B1379" i="18"/>
  <c r="A1379" i="18"/>
  <c r="B1378" i="18"/>
  <c r="A1378" i="18"/>
  <c r="B1377" i="18"/>
  <c r="A1377" i="18"/>
  <c r="B1376" i="18"/>
  <c r="A1376" i="18"/>
  <c r="B1375" i="18"/>
  <c r="A1375" i="18"/>
  <c r="B1374" i="18"/>
  <c r="A1374" i="18"/>
  <c r="B1373" i="18"/>
  <c r="A1373" i="18"/>
  <c r="B1372" i="18"/>
  <c r="A1372" i="18"/>
  <c r="B1371" i="18"/>
  <c r="A1371" i="18"/>
  <c r="B1370" i="18"/>
  <c r="A1370" i="18"/>
  <c r="B1369" i="18"/>
  <c r="A1369" i="18"/>
  <c r="B1368" i="18"/>
  <c r="A1368" i="18"/>
  <c r="B1367" i="18"/>
  <c r="A1367" i="18"/>
  <c r="B1366" i="18"/>
  <c r="A1366" i="18"/>
  <c r="B1365" i="18"/>
  <c r="A1365" i="18"/>
  <c r="B1364" i="18"/>
  <c r="A1364" i="18"/>
  <c r="B1363" i="18"/>
  <c r="A1363" i="18"/>
  <c r="B1362" i="18"/>
  <c r="A1362" i="18"/>
  <c r="B1361" i="18"/>
  <c r="A1361" i="18"/>
  <c r="B1360" i="18"/>
  <c r="A1360" i="18"/>
  <c r="B1359" i="18"/>
  <c r="A1359" i="18"/>
  <c r="B1358" i="18"/>
  <c r="A1358" i="18"/>
  <c r="B1357" i="18"/>
  <c r="A1357" i="18"/>
  <c r="B1356" i="18"/>
  <c r="A1356" i="18"/>
  <c r="B1355" i="18"/>
  <c r="A1355" i="18"/>
  <c r="B1354" i="18"/>
  <c r="A1354" i="18"/>
  <c r="B1353" i="18"/>
  <c r="A1353" i="18"/>
  <c r="B1352" i="18"/>
  <c r="A1352" i="18"/>
  <c r="B1351" i="18"/>
  <c r="A1351" i="18"/>
  <c r="B1350" i="18"/>
  <c r="A1350" i="18"/>
  <c r="B1349" i="18"/>
  <c r="A1349" i="18"/>
  <c r="B1348" i="18"/>
  <c r="A1348" i="18"/>
  <c r="B1347" i="18"/>
  <c r="A1347" i="18"/>
  <c r="B1346" i="18"/>
  <c r="A1346" i="18"/>
  <c r="B1345" i="18"/>
  <c r="A1345" i="18"/>
  <c r="B1344" i="18"/>
  <c r="A1344" i="18"/>
  <c r="B1343" i="18"/>
  <c r="A1343" i="18"/>
  <c r="B1342" i="18"/>
  <c r="A1342" i="18"/>
  <c r="B1341" i="18"/>
  <c r="A1341" i="18"/>
  <c r="B1340" i="18"/>
  <c r="A1340" i="18"/>
  <c r="B1339" i="18"/>
  <c r="A1339" i="18"/>
  <c r="B1338" i="18"/>
  <c r="A1338" i="18"/>
  <c r="B1337" i="18"/>
  <c r="A1337" i="18"/>
  <c r="B1336" i="18"/>
  <c r="A1336" i="18"/>
  <c r="B1335" i="18"/>
  <c r="A1335" i="18"/>
  <c r="B1334" i="18"/>
  <c r="A1334" i="18"/>
  <c r="B1333" i="18"/>
  <c r="A1333" i="18"/>
  <c r="B1332" i="18"/>
  <c r="A1332" i="18"/>
  <c r="B1331" i="18"/>
  <c r="A1331" i="18"/>
  <c r="B1330" i="18"/>
  <c r="A1330" i="18"/>
  <c r="B1329" i="18"/>
  <c r="A1329" i="18"/>
  <c r="B1328" i="18"/>
  <c r="A1328" i="18"/>
  <c r="B1327" i="18"/>
  <c r="A1327" i="18"/>
  <c r="B1326" i="18"/>
  <c r="A1326" i="18"/>
  <c r="B1325" i="18"/>
  <c r="A1325" i="18"/>
  <c r="B1324" i="18"/>
  <c r="A1324" i="18"/>
  <c r="B1323" i="18"/>
  <c r="A1323" i="18"/>
  <c r="B1322" i="18"/>
  <c r="A1322" i="18"/>
  <c r="B1321" i="18"/>
  <c r="A1321" i="18"/>
  <c r="B1320" i="18"/>
  <c r="A1320" i="18"/>
  <c r="B1319" i="18"/>
  <c r="A1319" i="18"/>
  <c r="B1318" i="18"/>
  <c r="A1318" i="18"/>
  <c r="B1317" i="18"/>
  <c r="A1317" i="18"/>
  <c r="B1316" i="18"/>
  <c r="A1316" i="18"/>
  <c r="B1315" i="18"/>
  <c r="A1315" i="18"/>
  <c r="B1314" i="18"/>
  <c r="A1314" i="18"/>
  <c r="B1313" i="18"/>
  <c r="A1313" i="18"/>
  <c r="B1312" i="18"/>
  <c r="A1312" i="18"/>
  <c r="B1311" i="18"/>
  <c r="A1311" i="18"/>
  <c r="B1310" i="18"/>
  <c r="A1310" i="18"/>
  <c r="B1309" i="18"/>
  <c r="A1309" i="18"/>
  <c r="B1308" i="18"/>
  <c r="A1308" i="18"/>
  <c r="B1307" i="18"/>
  <c r="A1307" i="18"/>
  <c r="B1306" i="18"/>
  <c r="A1306" i="18"/>
  <c r="B1305" i="18"/>
  <c r="A1305" i="18"/>
  <c r="B1304" i="18"/>
  <c r="A1304" i="18"/>
  <c r="B1303" i="18"/>
  <c r="A1303" i="18"/>
  <c r="B1302" i="18"/>
  <c r="A1302" i="18"/>
  <c r="B1301" i="18"/>
  <c r="A1301" i="18"/>
  <c r="B1300" i="18"/>
  <c r="A1300" i="18"/>
  <c r="B1299" i="18"/>
  <c r="A1299" i="18"/>
  <c r="B1298" i="18"/>
  <c r="A1298" i="18"/>
  <c r="B1297" i="18"/>
  <c r="A1297" i="18"/>
  <c r="B1296" i="18"/>
  <c r="A1296" i="18"/>
  <c r="B1295" i="18"/>
  <c r="A1295" i="18"/>
  <c r="B1294" i="18"/>
  <c r="A1294" i="18"/>
  <c r="B1293" i="18"/>
  <c r="A1293" i="18"/>
  <c r="B1292" i="18"/>
  <c r="A1292" i="18"/>
  <c r="B1291" i="18"/>
  <c r="A1291" i="18"/>
  <c r="B1290" i="18"/>
  <c r="A1290" i="18"/>
  <c r="B1289" i="18"/>
  <c r="A1289" i="18"/>
  <c r="B1288" i="18"/>
  <c r="A1288" i="18"/>
  <c r="B1287" i="18"/>
  <c r="A1287" i="18"/>
  <c r="B1286" i="18"/>
  <c r="A1286" i="18"/>
  <c r="B1285" i="18"/>
  <c r="A1285" i="18"/>
  <c r="B1284" i="18"/>
  <c r="A1284" i="18"/>
  <c r="B1283" i="18"/>
  <c r="A1283" i="18"/>
  <c r="B1282" i="18"/>
  <c r="A1282" i="18"/>
  <c r="B1281" i="18"/>
  <c r="A1281" i="18"/>
  <c r="B1280" i="18"/>
  <c r="A1280" i="18"/>
  <c r="B1279" i="18"/>
  <c r="A1279" i="18"/>
  <c r="B1278" i="18"/>
  <c r="A1278" i="18"/>
  <c r="B1277" i="18"/>
  <c r="A1277" i="18"/>
  <c r="B1276" i="18"/>
  <c r="A1276" i="18"/>
  <c r="B1275" i="18"/>
  <c r="A1275" i="18"/>
  <c r="B1274" i="18"/>
  <c r="A1274" i="18"/>
  <c r="B1273" i="18"/>
  <c r="A1273" i="18"/>
  <c r="M1272" i="18"/>
  <c r="B1272" i="18"/>
  <c r="A1272" i="18"/>
  <c r="M1271" i="18"/>
  <c r="B1271" i="18"/>
  <c r="A1271" i="18"/>
  <c r="B1270" i="18"/>
  <c r="A1270" i="18"/>
  <c r="B1269" i="18"/>
  <c r="A1269" i="18"/>
  <c r="B1268" i="18"/>
  <c r="A1268" i="18"/>
  <c r="B1267" i="18"/>
  <c r="A1267" i="18"/>
  <c r="B1266" i="18"/>
  <c r="A1266" i="18"/>
  <c r="B1265" i="18"/>
  <c r="A1265" i="18"/>
  <c r="B1264" i="18"/>
  <c r="A1264" i="18"/>
  <c r="B1263" i="18"/>
  <c r="A1263" i="18"/>
  <c r="B1262" i="18"/>
  <c r="A1262" i="18"/>
  <c r="B1261" i="18"/>
  <c r="A1261" i="18"/>
  <c r="B1260" i="18"/>
  <c r="A1260" i="18"/>
  <c r="B1259" i="18"/>
  <c r="A1259" i="18"/>
  <c r="B1258" i="18"/>
  <c r="A1258" i="18"/>
  <c r="B1257" i="18"/>
  <c r="A1257" i="18"/>
  <c r="B1256" i="18"/>
  <c r="A1256" i="18"/>
  <c r="B1255" i="18"/>
  <c r="A1255" i="18"/>
  <c r="B1254" i="18"/>
  <c r="A1254" i="18"/>
  <c r="B1253" i="18"/>
  <c r="A1253" i="18"/>
  <c r="B1252" i="18"/>
  <c r="A1252" i="18"/>
  <c r="B1251" i="18"/>
  <c r="A1251" i="18"/>
  <c r="B1250" i="18"/>
  <c r="A1250" i="18"/>
  <c r="B1249" i="18"/>
  <c r="A1249" i="18"/>
  <c r="B1248" i="18"/>
  <c r="A1248" i="18"/>
  <c r="B1247" i="18"/>
  <c r="A1247" i="18"/>
  <c r="B1246" i="18"/>
  <c r="A1246" i="18"/>
  <c r="B1245" i="18"/>
  <c r="A1245" i="18"/>
  <c r="B1244" i="18"/>
  <c r="A1244" i="18"/>
  <c r="B1243" i="18"/>
  <c r="A1243" i="18"/>
  <c r="B1242" i="18"/>
  <c r="A1242" i="18"/>
  <c r="B1241" i="18"/>
  <c r="A1241" i="18"/>
  <c r="B1240" i="18"/>
  <c r="A1240" i="18"/>
  <c r="B1239" i="18"/>
  <c r="A1239" i="18"/>
  <c r="B1238" i="18"/>
  <c r="A1238" i="18"/>
  <c r="B1237" i="18"/>
  <c r="A1237" i="18"/>
  <c r="B1236" i="18"/>
  <c r="A1236" i="18"/>
  <c r="B1235" i="18"/>
  <c r="A1235" i="18"/>
  <c r="B1234" i="18"/>
  <c r="A1234" i="18"/>
  <c r="B1233" i="18"/>
  <c r="A1233" i="18"/>
  <c r="B1232" i="18"/>
  <c r="A1232" i="18"/>
  <c r="B1231" i="18"/>
  <c r="A1231" i="18"/>
  <c r="B1230" i="18"/>
  <c r="A1230" i="18"/>
  <c r="B1229" i="18"/>
  <c r="A1229" i="18"/>
  <c r="B1228" i="18"/>
  <c r="A1228" i="18"/>
  <c r="B1227" i="18"/>
  <c r="A1227" i="18"/>
  <c r="B1226" i="18"/>
  <c r="A1226" i="18"/>
  <c r="B1225" i="18"/>
  <c r="A1225" i="18"/>
  <c r="B1224" i="18"/>
  <c r="A1224" i="18"/>
  <c r="B1223" i="18"/>
  <c r="A1223" i="18"/>
  <c r="B1222" i="18"/>
  <c r="A1222" i="18"/>
  <c r="B1221" i="18"/>
  <c r="A1221" i="18"/>
  <c r="B1220" i="18"/>
  <c r="A1220" i="18"/>
  <c r="B1219" i="18"/>
  <c r="A1219" i="18"/>
  <c r="B1218" i="18"/>
  <c r="A1218" i="18"/>
  <c r="B1217" i="18"/>
  <c r="A1217" i="18"/>
  <c r="B1216" i="18"/>
  <c r="A1216" i="18"/>
  <c r="B1215" i="18"/>
  <c r="A1215" i="18"/>
  <c r="B1214" i="18"/>
  <c r="A1214" i="18"/>
  <c r="B1213" i="18"/>
  <c r="A1213" i="18"/>
  <c r="B1212" i="18"/>
  <c r="A1212" i="18"/>
  <c r="B1211" i="18"/>
  <c r="A1211" i="18"/>
  <c r="B1210" i="18"/>
  <c r="A1210" i="18"/>
  <c r="B1209" i="18"/>
  <c r="A1209" i="18"/>
  <c r="B1208" i="18"/>
  <c r="A1208" i="18"/>
  <c r="B1207" i="18"/>
  <c r="A1207" i="18"/>
  <c r="B1206" i="18"/>
  <c r="A1206" i="18"/>
  <c r="B1205" i="18"/>
  <c r="A1205" i="18"/>
  <c r="B1204" i="18"/>
  <c r="A1204" i="18"/>
  <c r="B1203" i="18"/>
  <c r="A1203" i="18"/>
  <c r="B1202" i="18"/>
  <c r="A1202" i="18"/>
  <c r="B1201" i="18"/>
  <c r="A1201" i="18"/>
  <c r="B1200" i="18"/>
  <c r="A1200" i="18"/>
  <c r="B1199" i="18"/>
  <c r="A1199" i="18"/>
  <c r="B1198" i="18"/>
  <c r="A1198" i="18"/>
  <c r="B1197" i="18"/>
  <c r="A1197" i="18"/>
  <c r="B1196" i="18"/>
  <c r="A1196" i="18"/>
  <c r="B1195" i="18"/>
  <c r="A1195" i="18"/>
  <c r="B1194" i="18"/>
  <c r="A1194" i="18"/>
  <c r="B1193" i="18"/>
  <c r="A1193" i="18"/>
  <c r="B1192" i="18"/>
  <c r="A1192" i="18"/>
  <c r="B1191" i="18"/>
  <c r="A1191" i="18"/>
  <c r="B1190" i="18"/>
  <c r="A1190" i="18"/>
  <c r="B1189" i="18"/>
  <c r="A1189" i="18"/>
  <c r="B1188" i="18"/>
  <c r="A1188" i="18"/>
  <c r="B1187" i="18"/>
  <c r="A1187" i="18"/>
  <c r="B1186" i="18"/>
  <c r="A1186" i="18"/>
  <c r="B1185" i="18"/>
  <c r="A1185" i="18"/>
  <c r="B1184" i="18"/>
  <c r="A1184" i="18"/>
  <c r="B1183" i="18"/>
  <c r="A1183" i="18"/>
  <c r="B1182" i="18"/>
  <c r="A1182" i="18"/>
  <c r="B1181" i="18"/>
  <c r="A1181" i="18"/>
  <c r="B1180" i="18"/>
  <c r="A1180" i="18"/>
  <c r="B1179" i="18"/>
  <c r="A1179" i="18"/>
  <c r="B1178" i="18"/>
  <c r="A1178" i="18"/>
  <c r="B1177" i="18"/>
  <c r="A1177" i="18"/>
  <c r="B1176" i="18"/>
  <c r="A1176" i="18"/>
  <c r="B1175" i="18"/>
  <c r="A1175" i="18"/>
  <c r="B1174" i="18"/>
  <c r="A1174" i="18"/>
  <c r="B1173" i="18"/>
  <c r="A1173" i="18"/>
  <c r="B1172" i="18"/>
  <c r="A1172" i="18"/>
  <c r="B1171" i="18"/>
  <c r="A1171" i="18"/>
  <c r="B1170" i="18"/>
  <c r="A1170" i="18"/>
  <c r="B1169" i="18"/>
  <c r="A1169" i="18"/>
  <c r="B1168" i="18"/>
  <c r="A1168" i="18"/>
  <c r="B1167" i="18"/>
  <c r="A1167" i="18"/>
  <c r="B1166" i="18"/>
  <c r="A1166" i="18"/>
  <c r="B1165" i="18"/>
  <c r="A1165" i="18"/>
  <c r="B1164" i="18"/>
  <c r="A1164" i="18"/>
  <c r="B1163" i="18"/>
  <c r="A1163" i="18"/>
  <c r="B1162" i="18"/>
  <c r="A1162" i="18"/>
  <c r="B1161" i="18"/>
  <c r="A1161" i="18"/>
  <c r="B1160" i="18"/>
  <c r="A1160" i="18"/>
  <c r="B1159" i="18"/>
  <c r="A1159" i="18"/>
  <c r="B1158" i="18"/>
  <c r="A1158" i="18"/>
  <c r="B1157" i="18"/>
  <c r="A1157" i="18"/>
  <c r="B1156" i="18"/>
  <c r="A1156" i="18"/>
  <c r="B1155" i="18"/>
  <c r="A1155" i="18"/>
  <c r="B1154" i="18"/>
  <c r="A1154" i="18"/>
  <c r="B1153" i="18"/>
  <c r="A1153" i="18"/>
  <c r="B1152" i="18"/>
  <c r="A1152" i="18"/>
  <c r="B1151" i="18"/>
  <c r="A1151" i="18"/>
  <c r="B1150" i="18"/>
  <c r="A1150" i="18"/>
  <c r="B1149" i="18"/>
  <c r="A1149" i="18"/>
  <c r="B1148" i="18"/>
  <c r="A1148" i="18"/>
  <c r="B1147" i="18"/>
  <c r="A1147" i="18"/>
  <c r="B1146" i="18"/>
  <c r="A1146" i="18"/>
  <c r="B1145" i="18"/>
  <c r="A1145" i="18"/>
  <c r="B1144" i="18"/>
  <c r="A1144" i="18"/>
  <c r="B1143" i="18"/>
  <c r="A1143" i="18"/>
  <c r="B1142" i="18"/>
  <c r="A1142" i="18"/>
  <c r="B1141" i="18"/>
  <c r="A1141" i="18"/>
  <c r="B1140" i="18"/>
  <c r="A1140" i="18"/>
  <c r="B1139" i="18"/>
  <c r="A1139" i="18"/>
  <c r="B1138" i="18"/>
  <c r="A1138" i="18"/>
  <c r="B1137" i="18"/>
  <c r="A1137" i="18"/>
  <c r="B1136" i="18"/>
  <c r="A1136" i="18"/>
  <c r="B1135" i="18"/>
  <c r="A1135" i="18"/>
  <c r="B1134" i="18"/>
  <c r="A1134" i="18"/>
  <c r="B1133" i="18"/>
  <c r="A1133" i="18"/>
  <c r="B1132" i="18"/>
  <c r="A1132" i="18"/>
  <c r="B1131" i="18"/>
  <c r="A1131" i="18"/>
  <c r="B1130" i="18"/>
  <c r="A1130" i="18"/>
  <c r="B1129" i="18"/>
  <c r="A1129" i="18"/>
  <c r="B1128" i="18"/>
  <c r="A1128" i="18"/>
  <c r="B1127" i="18"/>
  <c r="A1127" i="18"/>
  <c r="B1126" i="18"/>
  <c r="A1126" i="18"/>
  <c r="B1125" i="18"/>
  <c r="A1125" i="18"/>
  <c r="B1124" i="18"/>
  <c r="A1124" i="18"/>
  <c r="B1123" i="18"/>
  <c r="A1123" i="18"/>
  <c r="B1122" i="18"/>
  <c r="A1122" i="18"/>
  <c r="B1121" i="18"/>
  <c r="A1121" i="18"/>
  <c r="B1120" i="18"/>
  <c r="A1120" i="18"/>
  <c r="B1119" i="18"/>
  <c r="A1119" i="18"/>
  <c r="B1118" i="18"/>
  <c r="A1118" i="18"/>
  <c r="B1117" i="18"/>
  <c r="A1117" i="18"/>
  <c r="B1116" i="18"/>
  <c r="A1116" i="18"/>
  <c r="B1115" i="18"/>
  <c r="A1115" i="18"/>
  <c r="B1114" i="18"/>
  <c r="A1114" i="18"/>
  <c r="B1113" i="18"/>
  <c r="A1113" i="18"/>
  <c r="B1112" i="18"/>
  <c r="A1112" i="18"/>
  <c r="B1111" i="18"/>
  <c r="A1111" i="18"/>
  <c r="B1110" i="18"/>
  <c r="A1110" i="18"/>
  <c r="B1109" i="18"/>
  <c r="A1109" i="18"/>
  <c r="B1108" i="18"/>
  <c r="A1108" i="18"/>
  <c r="B1107" i="18"/>
  <c r="A1107" i="18"/>
  <c r="B1106" i="18"/>
  <c r="A1106" i="18"/>
  <c r="B1105" i="18"/>
  <c r="A1105" i="18"/>
  <c r="B1104" i="18"/>
  <c r="A1104" i="18"/>
  <c r="B1103" i="18"/>
  <c r="A1103" i="18"/>
  <c r="B1102" i="18"/>
  <c r="A1102" i="18"/>
  <c r="B1101" i="18"/>
  <c r="A1101" i="18"/>
  <c r="B1100" i="18"/>
  <c r="A1100" i="18"/>
  <c r="B1099" i="18"/>
  <c r="A1099" i="18"/>
  <c r="B1098" i="18"/>
  <c r="A1098" i="18"/>
  <c r="B1097" i="18"/>
  <c r="A1097" i="18"/>
  <c r="B1096" i="18"/>
  <c r="A1096" i="18"/>
  <c r="B1095" i="18"/>
  <c r="A1095" i="18"/>
  <c r="B1094" i="18"/>
  <c r="A1094" i="18"/>
  <c r="B1093" i="18"/>
  <c r="A1093" i="18"/>
  <c r="B1092" i="18"/>
  <c r="A1092" i="18"/>
  <c r="B1091" i="18"/>
  <c r="A1091" i="18"/>
  <c r="B1090" i="18"/>
  <c r="A1090" i="18"/>
  <c r="B1089" i="18"/>
  <c r="A1089" i="18"/>
  <c r="B1088" i="18"/>
  <c r="A1088" i="18"/>
  <c r="B1087" i="18"/>
  <c r="A1087" i="18"/>
  <c r="B1086" i="18"/>
  <c r="A1086" i="18"/>
  <c r="B1085" i="18"/>
  <c r="A1085" i="18"/>
  <c r="B1084" i="18"/>
  <c r="A1084" i="18"/>
  <c r="B1083" i="18"/>
  <c r="A1083" i="18"/>
  <c r="B1082" i="18"/>
  <c r="A1082" i="18"/>
  <c r="B1081" i="18"/>
  <c r="A1081" i="18"/>
  <c r="B1080" i="18"/>
  <c r="A1080" i="18"/>
  <c r="B1079" i="18"/>
  <c r="A1079" i="18"/>
  <c r="B1078" i="18"/>
  <c r="A1078" i="18"/>
  <c r="B1077" i="18"/>
  <c r="A1077" i="18"/>
  <c r="B1076" i="18"/>
  <c r="A1076" i="18"/>
  <c r="B1075" i="18"/>
  <c r="A1075" i="18"/>
  <c r="B1074" i="18"/>
  <c r="A1074" i="18"/>
  <c r="B1073" i="18"/>
  <c r="A1073" i="18"/>
  <c r="B1072" i="18"/>
  <c r="A1072" i="18"/>
  <c r="B1071" i="18"/>
  <c r="A1071" i="18"/>
  <c r="B1070" i="18"/>
  <c r="A1070" i="18"/>
  <c r="B1069" i="18"/>
  <c r="A1069" i="18"/>
  <c r="B1068" i="18"/>
  <c r="A1068" i="18"/>
  <c r="B1067" i="18"/>
  <c r="A1067" i="18"/>
  <c r="B1066" i="18"/>
  <c r="A1066" i="18"/>
  <c r="B1065" i="18"/>
  <c r="A1065" i="18"/>
  <c r="B1064" i="18"/>
  <c r="A1064" i="18"/>
  <c r="B1063" i="18"/>
  <c r="A1063" i="18"/>
  <c r="B1062" i="18"/>
  <c r="A1062" i="18"/>
  <c r="B1061" i="18"/>
  <c r="A1061" i="18"/>
  <c r="B1060" i="18"/>
  <c r="A1060" i="18"/>
  <c r="B1059" i="18"/>
  <c r="A1059" i="18"/>
  <c r="B1058" i="18"/>
  <c r="A1058" i="18"/>
  <c r="B1057" i="18"/>
  <c r="A1057" i="18"/>
  <c r="B1056" i="18"/>
  <c r="A1056" i="18"/>
  <c r="B1055" i="18"/>
  <c r="A1055" i="18"/>
  <c r="B1054" i="18"/>
  <c r="A1054" i="18"/>
  <c r="B1053" i="18"/>
  <c r="A1053" i="18"/>
  <c r="B1052" i="18"/>
  <c r="A1052" i="18"/>
  <c r="B1051" i="18"/>
  <c r="A1051" i="18"/>
  <c r="B1050" i="18"/>
  <c r="A1050" i="18"/>
  <c r="B1049" i="18"/>
  <c r="A1049" i="18"/>
  <c r="B1048" i="18"/>
  <c r="A1048" i="18"/>
  <c r="B1047" i="18"/>
  <c r="A1047" i="18"/>
  <c r="B1046" i="18"/>
  <c r="A1046" i="18"/>
  <c r="B1045" i="18"/>
  <c r="A1045" i="18"/>
  <c r="B1044" i="18"/>
  <c r="A1044" i="18"/>
  <c r="B1043" i="18"/>
  <c r="A1043" i="18"/>
  <c r="B1042" i="18"/>
  <c r="A1042" i="18"/>
  <c r="B1041" i="18"/>
  <c r="A1041" i="18"/>
  <c r="B1040" i="18"/>
  <c r="A1040" i="18"/>
  <c r="B1039" i="18"/>
  <c r="A1039" i="18"/>
  <c r="B1038" i="18"/>
  <c r="A1038" i="18"/>
  <c r="B1037" i="18"/>
  <c r="A1037" i="18"/>
  <c r="B1036" i="18"/>
  <c r="A1036" i="18"/>
  <c r="B1035" i="18"/>
  <c r="A1035" i="18"/>
  <c r="B1034" i="18"/>
  <c r="A1034" i="18"/>
  <c r="B1033" i="18"/>
  <c r="A1033" i="18"/>
  <c r="B1032" i="18"/>
  <c r="A1032" i="18"/>
  <c r="B1031" i="18"/>
  <c r="A1031" i="18"/>
  <c r="B1030" i="18"/>
  <c r="A1030" i="18"/>
  <c r="B1029" i="18"/>
  <c r="A1029" i="18"/>
  <c r="B1028" i="18"/>
  <c r="A1028" i="18"/>
  <c r="B1027" i="18"/>
  <c r="A1027" i="18"/>
  <c r="B1026" i="18"/>
  <c r="A1026" i="18"/>
  <c r="B1025" i="18"/>
  <c r="A1025" i="18"/>
  <c r="B1024" i="18"/>
  <c r="A1024" i="18"/>
  <c r="B1023" i="18"/>
  <c r="A1023" i="18"/>
  <c r="B1022" i="18"/>
  <c r="A1022" i="18"/>
  <c r="B1021" i="18"/>
  <c r="A1021" i="18"/>
  <c r="B1020" i="18"/>
  <c r="A1020" i="18"/>
  <c r="B1019" i="18"/>
  <c r="A1019" i="18"/>
  <c r="B1018" i="18"/>
  <c r="A1018" i="18"/>
  <c r="B1017" i="18"/>
  <c r="A1017" i="18"/>
  <c r="B1016" i="18"/>
  <c r="A1016" i="18"/>
  <c r="B1015" i="18"/>
  <c r="A1015" i="18"/>
  <c r="B1014" i="18"/>
  <c r="A1014" i="18"/>
  <c r="B1013" i="18"/>
  <c r="A1013" i="18"/>
  <c r="B1012" i="18"/>
  <c r="A1012" i="18"/>
  <c r="B1011" i="18"/>
  <c r="A1011" i="18"/>
  <c r="B1010" i="18"/>
  <c r="A1010" i="18"/>
  <c r="B1009" i="18"/>
  <c r="A1009" i="18"/>
  <c r="B1008" i="18"/>
  <c r="A1008" i="18"/>
  <c r="B1007" i="18"/>
  <c r="A1007" i="18"/>
  <c r="B1006" i="18"/>
  <c r="A1006" i="18"/>
  <c r="B1005" i="18"/>
  <c r="A1005" i="18"/>
  <c r="B1004" i="18"/>
  <c r="A1004" i="18"/>
  <c r="B1003" i="18"/>
  <c r="A1003" i="18"/>
  <c r="B1002" i="18"/>
  <c r="A1002" i="18"/>
  <c r="B1001" i="18"/>
  <c r="A1001" i="18"/>
  <c r="B1000" i="18"/>
  <c r="A1000" i="18"/>
  <c r="B999" i="18"/>
  <c r="A999" i="18"/>
  <c r="B998" i="18"/>
  <c r="A998" i="18"/>
  <c r="B997" i="18"/>
  <c r="A997" i="18"/>
  <c r="B996" i="18"/>
  <c r="A996" i="18"/>
  <c r="B995" i="18"/>
  <c r="A995" i="18"/>
  <c r="B994" i="18"/>
  <c r="A994" i="18"/>
  <c r="B993" i="18"/>
  <c r="A993" i="18"/>
  <c r="B992" i="18"/>
  <c r="A992" i="18"/>
  <c r="B991" i="18"/>
  <c r="A991" i="18"/>
  <c r="B990" i="18"/>
  <c r="A990" i="18"/>
  <c r="B989" i="18"/>
  <c r="A989" i="18"/>
  <c r="B988" i="18"/>
  <c r="A988" i="18"/>
  <c r="B987" i="18"/>
  <c r="A987" i="18"/>
  <c r="B986" i="18"/>
  <c r="A986" i="18"/>
  <c r="B985" i="18"/>
  <c r="A985" i="18"/>
  <c r="B984" i="18"/>
  <c r="A984" i="18"/>
  <c r="B983" i="18"/>
  <c r="A983" i="18"/>
  <c r="B982" i="18"/>
  <c r="A982" i="18"/>
  <c r="B981" i="18"/>
  <c r="A981" i="18"/>
  <c r="B980" i="18"/>
  <c r="A980" i="18"/>
  <c r="B979" i="18"/>
  <c r="A979" i="18"/>
  <c r="B978" i="18"/>
  <c r="A978" i="18"/>
  <c r="B977" i="18"/>
  <c r="A977" i="18"/>
  <c r="B976" i="18"/>
  <c r="A976" i="18"/>
  <c r="B975" i="18"/>
  <c r="A975" i="18"/>
  <c r="B974" i="18"/>
  <c r="A974" i="18"/>
  <c r="B973" i="18"/>
  <c r="A973" i="18"/>
  <c r="B972" i="18"/>
  <c r="A972" i="18"/>
  <c r="B971" i="18"/>
  <c r="A971" i="18"/>
  <c r="B970" i="18"/>
  <c r="A970" i="18"/>
  <c r="B969" i="18"/>
  <c r="A969" i="18"/>
  <c r="B968" i="18"/>
  <c r="A968" i="18"/>
  <c r="B967" i="18"/>
  <c r="A967" i="18"/>
  <c r="B966" i="18"/>
  <c r="A966" i="18"/>
  <c r="B965" i="18"/>
  <c r="A965" i="18"/>
  <c r="B964" i="18"/>
  <c r="A964" i="18"/>
  <c r="B963" i="18"/>
  <c r="A963" i="18"/>
  <c r="B962" i="18"/>
  <c r="A962" i="18"/>
  <c r="B961" i="18"/>
  <c r="A961" i="18"/>
  <c r="B960" i="18"/>
  <c r="A960" i="18"/>
  <c r="B959" i="18"/>
  <c r="A959" i="18"/>
  <c r="B958" i="18"/>
  <c r="A958" i="18"/>
  <c r="B957" i="18"/>
  <c r="A957" i="18"/>
  <c r="B956" i="18"/>
  <c r="A956" i="18"/>
  <c r="B955" i="18"/>
  <c r="A955" i="18"/>
  <c r="B954" i="18"/>
  <c r="A954" i="18"/>
  <c r="B953" i="18"/>
  <c r="A953" i="18"/>
  <c r="B952" i="18"/>
  <c r="A952" i="18"/>
  <c r="B951" i="18"/>
  <c r="A951" i="18"/>
  <c r="B950" i="18"/>
  <c r="A950" i="18"/>
  <c r="B949" i="18"/>
  <c r="A949" i="18"/>
  <c r="B948" i="18"/>
  <c r="A948" i="18"/>
  <c r="B947" i="18"/>
  <c r="A947" i="18"/>
  <c r="B946" i="18"/>
  <c r="A946" i="18"/>
  <c r="B945" i="18"/>
  <c r="A945" i="18"/>
  <c r="B944" i="18"/>
  <c r="A944" i="18"/>
  <c r="B943" i="18"/>
  <c r="A943" i="18"/>
  <c r="B942" i="18"/>
  <c r="A942" i="18"/>
  <c r="B941" i="18"/>
  <c r="A941" i="18"/>
  <c r="B940" i="18"/>
  <c r="A940" i="18"/>
  <c r="B939" i="18"/>
  <c r="A939" i="18"/>
  <c r="B938" i="18"/>
  <c r="A938" i="18"/>
  <c r="B937" i="18"/>
  <c r="A937" i="18"/>
  <c r="B936" i="18"/>
  <c r="A936" i="18"/>
  <c r="B935" i="18"/>
  <c r="A935" i="18"/>
  <c r="B934" i="18"/>
  <c r="A934" i="18"/>
  <c r="B933" i="18"/>
  <c r="A933" i="18"/>
  <c r="B932" i="18"/>
  <c r="A932" i="18"/>
  <c r="B931" i="18"/>
  <c r="A931" i="18"/>
  <c r="B930" i="18"/>
  <c r="A930" i="18"/>
  <c r="B929" i="18"/>
  <c r="A929" i="18"/>
  <c r="B928" i="18"/>
  <c r="A928" i="18"/>
  <c r="B927" i="18"/>
  <c r="A927" i="18"/>
  <c r="B926" i="18"/>
  <c r="A926" i="18"/>
  <c r="B925" i="18"/>
  <c r="A925" i="18"/>
  <c r="B924" i="18"/>
  <c r="A924" i="18"/>
  <c r="B923" i="18"/>
  <c r="A923" i="18"/>
  <c r="B922" i="18"/>
  <c r="A922" i="18"/>
  <c r="B921" i="18"/>
  <c r="A921" i="18"/>
  <c r="B920" i="18"/>
  <c r="A920" i="18"/>
  <c r="B919" i="18"/>
  <c r="A919" i="18"/>
  <c r="B918" i="18"/>
  <c r="A918" i="18"/>
  <c r="B917" i="18"/>
  <c r="A917" i="18"/>
  <c r="B916" i="18"/>
  <c r="A916" i="18"/>
  <c r="B915" i="18"/>
  <c r="A915" i="18"/>
  <c r="B914" i="18"/>
  <c r="A914" i="18"/>
  <c r="B913" i="18"/>
  <c r="A913" i="18"/>
  <c r="B912" i="18"/>
  <c r="A912" i="18"/>
  <c r="B911" i="18"/>
  <c r="A911" i="18"/>
  <c r="B910" i="18"/>
  <c r="A910" i="18"/>
  <c r="B909" i="18"/>
  <c r="A909" i="18"/>
  <c r="B908" i="18"/>
  <c r="A908" i="18"/>
  <c r="B907" i="18"/>
  <c r="A907" i="18"/>
  <c r="B906" i="18"/>
  <c r="A906" i="18"/>
  <c r="B905" i="18"/>
  <c r="A905" i="18"/>
  <c r="B904" i="18"/>
  <c r="A904" i="18"/>
  <c r="B903" i="18"/>
  <c r="A903" i="18"/>
  <c r="B902" i="18"/>
  <c r="A902" i="18"/>
  <c r="B901" i="18"/>
  <c r="A901" i="18"/>
  <c r="B900" i="18"/>
  <c r="A900" i="18"/>
  <c r="B899" i="18"/>
  <c r="A899" i="18"/>
  <c r="B898" i="18"/>
  <c r="A898" i="18"/>
  <c r="B897" i="18"/>
  <c r="A897" i="18"/>
  <c r="B896" i="18"/>
  <c r="A896" i="18"/>
  <c r="B895" i="18"/>
  <c r="A895" i="18"/>
  <c r="B894" i="18"/>
  <c r="A894" i="18"/>
  <c r="B893" i="18"/>
  <c r="A893" i="18"/>
  <c r="B892" i="18"/>
  <c r="A892" i="18"/>
  <c r="B891" i="18"/>
  <c r="A891" i="18"/>
  <c r="B890" i="18"/>
  <c r="A890" i="18"/>
  <c r="B889" i="18"/>
  <c r="A889" i="18"/>
  <c r="B888" i="18"/>
  <c r="A888" i="18"/>
  <c r="B887" i="18"/>
  <c r="A887" i="18"/>
  <c r="B886" i="18"/>
  <c r="A886" i="18"/>
  <c r="B885" i="18"/>
  <c r="A885" i="18"/>
  <c r="B884" i="18"/>
  <c r="A884" i="18"/>
  <c r="B883" i="18"/>
  <c r="A883" i="18"/>
  <c r="B882" i="18"/>
  <c r="A882" i="18"/>
  <c r="B881" i="18"/>
  <c r="A881" i="18"/>
  <c r="B880" i="18"/>
  <c r="A880" i="18"/>
  <c r="B879" i="18"/>
  <c r="A879" i="18"/>
  <c r="B878" i="18"/>
  <c r="A878" i="18"/>
  <c r="B877" i="18"/>
  <c r="A877" i="18"/>
  <c r="B876" i="18"/>
  <c r="A876" i="18"/>
  <c r="B875" i="18"/>
  <c r="A875" i="18"/>
  <c r="B874" i="18"/>
  <c r="A874" i="18"/>
  <c r="B873" i="18"/>
  <c r="A873" i="18"/>
  <c r="B872" i="18"/>
  <c r="A872" i="18"/>
  <c r="B871" i="18"/>
  <c r="A871" i="18"/>
  <c r="B870" i="18"/>
  <c r="A870" i="18"/>
  <c r="B869" i="18"/>
  <c r="A869" i="18"/>
  <c r="B868" i="18"/>
  <c r="A868" i="18"/>
  <c r="B867" i="18"/>
  <c r="A867" i="18"/>
  <c r="B866" i="18"/>
  <c r="A866" i="18"/>
  <c r="B865" i="18"/>
  <c r="A865" i="18"/>
  <c r="B864" i="18"/>
  <c r="A864" i="18"/>
  <c r="B863" i="18"/>
  <c r="A863" i="18"/>
  <c r="B862" i="18"/>
  <c r="A862" i="18"/>
  <c r="B861" i="18"/>
  <c r="A861" i="18"/>
  <c r="B860" i="18"/>
  <c r="A860" i="18"/>
  <c r="B859" i="18"/>
  <c r="A859" i="18"/>
  <c r="B858" i="18"/>
  <c r="A858" i="18"/>
  <c r="B857" i="18"/>
  <c r="A857" i="18"/>
  <c r="B856" i="18"/>
  <c r="A856" i="18"/>
  <c r="B855" i="18"/>
  <c r="A855" i="18"/>
  <c r="B854" i="18"/>
  <c r="A854" i="18"/>
  <c r="B853" i="18"/>
  <c r="A853" i="18"/>
  <c r="B852" i="18"/>
  <c r="A852" i="18"/>
  <c r="B851" i="18"/>
  <c r="A851" i="18"/>
  <c r="B850" i="18"/>
  <c r="A850" i="18"/>
  <c r="B849" i="18"/>
  <c r="A849" i="18"/>
  <c r="B848" i="18"/>
  <c r="A848" i="18"/>
  <c r="B847" i="18"/>
  <c r="A847" i="18"/>
  <c r="B846" i="18"/>
  <c r="A846" i="18"/>
  <c r="B845" i="18"/>
  <c r="A845" i="18"/>
  <c r="B844" i="18"/>
  <c r="A844" i="18"/>
  <c r="B843" i="18"/>
  <c r="A843" i="18"/>
  <c r="B842" i="18"/>
  <c r="A842" i="18"/>
  <c r="B841" i="18"/>
  <c r="A841" i="18"/>
  <c r="B840" i="18"/>
  <c r="A840" i="18"/>
  <c r="B839" i="18"/>
  <c r="A839" i="18"/>
  <c r="B838" i="18"/>
  <c r="A838" i="18"/>
  <c r="B837" i="18"/>
  <c r="A837" i="18"/>
  <c r="B836" i="18"/>
  <c r="A836" i="18"/>
  <c r="B835" i="18"/>
  <c r="A835" i="18"/>
  <c r="B834" i="18"/>
  <c r="A834" i="18"/>
  <c r="B833" i="18"/>
  <c r="A833" i="18"/>
  <c r="B832" i="18"/>
  <c r="A832" i="18"/>
  <c r="B831" i="18"/>
  <c r="A831" i="18"/>
  <c r="B830" i="18"/>
  <c r="A830" i="18"/>
  <c r="B829" i="18"/>
  <c r="A829" i="18"/>
  <c r="B828" i="18"/>
  <c r="A828" i="18"/>
  <c r="B827" i="18"/>
  <c r="A827" i="18"/>
  <c r="B826" i="18"/>
  <c r="A826" i="18"/>
  <c r="B825" i="18"/>
  <c r="A825" i="18"/>
  <c r="B824" i="18"/>
  <c r="A824" i="18"/>
  <c r="B823" i="18"/>
  <c r="A823" i="18"/>
  <c r="B822" i="18"/>
  <c r="A822" i="18"/>
  <c r="B821" i="18"/>
  <c r="A821" i="18"/>
  <c r="B820" i="18"/>
  <c r="A820" i="18"/>
  <c r="B819" i="18"/>
  <c r="A819" i="18"/>
  <c r="B818" i="18"/>
  <c r="A818" i="18"/>
  <c r="B817" i="18"/>
  <c r="A817" i="18"/>
  <c r="B816" i="18"/>
  <c r="A816" i="18"/>
  <c r="B815" i="18"/>
  <c r="A815" i="18"/>
  <c r="B814" i="18"/>
  <c r="A814" i="18"/>
  <c r="B813" i="18"/>
  <c r="A813" i="18"/>
  <c r="B812" i="18"/>
  <c r="A812" i="18"/>
  <c r="B811" i="18"/>
  <c r="A811" i="18"/>
  <c r="B810" i="18"/>
  <c r="A810" i="18"/>
  <c r="B809" i="18"/>
  <c r="A809" i="18"/>
  <c r="B808" i="18"/>
  <c r="A808" i="18"/>
  <c r="B807" i="18"/>
  <c r="A807" i="18"/>
  <c r="B806" i="18"/>
  <c r="A806" i="18"/>
  <c r="B805" i="18"/>
  <c r="A805" i="18"/>
  <c r="B804" i="18"/>
  <c r="A804" i="18"/>
  <c r="B803" i="18"/>
  <c r="A803" i="18"/>
  <c r="B802" i="18"/>
  <c r="A802" i="18"/>
  <c r="B801" i="18"/>
  <c r="A801" i="18"/>
  <c r="B800" i="18"/>
  <c r="A800" i="18"/>
  <c r="B799" i="18"/>
  <c r="A799" i="18"/>
  <c r="B798" i="18"/>
  <c r="A798" i="18"/>
  <c r="B797" i="18"/>
  <c r="A797" i="18"/>
  <c r="B796" i="18"/>
  <c r="A796" i="18"/>
  <c r="B795" i="18"/>
  <c r="A795" i="18"/>
  <c r="B794" i="18"/>
  <c r="A794" i="18"/>
  <c r="B793" i="18"/>
  <c r="A793" i="18"/>
  <c r="B792" i="18"/>
  <c r="A792" i="18"/>
  <c r="B791" i="18"/>
  <c r="A791" i="18"/>
  <c r="B790" i="18"/>
  <c r="A790" i="18"/>
  <c r="B789" i="18"/>
  <c r="A789" i="18"/>
  <c r="B788" i="18"/>
  <c r="A788" i="18"/>
  <c r="B787" i="18"/>
  <c r="A787" i="18"/>
  <c r="B786" i="18"/>
  <c r="A786" i="18"/>
  <c r="B785" i="18"/>
  <c r="A785" i="18"/>
  <c r="B784" i="18"/>
  <c r="A784" i="18"/>
  <c r="B783" i="18"/>
  <c r="A783" i="18"/>
  <c r="B782" i="18"/>
  <c r="A782" i="18"/>
  <c r="B781" i="18"/>
  <c r="A781" i="18"/>
  <c r="B780" i="18"/>
  <c r="A780" i="18"/>
  <c r="B779" i="18"/>
  <c r="A779" i="18"/>
  <c r="B778" i="18"/>
  <c r="A778" i="18"/>
  <c r="B777" i="18"/>
  <c r="A777" i="18"/>
  <c r="B776" i="18"/>
  <c r="A776" i="18"/>
  <c r="B775" i="18"/>
  <c r="A775" i="18"/>
  <c r="B774" i="18"/>
  <c r="A774" i="18"/>
  <c r="B773" i="18"/>
  <c r="A773" i="18"/>
  <c r="B772" i="18"/>
  <c r="A772" i="18"/>
  <c r="B771" i="18"/>
  <c r="A771" i="18"/>
  <c r="B770" i="18"/>
  <c r="A770" i="18"/>
  <c r="B769" i="18"/>
  <c r="A769" i="18"/>
  <c r="B768" i="18"/>
  <c r="A768" i="18"/>
  <c r="B767" i="18"/>
  <c r="A767" i="18"/>
  <c r="B766" i="18"/>
  <c r="A766" i="18"/>
  <c r="B765" i="18"/>
  <c r="A765" i="18"/>
  <c r="B764" i="18"/>
  <c r="A764" i="18"/>
  <c r="B763" i="18"/>
  <c r="A763" i="18"/>
  <c r="B762" i="18"/>
  <c r="A762" i="18"/>
  <c r="B761" i="18"/>
  <c r="A761" i="18"/>
  <c r="B760" i="18"/>
  <c r="A760" i="18"/>
  <c r="B759" i="18"/>
  <c r="A759" i="18"/>
  <c r="B758" i="18"/>
  <c r="A758" i="18"/>
  <c r="B757" i="18"/>
  <c r="A757" i="18"/>
  <c r="B756" i="18"/>
  <c r="A756" i="18"/>
  <c r="B755" i="18"/>
  <c r="A755" i="18"/>
  <c r="B754" i="18"/>
  <c r="A754" i="18"/>
  <c r="B753" i="18"/>
  <c r="A753" i="18"/>
  <c r="B752" i="18"/>
  <c r="A752" i="18"/>
  <c r="B751" i="18"/>
  <c r="A751" i="18"/>
  <c r="B750" i="18"/>
  <c r="A750" i="18"/>
  <c r="B749" i="18"/>
  <c r="A749" i="18"/>
  <c r="B748" i="18"/>
  <c r="A748" i="18"/>
  <c r="B747" i="18"/>
  <c r="A747" i="18"/>
  <c r="B746" i="18"/>
  <c r="A746" i="18"/>
  <c r="B745" i="18"/>
  <c r="A745" i="18"/>
  <c r="B744" i="18"/>
  <c r="A744" i="18"/>
  <c r="B743" i="18"/>
  <c r="A743" i="18"/>
  <c r="B742" i="18"/>
  <c r="A742" i="18"/>
  <c r="B741" i="18"/>
  <c r="A741" i="18"/>
  <c r="B740" i="18"/>
  <c r="A740" i="18"/>
  <c r="B739" i="18"/>
  <c r="A739" i="18"/>
  <c r="B738" i="18"/>
  <c r="A738" i="18"/>
  <c r="B737" i="18"/>
  <c r="A737" i="18"/>
  <c r="B736" i="18"/>
  <c r="A736" i="18"/>
  <c r="B735" i="18"/>
  <c r="A735" i="18"/>
  <c r="B734" i="18"/>
  <c r="A734" i="18"/>
  <c r="B733" i="18"/>
  <c r="A733" i="18"/>
  <c r="B732" i="18"/>
  <c r="A732" i="18"/>
  <c r="B731" i="18"/>
  <c r="A731" i="18"/>
  <c r="B730" i="18"/>
  <c r="A730" i="18"/>
  <c r="B729" i="18"/>
  <c r="A729" i="18"/>
  <c r="B728" i="18"/>
  <c r="A728" i="18"/>
  <c r="B727" i="18"/>
  <c r="A727" i="18"/>
  <c r="B726" i="18"/>
  <c r="A726" i="18"/>
  <c r="B725" i="18"/>
  <c r="A725" i="18"/>
  <c r="B724" i="18"/>
  <c r="A724" i="18"/>
  <c r="B723" i="18"/>
  <c r="A723" i="18"/>
  <c r="B722" i="18"/>
  <c r="A722" i="18"/>
  <c r="B721" i="18"/>
  <c r="A721" i="18"/>
  <c r="B720" i="18"/>
  <c r="A720" i="18"/>
  <c r="B719" i="18"/>
  <c r="A719" i="18"/>
  <c r="B718" i="18"/>
  <c r="A718" i="18"/>
  <c r="B717" i="18"/>
  <c r="A717" i="18"/>
  <c r="B716" i="18"/>
  <c r="A716" i="18"/>
  <c r="B715" i="18"/>
  <c r="A715" i="18"/>
  <c r="B714" i="18"/>
  <c r="A714" i="18"/>
  <c r="B713" i="18"/>
  <c r="A713" i="18"/>
  <c r="B712" i="18"/>
  <c r="A712" i="18"/>
  <c r="B711" i="18"/>
  <c r="A711" i="18"/>
  <c r="B710" i="18"/>
  <c r="A710" i="18"/>
  <c r="B709" i="18"/>
  <c r="A709" i="18"/>
  <c r="B708" i="18"/>
  <c r="A708" i="18"/>
  <c r="B707" i="18"/>
  <c r="A707" i="18"/>
  <c r="B706" i="18"/>
  <c r="A706" i="18"/>
  <c r="B705" i="18"/>
  <c r="A705" i="18"/>
  <c r="B704" i="18"/>
  <c r="A704" i="18"/>
  <c r="B703" i="18"/>
  <c r="A703" i="18"/>
  <c r="B702" i="18"/>
  <c r="A702" i="18"/>
  <c r="B701" i="18"/>
  <c r="A701" i="18"/>
  <c r="B700" i="18"/>
  <c r="A700" i="18"/>
  <c r="B699" i="18"/>
  <c r="A699" i="18"/>
  <c r="B698" i="18"/>
  <c r="A698" i="18"/>
  <c r="B697" i="18"/>
  <c r="A697" i="18"/>
  <c r="B696" i="18"/>
  <c r="A696" i="18"/>
  <c r="B695" i="18"/>
  <c r="A695" i="18"/>
  <c r="B694" i="18"/>
  <c r="A694" i="18"/>
  <c r="B693" i="18"/>
  <c r="A693" i="18"/>
  <c r="B692" i="18"/>
  <c r="A692" i="18"/>
  <c r="B691" i="18"/>
  <c r="A691" i="18"/>
  <c r="B690" i="18"/>
  <c r="A690" i="18"/>
  <c r="B689" i="18"/>
  <c r="A689" i="18"/>
  <c r="B688" i="18"/>
  <c r="A688" i="18"/>
  <c r="B687" i="18"/>
  <c r="A687" i="18"/>
  <c r="B686" i="18"/>
  <c r="A686" i="18"/>
  <c r="B685" i="18"/>
  <c r="A685" i="18"/>
  <c r="B684" i="18"/>
  <c r="A684" i="18"/>
  <c r="B683" i="18"/>
  <c r="A683" i="18"/>
  <c r="B682" i="18"/>
  <c r="A682" i="18"/>
  <c r="B681" i="18"/>
  <c r="A681" i="18"/>
  <c r="B680" i="18"/>
  <c r="A680" i="18"/>
  <c r="B679" i="18"/>
  <c r="A679" i="18"/>
  <c r="B678" i="18"/>
  <c r="A678" i="18"/>
  <c r="B677" i="18"/>
  <c r="A677" i="18"/>
  <c r="B676" i="18"/>
  <c r="A676" i="18"/>
  <c r="B675" i="18"/>
  <c r="A675" i="18"/>
  <c r="B674" i="18"/>
  <c r="A674" i="18"/>
  <c r="B673" i="18"/>
  <c r="A673" i="18"/>
  <c r="B672" i="18"/>
  <c r="A672" i="18"/>
  <c r="B671" i="18"/>
  <c r="A671" i="18"/>
  <c r="B670" i="18"/>
  <c r="A670" i="18"/>
  <c r="B669" i="18"/>
  <c r="A669" i="18"/>
  <c r="B668" i="18"/>
  <c r="A668" i="18"/>
  <c r="B667" i="18"/>
  <c r="A667" i="18"/>
  <c r="B666" i="18"/>
  <c r="A666" i="18"/>
  <c r="B665" i="18"/>
  <c r="A665" i="18"/>
  <c r="B664" i="18"/>
  <c r="A664" i="18"/>
  <c r="B663" i="18"/>
  <c r="A663" i="18"/>
  <c r="B662" i="18"/>
  <c r="A662" i="18"/>
  <c r="B661" i="18"/>
  <c r="A661" i="18"/>
  <c r="B660" i="18"/>
  <c r="A660" i="18"/>
  <c r="B659" i="18"/>
  <c r="A659" i="18"/>
  <c r="B658" i="18"/>
  <c r="A658" i="18"/>
  <c r="B657" i="18"/>
  <c r="A657" i="18"/>
  <c r="B656" i="18"/>
  <c r="A656" i="18"/>
  <c r="B655" i="18"/>
  <c r="A655" i="18"/>
  <c r="B654" i="18"/>
  <c r="A654" i="18"/>
  <c r="B653" i="18"/>
  <c r="A653" i="18"/>
  <c r="B652" i="18"/>
  <c r="A652" i="18"/>
  <c r="B651" i="18"/>
  <c r="A651" i="18"/>
  <c r="B650" i="18"/>
  <c r="A650" i="18"/>
  <c r="B649" i="18"/>
  <c r="A649" i="18"/>
  <c r="B648" i="18"/>
  <c r="A648" i="18"/>
  <c r="B647" i="18"/>
  <c r="A647" i="18"/>
  <c r="B646" i="18"/>
  <c r="A646" i="18"/>
  <c r="B645" i="18"/>
  <c r="A645" i="18"/>
  <c r="B644" i="18"/>
  <c r="A644" i="18"/>
  <c r="B643" i="18"/>
  <c r="A643" i="18"/>
  <c r="B642" i="18"/>
  <c r="A642" i="18"/>
  <c r="B641" i="18"/>
  <c r="A641" i="18"/>
  <c r="B640" i="18"/>
  <c r="A640" i="18"/>
  <c r="B639" i="18"/>
  <c r="A639" i="18"/>
  <c r="B638" i="18"/>
  <c r="A638" i="18"/>
  <c r="B637" i="18"/>
  <c r="A637" i="18"/>
  <c r="B636" i="18"/>
  <c r="A636" i="18"/>
  <c r="B635" i="18"/>
  <c r="A635" i="18"/>
  <c r="B634" i="18"/>
  <c r="A634" i="18"/>
  <c r="B633" i="18"/>
  <c r="A633" i="18"/>
  <c r="B632" i="18"/>
  <c r="A632" i="18"/>
  <c r="B631" i="18"/>
  <c r="A631" i="18"/>
  <c r="B630" i="18"/>
  <c r="A630" i="18"/>
  <c r="B629" i="18"/>
  <c r="A629" i="18"/>
  <c r="B628" i="18"/>
  <c r="A628" i="18"/>
  <c r="B627" i="18"/>
  <c r="A627" i="18"/>
  <c r="B626" i="18"/>
  <c r="A626" i="18"/>
  <c r="B625" i="18"/>
  <c r="A625" i="18"/>
  <c r="B624" i="18"/>
  <c r="A624" i="18"/>
  <c r="B623" i="18"/>
  <c r="A623" i="18"/>
  <c r="B622" i="18"/>
  <c r="A622" i="18"/>
  <c r="B621" i="18"/>
  <c r="A621" i="18"/>
  <c r="B620" i="18"/>
  <c r="A620" i="18"/>
  <c r="B619" i="18"/>
  <c r="A619" i="18"/>
  <c r="B618" i="18"/>
  <c r="A618" i="18"/>
  <c r="B617" i="18"/>
  <c r="A617" i="18"/>
  <c r="B616" i="18"/>
  <c r="A616" i="18"/>
  <c r="B615" i="18"/>
  <c r="A615" i="18"/>
  <c r="B614" i="18"/>
  <c r="A614" i="18"/>
  <c r="B613" i="18"/>
  <c r="A613" i="18"/>
  <c r="B612" i="18"/>
  <c r="A612" i="18"/>
  <c r="B611" i="18"/>
  <c r="A611" i="18"/>
  <c r="B610" i="18"/>
  <c r="A610" i="18"/>
  <c r="B609" i="18"/>
  <c r="A609" i="18"/>
  <c r="B608" i="18"/>
  <c r="A608" i="18"/>
  <c r="B607" i="18"/>
  <c r="A607" i="18"/>
  <c r="B606" i="18"/>
  <c r="A606" i="18"/>
  <c r="B605" i="18"/>
  <c r="A605" i="18"/>
  <c r="B604" i="18"/>
  <c r="A604" i="18"/>
  <c r="B603" i="18"/>
  <c r="A603" i="18"/>
  <c r="B602" i="18"/>
  <c r="A602" i="18"/>
  <c r="B601" i="18"/>
  <c r="A601" i="18"/>
  <c r="B600" i="18"/>
  <c r="A600" i="18"/>
  <c r="B599" i="18"/>
  <c r="A599" i="18"/>
  <c r="B598" i="18"/>
  <c r="A598" i="18"/>
  <c r="B597" i="18"/>
  <c r="A597" i="18"/>
  <c r="B596" i="18"/>
  <c r="A596" i="18"/>
  <c r="B595" i="18"/>
  <c r="A595" i="18"/>
  <c r="B594" i="18"/>
  <c r="A594" i="18"/>
  <c r="B593" i="18"/>
  <c r="A593" i="18"/>
  <c r="B592" i="18"/>
  <c r="A592" i="18"/>
  <c r="B591" i="18"/>
  <c r="A591" i="18"/>
  <c r="B590" i="18"/>
  <c r="A590" i="18"/>
  <c r="B589" i="18"/>
  <c r="A589" i="18"/>
  <c r="B588" i="18"/>
  <c r="A588" i="18"/>
  <c r="B587" i="18"/>
  <c r="A587" i="18"/>
  <c r="B586" i="18"/>
  <c r="A586" i="18"/>
  <c r="B585" i="18"/>
  <c r="A585" i="18"/>
  <c r="B584" i="18"/>
  <c r="A584" i="18"/>
  <c r="B583" i="18"/>
  <c r="A583" i="18"/>
  <c r="B582" i="18"/>
  <c r="A582" i="18"/>
  <c r="B581" i="18"/>
  <c r="A581" i="18"/>
  <c r="B580" i="18"/>
  <c r="A580" i="18"/>
  <c r="B579" i="18"/>
  <c r="A579" i="18"/>
  <c r="B578" i="18"/>
  <c r="A578" i="18"/>
  <c r="B577" i="18"/>
  <c r="A577" i="18"/>
  <c r="B576" i="18"/>
  <c r="A576" i="18"/>
  <c r="B575" i="18"/>
  <c r="A575" i="18"/>
  <c r="B574" i="18"/>
  <c r="A574" i="18"/>
  <c r="B573" i="18"/>
  <c r="A573" i="18"/>
  <c r="B572" i="18"/>
  <c r="A572" i="18"/>
  <c r="B571" i="18"/>
  <c r="A571" i="18"/>
  <c r="B570" i="18"/>
  <c r="A570" i="18"/>
  <c r="A569" i="18"/>
  <c r="B568" i="18"/>
  <c r="A568" i="18"/>
  <c r="B567" i="18"/>
  <c r="A567" i="18"/>
  <c r="B566" i="18"/>
  <c r="A566" i="18"/>
  <c r="B565" i="18"/>
  <c r="A565" i="18"/>
  <c r="B564" i="18"/>
  <c r="A564" i="18"/>
  <c r="B563" i="18"/>
  <c r="A563" i="18"/>
  <c r="B562" i="18"/>
  <c r="A562" i="18"/>
  <c r="B561" i="18"/>
  <c r="A561" i="18"/>
  <c r="B560" i="18"/>
  <c r="A560" i="18"/>
  <c r="B559" i="18"/>
  <c r="A559" i="18"/>
  <c r="B558" i="18"/>
  <c r="A558" i="18"/>
  <c r="B557" i="18"/>
  <c r="A557" i="18"/>
  <c r="B556" i="18"/>
  <c r="A556" i="18"/>
  <c r="B555" i="18"/>
  <c r="A555" i="18"/>
  <c r="B554" i="18"/>
  <c r="A554" i="18"/>
  <c r="B553" i="18"/>
  <c r="A553" i="18"/>
  <c r="B552" i="18"/>
  <c r="A552" i="18"/>
  <c r="B551" i="18"/>
  <c r="A551" i="18"/>
  <c r="B550" i="18"/>
  <c r="A550" i="18"/>
  <c r="B549" i="18"/>
  <c r="A549" i="18"/>
  <c r="B548" i="18"/>
  <c r="A548" i="18"/>
  <c r="B547" i="18"/>
  <c r="A547" i="18"/>
  <c r="B546" i="18"/>
  <c r="A546" i="18"/>
  <c r="B545" i="18"/>
  <c r="A545" i="18"/>
  <c r="B544" i="18"/>
  <c r="A544" i="18"/>
  <c r="B543" i="18"/>
  <c r="A543" i="18"/>
  <c r="B542" i="18"/>
  <c r="A542" i="18"/>
  <c r="B541" i="18"/>
  <c r="A541" i="18"/>
  <c r="B540" i="18"/>
  <c r="A540" i="18"/>
  <c r="B539" i="18"/>
  <c r="A539" i="18"/>
  <c r="B538" i="18"/>
  <c r="A538" i="18"/>
  <c r="B537" i="18"/>
  <c r="A537" i="18"/>
  <c r="B536" i="18"/>
  <c r="A536" i="18"/>
  <c r="B535" i="18"/>
  <c r="A535" i="18"/>
  <c r="B534" i="18"/>
  <c r="A534" i="18"/>
  <c r="B533" i="18"/>
  <c r="A533" i="18"/>
  <c r="B532" i="18"/>
  <c r="A532" i="18"/>
  <c r="B531" i="18"/>
  <c r="A531" i="18"/>
  <c r="B530" i="18"/>
  <c r="A530" i="18"/>
  <c r="B529" i="18"/>
  <c r="A529" i="18"/>
  <c r="B528" i="18"/>
  <c r="A528" i="18"/>
  <c r="B527" i="18"/>
  <c r="A527" i="18"/>
  <c r="B526" i="18"/>
  <c r="A526" i="18"/>
  <c r="B525" i="18"/>
  <c r="A525" i="18"/>
  <c r="B524" i="18"/>
  <c r="A524" i="18"/>
  <c r="B523" i="18"/>
  <c r="A523" i="18"/>
  <c r="B522" i="18"/>
  <c r="A522" i="18"/>
  <c r="B521" i="18"/>
  <c r="A521" i="18"/>
  <c r="B520" i="18"/>
  <c r="A520" i="18"/>
  <c r="B519" i="18"/>
  <c r="A519" i="18"/>
  <c r="B518" i="18"/>
  <c r="A518" i="18"/>
  <c r="B517" i="18"/>
  <c r="A517" i="18"/>
  <c r="B516" i="18"/>
  <c r="A516" i="18"/>
  <c r="B515" i="18"/>
  <c r="A515" i="18"/>
  <c r="B514" i="18"/>
  <c r="A514" i="18"/>
  <c r="B513" i="18"/>
  <c r="A513" i="18"/>
  <c r="B512" i="18"/>
  <c r="A512" i="18"/>
  <c r="B511" i="18"/>
  <c r="A511" i="18"/>
  <c r="B510" i="18"/>
  <c r="A510" i="18"/>
  <c r="B509" i="18"/>
  <c r="A509" i="18"/>
  <c r="B508" i="18"/>
  <c r="A508" i="18"/>
  <c r="B507" i="18"/>
  <c r="A507" i="18"/>
  <c r="B506" i="18"/>
  <c r="A506" i="18"/>
  <c r="B505" i="18"/>
  <c r="A505" i="18"/>
  <c r="B504" i="18"/>
  <c r="A504" i="18"/>
  <c r="B503" i="18"/>
  <c r="A503" i="18"/>
  <c r="B502" i="18"/>
  <c r="A502" i="18"/>
  <c r="B501" i="18"/>
  <c r="A501" i="18"/>
  <c r="B500" i="18"/>
  <c r="A500" i="18"/>
  <c r="B499" i="18"/>
  <c r="A499" i="18"/>
  <c r="B498" i="18"/>
  <c r="A498" i="18"/>
  <c r="B497" i="18"/>
  <c r="A497" i="18"/>
  <c r="B496" i="18"/>
  <c r="A496" i="18"/>
  <c r="B495" i="18"/>
  <c r="A495" i="18"/>
  <c r="B494" i="18"/>
  <c r="A494" i="18"/>
  <c r="B493" i="18"/>
  <c r="A493" i="18"/>
  <c r="B492" i="18"/>
  <c r="A492" i="18"/>
  <c r="B491" i="18"/>
  <c r="A491" i="18"/>
  <c r="B490" i="18"/>
  <c r="A490" i="18"/>
  <c r="B489" i="18"/>
  <c r="A489" i="18"/>
  <c r="B488" i="18"/>
  <c r="A488" i="18"/>
  <c r="B487" i="18"/>
  <c r="A487" i="18"/>
  <c r="B486" i="18"/>
  <c r="A486" i="18"/>
  <c r="B485" i="18"/>
  <c r="A485" i="18"/>
  <c r="B484" i="18"/>
  <c r="A484" i="18"/>
  <c r="B483" i="18"/>
  <c r="A483" i="18"/>
  <c r="B482" i="18"/>
  <c r="A482" i="18"/>
  <c r="B481" i="18"/>
  <c r="A481" i="18"/>
  <c r="B480" i="18"/>
  <c r="A480" i="18"/>
  <c r="B479" i="18"/>
  <c r="A479" i="18"/>
  <c r="B478" i="18"/>
  <c r="A478" i="18"/>
  <c r="B477" i="18"/>
  <c r="A477" i="18"/>
  <c r="B476" i="18"/>
  <c r="A476" i="18"/>
  <c r="B475" i="18"/>
  <c r="A475" i="18"/>
  <c r="B474" i="18"/>
  <c r="A474" i="18"/>
  <c r="B473" i="18"/>
  <c r="A473" i="18"/>
  <c r="B472" i="18"/>
  <c r="A472" i="18"/>
  <c r="B471" i="18"/>
  <c r="A471" i="18"/>
  <c r="B470" i="18"/>
  <c r="A470" i="18"/>
  <c r="B469" i="18"/>
  <c r="A469" i="18"/>
  <c r="B468" i="18"/>
  <c r="A468" i="18"/>
  <c r="B467" i="18"/>
  <c r="A467" i="18"/>
  <c r="B466" i="18"/>
  <c r="A466" i="18"/>
  <c r="B465" i="18"/>
  <c r="A465" i="18"/>
  <c r="B464" i="18"/>
  <c r="A464" i="18"/>
  <c r="B463" i="18"/>
  <c r="A463" i="18"/>
  <c r="B462" i="18"/>
  <c r="A462" i="18"/>
  <c r="B461" i="18"/>
  <c r="A461" i="18"/>
  <c r="B460" i="18"/>
  <c r="A460" i="18"/>
  <c r="B459" i="18"/>
  <c r="A459" i="18"/>
  <c r="B458" i="18"/>
  <c r="A458" i="18"/>
  <c r="B457" i="18"/>
  <c r="A457" i="18"/>
  <c r="B456" i="18"/>
  <c r="A456" i="18"/>
  <c r="B455" i="18"/>
  <c r="A455" i="18"/>
  <c r="B454" i="18"/>
  <c r="A454" i="18"/>
  <c r="B453" i="18"/>
  <c r="A453" i="18"/>
  <c r="B452" i="18"/>
  <c r="A452" i="18"/>
  <c r="B451" i="18"/>
  <c r="A451" i="18"/>
  <c r="B450" i="18"/>
  <c r="A450" i="18"/>
  <c r="B449" i="18"/>
  <c r="A449" i="18"/>
  <c r="B448" i="18"/>
  <c r="A448" i="18"/>
  <c r="B447" i="18"/>
  <c r="A447" i="18"/>
  <c r="B446" i="18"/>
  <c r="A446" i="18"/>
  <c r="B445" i="18"/>
  <c r="A445" i="18"/>
  <c r="B444" i="18"/>
  <c r="A444" i="18"/>
  <c r="B443" i="18"/>
  <c r="A443" i="18"/>
  <c r="B442" i="18"/>
  <c r="A442" i="18"/>
  <c r="B441" i="18"/>
  <c r="A441" i="18"/>
  <c r="B440" i="18"/>
  <c r="A440" i="18"/>
  <c r="B439" i="18"/>
  <c r="A439" i="18"/>
  <c r="B438" i="18"/>
  <c r="A438" i="18"/>
  <c r="B437" i="18"/>
  <c r="A437" i="18"/>
  <c r="B436" i="18"/>
  <c r="A436" i="18"/>
  <c r="B435" i="18"/>
  <c r="A435" i="18"/>
  <c r="B434" i="18"/>
  <c r="A434" i="18"/>
  <c r="B433" i="18"/>
  <c r="A433" i="18"/>
  <c r="B432" i="18"/>
  <c r="A432" i="18"/>
  <c r="B431" i="18"/>
  <c r="A431" i="18"/>
  <c r="B430" i="18"/>
  <c r="A430" i="18"/>
  <c r="B429" i="18"/>
  <c r="A429" i="18"/>
  <c r="B428" i="18"/>
  <c r="A428" i="18"/>
  <c r="B427" i="18"/>
  <c r="A427" i="18"/>
  <c r="B426" i="18"/>
  <c r="A426" i="18"/>
  <c r="B425" i="18"/>
  <c r="A425" i="18"/>
  <c r="B424" i="18"/>
  <c r="A424" i="18"/>
  <c r="B423" i="18"/>
  <c r="A423" i="18"/>
  <c r="B422" i="18"/>
  <c r="A422" i="18"/>
  <c r="B421" i="18"/>
  <c r="A421" i="18"/>
  <c r="B420" i="18"/>
  <c r="A420" i="18"/>
  <c r="B419" i="18"/>
  <c r="A419" i="18"/>
  <c r="B418" i="18"/>
  <c r="A418" i="18"/>
  <c r="B417" i="18"/>
  <c r="A417" i="18"/>
  <c r="B416" i="18"/>
  <c r="A416" i="18"/>
  <c r="B415" i="18"/>
  <c r="A415" i="18"/>
  <c r="B414" i="18"/>
  <c r="A414" i="18"/>
  <c r="B413" i="18"/>
  <c r="A413" i="18"/>
  <c r="B412" i="18"/>
  <c r="A412" i="18"/>
  <c r="B411" i="18"/>
  <c r="A411" i="18"/>
  <c r="B410" i="18"/>
  <c r="A410" i="18"/>
  <c r="B409" i="18"/>
  <c r="A409" i="18"/>
  <c r="B408" i="18"/>
  <c r="A408" i="18"/>
  <c r="B407" i="18"/>
  <c r="A407" i="18"/>
  <c r="B406" i="18"/>
  <c r="A406" i="18"/>
  <c r="B405" i="18"/>
  <c r="A405" i="18"/>
  <c r="B404" i="18"/>
  <c r="A404" i="18"/>
  <c r="B403" i="18"/>
  <c r="A403" i="18"/>
  <c r="B402" i="18"/>
  <c r="A402" i="18"/>
  <c r="B401" i="18"/>
  <c r="A401" i="18"/>
  <c r="B400" i="18"/>
  <c r="A400" i="18"/>
  <c r="B399" i="18"/>
  <c r="A399" i="18"/>
  <c r="B398" i="18"/>
  <c r="A398" i="18"/>
  <c r="B397" i="18"/>
  <c r="A397" i="18"/>
  <c r="B396" i="18"/>
  <c r="A396" i="18"/>
  <c r="B395" i="18"/>
  <c r="A395" i="18"/>
  <c r="B394" i="18"/>
  <c r="A394" i="18"/>
  <c r="B393" i="18"/>
  <c r="A393" i="18"/>
  <c r="B392" i="18"/>
  <c r="A392" i="18"/>
  <c r="B391" i="18"/>
  <c r="A391" i="18"/>
  <c r="B390" i="18"/>
  <c r="A390" i="18"/>
  <c r="B389" i="18"/>
  <c r="A389" i="18"/>
  <c r="B388" i="18"/>
  <c r="A388" i="18"/>
  <c r="B387" i="18"/>
  <c r="A387" i="18"/>
  <c r="B386" i="18"/>
  <c r="A386" i="18"/>
  <c r="B385" i="18"/>
  <c r="A385" i="18"/>
  <c r="B384" i="18"/>
  <c r="A384" i="18"/>
  <c r="B383" i="18"/>
  <c r="A383" i="18"/>
  <c r="B382" i="18"/>
  <c r="A382" i="18"/>
  <c r="B381" i="18"/>
  <c r="A381" i="18"/>
  <c r="B380" i="18"/>
  <c r="A380" i="18"/>
  <c r="B379" i="18"/>
  <c r="A379" i="18"/>
  <c r="B378" i="18"/>
  <c r="A378" i="18"/>
  <c r="B377" i="18"/>
  <c r="A377" i="18"/>
  <c r="B376" i="18"/>
  <c r="A376" i="18"/>
  <c r="B375" i="18"/>
  <c r="A375" i="18"/>
  <c r="B374" i="18"/>
  <c r="A374" i="18"/>
  <c r="B373" i="18"/>
  <c r="A373" i="18"/>
  <c r="B372" i="18"/>
  <c r="A372" i="18"/>
  <c r="B371" i="18"/>
  <c r="A371" i="18"/>
  <c r="B370" i="18"/>
  <c r="A370" i="18"/>
  <c r="B369" i="18"/>
  <c r="A369" i="18"/>
  <c r="B368" i="18"/>
  <c r="A368" i="18"/>
  <c r="B367" i="18"/>
  <c r="A367" i="18"/>
  <c r="B366" i="18"/>
  <c r="A366" i="18"/>
  <c r="B365" i="18"/>
  <c r="A365" i="18"/>
  <c r="B364" i="18"/>
  <c r="A364" i="18"/>
  <c r="B363" i="18"/>
  <c r="A363" i="18"/>
  <c r="B362" i="18"/>
  <c r="A362" i="18"/>
  <c r="B361" i="18"/>
  <c r="A361" i="18"/>
  <c r="B360" i="18"/>
  <c r="A360" i="18"/>
  <c r="B359" i="18"/>
  <c r="A359" i="18"/>
  <c r="B358" i="18"/>
  <c r="A358" i="18"/>
  <c r="B357" i="18"/>
  <c r="A357" i="18"/>
  <c r="B356" i="18"/>
  <c r="A356" i="18"/>
  <c r="B355" i="18"/>
  <c r="A355" i="18"/>
  <c r="B354" i="18"/>
  <c r="A354" i="18"/>
  <c r="B353" i="18"/>
  <c r="A353" i="18"/>
  <c r="B352" i="18"/>
  <c r="A352" i="18"/>
  <c r="B351" i="18"/>
  <c r="A351" i="18"/>
  <c r="B350" i="18"/>
  <c r="A350" i="18"/>
  <c r="B349" i="18"/>
  <c r="A349" i="18"/>
  <c r="B348" i="18"/>
  <c r="A348" i="18"/>
  <c r="B347" i="18"/>
  <c r="A347" i="18"/>
  <c r="B346" i="18"/>
  <c r="A346" i="18"/>
  <c r="B345" i="18"/>
  <c r="A345" i="18"/>
  <c r="B344" i="18"/>
  <c r="A344" i="18"/>
  <c r="B343" i="18"/>
  <c r="A343" i="18"/>
  <c r="B342" i="18"/>
  <c r="A342" i="18"/>
  <c r="B341" i="18"/>
  <c r="A341" i="18"/>
  <c r="B340" i="18"/>
  <c r="A340" i="18"/>
  <c r="B339" i="18"/>
  <c r="A339" i="18"/>
  <c r="B338" i="18"/>
  <c r="A338" i="18"/>
  <c r="B337" i="18"/>
  <c r="A337" i="18"/>
  <c r="B336" i="18"/>
  <c r="A336" i="18"/>
  <c r="B335" i="18"/>
  <c r="A335" i="18"/>
  <c r="B334" i="18"/>
  <c r="A334" i="18"/>
  <c r="B333" i="18"/>
  <c r="A333" i="18"/>
  <c r="B332" i="18"/>
  <c r="A332" i="18"/>
  <c r="B331" i="18"/>
  <c r="A331" i="18"/>
  <c r="B330" i="18"/>
  <c r="A330" i="18"/>
  <c r="B329" i="18"/>
  <c r="A329" i="18"/>
  <c r="B328" i="18"/>
  <c r="A328" i="18"/>
  <c r="B327" i="18"/>
  <c r="A327" i="18"/>
  <c r="B326" i="18"/>
  <c r="A326" i="18"/>
  <c r="B325" i="18"/>
  <c r="A325" i="18"/>
  <c r="B324" i="18"/>
  <c r="A324" i="18"/>
  <c r="B323" i="18"/>
  <c r="A323" i="18"/>
  <c r="B322" i="18"/>
  <c r="A322" i="18"/>
  <c r="B321" i="18"/>
  <c r="A321" i="18"/>
  <c r="B320" i="18"/>
  <c r="A320" i="18"/>
  <c r="B319" i="18"/>
  <c r="A319" i="18"/>
  <c r="B318" i="18"/>
  <c r="A318" i="18"/>
  <c r="B317" i="18"/>
  <c r="A317" i="18"/>
  <c r="B316" i="18"/>
  <c r="A316" i="18"/>
  <c r="B315" i="18"/>
  <c r="A315" i="18"/>
  <c r="B314" i="18"/>
  <c r="A314" i="18"/>
  <c r="B313" i="18"/>
  <c r="A313" i="18"/>
  <c r="B312" i="18"/>
  <c r="A312" i="18"/>
  <c r="B311" i="18"/>
  <c r="A311" i="18"/>
  <c r="B310" i="18"/>
  <c r="A310" i="18"/>
  <c r="B309" i="18"/>
  <c r="A309" i="18"/>
  <c r="B308" i="18"/>
  <c r="A308" i="18"/>
  <c r="B307" i="18"/>
  <c r="A307" i="18"/>
  <c r="B306" i="18"/>
  <c r="A306" i="18"/>
  <c r="B305" i="18"/>
  <c r="A305" i="18"/>
  <c r="B304" i="18"/>
  <c r="A304" i="18"/>
  <c r="B303" i="18"/>
  <c r="A303" i="18"/>
  <c r="B302" i="18"/>
  <c r="A302" i="18"/>
  <c r="B301" i="18"/>
  <c r="A301" i="18"/>
  <c r="B300" i="18"/>
  <c r="A300" i="18"/>
  <c r="B299" i="18"/>
  <c r="A299" i="18"/>
  <c r="B298" i="18"/>
  <c r="A298" i="18"/>
  <c r="B297" i="18"/>
  <c r="A297" i="18"/>
  <c r="B296" i="18"/>
  <c r="A296" i="18"/>
  <c r="B295" i="18"/>
  <c r="A295" i="18"/>
  <c r="B294" i="18"/>
  <c r="A294" i="18"/>
  <c r="B293" i="18"/>
  <c r="A293" i="18"/>
  <c r="B292" i="18"/>
  <c r="A292" i="18"/>
  <c r="B291" i="18"/>
  <c r="A291" i="18"/>
  <c r="B290" i="18"/>
  <c r="A290" i="18"/>
  <c r="B289" i="18"/>
  <c r="A289" i="18"/>
  <c r="B288" i="18"/>
  <c r="A288" i="18"/>
  <c r="B287" i="18"/>
  <c r="A287" i="18"/>
  <c r="B286" i="18"/>
  <c r="A286" i="18"/>
  <c r="B285" i="18"/>
  <c r="A285" i="18"/>
  <c r="B284" i="18"/>
  <c r="A284" i="18"/>
  <c r="B283" i="18"/>
  <c r="A283" i="18"/>
  <c r="B282" i="18"/>
  <c r="A282" i="18"/>
  <c r="B281" i="18"/>
  <c r="A281" i="18"/>
  <c r="B280" i="18"/>
  <c r="A280" i="18"/>
  <c r="B279" i="18"/>
  <c r="A279" i="18"/>
  <c r="B278" i="18"/>
  <c r="A278" i="18"/>
  <c r="B277" i="18"/>
  <c r="A277" i="18"/>
  <c r="B276" i="18"/>
  <c r="A276" i="18"/>
  <c r="B275" i="18"/>
  <c r="A275" i="18"/>
  <c r="B274" i="18"/>
  <c r="A274" i="18"/>
  <c r="B273" i="18"/>
  <c r="A273" i="18"/>
  <c r="B272" i="18"/>
  <c r="A272" i="18"/>
  <c r="B271" i="18"/>
  <c r="A271" i="18"/>
  <c r="B270" i="18"/>
  <c r="A270" i="18"/>
  <c r="B269" i="18"/>
  <c r="A269" i="18"/>
  <c r="B268" i="18"/>
  <c r="A268" i="18"/>
  <c r="B267" i="18"/>
  <c r="A267" i="18"/>
  <c r="B266" i="18"/>
  <c r="A266" i="18"/>
  <c r="B265" i="18"/>
  <c r="A265" i="18"/>
  <c r="B264" i="18"/>
  <c r="A264" i="18"/>
  <c r="B263" i="18"/>
  <c r="A263" i="18"/>
  <c r="B262" i="18"/>
  <c r="A262" i="18"/>
  <c r="B261" i="18"/>
  <c r="A261" i="18"/>
  <c r="B260" i="18"/>
  <c r="A260" i="18"/>
  <c r="B259" i="18"/>
  <c r="A259" i="18"/>
  <c r="B258" i="18"/>
  <c r="A258" i="18"/>
  <c r="B257" i="18"/>
  <c r="A257" i="18"/>
  <c r="B256" i="18"/>
  <c r="A256" i="18"/>
  <c r="B255" i="18"/>
  <c r="A255" i="18"/>
  <c r="B254" i="18"/>
  <c r="A254" i="18"/>
  <c r="B253" i="18"/>
  <c r="A253" i="18"/>
  <c r="B252" i="18"/>
  <c r="A252" i="18"/>
  <c r="B251" i="18"/>
  <c r="A251" i="18"/>
  <c r="B250" i="18"/>
  <c r="A250" i="18"/>
  <c r="B249" i="18"/>
  <c r="A249" i="18"/>
  <c r="B248" i="18"/>
  <c r="A248" i="18"/>
  <c r="B247" i="18"/>
  <c r="A247" i="18"/>
  <c r="B246" i="18"/>
  <c r="A246" i="18"/>
  <c r="B245" i="18"/>
  <c r="A245" i="18"/>
  <c r="B244" i="18"/>
  <c r="A244" i="18"/>
  <c r="B243" i="18"/>
  <c r="A243" i="18"/>
  <c r="B242" i="18"/>
  <c r="A242" i="18"/>
  <c r="B241" i="18"/>
  <c r="A241" i="18"/>
  <c r="B240" i="18"/>
  <c r="A240" i="18"/>
  <c r="B239" i="18"/>
  <c r="A239" i="18"/>
  <c r="B238" i="18"/>
  <c r="A238" i="18"/>
  <c r="B237" i="18"/>
  <c r="A237" i="18"/>
  <c r="B236" i="18"/>
  <c r="A236" i="18"/>
  <c r="B235" i="18"/>
  <c r="A235" i="18"/>
  <c r="B234" i="18"/>
  <c r="A234" i="18"/>
  <c r="B233" i="18"/>
  <c r="A233" i="18"/>
  <c r="B232" i="18"/>
  <c r="A232" i="18"/>
  <c r="B231" i="18"/>
  <c r="A231" i="18"/>
  <c r="B230" i="18"/>
  <c r="A230" i="18"/>
  <c r="B229" i="18"/>
  <c r="A229" i="18"/>
  <c r="B228" i="18"/>
  <c r="A228" i="18"/>
  <c r="B227" i="18"/>
  <c r="A227" i="18"/>
  <c r="B226" i="18"/>
  <c r="A226" i="18"/>
  <c r="B225" i="18"/>
  <c r="A225" i="18"/>
  <c r="B224" i="18"/>
  <c r="A224" i="18"/>
  <c r="B223" i="18"/>
  <c r="A223" i="18"/>
  <c r="B222" i="18"/>
  <c r="A222" i="18"/>
  <c r="B221" i="18"/>
  <c r="A221" i="18"/>
  <c r="B220" i="18"/>
  <c r="A220" i="18"/>
  <c r="B219" i="18"/>
  <c r="A219" i="18"/>
  <c r="B218" i="18"/>
  <c r="A218" i="18"/>
  <c r="B217" i="18"/>
  <c r="A217" i="18"/>
  <c r="B216" i="18"/>
  <c r="A216" i="18"/>
  <c r="B215" i="18"/>
  <c r="A215" i="18"/>
  <c r="B214" i="18"/>
  <c r="A214" i="18"/>
  <c r="B213" i="18"/>
  <c r="A213" i="18"/>
  <c r="B212" i="18"/>
  <c r="A212" i="18"/>
  <c r="B211" i="18"/>
  <c r="A211" i="18"/>
  <c r="B210" i="18"/>
  <c r="A210" i="18"/>
  <c r="B209" i="18"/>
  <c r="A209" i="18"/>
  <c r="B208" i="18"/>
  <c r="A208" i="18"/>
  <c r="B207" i="18"/>
  <c r="A207" i="18"/>
  <c r="B206" i="18"/>
  <c r="A206" i="18"/>
  <c r="B205" i="18"/>
  <c r="A205" i="18"/>
  <c r="B204" i="18"/>
  <c r="A204" i="18"/>
  <c r="B203" i="18"/>
  <c r="A203" i="18"/>
  <c r="B202" i="18"/>
  <c r="A202" i="18"/>
  <c r="B201" i="18"/>
  <c r="A201" i="18"/>
  <c r="B200" i="18"/>
  <c r="A200" i="18"/>
  <c r="B199" i="18"/>
  <c r="A199" i="18"/>
  <c r="B198" i="18"/>
  <c r="A198" i="18"/>
  <c r="B197" i="18"/>
  <c r="A197" i="18"/>
  <c r="B196" i="18"/>
  <c r="A196" i="18"/>
  <c r="B195" i="18"/>
  <c r="A195" i="18"/>
  <c r="B194" i="18"/>
  <c r="A194" i="18"/>
  <c r="B193" i="18"/>
  <c r="A193" i="18"/>
  <c r="B192" i="18"/>
  <c r="A192" i="18"/>
  <c r="B191" i="18"/>
  <c r="A191" i="18"/>
  <c r="B190" i="18"/>
  <c r="A190" i="18"/>
  <c r="B189" i="18"/>
  <c r="A189" i="18"/>
  <c r="B188" i="18"/>
  <c r="A188" i="18"/>
  <c r="B187" i="18"/>
  <c r="A187" i="18"/>
  <c r="B186" i="18"/>
  <c r="A186" i="18"/>
  <c r="B185" i="18"/>
  <c r="A185" i="18"/>
  <c r="B184" i="18"/>
  <c r="A184" i="18"/>
  <c r="B183" i="18"/>
  <c r="A183" i="18"/>
  <c r="B182" i="18"/>
  <c r="A182" i="18"/>
  <c r="B181" i="18"/>
  <c r="A181" i="18"/>
  <c r="B180" i="18"/>
  <c r="A180" i="18"/>
  <c r="B179" i="18"/>
  <c r="A179" i="18"/>
  <c r="B178" i="18"/>
  <c r="A178" i="18"/>
  <c r="B177" i="18"/>
  <c r="A177" i="18"/>
  <c r="B176" i="18"/>
  <c r="A176" i="18"/>
  <c r="B175" i="18"/>
  <c r="A175" i="18"/>
  <c r="B174" i="18"/>
  <c r="A174" i="18"/>
  <c r="B173" i="18"/>
  <c r="A173" i="18"/>
  <c r="B172" i="18"/>
  <c r="A172" i="18"/>
  <c r="B171" i="18"/>
  <c r="A171" i="18"/>
  <c r="B170" i="18"/>
  <c r="A170" i="18"/>
  <c r="B169" i="18"/>
  <c r="A169" i="18"/>
  <c r="B168" i="18"/>
  <c r="A168" i="18"/>
  <c r="B167" i="18"/>
  <c r="A167" i="18"/>
  <c r="B166" i="18"/>
  <c r="A166" i="18"/>
  <c r="B165" i="18"/>
  <c r="A165" i="18"/>
  <c r="B164" i="18"/>
  <c r="A164" i="18"/>
  <c r="B163" i="18"/>
  <c r="A163" i="18"/>
  <c r="B162" i="18"/>
  <c r="A162" i="18"/>
  <c r="B161" i="18"/>
  <c r="A161" i="18"/>
  <c r="B160" i="18"/>
  <c r="A160" i="18"/>
  <c r="B159" i="18"/>
  <c r="A159" i="18"/>
  <c r="B158" i="18"/>
  <c r="A158" i="18"/>
  <c r="B157" i="18"/>
  <c r="A157" i="18"/>
  <c r="B156" i="18"/>
  <c r="A156" i="18"/>
  <c r="B155" i="18"/>
  <c r="A155" i="18"/>
  <c r="B154" i="18"/>
  <c r="A154" i="18"/>
  <c r="B153" i="18"/>
  <c r="A153" i="18"/>
  <c r="B152" i="18"/>
  <c r="A152" i="18"/>
  <c r="B151" i="18"/>
  <c r="A151" i="18"/>
  <c r="B150" i="18"/>
  <c r="A150" i="18"/>
  <c r="B149" i="18"/>
  <c r="A149" i="18"/>
  <c r="B148" i="18"/>
  <c r="A148" i="18"/>
  <c r="B147" i="18"/>
  <c r="A147" i="18"/>
  <c r="B146" i="18"/>
  <c r="A146" i="18"/>
  <c r="B145" i="18"/>
  <c r="A145" i="18"/>
  <c r="B144" i="18"/>
  <c r="A144" i="18"/>
  <c r="B143" i="18"/>
  <c r="A143" i="18"/>
  <c r="B142" i="18"/>
  <c r="A142" i="18"/>
  <c r="B141" i="18"/>
  <c r="A141" i="18"/>
  <c r="B140" i="18"/>
  <c r="A140" i="18"/>
  <c r="B139" i="18"/>
  <c r="A139" i="18"/>
  <c r="B138" i="18"/>
  <c r="A138" i="18"/>
  <c r="B137" i="18"/>
  <c r="A137" i="18"/>
  <c r="B136" i="18"/>
  <c r="A136" i="18"/>
  <c r="B135" i="18"/>
  <c r="A135" i="18"/>
  <c r="B134" i="18"/>
  <c r="A134" i="18"/>
  <c r="B133" i="18"/>
  <c r="A133" i="18"/>
  <c r="B132" i="18"/>
  <c r="A132" i="18"/>
  <c r="B131" i="18"/>
  <c r="A131" i="18"/>
  <c r="B130" i="18"/>
  <c r="A130" i="18"/>
  <c r="B129" i="18"/>
  <c r="A129" i="18"/>
  <c r="B128" i="18"/>
  <c r="A128" i="18"/>
  <c r="B127" i="18"/>
  <c r="A127" i="18"/>
  <c r="B126" i="18"/>
  <c r="A126" i="18"/>
  <c r="B125" i="18"/>
  <c r="A125" i="18"/>
  <c r="B124" i="18"/>
  <c r="A124" i="18"/>
  <c r="B123" i="18"/>
  <c r="A123" i="18"/>
  <c r="B122" i="18"/>
  <c r="A122" i="18"/>
  <c r="B121" i="18"/>
  <c r="A121" i="18"/>
  <c r="B120" i="18"/>
  <c r="A120" i="18"/>
  <c r="B119" i="18"/>
  <c r="A119" i="18"/>
  <c r="B118" i="18"/>
  <c r="A118" i="18"/>
  <c r="B117" i="18"/>
  <c r="A117" i="18"/>
  <c r="B116" i="18"/>
  <c r="A116" i="18"/>
  <c r="B115" i="18"/>
  <c r="A115" i="18"/>
  <c r="B114" i="18"/>
  <c r="A114" i="18"/>
  <c r="B113" i="18"/>
  <c r="A113" i="18"/>
  <c r="B112" i="18"/>
  <c r="A112" i="18"/>
  <c r="B111" i="18"/>
  <c r="A111" i="18"/>
  <c r="B110" i="18"/>
  <c r="A110" i="18"/>
  <c r="B109" i="18"/>
  <c r="A109" i="18"/>
  <c r="B108" i="18"/>
  <c r="A108" i="18"/>
  <c r="B107" i="18"/>
  <c r="A107" i="18"/>
  <c r="B106" i="18"/>
  <c r="A106" i="18"/>
  <c r="B105" i="18"/>
  <c r="A105" i="18"/>
  <c r="B104" i="18"/>
  <c r="A104" i="18"/>
  <c r="B103" i="18"/>
  <c r="A103" i="18"/>
  <c r="B102" i="18"/>
  <c r="A102" i="18"/>
  <c r="B101" i="18"/>
  <c r="A101" i="18"/>
  <c r="B100" i="18"/>
  <c r="A100" i="18"/>
  <c r="B99" i="18"/>
  <c r="A99" i="18"/>
  <c r="B98" i="18"/>
  <c r="A98" i="18"/>
  <c r="B97" i="18"/>
  <c r="A97" i="18"/>
  <c r="B96" i="18"/>
  <c r="A96" i="18"/>
  <c r="B95" i="18"/>
  <c r="A95" i="18"/>
  <c r="B94" i="18"/>
  <c r="A94" i="18"/>
  <c r="B93" i="18"/>
  <c r="A93" i="18"/>
  <c r="B92" i="18"/>
  <c r="A92" i="18"/>
  <c r="B91" i="18"/>
  <c r="A91" i="18"/>
  <c r="B90" i="18"/>
  <c r="A90" i="18"/>
  <c r="B89" i="18"/>
  <c r="A89" i="18"/>
  <c r="B88" i="18"/>
  <c r="A88" i="18"/>
  <c r="B87" i="18"/>
  <c r="A87" i="18"/>
  <c r="B86" i="18"/>
  <c r="A86" i="18"/>
  <c r="B85" i="18"/>
  <c r="A85" i="18"/>
  <c r="B84" i="18"/>
  <c r="A84" i="18"/>
  <c r="B83" i="18"/>
  <c r="A83" i="18"/>
  <c r="B82" i="18"/>
  <c r="A82" i="18"/>
  <c r="B81" i="18"/>
  <c r="A81" i="18"/>
  <c r="B80" i="18"/>
  <c r="A80" i="18"/>
  <c r="B79" i="18"/>
  <c r="A79" i="18"/>
  <c r="B78" i="18"/>
  <c r="A78" i="18"/>
  <c r="B77" i="18"/>
  <c r="A77" i="18"/>
  <c r="B76" i="18"/>
  <c r="A76" i="18"/>
  <c r="B75" i="18"/>
  <c r="A75" i="18"/>
  <c r="B74" i="18"/>
  <c r="A74" i="18"/>
  <c r="B73" i="18"/>
  <c r="A73" i="18"/>
  <c r="B72" i="18"/>
  <c r="A72" i="18"/>
  <c r="B71" i="18"/>
  <c r="A71" i="18"/>
  <c r="B70" i="18"/>
  <c r="A70" i="18"/>
  <c r="B69" i="18"/>
  <c r="A69" i="18"/>
  <c r="B68" i="18"/>
  <c r="A68" i="18"/>
  <c r="B67" i="18"/>
  <c r="A67" i="18"/>
  <c r="B66" i="18"/>
  <c r="A66" i="18"/>
  <c r="B65" i="18"/>
  <c r="A65" i="18"/>
  <c r="B64" i="18"/>
  <c r="A64" i="18"/>
  <c r="B63" i="18"/>
  <c r="A63" i="18"/>
  <c r="B62" i="18"/>
  <c r="A62" i="18"/>
  <c r="B61" i="18"/>
  <c r="A61" i="18"/>
  <c r="B60" i="18"/>
  <c r="A60" i="18"/>
  <c r="B59" i="18"/>
  <c r="A59" i="18"/>
  <c r="B58" i="18"/>
  <c r="A58" i="18"/>
  <c r="B57" i="18"/>
  <c r="A57" i="18"/>
  <c r="B56" i="18"/>
  <c r="A56" i="18"/>
  <c r="B55" i="18"/>
  <c r="A55" i="18"/>
  <c r="B54" i="18"/>
  <c r="A54" i="18"/>
  <c r="B53" i="18"/>
  <c r="A53" i="18"/>
  <c r="B52" i="18"/>
  <c r="A52" i="18"/>
  <c r="B51" i="18"/>
  <c r="A51" i="18"/>
  <c r="B50" i="18"/>
  <c r="A50" i="18"/>
  <c r="B49" i="18"/>
  <c r="A49" i="18"/>
  <c r="B48" i="18"/>
  <c r="A48" i="18"/>
  <c r="B47" i="18"/>
  <c r="A47" i="18"/>
  <c r="B46" i="18"/>
  <c r="A46" i="18"/>
  <c r="B45" i="18"/>
  <c r="A45" i="18"/>
  <c r="B44" i="18"/>
  <c r="A44" i="18"/>
  <c r="B43" i="18"/>
  <c r="A43" i="18"/>
  <c r="B42" i="18"/>
  <c r="A42" i="18"/>
  <c r="B41" i="18"/>
  <c r="A41" i="18"/>
  <c r="B40" i="18"/>
  <c r="A40" i="18"/>
  <c r="B39" i="18"/>
  <c r="A39" i="18"/>
  <c r="B38" i="18"/>
  <c r="A38" i="18"/>
  <c r="B37" i="18"/>
  <c r="A37" i="18"/>
  <c r="B36" i="18"/>
  <c r="A36" i="18"/>
  <c r="B35" i="18"/>
  <c r="A35" i="18"/>
  <c r="B34" i="18"/>
  <c r="A34" i="18"/>
  <c r="B33" i="18"/>
  <c r="A33" i="18"/>
  <c r="B32" i="18"/>
  <c r="A32" i="18"/>
  <c r="B31" i="18"/>
  <c r="A31" i="18"/>
  <c r="B30" i="18"/>
  <c r="A30" i="18"/>
  <c r="B29" i="18"/>
  <c r="A29" i="18"/>
  <c r="B28" i="18"/>
  <c r="A28" i="18"/>
  <c r="B27" i="18"/>
  <c r="A27" i="18"/>
  <c r="B26" i="18"/>
  <c r="A26" i="18"/>
  <c r="B25" i="18"/>
  <c r="A25" i="18"/>
  <c r="B24" i="18"/>
  <c r="A24" i="18"/>
  <c r="B23" i="18"/>
  <c r="A23" i="18"/>
  <c r="B22" i="18"/>
  <c r="A22" i="18"/>
  <c r="B21" i="18"/>
  <c r="A21" i="18"/>
  <c r="B20" i="18"/>
  <c r="A20" i="18"/>
  <c r="B19" i="18"/>
  <c r="A19" i="18"/>
  <c r="B18" i="18"/>
  <c r="A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4" i="18"/>
  <c r="A4" i="18"/>
  <c r="B3" i="18"/>
  <c r="A3" i="18"/>
  <c r="B2" i="18"/>
  <c r="A2" i="18"/>
  <c r="J11" i="18"/>
  <c r="B569" i="18"/>
</calcChain>
</file>

<file path=xl/sharedStrings.xml><?xml version="1.0" encoding="utf-8"?>
<sst xmlns="http://schemas.openxmlformats.org/spreadsheetml/2006/main" count="21092" uniqueCount="6017">
  <si>
    <t>Close</t>
    <phoneticPr fontId="4" type="noConversion"/>
  </si>
  <si>
    <t>OLED</t>
  </si>
  <si>
    <t>OLED</t>
    <phoneticPr fontId="4" type="noConversion"/>
  </si>
  <si>
    <t>ARRAY</t>
    <phoneticPr fontId="4" type="noConversion"/>
  </si>
  <si>
    <t>TP</t>
    <phoneticPr fontId="4" type="noConversion"/>
  </si>
  <si>
    <t>OPEN</t>
  </si>
  <si>
    <t>行标签</t>
  </si>
  <si>
    <t>总计</t>
  </si>
  <si>
    <t>ARRAY</t>
  </si>
  <si>
    <t>TP</t>
  </si>
  <si>
    <t>列标签</t>
  </si>
  <si>
    <t>Close</t>
  </si>
  <si>
    <t>计数项:不良名称</t>
  </si>
  <si>
    <t>OLED</t>
    <phoneticPr fontId="4" type="noConversion"/>
  </si>
  <si>
    <t>ARRAY</t>
    <phoneticPr fontId="4" type="noConversion"/>
  </si>
  <si>
    <t>OLED</t>
    <phoneticPr fontId="4" type="noConversion"/>
  </si>
  <si>
    <t>ARRAY</t>
    <phoneticPr fontId="4" type="noConversion"/>
  </si>
  <si>
    <t>关闭率</t>
  </si>
  <si>
    <t>规格线</t>
    <phoneticPr fontId="4" type="noConversion"/>
  </si>
  <si>
    <t>OLED</t>
    <phoneticPr fontId="4" type="noConversion"/>
  </si>
  <si>
    <t>彩斑Mura</t>
  </si>
  <si>
    <t>工艺整合&amp;工艺 回复的改善及挽救进展</t>
    <phoneticPr fontId="4" type="noConversion"/>
  </si>
  <si>
    <t>/</t>
    <phoneticPr fontId="4" type="noConversion"/>
  </si>
  <si>
    <t>总计</t>
    <phoneticPr fontId="4" type="noConversion"/>
  </si>
  <si>
    <t>通报类型</t>
  </si>
  <si>
    <t>CT</t>
  </si>
  <si>
    <t>通报类型</t>
    <phoneticPr fontId="4" type="noConversion"/>
  </si>
  <si>
    <t>TP</t>
    <phoneticPr fontId="4" type="noConversion"/>
  </si>
  <si>
    <t>Array</t>
    <phoneticPr fontId="4" type="noConversion"/>
  </si>
  <si>
    <t>CT</t>
    <phoneticPr fontId="4" type="noConversion"/>
  </si>
  <si>
    <t>Array</t>
    <phoneticPr fontId="4" type="noConversion"/>
  </si>
  <si>
    <t>MVI</t>
    <phoneticPr fontId="4" type="noConversion"/>
  </si>
  <si>
    <t>Aging AA区烧伤</t>
    <phoneticPr fontId="4" type="noConversion"/>
  </si>
  <si>
    <t>S向单暗线</t>
    <phoneticPr fontId="4" type="noConversion"/>
  </si>
  <si>
    <t>G向单亮线</t>
    <phoneticPr fontId="4" type="noConversion"/>
  </si>
  <si>
    <t>大面积亮点</t>
    <phoneticPr fontId="4" type="noConversion"/>
  </si>
  <si>
    <t>AVI</t>
    <phoneticPr fontId="4" type="noConversion"/>
  </si>
  <si>
    <t>屏体</t>
    <phoneticPr fontId="4" type="noConversion"/>
  </si>
  <si>
    <t>日良损</t>
    <phoneticPr fontId="4" type="noConversion"/>
  </si>
  <si>
    <t>MVI</t>
    <phoneticPr fontId="4" type="noConversion"/>
  </si>
  <si>
    <t>ARRAY</t>
    <phoneticPr fontId="4" type="noConversion"/>
  </si>
  <si>
    <t>G向边缘Mura</t>
    <phoneticPr fontId="4" type="noConversion"/>
  </si>
  <si>
    <t>彩斑Mura</t>
    <phoneticPr fontId="4" type="noConversion"/>
  </si>
  <si>
    <t>OLED</t>
    <phoneticPr fontId="4" type="noConversion"/>
  </si>
  <si>
    <r>
      <rPr>
        <b/>
        <sz val="18"/>
        <color theme="1"/>
        <rFont val="微软雅黑"/>
        <family val="2"/>
        <charset val="134"/>
      </rPr>
      <t>管理标准</t>
    </r>
    <r>
      <rPr>
        <sz val="11"/>
        <color theme="1"/>
        <rFont val="微软雅黑"/>
        <family val="2"/>
        <charset val="134"/>
      </rPr>
      <t xml:space="preserve">
【异常锁定】异常原因/变异点能否明确；</t>
    </r>
    <r>
      <rPr>
        <sz val="11"/>
        <color rgb="FFFF0000"/>
        <rFont val="微软雅黑"/>
        <family val="2"/>
        <charset val="134"/>
      </rPr>
      <t>如不能明确需给出后续调查方向</t>
    </r>
    <r>
      <rPr>
        <sz val="11"/>
        <color theme="1"/>
        <rFont val="微软雅黑"/>
        <family val="2"/>
        <charset val="134"/>
      </rPr>
      <t xml:space="preserve"> 
【是否止血】
 ①是，止血措施是什么，存在短期/长期对策（</t>
    </r>
    <r>
      <rPr>
        <sz val="11"/>
        <color rgb="FFFF0000"/>
        <rFont val="微软雅黑"/>
        <family val="2"/>
        <charset val="134"/>
      </rPr>
      <t>需明确上线节点</t>
    </r>
    <r>
      <rPr>
        <sz val="11"/>
        <color theme="1"/>
        <rFont val="微软雅黑"/>
        <family val="2"/>
        <charset val="134"/>
      </rPr>
      <t>）;</t>
    </r>
    <r>
      <rPr>
        <strike/>
        <sz val="11"/>
        <color theme="1"/>
        <rFont val="微软雅黑"/>
        <family val="2"/>
        <charset val="134"/>
      </rPr>
      <t xml:space="preserve">
 ②如未上线对策，</t>
    </r>
    <r>
      <rPr>
        <strike/>
        <sz val="11"/>
        <color rgb="FFFF0000"/>
        <rFont val="微软雅黑"/>
        <family val="2"/>
        <charset val="134"/>
      </rPr>
      <t>因未知原因止血，视为未止血，需评反馈估复发几率</t>
    </r>
    <r>
      <rPr>
        <sz val="11"/>
        <color theme="1"/>
        <rFont val="微软雅黑"/>
        <family val="2"/>
        <charset val="134"/>
      </rPr>
      <t xml:space="preserve">
 ③否，未当前能止血原因；</t>
    </r>
    <r>
      <rPr>
        <sz val="11"/>
        <color rgb="FFFF0000"/>
        <rFont val="微软雅黑"/>
        <family val="2"/>
        <charset val="134"/>
      </rPr>
      <t>需明确后续止血对策及时间节点</t>
    </r>
    <r>
      <rPr>
        <sz val="11"/>
        <color theme="1"/>
        <rFont val="微软雅黑"/>
        <family val="2"/>
        <charset val="134"/>
      </rPr>
      <t xml:space="preserve">
【风险批次】是否存在风险批及范围；及最终不良数量；</t>
    </r>
    <r>
      <rPr>
        <sz val="11"/>
        <color rgb="FFFF0000"/>
        <rFont val="微软雅黑"/>
        <family val="2"/>
        <charset val="134"/>
      </rPr>
      <t>如风险范围较大良损较高需反馈对CT最终影响节点</t>
    </r>
    <r>
      <rPr>
        <sz val="11"/>
        <color theme="1"/>
        <rFont val="微软雅黑"/>
        <family val="2"/>
        <charset val="134"/>
      </rPr>
      <t xml:space="preserve">
【inline回查】Inline是否监控到，</t>
    </r>
    <r>
      <rPr>
        <sz val="11"/>
        <color rgb="FFFF0000"/>
        <rFont val="微软雅黑"/>
        <family val="2"/>
        <charset val="134"/>
      </rPr>
      <t>需反馈未监控/通报原因</t>
    </r>
    <r>
      <rPr>
        <sz val="11"/>
        <color theme="1"/>
        <rFont val="微软雅黑"/>
        <family val="2"/>
        <charset val="134"/>
      </rPr>
      <t xml:space="preserve">
【长期改善】长期具体措施/计划，以防止不良再发
【不良挽救】挽救方案及比例；</t>
    </r>
    <r>
      <rPr>
        <sz val="11"/>
        <color rgb="FFFF0000"/>
        <rFont val="微软雅黑"/>
        <family val="2"/>
        <charset val="134"/>
      </rPr>
      <t>挽救/释放计划最终节点</t>
    </r>
    <r>
      <rPr>
        <sz val="11"/>
        <color theme="1"/>
        <rFont val="微软雅黑"/>
        <family val="2"/>
        <charset val="134"/>
      </rPr>
      <t xml:space="preserve">
</t>
    </r>
    <phoneticPr fontId="4" type="noConversion"/>
  </si>
  <si>
    <t>【异常锁定】
【是否止血】
【风险批次】
【inline回查】
【长期改善】
【不良挽救】</t>
    <phoneticPr fontId="4" type="noConversion"/>
  </si>
  <si>
    <t>穿刺型异物</t>
    <phoneticPr fontId="4" type="noConversion"/>
  </si>
  <si>
    <t>Pin端脏污</t>
    <phoneticPr fontId="4" type="noConversion"/>
  </si>
  <si>
    <t>S向亮线</t>
  </si>
  <si>
    <t>大数据反馈人</t>
    <phoneticPr fontId="4" type="noConversion"/>
  </si>
  <si>
    <t>Open</t>
  </si>
  <si>
    <t>C50</t>
  </si>
  <si>
    <t>Aging AA区烧伤</t>
  </si>
  <si>
    <t>Aging</t>
  </si>
  <si>
    <t>APP2</t>
  </si>
  <si>
    <t>M530</t>
  </si>
  <si>
    <t>MVI</t>
  </si>
  <si>
    <t>C59</t>
  </si>
  <si>
    <t>G3亮点</t>
  </si>
  <si>
    <t>D137</t>
  </si>
  <si>
    <t>AVI</t>
  </si>
  <si>
    <t>N236</t>
  </si>
  <si>
    <t>灰阶暗点</t>
  </si>
  <si>
    <t>AGING</t>
  </si>
  <si>
    <t>显示异常</t>
  </si>
  <si>
    <t>二维码/十字Mark气泡</t>
  </si>
  <si>
    <t>CUT</t>
  </si>
  <si>
    <t>底色异常</t>
  </si>
  <si>
    <t>吴博</t>
  </si>
  <si>
    <t>王永超</t>
    <phoneticPr fontId="4" type="noConversion"/>
  </si>
  <si>
    <t>徐敏杰</t>
    <phoneticPr fontId="4" type="noConversion"/>
  </si>
  <si>
    <t>缪康健</t>
    <phoneticPr fontId="4" type="noConversion"/>
  </si>
  <si>
    <t>【异常锁定】异常原因，变异点在哪；
【是否止血】是，短期止血措施是什么；否，不能止血的原因是什么；
【风险批】是否有风险批，有多少；预估风险批不良数是多少；预计产出时间
【良损预估】良损比例&amp;不良品数量
【Inline回查】Inline是否监控到，否的话需要解释未监控原因；Inline监控是否通报，否的话需要解释未通报原因；
【长期改善】长期具体措施是什么，计划是什么，如何防止异常再发；
【不良挽救】挽救方案及比例；</t>
    <phoneticPr fontId="4" type="noConversion"/>
  </si>
  <si>
    <t>TP复测NG</t>
  </si>
  <si>
    <t>S向边缘Mura</t>
  </si>
  <si>
    <t>下保护膜Particle</t>
  </si>
  <si>
    <t>APP1</t>
  </si>
  <si>
    <t>陈念泽</t>
  </si>
  <si>
    <t>PEPT干刻责M4残留</t>
  </si>
  <si>
    <t>Extended TRx Short Test NG</t>
  </si>
  <si>
    <t>Aging ESD区烧伤</t>
  </si>
  <si>
    <t>通道间短路</t>
  </si>
  <si>
    <t>S向长条彩斑</t>
  </si>
  <si>
    <t>G向彩色带状Mura</t>
  </si>
  <si>
    <t>常暗黑斑Mura</t>
  </si>
  <si>
    <t>屠厚磊</t>
    <phoneticPr fontId="4" type="noConversion"/>
  </si>
  <si>
    <t>屏体黑斑</t>
  </si>
  <si>
    <t>第四层ESD击伤AA区</t>
  </si>
  <si>
    <t>黄从城</t>
    <phoneticPr fontId="4" type="noConversion"/>
  </si>
  <si>
    <t>郭友</t>
    <phoneticPr fontId="4" type="noConversion"/>
  </si>
  <si>
    <t>G向单暗线</t>
  </si>
  <si>
    <t>陈念泽</t>
    <phoneticPr fontId="4" type="noConversion"/>
  </si>
  <si>
    <t>C39</t>
  </si>
  <si>
    <t>穿刺型异物</t>
  </si>
  <si>
    <t>葛基会</t>
    <phoneticPr fontId="4" type="noConversion"/>
  </si>
  <si>
    <t>施明君</t>
    <phoneticPr fontId="4" type="noConversion"/>
  </si>
  <si>
    <t>G向ELA Mura</t>
    <phoneticPr fontId="4" type="noConversion"/>
  </si>
  <si>
    <t>杜开尧</t>
    <phoneticPr fontId="4" type="noConversion"/>
  </si>
  <si>
    <t>屏体黑斑</t>
    <phoneticPr fontId="4" type="noConversion"/>
  </si>
  <si>
    <t>常暗黑斑Mura</t>
    <phoneticPr fontId="4" type="noConversion"/>
  </si>
  <si>
    <t>王书</t>
    <phoneticPr fontId="4" type="noConversion"/>
  </si>
  <si>
    <t>彭嘉翼</t>
    <phoneticPr fontId="4" type="noConversion"/>
  </si>
  <si>
    <t>斑中带点</t>
  </si>
  <si>
    <t>M516</t>
  </si>
  <si>
    <t>屏体正翘曲</t>
  </si>
  <si>
    <t>群亮点</t>
  </si>
  <si>
    <t>OLED来料翘曲</t>
  </si>
  <si>
    <t>王永超</t>
    <phoneticPr fontId="4" type="noConversion"/>
  </si>
  <si>
    <t>C57</t>
  </si>
  <si>
    <t>孔区异常</t>
  </si>
  <si>
    <t>金属残留异物</t>
  </si>
  <si>
    <t>徐敏杰</t>
    <phoneticPr fontId="4" type="noConversion"/>
  </si>
  <si>
    <t>G向带状Mura</t>
  </si>
  <si>
    <t>屏体来料破裂</t>
  </si>
  <si>
    <t>APP2</t>
    <phoneticPr fontId="4" type="noConversion"/>
  </si>
  <si>
    <t>群暗点</t>
  </si>
  <si>
    <t>MVI</t>
    <phoneticPr fontId="4" type="noConversion"/>
  </si>
  <si>
    <t>屠厚磊</t>
    <phoneticPr fontId="4" type="noConversion"/>
  </si>
  <si>
    <t>Open</t>
    <phoneticPr fontId="4" type="noConversion"/>
  </si>
  <si>
    <t>郭友</t>
    <phoneticPr fontId="4" type="noConversion"/>
  </si>
  <si>
    <t>C57</t>
    <phoneticPr fontId="4" type="noConversion"/>
  </si>
  <si>
    <t>王书</t>
    <phoneticPr fontId="4" type="noConversion"/>
  </si>
  <si>
    <t>M559</t>
  </si>
  <si>
    <t>水渍异常</t>
  </si>
  <si>
    <t>葛基会</t>
    <phoneticPr fontId="4" type="noConversion"/>
  </si>
  <si>
    <t>杜开尧</t>
  </si>
  <si>
    <t>来料外围OLED异物</t>
  </si>
  <si>
    <t>待反馈</t>
    <phoneticPr fontId="4" type="noConversion"/>
  </si>
  <si>
    <t>黄从城</t>
  </si>
  <si>
    <t>缪康健</t>
    <phoneticPr fontId="4" type="noConversion"/>
  </si>
  <si>
    <t>S向单暗线</t>
    <phoneticPr fontId="4" type="noConversion"/>
  </si>
  <si>
    <t>降等OLED责</t>
  </si>
  <si>
    <t>其他10</t>
  </si>
  <si>
    <t>来料外围OLED 异物</t>
  </si>
  <si>
    <t>Monitor</t>
  </si>
  <si>
    <t>制程报废</t>
  </si>
  <si>
    <t>C22</t>
  </si>
  <si>
    <t>环状Mura</t>
  </si>
  <si>
    <t>王永超</t>
    <phoneticPr fontId="4" type="noConversion"/>
  </si>
  <si>
    <t>S向棱形彩色带状Mura</t>
  </si>
  <si>
    <t>汪前前</t>
    <phoneticPr fontId="4" type="noConversion"/>
  </si>
  <si>
    <t>大圆环Mura</t>
  </si>
  <si>
    <t>张健</t>
    <phoneticPr fontId="4" type="noConversion"/>
  </si>
  <si>
    <t>S向亮线</t>
    <phoneticPr fontId="4" type="noConversion"/>
  </si>
  <si>
    <t>穿刺异物-静电异物</t>
    <phoneticPr fontId="4" type="noConversion"/>
  </si>
  <si>
    <t>支撑膜异物</t>
    <phoneticPr fontId="4" type="noConversion"/>
  </si>
  <si>
    <t>屏体</t>
    <phoneticPr fontId="4" type="noConversion"/>
  </si>
  <si>
    <t>暗点</t>
  </si>
  <si>
    <t>彭嘉翼</t>
    <phoneticPr fontId="4" type="noConversion"/>
  </si>
  <si>
    <t>S向单暗线</t>
  </si>
  <si>
    <t>施明君</t>
    <phoneticPr fontId="4" type="noConversion"/>
  </si>
  <si>
    <t>施明君</t>
  </si>
  <si>
    <t>郭宇豪</t>
  </si>
  <si>
    <t>王永超</t>
    <phoneticPr fontId="4" type="noConversion"/>
  </si>
  <si>
    <t>第G层黄光责金属残留</t>
  </si>
  <si>
    <t>可修复暗点</t>
  </si>
  <si>
    <t>G向ELA Mura</t>
  </si>
  <si>
    <t>徐敏杰</t>
    <phoneticPr fontId="4" type="noConversion"/>
  </si>
  <si>
    <t>王建强</t>
    <phoneticPr fontId="4" type="noConversion"/>
  </si>
  <si>
    <t>大面积片状彩斑Mura</t>
  </si>
  <si>
    <t>C55</t>
  </si>
  <si>
    <t>施健丰</t>
    <phoneticPr fontId="4" type="noConversion"/>
  </si>
  <si>
    <t>郭友</t>
  </si>
  <si>
    <t>屠厚磊</t>
    <phoneticPr fontId="4" type="noConversion"/>
  </si>
  <si>
    <t>B暗点</t>
  </si>
  <si>
    <t>周鸿成</t>
  </si>
  <si>
    <t>G向单亮线</t>
  </si>
  <si>
    <t>张倩</t>
  </si>
  <si>
    <t>Aging烧角</t>
  </si>
  <si>
    <t>黑色不透明异物</t>
  </si>
  <si>
    <t>C15</t>
  </si>
  <si>
    <t>L3亮点</t>
  </si>
  <si>
    <t>李力</t>
  </si>
  <si>
    <t>秦悦</t>
  </si>
  <si>
    <t>S向带状Mura</t>
  </si>
  <si>
    <t>施健丰</t>
  </si>
  <si>
    <t>单亮点</t>
  </si>
  <si>
    <t>邓冰</t>
    <phoneticPr fontId="4" type="noConversion"/>
  </si>
  <si>
    <t>Aries</t>
  </si>
  <si>
    <t>TP信号测试短路1</t>
  </si>
  <si>
    <t>张健</t>
  </si>
  <si>
    <t>许家佳</t>
  </si>
  <si>
    <t>Aging Pin端烧伤</t>
  </si>
  <si>
    <t>屏体</t>
  </si>
  <si>
    <t>霍丽</t>
  </si>
  <si>
    <t>左斜黑色带状Mura</t>
  </si>
  <si>
    <t>高璐</t>
  </si>
  <si>
    <t>S向线状Mura</t>
  </si>
  <si>
    <t>其他2</t>
  </si>
  <si>
    <t>汪前前</t>
  </si>
  <si>
    <t>吕子明</t>
  </si>
  <si>
    <t>王建强</t>
  </si>
  <si>
    <t>王永超</t>
    <phoneticPr fontId="4" type="noConversion"/>
  </si>
  <si>
    <t>熊川</t>
  </si>
  <si>
    <t>秦悦</t>
    <phoneticPr fontId="4" type="noConversion"/>
  </si>
  <si>
    <t>邓冰</t>
  </si>
  <si>
    <t>来料外围OLED 异物</t>
    <phoneticPr fontId="4" type="noConversion"/>
  </si>
  <si>
    <t>OLED</t>
    <phoneticPr fontId="4" type="noConversion"/>
  </si>
  <si>
    <t>OLED来料翘曲</t>
    <phoneticPr fontId="4" type="noConversion"/>
  </si>
  <si>
    <t>OLED</t>
    <phoneticPr fontId="4" type="noConversion"/>
  </si>
  <si>
    <t>缪康健</t>
    <phoneticPr fontId="4" type="noConversion"/>
  </si>
  <si>
    <t>C51</t>
  </si>
  <si>
    <t>朱乐生</t>
    <phoneticPr fontId="4" type="noConversion"/>
  </si>
  <si>
    <t>OLED来料异常</t>
  </si>
  <si>
    <t>刘雅伦</t>
  </si>
  <si>
    <t>王书</t>
    <phoneticPr fontId="4" type="noConversion"/>
  </si>
  <si>
    <t>G彩短条Mura</t>
  </si>
  <si>
    <t>李鹏辉</t>
  </si>
  <si>
    <t>其他原因</t>
  </si>
  <si>
    <t>C37</t>
  </si>
  <si>
    <t>支撑膜异物</t>
  </si>
  <si>
    <t>S向ELA Mura</t>
  </si>
  <si>
    <t>RGB亮点</t>
  </si>
  <si>
    <t>膜层彩色异物</t>
  </si>
  <si>
    <t>屏体破裂</t>
  </si>
  <si>
    <t>【产品型号】C15
【异常类型】CT良率异常—膜层彩色异物
【不良站点】CUT
【首次通报】01/01  10:00
【通报次数】第一次
【异常描述】
①当日良损0.29%，当月良损0.18%，批次良损0.18%
②基础分析-12/13批次恶化0.14%， Map 2板中间聚集，Lot 存在集中性（4BE06/4BE04）
③责任人-邓冰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</si>
  <si>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【产品型号】M516
【异常类型】CT良率异常—屏体破裂
【不良站点】APP2
【首次通报】01/01  10:00
【通报次数】第一次
【异常描述】
①当日良损0.26%，当月良损0.12%，批次良损0.06%
②基础分析-当日飘高，12/19批次良损0.06%
③责任人-熊川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</si>
  <si>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OLED</t>
    <phoneticPr fontId="4" type="noConversion"/>
  </si>
  <si>
    <t>邓冰</t>
    <phoneticPr fontId="4" type="noConversion"/>
  </si>
  <si>
    <t>熊川</t>
    <phoneticPr fontId="4" type="noConversion"/>
  </si>
  <si>
    <t>【产品型号】C15
【异常类型】CT良率异常—底色异常
【不良站点】APP2
【首次通报】01/01  16:00
【通报次数】第一次
【异常描述】
①当日良损1.48%，当月良损1.14%，批次良损0.15%
②基础分析-Map 集中H列
③责任人-黄从城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</si>
  <si>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ARRAY</t>
    <phoneticPr fontId="4" type="noConversion"/>
  </si>
  <si>
    <t>单亮点&amp;L3亮点</t>
  </si>
  <si>
    <t>单亮点16.67%，L3亮点14.14%</t>
  </si>
  <si>
    <t>单亮点4.13%，L3亮点4.38%</t>
  </si>
  <si>
    <t>单亮点5.6%，L3亮点5.92%</t>
  </si>
  <si>
    <t>单亮点0.22%，L3亮点0.38%</t>
  </si>
  <si>
    <t>T219</t>
  </si>
  <si>
    <t>【产品型号】D137
【异常类型】CT良率异常—单亮点&amp;L3亮点
【不良站点】MVI
【首次通报】01/02  19:00
【通报次数】第一次
【异常描述】
①当日良损单亮点16.67%，L3亮点14.14%，当月良损单亮点4.13%，L3亮点4.38%，批次良损单亮点0.22%，L3亮点0.38%
②基础分析-12/12批次单亮点较上批次恶化0.12%，L3亮点恶化0.23%，12/31开始连续3天上升，集中在2281P01工单
③责任人-郭友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</si>
  <si>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【产品型号】T219
【异常类型】CT良率异常—暗点
【不良站点】MVI
【首次通报】01/02  19:00
【通报次数】第一次
【异常描述】
①当日良损15.06%，当月良损5.13%，批次良损3.36%
②基础分析-12/23批次恶化2倍，集中在05P01工单
③责任人-吴博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</si>
  <si>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其他7</t>
  </si>
  <si>
    <t>其他5</t>
  </si>
  <si>
    <t>【产品型号】C15
【异常类型】CT良率异常—屏体黑斑
【不良站点】MVI
【首次通报】01/03  14:00
【通报次数】第一次
【异常描述】
①当日良损3.83%，当月良损2.13%，批次良损1.19%
②基础分析-发生在12/13批次，1BD/1BE/1BF/2DD/2DE/2DF模位聚集，
③责任人-黄从城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</si>
  <si>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王建强</t>
    <phoneticPr fontId="4" type="noConversion"/>
  </si>
  <si>
    <t>吕子明</t>
    <phoneticPr fontId="4" type="noConversion"/>
  </si>
  <si>
    <t>【产品型号】T219
【异常类型】CT良率异常—其他5
【不良站点】MVI
【首次通报】01/03  14:00
【通报次数】第一次
【异常描述】
①当日良损16.51%，当月良损9.96%，批次良损6.00%
②基础分析-1/1连续2天高发，批次恶化5.96%，集中在350P01/P02工单，1BA/1BC/1CA/1CC/1CE/2BA/2BC/2BE/2BG/2CA模位高发
③责任人-王建强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</si>
  <si>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【产品型号】C15
【异常类型】CT良率异常—底色异常
【不良站点】APP2
【首次通报】11/09 17:10
【通报次数】第一次
【异常描述】
①当日良损4.92%，当月良损1.66%，批次良损1.6%
②基础分析-11/6-11/9连续上升，1H列聚集
【异常原因】1D400 TRC 5# Soft Bake1集中
【是否止血】是，
【Inline是否有监控到】AOI DM图可见
【风险品数量】49 Lot
【长期改善对策】①SB1禁用-1/2，②异常位置换回粗Pin-1/3</t>
    <phoneticPr fontId="4" type="noConversion"/>
  </si>
  <si>
    <t>【产品型号】D137
【异常描述】CT良率异常-单亮点/L3亮点
【责任部门】PVD
【异常原因】受PVD 13200 3AFS02-PM4/PM5靶材异常风险Lot影响，异常Lot P品率爆量，对应单亮点&amp;L3亮点较Base偏高；
【是否止血】是
【Inline是否有监控到】是，1G620 Total defect爆量
【长期改善对策】PVD 13200 FS02-PM4/PM5异常靶材下机@12/10
【风险批数量】/
【风险批良损】~0.5%</t>
    <phoneticPr fontId="4" type="noConversion"/>
  </si>
  <si>
    <t>【产品型号】T219
【异常描述】CT良率异常—其他5
【责任部门】OLED
【异常原因】Map存在A、C、E、G列集中，排查屏体段无设备集中性，IJP UV1发生率较高，且TFE AOI可见异常Panel存在异常现象，蒸镀AOI异常不可见，且与之前Pin Mura现象一致，推测为Pin Mura导致；同步已将调查信息反馈工艺；
【是否止血】否；
【Inline是否有监控到】否，TFE AOI无RS查杀
【长期改善对策】待工艺反馈
【风险批数量】12/23批次
【风险批良损】12/23批次不良率6%；</t>
    <phoneticPr fontId="4" type="noConversion"/>
  </si>
  <si>
    <t>吕楠</t>
    <phoneticPr fontId="4" type="noConversion"/>
  </si>
  <si>
    <t>【产品型号】M559
【异常类型】CT良率异常—其他7
【不良站点】MVI
【首次通报】01/03  11:00
【通报次数】第一次
【异常描述】
①当日良损0.92%，当月良损0.14%，批次良损0.21%
②基础分析-大板中心聚集，集中在2314P01工单
③责任人-吕楠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</si>
  <si>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【产品型号】T219
【异常类型】暗点
【不良站点】MVI
【异常原因】CRP暗点不良率18%，非CRP暗点不良率0.3%，多为间距超规，P品率34%，未见异常，已同步借片解析确认@1/6
【是否止血】/
【Inline是否监控到】/
【长期改善措施】/
【风险批数量】1223蒸镀批
【风险批良损】预估1223批次暗点不良4.7%</t>
    <phoneticPr fontId="4" type="noConversion"/>
  </si>
  <si>
    <t>T219</t>
    <phoneticPr fontId="4" type="noConversion"/>
  </si>
  <si>
    <t>可修复暗点</t>
    <phoneticPr fontId="4" type="noConversion"/>
  </si>
  <si>
    <t>MVI</t>
    <phoneticPr fontId="4" type="noConversion"/>
  </si>
  <si>
    <t>【产品型号】T219
【异常类型】CT良率异常—可修复暗点
【不良站点】MVI
【首次通报】01/04  09:00
【通报次数】第一次
【异常描述】
①当日良损4.14%，当月良损2.44%，批次良损1.93%
②基础分析-12/23批次较上批次恶化3倍（0.67%→1.93%），1/2-1/3高发，工单集中在2305P01/P01
③责任人-郭友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</si>
  <si>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【产品型号】M559
【异常类型】CT良率异常—显示异常
【不良站点】MVI
【首次通报】01/04  15:30
【通报次数】第一次
【异常描述】
①当日良损10.00%，当月良损66.00%，批次良损50.00%
②基础分析-1/4当天高发，主要发生在12/23批次，较上批次恶化0.32%，发生在2333P01/2314P01工单，LOT集中在1EU，MAP在上半板呈倒三角中心聚集
③责任人-杜开尧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</si>
  <si>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【产品型号】M559
【异常类型】CT良率异常—显示异常
【不良站点】MVI
【首次通报】01/04  15:30
【通报次数】第一次
【异常描述】
①当日良损10.00%，当月良损66.00%，批次良损50.00%
②基础分析-1/4当天高发，主要发生在12/23批次，较上批次恶化0.32%，发生在2333P01/2314P01工单，LOT集中在1EU，MAP在上半板呈倒三角中心聚集
③责任人-杜开尧
【异常原因】同M559 其他7，为CVD C03 CHD SS偏大风险工单</t>
    <phoneticPr fontId="4" type="noConversion"/>
  </si>
  <si>
    <t>W376</t>
  </si>
  <si>
    <t>支撑膜气泡</t>
  </si>
  <si>
    <t>屏体</t>
    <phoneticPr fontId="4" type="noConversion"/>
  </si>
  <si>
    <t>缪康健</t>
    <phoneticPr fontId="4" type="noConversion"/>
  </si>
  <si>
    <t>【产品型号】D137
【异常类型】CT良率异常—水渍异常
【不良站点】APP2
【首次通报】01/06  10:30
【通报次数】第一次
【异常描述】
①当日良损0.96%，当月良损0.38%，批次良损0.11%
②基础分析-1/5当天不良高发0.96%，379P01工单集中，E1E单Lot集中，无明显膜位集中
③责任人-黄从城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</si>
  <si>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膜层peeling</t>
  </si>
  <si>
    <t>吕子明</t>
    <phoneticPr fontId="4" type="noConversion"/>
  </si>
  <si>
    <t>OLED</t>
    <phoneticPr fontId="4" type="noConversion"/>
  </si>
  <si>
    <t>【产品型号】W376
【异常类型】CT良率异常—膜层peeling
【不良站点】CUT
【首次通报】01/06  17:30
【通报次数】第一次
【异常描述】
①当日良损2.02%，当月良损0.90%，批次良损0.15%
②基础分析-1/6当天高发2.02%，CUT站点不良0.63%，3块Half集中，不良聚集A板右侧
③责任人-吕子明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</si>
  <si>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【产品型号】W376
【异常类型】CT良率异常—支撑膜气泡
【不良站点】APP2
【首次通报】01/06  10:30
【通报次数】第一次
【异常描述】
①当日良损1.99%，当月良损1.72%，批次良损1.62%
②基础分析-1/5当天高发1.99%，E05单Lot集中，E0524/525两个sheet集中，无明显膜位聚集
③责任人-熊川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</si>
  <si>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【产品型号】T219
【异常类型】可修复暗点
【不良站点】MVI
【异常原因】Mapping无明显膜位聚集及Lot集中，确认屏体履历对应panel均正常流经暗点维修flow，35004站点识别panel不具备可修复条件卡控循环次数后在35052 MVI判可修复暗点，C6等；本批次均为PVD靶材异常风险批，同T219暗点，已同步邀请解析借片确认相关性@1/7
【是否止血】是
【Inline是否监控到】是
【长期改善措施】/
【风险批数量】1223蒸镀批
【风险批良损】预估1223批次可修复暗点不良1.7%</t>
    <phoneticPr fontId="4" type="noConversion"/>
  </si>
  <si>
    <t>Pin端划伤</t>
  </si>
  <si>
    <t>【产品型号】C55
【异常类型】CT良率异常—Pin端划伤
【不良站点】APP1
【首次通报】01/06  17:30
【通报次数】第一次
【异常描述】
①当日良损2.40%，当月良损0.93%，批次良损0.93%
②基础分析-1/7当天高发2.4%，全部发生在单Galss
③责任人-霍丽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</si>
  <si>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【责任部门】制造部
【异常原因】19900~1T000 QT超时18H（管控6H），PVD 5号机宕机8H，4号机和11号机单AL腔作业SD2/SD3，3号机主RUN SD1，PVD瞬时产能不足，M559明确有要求管控Q-time 6H，设备复机后放货时制造优先M559产品，导致D137 1lot Q-time超时
【是否止血】是，单lot异常
【Inline是否有监控到】是，12/19已检出，为已知异常
【长期改善对策】/
【风险批数量】1lot
【风险批良损】1/5批次影响0.2％</t>
    <phoneticPr fontId="4" type="noConversion"/>
  </si>
  <si>
    <t>【不良调查】固定模组压接Pin附近气泡，贴膜6# M1A&amp;M2A平台高发，原因暂未明确，APP2后二次脱泡可消除不良
【风险批】无
【预估良损】0.00%</t>
    <phoneticPr fontId="4" type="noConversion"/>
  </si>
  <si>
    <t>【责任单位】屏体部
【异常原因】Work Table对位相机卡顿，导致放片偏移，Align抓取mark异常，绿光清扫至pin端导致划伤，放片偏移已纠正，异常已改善 ；
【风险批良损】异常产品数量共计53 pcs，12/28批次预估良损0.06%；
【是否止损】是</t>
    <phoneticPr fontId="4" type="noConversion"/>
  </si>
  <si>
    <t>不良原因：不良集中Half1 集中2#line A路径，暂无明确原因；inline RS已知异常，批次良率影响0.09%;后续持续监控；</t>
    <phoneticPr fontId="4" type="noConversion"/>
  </si>
  <si>
    <t>微亮点</t>
  </si>
  <si>
    <t>【产品型号】D137
【异常类型】CT良率异常—L3亮点
【不良站点】MVI
【首次通报】01/09  10:30
【通报次数】第一次
【异常描述】
①当日良损6.65%，当月良损6.46%，批次良损0.56%
②基础分析-1/8当天6.56%，当天超规：当天6.56%较上个批次（12/12批次0.33%）恶化2倍以上；
批次恶化：1225批次0.56%较12/12批次0.33%恶化0.25%；MAP未见明细集中性，未见站点明显机差，不良集中L3DB4BE1C/D  lot
③责任人-郭友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</si>
  <si>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【产品型号】D137
【异常类型】CT良率异常—微亮点
【不良站点】MVI
【首次通报】01/09  10:30
【通报次数】第一次
【异常描述】
①当日良损2.61%，当月良损0.12%，批次良损0.19%
②基础分析-1/8当天2.61%，当天超规：当天2.61%较上个批次（12/12批次0.03%）恶化2倍以上；
批次恶化：1225批次0.19%较12/12批次0.03%恶化0.16%；MAP未见明细集中性，未见明显机差，不良集中 L3DB4BE1L/1C  lot
③责任人-郭友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</si>
  <si>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【产品型号】D137
【异常描述】CT良率异常-微亮点
【责任部门】阵列部
【异常原因】受PVD 13200 3AFS02-PM4/PM5靶材异常风险Lot影响，异常Lot P品率爆量，对应单亮点&amp;L3亮点较Base偏高；
【是否止血】是
【Inline是否有监控到】是，1G620 Total defect爆量
【长期改善对策】PVD 13200 FS02-PM4/PM5异常靶材下机@12/10
【风险批数量】7488 sheet
【风险批良损】~0.5%</t>
    <phoneticPr fontId="4" type="noConversion"/>
  </si>
  <si>
    <t>郭友</t>
    <phoneticPr fontId="4" type="noConversion"/>
  </si>
  <si>
    <t>朱乐生</t>
    <phoneticPr fontId="4" type="noConversion"/>
  </si>
  <si>
    <t>穿刺异物-静电异物</t>
  </si>
  <si>
    <t>【产品型号】C15
【异常类型】CT良率异常—穿刺异物—静电异物
【不良站点】CUT
【首次通报】01/09  10:30
【通报次数】第一次
【异常描述】
①当日良损0.38%，当月良损0.30%，批次良损1.34%
②基础分析-1/10当天0.38%，当天超规：当天CUT站点0.38%较上个批次（12/13批次0.12%）恶化2倍以上；批次恶化：CT 1/3批次1.34%较12/13批次0.12%恶化1.22%，MAP集中A角，未见明显lass 集中性
③责任人-张健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</si>
  <si>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其他6</t>
  </si>
  <si>
    <t>【产品型号】C51
【异常类型】CT良率异常—其他6
【不良站点】MVI
【首次通报】01/09  10:30
【通报次数】第一次
【异常描述】
①当日良损1.11%，当月良损0.33%，批次良损0.37%
②基础分析-1/10当天1.11%，当天超规：当天MVI站点1.11%较上个批次（11/25批次0..0%）新增不良。集中L3C34BE0J/G/H，特殊MAP聚集2B~2E列
③责任人-张健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</si>
  <si>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暂未回复</t>
    <phoneticPr fontId="4" type="noConversion"/>
  </si>
  <si>
    <t>【产品型号】C15
【异常类型】CT良率异常—屏体黑斑
【不良站点】MVI
【首次通报】01/09  10:30
【通报次数】第一次
【异常描述】
①当日良损38.63%，当月良损6.63%，批次良损5.95%
②基础分析-1/11当天38.63%，当天超规：当天MVI站点38.63%较上个批次（12/13批次3.32%）恶化2倍以上。批次恶化：1/3批次5.95%较12/13批次3.32%恶化2.63%，特殊MAP，大板对称，集中1BD/1BE/1BF/2DD/2DE/2DF
③责任人-黄从城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</si>
  <si>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毛绍宝</t>
    <phoneticPr fontId="4" type="noConversion"/>
  </si>
  <si>
    <t>ARRAY</t>
    <phoneticPr fontId="4" type="noConversion"/>
  </si>
  <si>
    <t>【产品型号】W376
【异常类型】CT良率异常—其他原因
【不良站点】CT
【首次通报】01/09  10:30
【通报次数】第一次
【异常描述】
①当日良损2.46%，当月良损0.18%，批次良损0.19%
②基础分析-1/11当天2.46%，当天超规：当天2.46%较批次（12/25批次0.19%）恶化2倍以上，L3A44BE05存在集中性，特殊MAP中板对称
③责任人-张健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</si>
  <si>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【产品型号】C15
【异常类型】CT良率异常—屏体黑斑
【不良站点】MVI
【首次通报】01/03  14:00
【通报次数】第一次
【异常描述】
①当日良损3.83%，当月良损2.13%，批次良损1.19%
②基础分析-发生在12/13批次，1BD/1BE/1BF/2DD/2DE/2DF模位聚集，
③责任人-王建强
【异常原因】1.LLO 1号机能量优化后改善明显（不排除过货OR Array LOT差异），需加量验证；
2.蒸镀批次间Mapping差异主要来源LLO1号机改善，12.13批次LLO2号机对比存在新增高发模位需进一步确认成因。</t>
    <phoneticPr fontId="4" type="noConversion"/>
  </si>
  <si>
    <t>M279</t>
  </si>
  <si>
    <t>【产品型号】M279
【异常类型】CT良率异常—S向长条彩斑
【不良站点】MVI
【首次通报】01/12  10:00
【通报次数】第一次
【异常描述】
①当日良损2.19%，当月良损0.09%，批次良损0.09%
②基础分析-大板膜位聚集1BA、1BB、1BC
③责任人-秦悦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</si>
  <si>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【产品型号】C15
【异常类型】CT良率异常—S向亮线
【不良站点】AVI
【首次通报】01/12  17:00
【通报次数】第一次
【异常描述】
①当日良损3.12%，当月良损1.60%，批次良损3.72%
②基础分析-批次恶化，01/03批次3.72%较上批次（12/13批次2.21%）恶化1.51%
③责任人-施明君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</si>
  <si>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彭嘉翼</t>
    <phoneticPr fontId="4" type="noConversion"/>
  </si>
  <si>
    <t xml:space="preserve">【产品型号】M279
【异常描述】CT良率异常-S向长条彩斑
【责任部门】未知
【异常原因】无mask集中，无cycle集中。
暂不明确，目前认为原因可能是LOI与MVI限样判定标准差异，需求专项进一步调查。
【是否止血】/
【Inline是否有监控到】对应蒸镀批次，inline s向长条彩斑1个panel
【长期改善对策】/
【风险批数量】 无，CT正常检出
【良损】暂无 </t>
    <phoneticPr fontId="4" type="noConversion"/>
  </si>
  <si>
    <t xml:space="preserve">【产品型号】C15
【异常类型】CT良率异常—S向亮线
【不良站点】AVI
【首次通报】01/12 17:00
【通报次数】第一次
【异常描述】
①当日良损3.12%，当月良损1.60%，批次良损3.72%
②基础分析-批次恶化，当前产出01/03批次3.72%较上批次（12/13批次2.21%）恶化1.51%
③责任人-施明君
【不良调查】01/03批次当前AVI持续过货，S向亮线受L3Z34BE1B lot高发影响，18620检出A8SMR超规，PVD 3AFS05-PM4过货Density升高导致，Inline监控后已停腔PM清洁@12/23
【是否止血】是
【良率影响】预估整体批次影响0.3%，持续关注 </t>
    <phoneticPr fontId="4" type="noConversion"/>
  </si>
  <si>
    <t>【产品型号】C59
【异常类型】CT良率异常—G彩短条Mura
【不良站点】MVI
【首次通报】01/14  18:00
【通报次数】第一次
【异常描述】
①当日良损1.81%，当月良损0.21%，批次良损0.23%
②基础分析-LOT集中E1K、E1D
③责任人-李晗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</si>
  <si>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李晗</t>
  </si>
  <si>
    <t>其他4</t>
  </si>
  <si>
    <t>【产品型号】M559
【异常类型】CT良率异常—其他4
【不良站点】MVI
【首次通报】01/13  09:00
【通报次数】第一次
【异常描述】
①当日良损0.46%，当月良损0.06%，批次良损0.15%
②基础分析-膜位集中2中板B列，2DN0膜位
③责任人-施健丰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</si>
  <si>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待反馈</t>
    <phoneticPr fontId="4" type="noConversion"/>
  </si>
  <si>
    <t>35052_S</t>
  </si>
  <si>
    <t>其他3</t>
  </si>
  <si>
    <t>【产品型号】C51
【异常类型】CT良率异常—其他3
【不良站点】MVI
【首次通报】01/14  10:00
【通报次数】第一次
【异常描述】
①当日良损20.35%，当月良损1.46%，批次良损0.62%
②基础分析-LOT集中E0A、E04
③责任人-李晗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</si>
  <si>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【产品型号】C55
【异常类型】CT良率异常—其他原因
【不良站点】AVI
【首次通报】01/14  10:00
【通报次数】第一次
【异常描述】
①当日良损5.94%，当月良损1.15%，批次良损1.04%
②基础分析-LOT集中E08
③责任人-李晗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</si>
  <si>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【产品型号】C55
【异常类型】CT良率异常—35052_S
【不良站点】MVI
【首次通报】01/14  10:00
【通报次数】第一次
【异常描述】
①当日良损21.58%，当月良损0.40%，批次良损0.29%
②基础分析-当日高发，LOT集中E08、E0A
③责任人-霍丽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</si>
  <si>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【产品型号】C55
【异常类型】CT良率异常—S向亮线
【不良站点】MVI
【首次通报】11/10  10:00
【通报次数】第二次
【异常描述】
①当日良损5.72%，当月良损0.65%，批次良损0.65%
②基础分析-膜位集中A、B板中间膜位
③责任人-施明君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</si>
  <si>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【产品型号】W376
【异常类型】CT良率异常—OLED来料翘曲
【不良站点】CUT
【首次通报】01/14  19:00
【通报次数】第一次
【异常描述】
①当日良损0.61%，当月良损0.09%，批次良损0.09%
②基础分析-单sheet高发， 高发Sheet E0104，Map集中左右角
③责任人-汪前前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</si>
  <si>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 xml:space="preserve">【产品型号】C55
【异常类型】CT良率异常—35052_S
【不良站点】MVI
【首次通报】01/14  10:00
【通报次数】第一次
【异常描述】
①当日良损21.58%，当月良损0.40%，批次良损0.29%
②基础分析-当日高发，LOT集中E08、E0A
③责任人-霍丽
【责任单位】屏体检测
【异常原因】AVI上料平台异物残留，异物与吸嘴下压位置匹配，造成产品破裂
【是否止损】是，设备已清洁，后续生产无异常
【风险品良损】异常品共计912 pcs，12/28批次预估良损1.10%
【改善措施】该设备上料平台已贴附sunmap，其余机台待平展，预计月底完成；部门内复盘，人员清洁手法检讨，严格按照标准执行。对设备报警参数优化，提高当站针对固定位置不良检出能力 </t>
    <phoneticPr fontId="4" type="noConversion"/>
  </si>
  <si>
    <t xml:space="preserve">【产品型号】C55
【异常描述】CT良率异常-S向亮线
【责任部门】OLED
【异常原因】12/28批次1/2半板中心聚集，Array未见明显机腔差，异常膜位与新品阶段一致，SV2解析为CMM mask ESD
【是否止血】否
【Inline是否有监控到】C55无AT，AOI不可见，LOI可见
【风险批数量】12/28批次 </t>
    <phoneticPr fontId="4" type="noConversion"/>
  </si>
  <si>
    <t>OLED后段责来料NG</t>
  </si>
  <si>
    <t>【产品型号】M279
【异常类型】CT良率异常—屏体来料破裂
【不良站点】APP1
【首次通报】01/15  10:00
【通报次数】第一次
【异常描述】
①当日良损3.78%，当月良损0.12%，批次良损0.12%
②基础分析-膜位集中大板左上角，LOT BOG、EOJ、E03集中
③责任人-汪前前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</si>
  <si>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【产品型号】C50
【异常类型】CT良率异常—OLED后段责来料NG
【不良站点】CUT
【首次通报】01/15  10:00
【通报次数】第一次
【异常描述】
①当日良损0.37%，当月良损0.11%，批次良损0.11%
②基础分析-LOT集中CE0F,MAP集中2中板边缘
③责任人-汪前前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</si>
  <si>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 xml:space="preserve">【产品型号】C55
【异常类型】CT良率异常—其他原因
【不良站点】AVI
【首次通报】01/14  10:00
【通报次数】第一次
【异常描述】
①当日良损5.94%，当月良损1.15%，批次良损1.04%
②基础分析-LOT集中E08
③责任人-李晗
【要求1】风险批数量767pcs
【要求2】批次良损1.04%
【要求3】屏体良率影响截止日期1/14，为屏体设备3PCT20#平台异物导致顶伤，设备1/12 16:09设备清洁后恢复
【需求说明】请责任人按照模板回复异常调查及处置进展 </t>
    <phoneticPr fontId="4" type="noConversion"/>
  </si>
  <si>
    <t xml:space="preserve">【异常类型】CT良率异常—OLED后段责来料NG
【不良站点】CUT
【首次通报】01/15 10:00
【通报次数】第一次
【异常描述】
①当日良损0.37%，当月良损0.11%，批次良损0.11%
②基础分析-LOT集中CE0F,MAP集中2中板边缘
③责任人-汪前前
【责任部门】OLED整合
【异常原因】单half发生，L3C94CE0F072，中板长边翘曲导致切割拔片，异常片待复判后返报废
【是否止血】是
【inline是否有监控到】是，lami已知异常
【长期改善措施】/
【风险批数量】/
【风险批良损】/ </t>
    <phoneticPr fontId="4" type="noConversion"/>
  </si>
  <si>
    <t>【产品型号】C59
【异常类型】CT良率异常—G向彩色带状Mura
【不良站点】MVI
【首次通报】01/09  10:30
【通报次数】第一次
【异常描述】
①当日良损15.57%，当月良损1.72%，批次良损1.72%
②基础分析-1/11当天15.57%，当天超规：当天MVI站点15.57%较上个批次（12/09批次1.24%）恶化2倍以上。批次恶化：1/4批次1.72%较12/09批次1.24%恶化0.48%，特殊MAP，集中2A/2B行
③责任人-张健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</si>
  <si>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【产品型号】C22
【异常类型】CT良率异常—穿刺异物-静电异物
【不良站点】CUT
【首次通报】01/15  18:00
【通报次数】第一次
【异常描述】
①当日良损0.67%，当月良损27.27%，批次良损27.27%
②基础分析-当日超规-批次，12/23批次高发，MAP A列相对高发
③责任人-汪前前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</si>
  <si>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【产品型号】C51
【异常类型】CT良率异常—降等OLED责
【不良站点】CT
【首次通报】12/20  18:00
【通报次数】第二次
【异常描述】
①当日良损2.12%，当月良损0.34%，批次良损2.46%
②基础分析-当日超规-当月, 当日超规-批次, 连续超规，LOT集中E0Q&amp;E0Y，MAP集中A/B/R列
③责任人-汪前前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</si>
  <si>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【产品型号】C51
【异常类型】CT良率异常—彩斑Mura
【不良站点】MVI
【首次通报】01/15  18:00
【通报次数】第一次
【异常描述】
①当日良损2.91%，当月良损0.17%，批次良损0.93%
②基础分析-当日超规-当月, 当日超规-批次,12/28恶化0.92%，SHEET集中L3C34BE0S02/4/5，无明显MAP集中性
③责任人-汪前前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</si>
  <si>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【产品型号】C59
【异常类型】CT良率异常—OLED来料翘曲
【不良站点】CT(CUT+MVI)
【首次通报】01/15  18:00
【通报次数】第一次
【异常描述】
①当日良损0.93%，当月良损0.16%，批次良损0.17%
②基础分析-当日超规-当月, 当日超规-批次，1/4批次恶化0.17%，MAP集中1A/1E/2A行，GLASS集中L3LD4BE1B291, L3LD4BE1Q151
③责任人-汪前前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</si>
  <si>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【产品型号】M559
【异常类型】CT良率异常—常暗黑斑Mura
【不良站点】MVI
【首次通报】12/23  19:00
【通报次数】第二次
【异常描述】
①当日良损1.59%，当月良损0.20%，批次良损0.39%
②基础分析-当日超规-批次，批次恶化0.26%，LOT集中L3ME4BE46,MAP集中1A行和2EB0膜位
③责任人-施健丰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</si>
  <si>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CT(CUT+MVI)</t>
  </si>
  <si>
    <t>汪前前/周鸿成</t>
    <phoneticPr fontId="4" type="noConversion"/>
  </si>
  <si>
    <t>王书</t>
    <phoneticPr fontId="4" type="noConversion"/>
  </si>
  <si>
    <t>【产品型号】C59
【异常类型】CT良率异常—彩斑Mura
【不良站点】MVI
【首次通报】01/16  10:00
【通报次数】第一次
【异常描述】
①当日良损1.09%，当月良损0.45%，批次良损0.46%
②基础分析-当日超规-批次,1/4批次上升0.31%，MAP集中1AA0, 1AQ0, 1DN0, 2EG0
③责任人-邓冰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</si>
  <si>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【产品型号】D137
【异常类型】CT良率异常—OLED来料翘曲
【不良站点】CUT
【首次通报】12/02  18:00
【通报次数】第二次
【异常描述】
①当日良损0.13%，当月良损0.05%，批次良损0.69%
②基础分析-当日超规-当月, 当日超规-批次,12/28批次上升0.69%，单SHEET集中：L3DB4BE1Q12,MAP集中A/E行
③责任人-邓冰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</si>
  <si>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【产品型号】M279
【异常类型】CT良率异常—OLED来料翘曲
【不良站点】MVI
【首次通报】01/16  10:00
【通报次数】第一次
【异常描述】
①当日良损2.09%，当月良损0.16%，批次良损0.16%
②基础分析-当日超规-批次,1/3批次上升0.14%，LOT集中E01&amp;E07，MAP集中左半板
③责任人-邓冰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</si>
  <si>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【产品型号】M279
【异常类型】CT良率异常—S向单暗线
【不良站点】CT（AVI&amp;MVI）
【首次通报】01/16  10:00
【通报次数】第一次
【异常描述】
①当日良损0.29%，当月良损0.30%，批次良损0.30%
②基础分析-当日超规-批次，1/3批次上升0.23%，无明显MAP集中性
③责任人-施明君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</si>
  <si>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【产品型号】M559
【异常类型】CT良率异常—OLED来料翘曲
【不良站点】MVI
【首次通报】01/16  10:00
【通报次数】第一次
【异常描述】
①当日良损0.80%，当月良损0.04%，批次良损0.08%
②基础分析-当日超规-当月, 当日超规-批次，MAP集中1EJ/1EK/1EL,LOT集中E34/E3Y/E3D
③责任人-邓冰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</si>
  <si>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CT（AVI&amp;MVI）</t>
  </si>
  <si>
    <t>G向群亮线</t>
  </si>
  <si>
    <t>屏体异物(黑白点/凹点)</t>
  </si>
  <si>
    <t>TP</t>
    <phoneticPr fontId="4" type="noConversion"/>
  </si>
  <si>
    <t>【产品型号】C59
【异常类型】CT良率异常—屏体正翘曲
【不良站点】APP1
【首次通报】01/16  10:00
【通报次数】第一次
【异常描述】
①当日良损1.39%，当月良损0.04%，批次良损0.04%
②基础分析-当日超规-当月, 当日超规-批次，LOT集中E1Q，MAP集中A行中部
③责任人-邓冰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</si>
  <si>
    <t>【产品型号】M279
【异常类型】CT良率异常—底色异常
【不良站点】APP2
【首次通报】01/14  18:00
【通报次数】第一次
【异常描述】
①当日良损0.71%，当月良损0.14%，批次良损0.14%
②基础分析-大板集中右半板，SHEET集中EL09、EL06
③责任人-黄从城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</si>
  <si>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【产品型号】C50
【不良名称】Aging AA区烧伤
【发生站点】AGING
【是否再发】是
【首次通报】10/03  11:00
【基础分析】当日超规-批次，SHEET集中L3C94CE0709, L3C94CE0B11，无明显MAP集中性
【异常良损】当日良损0.69%，当月良损1.17%，批次良损1.17%，01/04批次较上批次恶化0.31%
【异常原因】***
【Inline监控】***
【是否止血】***
【影响范围】数量，过货完成时间
【改善措施】***
【整合对接】杜开尧
【责任部门】***
【责任科室】***</t>
  </si>
  <si>
    <t>【产品型号】C59
【不良名称】制程报废
【发生站点】CUT
【是否再发】否
【首次通报】01/16  18:00
【基础分析】当日超规-当月, 当日超规-批次，GLASS集中L3LD4BE12142, L3LD4BE1A212, L3LD4BE1V041，MAP集中AB行中部，1D/1E行左边
【异常良损】当日良损0.36%，当月良损0.04%，批次良损0.04%，01/04批次较上批次恶化0.04%
【异常原因】***
【Inline监控】***
【是否止血】***
【影响范围】数量，过货完成时间
【改善措施】***
【整合对接】霍丽
【责任部门】***
【责任科室】***</t>
  </si>
  <si>
    <t>【产品型号】D137
【不良名称】来料外围OLED 异物
【发生站点】CUT
【是否再发】是
【首次通报】12/01  10:00
【基础分析】当日超规-当月, 当日超规-批次, 连续超规，MAP集中E行
【异常良损】当日良损0.61%，当月良损0.28%，批次良损1.66%，12/28批次较上批次恶化1.32%
【异常原因】***
【Inline监控】***
【是否止血】***
【影响范围】数量，过货完成时间
【改善措施】***
【整合对接】邓冰
【责任部门】***
【责任科室】***</t>
  </si>
  <si>
    <t>【产品型号】M279
【不良名称】屏体正翘曲
【发生站点】CT(APP1)
【是否再发】否
【首次通报】01/16  18:00
【基础分析】当日超规-当月, 当日超规-批次，MAP集中1A/1E/2A行，不良集中4个LOT：L3M54BE04, L3M54BE07, L3M54BE0E, L3M54BE0H
【异常良损】当日良损0.40%，当月良损0.04%，批次良损0.04%，01/03批次较上批次恶化0.03%
【异常原因】***
【Inline监控】***
【是否止血】***
【影响范围】数量，过货完成时间
【改善措施】***
【整合对接】邓冰
【责任部门】***
【责任科室】***</t>
  </si>
  <si>
    <t>CT(APP1)</t>
  </si>
  <si>
    <t>其他25</t>
  </si>
  <si>
    <t>【产品型号】M559
【异常类型】CT良率异常—G向群亮线
【不良站点】MVI
【首次通报】01/16  10:00
【通报次数】第一次
【异常描述】
①当日良损0.66%，当月良损0.05%，批次良损0.11%
②基础分析-当日超规-当月, 当日超规-批次,MAP无明显集中性
③责任人-施明君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</si>
  <si>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 xml:space="preserve">【产品型号】M279
【不良名称】屏体正翘曲
【发生站点】CT(APP1)
【是否再发】否
【首次通报】01/16  18:00
【基础分析】当日超规-当月, 当日超规-批次，MAP集中1A/1E/2A行，不良集中4个LOT：L3M54BE04, L3M54BE07, L3M54BE0E, L3M54BE0H
【异常良损】当日良损0.40%，当月良损0.04%，批次良损0.04%，01/03批次较上批次恶化0.03%
【异常原因】排查Lami存在SLA01集中，与此设备过货异常强相关；
【Inline监控】否，AOI未抽检到
【是否止血】是，当前SLA01设备已禁用
【影响范围】数量，过货完成时间
【改善措施】SLA01量产禁用，设备当前调整中，后续搭载试验放量验证；
【整合对接】邓冰
【责任部门】蒸镀封装部
【责任科室】Lami科室 </t>
    <phoneticPr fontId="4" type="noConversion"/>
  </si>
  <si>
    <t xml:space="preserve">【产品型号】M279
【异常类型】CT良率异常—屏体来料破裂
【不良站点】APP1
【首次通报】01/15  10:00
【通报次数】第一次
【异常描述】
①当日良损3.78%，当月良损0.12%，批次良损0.12%
②基础分析-膜位集中大板左上角，LOT BOG、EOJ、E03集中
③责任人-汪前前
【责任部门】Lami科
【异常原因】①LLO机台存在明显机差--&gt;屏体黑斑+屏体来料破裂+TFE破裂 LLO1号机-Stage1  9.72% LLO1号机-stage2 0.61%；LLO2号机-Stage1 0.19%，LLO2号机-Stage2 0.10%；②申请解析，待出解析结果
【是否止血】是，1/15 16:00已将LLO1禁用
【inline是否有监控到】AVI点灯可见，APP1/APP2外观可见
【长期改善措施】/
【风险批数量】/
【风险批良损】/ </t>
    <phoneticPr fontId="4" type="noConversion"/>
  </si>
  <si>
    <t xml:space="preserve">【产品型号】M559
【异常类型】CT良率异常—G向群亮线
【不良站点】MVI
【首次通报】01/16 10:00
【通报次数】第一次
【异常描述】
①当日良损0.66%，当月良损0.05%，批次良损0.11%
②基础分析-当日超规-当月, 当日超规-批次,MAP无明显集中性
③责任人-施明君
【不良调查】1/5批次对比上批次G向线整体降低0.15%，G向群亮线上升0.07%，批次产出30%+，待更多数据产出，持续监控 </t>
    <phoneticPr fontId="4" type="noConversion"/>
  </si>
  <si>
    <t xml:space="preserve">【产品型号】M279
【异常类型】CT良率异常—S向单暗线
【不良站点】CT（AVI&amp;MVI）
【首次通报】01/16 10:00
【通报次数】第一次
【异常描述】
①当日良损0.29%，当月良损0.30%，批次良损0.30%
②基础分析-当日超规-批次，1/3批次上升0.23%，无明显MAP集中性
③责任人-施明君
【不良调查】1/3批次对比上批次线不良整体降低0.76%，S向单暗线上升0.23%但S向线整体降低0.1%，无恶化，持续监控且会同步确认AVI点灯有无特殊Type@1/17 </t>
    <phoneticPr fontId="4" type="noConversion"/>
  </si>
  <si>
    <t>施健丰</t>
    <phoneticPr fontId="4" type="noConversion"/>
  </si>
  <si>
    <t>PEP7 PHT后有机胶气泡</t>
  </si>
  <si>
    <t>【产品型号】C51
【不良名称】OLED来料翘曲
【发生站点】CT
【是否再发】是
【首次通报】12/15  10:00
【基础分析】当日超规-当月, 当日超规-批次, 连续超规，无明显MAP集中性，GLASS集中L3C34BE0Y292
【异常良损】当日良损0.24%，当月良损0.08%，批次良损0.14%，12/28批次较上批次恶化0.09%
【异常原因】***
【Inline监控】***
【是否止血】***
【影响范围】数量，过货完成时间
【改善措施】***
【整合对接】王建强
【责任部门】***
【责任科室】***</t>
  </si>
  <si>
    <t>【产品型号】D137
【不良名称】屏体正翘曲
【发生站点】CT
【是否再发】否
【首次通报】01/17  08:00
【基础分析】当日超规-当月, 当日超规-批次，LOT集中E1Q，MAP集中A行中部
【异常良损】当日良损0.31%，当月良损0.04%，批次良损0.24%，12/28批次较上批次恶化0.24%
【异常原因】***
【Inline监控】***
【是否止血】***
【影响范围】数量，过货完成时间
【改善措施】***
【整合对接】王建强
【责任部门】***
【责任科室】***</t>
  </si>
  <si>
    <t>【产品型号】D137
【不良名称】下保护膜Particle
【发生站点】CT
【是否再发】是
【首次通报】11/23  09:00
【基础分析】当日超规-当月, 当日超规-批次，MAP集中A行
【异常良损】当日良损2.17%，当月良损0.34%，批次良损1.57%，12/28批次较上批次恶化1.39%
【异常原因】***
【Inline监控】***
【是否止血】***
【影响范围】数量，过货完成时间
【改善措施】***
【整合对接】王建强
【责任部门】***
【责任科室】***</t>
  </si>
  <si>
    <t>【产品型号】M559
【不良名称】PEP7 PHT后有机胶气泡
【发生站点】CT
【是否再发】否
【首次通报】01/17  08:00
【基础分析】当日超规-当月, 当日超规-批次，SHEET集中中部，SHEET集中L3ME4BE3D05, L3ME4BE4801
【异常良损】当日良损0.34%，当月良损0.01%，批次良损0.05%，01/05批次较上批次恶化0.05%
【异常原因】***
【Inline监控】***
【是否止血】***
【影响范围】数量，过货完成时间
【改善措施】***
【整合对接】郭宇豪
【责任部门】***
【责任科室】***</t>
  </si>
  <si>
    <t>【产品型号】D137
【不良名称】其他25
【发生站点】CT
【是否再发】是
【首次通报】11/25  10:00
【基础分析】当日超规-当月, 当日超规-批次，单LOT高发L3DB4BE1R，现象为孔区大圆环
【异常良损】当日良损0.95%，当月良损0.04%，批次良损0.41%，12/28批次较上批次恶化0.41%
【异常原因】***
【Inline监控】***
【是否止血】***
【影响范围】数量，过货完成时间
【改善措施】***
【整合对接】施健丰
【责任部门】***
【责任科室】***</t>
    <phoneticPr fontId="4" type="noConversion"/>
  </si>
  <si>
    <t>【产品型号】W376
【异常类型】CT良率异常—屏体异物(黑白点/凹点)
【不良站点】APP1
【首次通报】01/16  10:00
【通报次数】第一次
【异常描述】
①当日良损1.90%，当月良损0.05%，批次良损51.32%
②MAP集中C行
③责任人-邓冰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</si>
  <si>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【产品型号】C50
【不良名称】OLED来料翘曲
【发生站点】CUT
【是否再发】否
【首次通报】01/17  08:00
【基础分析】当日超规-当月, 当日超规-批次，glass集中L3C94CE0G061, L3C94CE0G062, L3C94CE0M142
【异常良损】当日良损0.78%，当月良损0.29%，批次良损0.29%，01/04批次较上批次恶化0.21%
【异常原因】***
【Inline监控】***
【是否止血】***
【影响范围】数量，过货完成时间
【改善措施】***
【整合对接】王建强
【责任部门】***
【责任科室】***</t>
    <phoneticPr fontId="4" type="noConversion"/>
  </si>
  <si>
    <t>OLED来料翘曲</t>
    <phoneticPr fontId="4" type="noConversion"/>
  </si>
  <si>
    <t>穿刺异物-静电异物</t>
    <phoneticPr fontId="4" type="noConversion"/>
  </si>
  <si>
    <t>【产品型号】C59
【不良名称】S向ELA Mura
【发生站点】CT
【是否再发】否
【首次通报】01/17  18:00
【基础分析】当日超规-当月, 当日超规-批次，LOT集中L3LD4BE1A, L3LD4CE03，MAP集中大板4周
【异常良损】当日良损0.60%，当月良损0.08%，批次良损0.08%，01/04批次较上批次恶化0.05%
【异常原因】***
【Inline监控】***
【是否止血】***
【影响范围】数量，过货完成时间
【改善措施】***
【整合对接】施健丰
【责任部门】***
【责任科室】***</t>
  </si>
  <si>
    <t>熊川</t>
    <phoneticPr fontId="4" type="noConversion"/>
  </si>
  <si>
    <t>【产品型号】D137
【不良名称】支撑膜异物
【发生站点】CT
【是否再发】是
【首次通报】12/28  10:30
【基础分析】当日超规-批次，MAP集中A行，LOT集中E1M&amp;E1P
【异常良损】当日良损0.41%，当月良损0.22%，批次良损0.40%，12/28批次较上批次恶化0.27%
【异常原因】***
【Inline监控】***
【是否止血】***
【影响范围】数量，过货完成时间
【改善措施】***
【整合对接】熊川
【责任部门】***
【责任科室】***</t>
    <phoneticPr fontId="4" type="noConversion"/>
  </si>
  <si>
    <t>产品型号】D137
【不良名称】下保护膜Particle
【发生站点】CT
【是否再发】是
【首次通报】11/23  09:00
【基础分析】当日超规-当月, 当日超规-批次，MAP集中A行
【异常良损】当日良损2.17%，当月良损0.34%，批次良损1.57%，12/28批次较上批次恶化1.39%
【异常原因】DLA剥离过程中PI划破产生的碎屑导致，集中中板A行边缘，DLA 4#高发。因12/28批次DLA3#和4#较上批次异物不良均明显恶化，且同机台批次间不良Mapping基本一致，判断为前段来料波动导致。DLA4#因剥离能力较差（较3#更易发生剥离中PI划破和褶皱），不良上升尤为明显。
【Inline监控】RS未抽检到
【是否止血】是
【影响范围】141half（12/28批次DLA4#过货量），1/16已全部切割完成
【改善措施】短期：a. 异常品复判，1/16结果，65%异常片可复判良品后流；b. DLA4#刀具参数优化（入刀深度&amp;Gap）；长期：a. LLO3# Release后在确保产出情况下异物不良较高的产品增加边扫，改善剥离效果；b. 验证DLA机台增加剥离中异物真空清洁机构；c.验证DLA 刀具剥离后自清洁装置</t>
    <phoneticPr fontId="4" type="noConversion"/>
  </si>
  <si>
    <t xml:space="preserve">【产品型号】D137
【不良名称】屏体正翘曲
【发生站点】CT
【是否再发】否
【首次通报】01/17  08:00
【基础分析】当日超规-当月, 当日超规-批次，LOT集中E1Q，MAP集中A行中部
【异常良损】当日良损0.31%，当月良损0.04%，批次良损0.24%，12/28批次较上批次恶化0.24%
【异常原因】当日异常集中1/15 SLA1# 同Lot生产的1R052和1Q012中板发生，为贴附过程中膜材翘曲提前贴附产品导致
【Inline监控】RS监控到异常后已停机调整
【是否止血】是
【影响范围】30half，1/16已全部切割完成
【改善措施】短期：监控发现异常后已停机调整，调整Set Table角度增加贴附过程中弱真空吸附能力，待Try Run通过后恢复投入；长期：增加贴附过程中弱真空波动监控报警功能（膜材提前贴附时因破真空，数值会明显低于正常值）；
</t>
    <phoneticPr fontId="4" type="noConversion"/>
  </si>
  <si>
    <t xml:space="preserve">【产品型号】C51
【不良名称】Tray压伤
【发生站点】APP1
【是否再发】否
【首次通报】01/18  08:00
【基础分析】当日超规-当月, 当日超规-批次，MAP集中R/Q列
【异常良损】当日良损1.10%，当月良损0.05%，批次良损0.11%，12/28批次较上批次恶化0.11%
【异常原因】***
【Inline监控】***
【是否止血】***
【影响范围】数量，过货完成时间
【改善措施】***
【整合对接】霍丽
【责任部门】***
【责任科室】***
</t>
  </si>
  <si>
    <t xml:space="preserve">【产品型号】D137
【不良名称】孔区环状Mura
【发生站点】MVI
【是否再发】否
【首次通报】01/18  08:00
【基础分析】当日超规-当月, 当日超规-批次，MAP集中1A/1B行，LOT集中 L3DB4BE1R
【异常良损】当日良损2.49%，当月良损0.06%，批次良损0.24%，12/28批次较上批次恶化0.24%
【异常原因】***
【Inline监控】***
【是否止血】***
【影响范围】数量，过货完成时间
【改善措施】***
【整合对接】施健丰
【责任部门】***
【责任科室】***
</t>
  </si>
  <si>
    <t>Tray压伤</t>
  </si>
  <si>
    <t>孔区环状Mura</t>
    <phoneticPr fontId="4" type="noConversion"/>
  </si>
  <si>
    <t>同other25
【异常原因】经调查为单Lot高发（前后Lot均无异常），且现象为孔区环状Mura（此为已知异常，与1D400 PH相关），MAPPING为大板四周聚集，其中1A行最严重（与之前C20 Other25 Mapping相同），此高发Lot为1D400 3APP11过货
【Inline监控】未监控到，高发Lot在1D420未抽检到（Other25只能在1D420 DM图可见，LOI不可见）
【是否止血】是（单Lot异常，后续LOT无异常）
【影响范围】30sheet，过货完成时间1/25
【改善措施】待Track反馈
【整合对接】施健丰
【责任部门】阵列部
【责任科室】涂布科</t>
    <phoneticPr fontId="4" type="noConversion"/>
  </si>
  <si>
    <t xml:space="preserve">【产品型号】C50
【不良名称】Aging Pin端烧伤
【发生站点】AGING
【是否再发】否
【首次通报】01/18  08:00
【基础分析】当日超规-当月, 当日超规-批次，MAP集中1E/2A行，GLASS集中L3C94CE0F072
【异常良损】当日良损0.30%，当月良损0.10%，批次良损0.10%，01/04批次较上批次恶化0.10%
【异常原因】***
【Inline监控】***
【是否止血】***
【影响范围】数量，过货完成时间
【改善措施】***
【整合对接】霍丽
【责任部门】***
【责任科室】***
</t>
    <phoneticPr fontId="4" type="noConversion"/>
  </si>
  <si>
    <t xml:space="preserve">【产品型号】C51
【不良名称】Tray压伤
【发生站点】APP1
【是否再发】否
【首次通报】01/18  08:00
【基础分析】当日超规-当月, 当日超规-批次，MAP集中R/Q列
【异常良损】当日良损1.10%，当月良损0.05%，批次良损0.11%，12/28批次较上批次恶化0.11%
【异常原因】B侧调试T轴后放料位置发生变化对应B_NG picker手臂下料偶发搭边，导致tray压伤；
【Inline监控】大视野CCD相机，实时监控，有搭边现象设备报警；
【是否止血】是
【影响范围】1/14 16:24-1/16 9:53
【改善措施】下料点位调整确认，下料口大视野相机启用，检测panel是否有搭边情况，避免tray压伤；
【整合对接】霍丽
【责任部门】屏体部
【责任科室】切割科 </t>
    <phoneticPr fontId="4" type="noConversion"/>
  </si>
  <si>
    <t>郭晋嘉</t>
    <phoneticPr fontId="4" type="noConversion"/>
  </si>
  <si>
    <t>郭晋嘉</t>
    <phoneticPr fontId="4" type="noConversion"/>
  </si>
  <si>
    <t xml:space="preserve">【产品型号】C22
【不良名称】环状Mura
【发生站点】CT
【是否再发】否
【首次通报】01/18  18:00
【基础分析】当日超规-当月, 当日超规-批次，无明显集中性
【异常良损】当日良损13.62%，当月良损4.64%，批次良损4.64%，12/23批次较上批次恶化1.76%
【异常原因】***
【Inline监控】***
【是否止血】***
【影响范围】数量，过货完成时间
【改善措施】***
【整合对接】施健丰
【责任部门】***
【责任科室】***
</t>
  </si>
  <si>
    <t xml:space="preserve">【产品型号】C22
【不良名称】环状Mura
【发生站点】CT
【是否再发】否
【首次通报】01/18  18:00
【基础分析】当日超规-当月, 当日超规-批次，无明显集中性
【异常良损】当日良损13.62%，当月良损4.64%，批次良损4.64%，12/23批次较上批次恶化1.76%
【异常原因】BPDL残留导致
【Inline监控】Inline无法检出
【是否止血】是 C22末批 
【影响范围】C22整批
【改善措施】Ash弱化有效，C51已上线
【整合对接】施健丰
【责任部门】阵列部
【责任科室】COE专项 </t>
    <phoneticPr fontId="4" type="noConversion"/>
  </si>
  <si>
    <t>环状Mura</t>
    <phoneticPr fontId="4" type="noConversion"/>
  </si>
  <si>
    <t xml:space="preserve">【产品型号】C22
【不良名称】斑中带点
【发生站点】CT
【是否再发】否
【首次通报】01/18  18:00
【基础分析】当日超规-当月, 当日超规-批次，LOT集中L3LA4BE04
【异常良损】当日良损1.49%，当月良损0.73%，批次良损0.73%，12/23批次较上批次恶化0.20%
【异常原因】受PVD 3AFS02靶材风险Lot影响，异常Lot P品率爆量~63%
【Inline监控】是，1G620 Total defect爆量
【是否止血】是
【影响范围】30sheet，CT预计影响至1/21
【改善措施】3AFS02异常靶已下机止损@12/20
【整合对接】郭友
【责任部门】阵列部
【责任科室】PVD </t>
    <phoneticPr fontId="4" type="noConversion"/>
  </si>
  <si>
    <t xml:space="preserve">【产品型号】C51
【不良名称】常暗黑斑Mura
【发生站点】CT
【是否再发】是
【首次通报】12/17  11:00
【基础分析】无Lot/Sheet集中，Map聚集大板C角
【异常良损】当日良损2.26%，当月良损0.72%，批次良损0.91%，12/28批次较上批次恶化0.43%
【异常原因】***
【Inline监控】***
【是否止血】***
【影响范围】数量，过货完成时间
【改善措施】***
【整合对接】施健丰
【责任部门】***
【责任科室】***
</t>
  </si>
  <si>
    <t>施健丰
刘宇</t>
    <phoneticPr fontId="4" type="noConversion"/>
  </si>
  <si>
    <t xml:space="preserve">【产品型号】C15
【不良名称】Aging AA区烧伤
【发生站点】CT
【是否再发】否
【首次通报】01/19  18:00
【基础分析】无Lot/Sheet集中，Map聚集大板2DG0模位
【异常良损】当日良损5.61%，当月良损1.24%，批次良损3.39%，1/3批次较12/13批次恶化0.7%
【异常原因】***
【Inline监控】***
【是否止血】***
【影响范围】数量，过货完成时间
【改善措施】***
【整合对接】杜开尧
【责任部门】***
【责任科室】***
</t>
  </si>
  <si>
    <t>其他1</t>
  </si>
  <si>
    <t xml:space="preserve">【产品型号】C22
【不良名称】彩斑Mura
【发生站点】CT
【是否再发】否
【首次通报】01/20  10:00
【基础分析】无Lot/Sheet集中，Map 1AD0/1EF0高发，集中FMM MA001套Mask
【异常良损】当日良损2.72%，当月良损1.15%，批次良损1.15%，较上批次恶化1.07%
【异常原因】***
【Inline监控】***
【是否止血】***
【影响范围】数量，过货完成时间
【改善措施】***
【整合对接】刘智勇
【责任部门】***
【责任科室】***
</t>
  </si>
  <si>
    <t xml:space="preserve">【产品型号】C22
【不良名称】其他1
【发生站点】CT
【是否再发】是
【首次通报】01/20  10:00
【基础分析】批次新增Code，正视不可见，俯视可见黑色斑状不良，2FC0/2LC0模位高发，FMM集中MA02套
【异常良损】当日良损0.38%，当月良损0.26%，批次良损0.26%，
【异常原因】***
【Inline监控】***
【是否止血】***
【影响范围】数量，过货完成时间
【改善措施】***
【整合对接】刘智勇
【责任部门】***
【责任科室】***
</t>
  </si>
  <si>
    <t xml:space="preserve">【产品型号】C22
【不良名称】G3亮点
【发生站点】CT
【是否再发】否
【首次通报】01/20  10:00
【基础分析】4BE03/E04 Lot高发，Map无聚集
【异常良损】当日良损2.65%，当月良损2.09%，批次良损2.09%，12/23批次较上批次恶化0.70%
【异常原因】***
【Inline监控】***
【是否止血】***
【影响范围】数量，过货完成时间
【改善措施】***
【整合对接】郭友
【责任部门】***
【责任科室】***
</t>
  </si>
  <si>
    <t xml:space="preserve">【产品型号】C22
【不良名称】暗点
【发生站点】CT
【是否再发】否
【首次通报】01/20  10:00
【基础分析】4BE04 Lot高发，Map无聚集
【异常良损】当日良损2.80%，当月良损1.25%，批次良损1.25%，12/23批次较上批次恶化0.62%
【异常原因】***
【Inline监控】***
【是否止血】***
【影响范围】数量，过货完成时间
【改善措施】***
【整合对接】郭友
【责任部门】***
【责任科室】***
</t>
  </si>
  <si>
    <t>刘智勇</t>
  </si>
  <si>
    <t>【产品型号】C22
【不良名称】B暗点
【发生站点】CT
【是否再发】否
【首次通报】01/20  10:00
【基础分析】1A/2E行高发
【异常良损】当日良损0.91%，当月良损0.42%，批次良损0.42%，12/23批次较上批次恶化0.30%
【异常原因】***
【Inline监控】***
【是否止血】***
【影响范围】数量，过货完成时间
【改善措施】***
【整合对接】郭友
【责任部门】***
【责任科室】***</t>
    <phoneticPr fontId="4" type="noConversion"/>
  </si>
  <si>
    <t>【产品型号】C22
【不良名称】斑中带点
【发生站点】CT
【是否再发】否
【首次通报】01/18  18:00
【基础分析】当日超规-当月, 当日超规-批次，LOT集中L3LA4BE04
【异常良损】当日良损1.49%，当月良损0.73%，批次良损0.73%，12/23批次较上批次恶化0.20%
【异常原因】***
【Inline监控】***
【是否止血】***
【影响范围】数量，过货完成时间
【改善措施】***
【整合对接】郭友
【责任部门】***
【责任科室】***</t>
    <phoneticPr fontId="4" type="noConversion"/>
  </si>
  <si>
    <t xml:space="preserve">【产品型号】C22
【不良名称】G3亮点
【发生站点】CT
【是否再发】否
【首次通报】01/20  10:00
【基础分析】4BE03/E04 Lot高发，Map无聚集
【异常良损】当日良损2.65%，当月良损2.09%，批次良损2.09%，12/23批次较上批次恶化0.70%
【异常原因】受PVD 3AFS02靶材风险Lot影响，异常Lot P品率爆量~63%
【Inline监控】是，1G620 Total defect爆量
【是否止血】是
【影响范围】数量，CT预计影响至1/21
【改善措施】3AFS02异常靶已下机止损@12/20
【整合对接】郭友
【责任部门】阵列部
【责任科室】PVD 
</t>
    <phoneticPr fontId="4" type="noConversion"/>
  </si>
  <si>
    <t xml:space="preserve">【产品型号】C22
【不良名称】暗点
【发生站点】CT
【是否再发】否
【首次通报】01/20  10:00
【基础分析】4BE04 Lot高发，Map无聚集
【异常良损】当日良损2.80%，当月良损1.25%，批次良损1.25%，12/23批次较上批次恶化0.62%
【异常原因】受PVD 3AFS02靶材风险Lot影响，异常Lot P品率爆量~63%
【Inline监控】是，1G620 Total defect爆量
【是否止血】是
【影响范围】数量，CT预计影响至1/21
【改善措施】3AFS02异常靶已下机止损@12/20
【整合对接】郭友
【责任部门】阵列部
【责任科室】PVD </t>
    <phoneticPr fontId="4" type="noConversion"/>
  </si>
  <si>
    <t>杜开尧
刘宇</t>
    <phoneticPr fontId="4" type="noConversion"/>
  </si>
  <si>
    <t>王永超</t>
    <phoneticPr fontId="4" type="noConversion"/>
  </si>
  <si>
    <t>【产品型号】C37
【不良名称】穿刺型异物
【发生站点】CT
【是否再发】否
【首次通报】01/21  10:00
【基础分析】中板短边高发
【异常良损】当日良损1.38%，当月良损2.44%，批次良损2.64%，01/03批次较上批次恶化2.61%
【异常原因】***
【Inline监控】监控站点
【是否止血】***
【影响范围】数量，过货完成时间
【改善措施】***
【整合对接】张健
【责任部门】***
【责任科室】***</t>
    <phoneticPr fontId="4" type="noConversion"/>
  </si>
  <si>
    <t>【产品型号】C39
【不良名称】OLED来料翘曲
【发生站点】CT
【是否再发】否
【首次通报】01/21  10:00
【基础分析】有3Half高发，J列和half 2高发
【异常良损】当日良损0.99%，当月良损0.77%，批次良损0.77%，01/05批次较上批次恶化0.72%
【异常原因】***
【Inline监控】监控站点
【是否止血】***
【影响范围】数量，过货完成时间
【改善措施】***
【整合对接】张健
【责任部门】***
【责任科室】***</t>
    <phoneticPr fontId="4" type="noConversion"/>
  </si>
  <si>
    <t>【产品型号】C39
【不良名称】降等OLED责
【发生站点】CT
【是否再发】否
【首次通报】01/21  10:00
【基础分析】无Lot/ sheet高发，Map AJ列聚集
【异常良损】当日良损0.71%，当月良损0.64%，批次良损0.64%，01/05批次较上批次恶化0.64%
【异常原因】***
【Inline监控】监控站点
【是否止血】***
【影响范围】数量，过货完成时间
【改善措施】***
【整合对接】张健
【责任部门】***
【责任科室】***</t>
    <phoneticPr fontId="4" type="noConversion"/>
  </si>
  <si>
    <t>【产品型号】M559
【不良名称】水渍异常
【发生站点】CT
【是否再发】否
【首次通报】01/21  10:00
【基础分析】存在高发Lot，大板右侧聚集
【异常良损】当日良损0.47%，当月良损0.06%，批次良损0.15%，01/05批次较上批次恶化0.15%
【异常原因】***
【Inline监控】监控站点
【是否止血】***
【影响范围】数量，过货完成时间
【改善措施】***
【整合对接】黄从城
【责任部门】***
【责任科室】***</t>
    <phoneticPr fontId="4" type="noConversion"/>
  </si>
  <si>
    <t xml:space="preserve">【产品型号】C39
【不良名称】降等OLED责
【发生站点】CT
【是否再发】否
【首次通报】01/21 10:00
【基础分析】无Lot/ sheet高发，Map AJ列聚集
【异常良损】当日良损0.71%，当月良损0.64%，批次良损0.64%，01/05批次较上批次恶化0.64%
【异常原因】1/5批次C39 静电穿刺异物切割后降等0.28%（静电穿刺异物总不良0.42%，PR1：0.5%，PR2：0.35%），较9/28批次静电穿刺异物0.52%优化0.1%
【Inline监控】21329站点已监控
【是否止血】否
【影响范围】数量964half，过货完成时间1/17
【改善措施】工艺暂无对策反馈，若发现PR X-ray异常即更换，另需求蒸镀设备进行C39产品Retry率优化
【整合对接】邓冰
【责任部门】蒸镀封装部
【责任科室】打印科/蒸镀设备科 </t>
    <phoneticPr fontId="4" type="noConversion"/>
  </si>
  <si>
    <t xml:space="preserve">【产品型号】C37
【不良名称】穿刺型异物
【发生站点】CT
【是否再发】否
【首次通报】01/21 10:00
【基础分析】中板短边高发
【异常良损】当日良损1.38%，当月良损2.44%，批次良损2.64%，01/03批次较上批次恶化2.61%
【异常原因】1/3批次穿刺异物0.67%（PR1：0.97%，PR2：0.61%，PR1生产32half后禁用），1/3批次较12/13批次穿刺异物0.11%明显恶化，retry率无明显恶化（13.9%→11.6% ，整体Retry率较高，需进一步优化）
【Inline监控】21329站点已监控判杀
【是否止血】否
【影响范围】数量178half，过货完成时间1/11
【改善措施】工艺暂无对策反馈，若发现PR X-ray异常即更换，需求蒸镀设备进行C37产品Retry率优化
【整合对接】邓冰
【责任部门】蒸镀封装部
【责任科室】打印科/蒸镀设备科 </t>
    <phoneticPr fontId="4" type="noConversion"/>
  </si>
  <si>
    <t xml:space="preserve">产品型号】M559
【不良名称】水渍异常
【发生站点】CT
【是否再发】否
【首次通报】01/21 10:00
【基础分析】存在高发Lot，大板右侧聚集
【异常良损】当日良损0.47%，当月良损0.06%，批次良损0.15%，01/05批次较上批次恶化0.15%
【异常原因】主要有3个lot飘高。L3ME4CE18 1/8已检出，18500存在转向实验，专项持续理清中。L3ME4BE49/45 17400 3APP07产出，受二元化有机胶影响 
【Inline监控】inline 1T620已检出，为已知异常。
【是否止血】是，3APP07 1/14已禁用M559
【影响范围】24 lot，过货完成时间1/14
【改善措施】3APP07 混Run机制验证中@1/30
【整合对接】郭宇豪
【责任部门】阵列部
【责任科室】TRC </t>
    <phoneticPr fontId="4" type="noConversion"/>
  </si>
  <si>
    <t>张倩</t>
    <phoneticPr fontId="4" type="noConversion"/>
  </si>
  <si>
    <t>其他19</t>
  </si>
  <si>
    <t>陈念泽</t>
    <phoneticPr fontId="4" type="noConversion"/>
  </si>
  <si>
    <t xml:space="preserve">【产品型号】C39
【不良名称】其他19
【发生站点】CT
【是否再发】否
【首次通报】01/22  10:00
【基础分析】MVI检出1,2,3区边缘发亮线状不良，Lot集中，Map无明细聚集
【异常良损】当日良损3.21%，当月良损1.13%，批次良损1.13%，01/05批次较上批次恶化1.13%
【异常原因】***
【Inline监控】监控站点
【是否止血】***
【影响范围】数量，过货完成时间
【改善措施】***
【整合对接】陈念泽
【责任部门】***
【责任科室】***
</t>
    <phoneticPr fontId="4" type="noConversion"/>
  </si>
  <si>
    <t>OLED</t>
    <phoneticPr fontId="4" type="noConversion"/>
  </si>
  <si>
    <t>ARRAY</t>
    <phoneticPr fontId="4" type="noConversion"/>
  </si>
  <si>
    <t xml:space="preserve">【产品型号】C50
【不良名称】OLED来料翘曲
【发生站点】CUT
【是否再发】否
【首次通报】01/22  18:00
【基础分析】单Half 不良率异常
【异常良损】当日良损0.52%，当月良损0.24%，批次良损0.14%，01/04批次较上批次恶化0.08%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</si>
  <si>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【产品型号】C50
【不良名称】彩斑Mura
【发生站点】MVI
【是否再发】否
【首次通报】01/22  18:00
【基础分析】1/4批次Map集中1CF、2AB, 相对于上批次Map特征未改善
【异常良损】当日良损4.71%，当月良损0.44%，批次良损2.40%，01/04批次较上批次恶化0.72%
【异常原因】***
【Inline监控】监控站点
【是否止血】***
【影响范围】数量，过货完成时间
【改善措施】***
【整合对接】张倩
【责任部门】***
【责任科室】***
</t>
  </si>
  <si>
    <t>OLED</t>
    <phoneticPr fontId="4" type="noConversion"/>
  </si>
  <si>
    <t>张倩</t>
    <phoneticPr fontId="4" type="noConversion"/>
  </si>
  <si>
    <t>徐敏杰</t>
    <phoneticPr fontId="4" type="noConversion"/>
  </si>
  <si>
    <t xml:space="preserve">【产品型号】C39
【不良名称】其他19
【发生站点】CT
【是否再发】否
【首次通报】01/22  10:00
【基础分析】MVI检出1,2,3区边缘发亮线状不良，Lot集中，Map无明细聚集
【异常良损】当日良损3.21%，当月良损1.13%，批次良损1.13%，01/05批次较上批次恶化1.13%
【异常原因】不良仅在HBM L3拉偏画面可见，确认为IC侧微亮类似G向线状不良（实际不连续），因HBM L3画面只检测亮点、线、显示异常不良，此现象不符合上述三类不良，依据产品检验标准可不卡控。结合旧批次及其它项目（M75）有类似现象未卡控，模组未反馈异常，本次量产此不良不卡控处理，已打出不良返回MVI重新作业后流；
【Inline监控】/
【是否止血】是
【影响范围】不涉及，不良已不卡控
【改善措施】本次量产此不良不卡控处理，已打出不良返回MVI重新作业后流@1/22
【整合对接】陈念泽
【责任部门】/
【责任科室】/ </t>
    <phoneticPr fontId="4" type="noConversion"/>
  </si>
  <si>
    <t xml:space="preserve">【不良名称】OLED来料翘曲
【发生站点】CUT
【是否再发】否
【首次通报】01/22  18:00
【基础分析】单Half 不良率异常
【异常良损】当日良损0.52%，当月良损0.24%，批次良损0.14%，01/04批次较上批次恶化0.08%
【异常原因】集中1/20 DLA2#生产的0L072中板发生，为剥离NG造成的SLA贴附后面内褶皱，切割段真空不达拔片
【Inline监控】剥离NG发生后设备已检出并报警
【是否止血】是
【影响范围】1half，1/22已切割
【改善措施】a.偶发异常，停线排查机台亦未见异常。因1/4批次C50 1/20已投入结束，1/18新批次投入时会重点监控DLA2#剥离情况@1/24；b.对异常品进行复判，翘曲规格内部分改判后流
【整合对接】张倩
【责任部门】蒸镀封装部
【责任科室】Lami </t>
    <phoneticPr fontId="4" type="noConversion"/>
  </si>
  <si>
    <t xml:space="preserve">【产品型号】C15
【不良名称】Aging AA区烧伤
【发生站点】CT
【是否再发】否
【首次通报】01/19  18:00
【基础分析】无Lot/Sheet集中，Map聚集大板2DG0模位
【异常良损】当日良损5.61%，当月良损1.24%，批次良损3.39%，1/3批次较12/13批次恶化0.7%
【异常原因】AOI PEP5层存在爆点，且爆点区域集中在高发膜位，可见M3线边存在小黑点，与Al迁移相关性大；15500 DE存在腔差，3AED02 PC5不良集中偏高，Mapping 2DG&amp;2DF高发集中；
【Inline监控】12/19当站 AOI RS已监控A5DBE超规，
【是否止血】DE进行停腔调整
【影响范围】1/3批次，1/25过完
【改善措施】DE进行停腔调整
【整合对接】刘宇
【责任部门】阵列部
【责任科室】干刻科
</t>
    <phoneticPr fontId="4" type="noConversion"/>
  </si>
  <si>
    <t>来料OLED责Peeling</t>
  </si>
  <si>
    <t>W378</t>
  </si>
  <si>
    <t>Array来料责异常</t>
  </si>
  <si>
    <t>3S004</t>
  </si>
  <si>
    <t xml:space="preserve">【产品型号】C39
【不良名称】来料OLED责Peeling
【发生站点】CUT
【是否再发】否
【首次通报】01/23  10:00
【基础分析】单Half不良率异常，异常Half E0E111
【异常良损】当日良损0.72%，当月良损0.14%，批次良损0.14%，01/05批次较上批次恶化0.14%
【异常原因】***
【Inline监控】监控站点
【是否止血】***
【影响范围】数量，过货完成时间
【改善措施】***
【整合对接】李晗
【责任部门】***
【责任科室】***
</t>
  </si>
  <si>
    <t xml:space="preserve">【产品型号】C37
【不良名称】TP复测NG
【发生站点】MVI
【是否再发】否
【首次通报】01/23  10:00
【基础分析】map 无集中性， 无高发Sheet
【异常良损】当日良损6.88%，当月良损0.73%，批次良损1.48%，01/03批次较上批次恶化1.36%
【异常原因】***
【Inline监控】监控站点
【是否止血】***
【影响范围】数量，过货完成时间
【改善措施】***
【整合对接】郭晋嘉
【责任部门】***
【责任科室】***
</t>
  </si>
  <si>
    <t xml:space="preserve">【产品型号】W378
【不良名称】Array来料责异常
【发生站点】3S004
【是否再发】否
【首次通报】01/23  18:00
【基础分析】Map存在行集中性
【异常良损】当日良损1.08%，当月良损0.12%，批次良损0.13%，01/05批次较上批次恶化0.02%
【异常原因】***
【Inline监控】监控站点
【是否止血】***
【影响范围】数量，过货完成时间
【改善措施】***
【整合对接】黄从城
【责任部门】***
【责任科室】***
</t>
  </si>
  <si>
    <t xml:space="preserve">【产品型号】M559
【不良名称】OLED来料翘曲
【发生站点】
【是否再发】否
【首次通报】01/23  18:00
【基础分析】单Half 异常，异常Glass E1M281
【异常良损】当日良损1.20%，当月良损0.05%，批次良损0.08%，01/05批次较上批次恶化0.07%
【异常原因】***
【Inline监控】监控站点
【是否止血】***
【影响范围】数量，过货完成时间
【改善措施】***
【整合对接】李晗
【责任部门】***
【责任科室】***
</t>
  </si>
  <si>
    <t xml:space="preserve">【产品型号】C15
【不良名称】Aging AA区烧伤
【发生站点】Aging
【是否再发】否
【首次通报】01/23  18:00
【基础分析】1/5批次Map 2DG/2DF模位聚集， SHEET E1U20高发
【异常良损】当日良损4.52%，当月良损1.35%，批次良损1.55%，01/05批次较12/13批次恶化0.6%
【异常原因】***
【Inline监控】监控站点
【是否止血】***
【影响范围】数量，过货完成时间
【改善措施】***
【整合对接】杜开尧
【责任部门】***
【责任科室】***
</t>
  </si>
  <si>
    <t xml:space="preserve">【产品型号】C39
【不良名称】来料OLED责Peeling
【发生站点】CUT
【是否再发】否
【首次通报】01/23  10:00
【基础分析】单Half不良率异常，异常Half E0E111
【异常良损】当日良损0.72%，当月良损0.14%，批次良损0.14%，01/05批次较上批次恶化0.14%
【Inline监控】是
【异常原因】TEG peeling OC制程宕机，Rework导致的异常
【是否止血】是
【影响范围】1half
【改善措施】C39的蒸镀膜厚TEG IJP进行内缩和外壳打印验证，后续监控TP段是否还会peeling 
【整合对接】李晗
【责任部门】未定责
【责任科室】未定责 </t>
    <phoneticPr fontId="4" type="noConversion"/>
  </si>
  <si>
    <t>李晗</t>
    <phoneticPr fontId="4" type="noConversion"/>
  </si>
  <si>
    <t>待反馈</t>
    <phoneticPr fontId="4" type="noConversion"/>
  </si>
  <si>
    <t>黄从城</t>
    <phoneticPr fontId="4" type="noConversion"/>
  </si>
  <si>
    <t>【产品型号】M559
【不良名称】OLED来料翘曲
【发生站点】CUT
【是否再发】否
【首次通报】01/23  18:00
【基础分析】单Half 异常，异常Glass E1M281
【异常良损】当日良损1.20%，当月良损0.05%，批次良损0.08%，01/05批次较上批次恶化0.07%
【异常原因】该中板因翘曲在切割拔片，复判时发现存在Pin端腐蚀异常无法后流（翘曲均在规格内），触控屏体整合已送样切片分析原因；
【Inline监控】RS未抽检到
【是否止血】是
【影响范围】1half，1/23已切割
【改善措施】临时：待解析切片
【整合对接】李晗
【责任部门】待解析结果定责
【责任科室】待解析结果定责</t>
    <phoneticPr fontId="4" type="noConversion"/>
  </si>
  <si>
    <t>杜开尧</t>
    <phoneticPr fontId="4" type="noConversion"/>
  </si>
  <si>
    <t xml:space="preserve">【产品型号】C15
【不良名称】Aging AA区烧伤
【发生站点】Aging
【是否再发】否
【首次通报】01/23 18:00
【基础分析】1/5批次Map 2DG/2DF模位聚集， SHEET E1U20高发
【异常良损】当日良损4.52%，当月良损1.35%，批次良损1.55%，01/05批次较12/13批次恶化0.6%
【异常原因】单sheet E1U20高发，AOI检出A7PFB爆量，不良类型为黄光后有机胶缺失，聚集模位已判杀
【Inline监控】18620 DM图可见异常，聚集模位已判杀，其他模位确认良损情况
【是否止血】是
【影响范围】1sheet
【改善措施】偶发异常，聚集模位已判杀，3APP06 COT已清洁
【整合对接】杜开尧
【责任部门】阵列部
【责任科室】涂布科 </t>
    <phoneticPr fontId="4" type="noConversion"/>
  </si>
  <si>
    <r>
      <t>【产品型号】C50
【不良名称】OLED来料翘曲
【发生站点】CUT
【是否再发】否
【首次通报】01/17  08:00
【基础分析】当日超规-当月, 当日超规-批次，glass集中L3C94CE0G061
【异常良损】当日良损0.78%，当月良损0.29%，批次良损0.29%，01/04批次较上批次恶化0.21%
【异常原因】当日异常集中0G061中板发生，1/15 SLA1#产出，为贴附过程中膜材翘曲提前贴附产品导致
【Inline监控】RS监控到异常后已停机调整
【是否止血】是
【影响范围】6half（因当日下午D137检出该异常，此为调整后小量验证批），1/16已全部切割完成
【改善措施】</t>
    </r>
    <r>
      <rPr>
        <sz val="11"/>
        <color rgb="FF0000FF"/>
        <rFont val="微软雅黑"/>
        <family val="2"/>
        <charset val="134"/>
      </rPr>
      <t xml:space="preserve">1）短期：SLA1#贴附时由只开真空1→真空1&amp;2，增加贴附中弱真空吸附效果。1/17已切换，By型号小中大量Try Run释放中@1/31；
2）长期：增加贴附中弱真空设备监控报警功能@2/28 </t>
    </r>
    <phoneticPr fontId="4" type="noConversion"/>
  </si>
  <si>
    <r>
      <t>【产品型号】M559
【异常类型】0105批次常暗黑斑0.4%
【责任部门】干刻
【异常原因】1.3AED08-3高发与PM节点匹配；2. 存在3AED08-1&amp;4搭配3APP12高发
【是否止血】是，3APP12已禁run@1/16
【Inline是否监控到】否，ADC模型优化中
【改善措施】1. PM后控货500片后runM系列-1223已完成，此次异常为12/18保养后过货，对策前过货；2. 3APP12已与制造确认可临时禁run M559，整合同步关闭RMS@1/16</t>
    </r>
    <r>
      <rPr>
        <sz val="11"/>
        <color rgb="FF0000FF"/>
        <rFont val="微软雅黑"/>
        <family val="2"/>
        <charset val="134"/>
      </rPr>
      <t xml:space="preserve">；3.PM后转向验证1/16已转（3AED08-PC5），预计2月25产出CT结果 </t>
    </r>
    <r>
      <rPr>
        <sz val="11"/>
        <color theme="1"/>
        <rFont val="微软雅黑"/>
        <family val="2"/>
        <charset val="134"/>
      </rPr>
      <t xml:space="preserve">
【风险批数量】/
【风险批良损】批次良率预估0.4% </t>
    </r>
    <phoneticPr fontId="4" type="noConversion"/>
  </si>
  <si>
    <r>
      <t>【产品型号】C39
【不良名称】OLED来料翘曲
【发生站点】CT
【是否再发】否
【首次通报】01/21 10:00
【基础分析】有3Half高发，J列和half 2高发
【异常良损】当日良损0.99%，当月良损0.77%，批次良损0.77%，01/05批次较上批次恶化0.72%
【异常原因】此异常为DLA剥离后EJ角褶皱导致,集中DLA3#,1/5蒸镀批投入初期即发生,前9/28蒸镀批C39未见此异常。同时间投入的M516、C50、C59、C15亦未发生此批量异常，具有型号和批次集中性，判断C39新批次来料存在差异，DLA3#自身剥离能力较差无法Cover导致。
【Inline监控】SLA后AOI未抽检到；
【是否止血】是，异常Half已切割完成
【影响范围】6pcs，异常Half已过货完成
【改善措施】①1/18接到切割反馈后已即时将DLA3#RMS下线。②1/18DLA3#刀具点检未见异常，</t>
    </r>
    <r>
      <rPr>
        <sz val="11"/>
        <color rgb="FF0000FF"/>
        <rFont val="微软雅黑"/>
        <family val="2"/>
        <charset val="134"/>
      </rPr>
      <t xml:space="preserve">1/19已调整右刀剥离高度，增加0.2mm，改善剥离效果。Try Run 1lot无异常，持续监控中 </t>
    </r>
    <r>
      <rPr>
        <sz val="11"/>
        <color theme="1"/>
        <rFont val="微软雅黑"/>
        <family val="2"/>
        <charset val="134"/>
      </rPr>
      <t xml:space="preserve">
【整合对接】张健
【责任部门】蒸镀封装部
【责任科室】Lami科 </t>
    </r>
    <phoneticPr fontId="4" type="noConversion"/>
  </si>
  <si>
    <t>徐敏杰</t>
    <phoneticPr fontId="4" type="noConversion"/>
  </si>
  <si>
    <t xml:space="preserve">【产品型号】W376
【不良名称】Array来料责异常
【发生站点】3S004
【是否再发】否
【首次通报】01/23  18:00
【基础分析】
【异常良损】当日良损2.22%，当月良损0.14%，批次良损0.22%，01/05批次较上批次恶化0.11%
【异常原因】***
【Inline监控】监控站点
【是否止血】***
【影响范围】数量，过货完成时间
【改善措施】***
【整合对接】黄从城
【责任部门】***
【责任科室】***
</t>
  </si>
  <si>
    <t xml:space="preserve">【产品型号】M559
【不良名称】S向亮线
【发生站点】AVI
【是否再发】否
【首次通报】01/25  11:00
【基础分析】Map 无明显聚集，EC4E20 LOT 高发
【异常良损】当日良损1.94%，当月良损1.47%，批次良损3.77%，01/18批次较上批次恶化2.2%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</si>
  <si>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【产品型号】C59
【不良名称】屏体来料破裂
【发生站点】APP1
【是否再发】否
【首次通报】01/25  11:00
【基础分析】Map AU列集中
【异常良损】当日良损5.29%，当月良损0.05%，批次良损0.05%，01/4批次较上批次恶化0.4%
【异常原因】***
【Inline监控】监控站点
【是否止血】***
【影响范围】数量，过货完成时间
【改善措施】***
【整合对接】李鹏辉
【责任部门】***
【责任科室】***
</t>
  </si>
  <si>
    <t xml:space="preserve">【产品型号】C39
【不良名称】OLED后段责来料NG
【发生站点】AVI
【是否再发】否
【首次通报】01/25  11:00
【基础分析】单Half 高发， 集中4CE09142
【异常良损】当日良损1.72%，当月良损0.15%，批次良损0.15%，01/5批次较上批次恶化0.4%
【异常原因】***
【Inline监控】监控站点
【是否止血】***
【影响范围】数量，过货完成时间
【改善措施】***
【整合对接】李鹏辉
【责任部门】***
【责任科室】***
</t>
  </si>
  <si>
    <t>OLED</t>
    <phoneticPr fontId="4" type="noConversion"/>
  </si>
  <si>
    <t>ARRAY</t>
    <phoneticPr fontId="4" type="noConversion"/>
  </si>
  <si>
    <t>【产品型号】W378
【不良名称】Array来料责异常
【发生站点】3S004
【是否再发】否
【首次通报】01/23 18:00
【基础分析】Map存在行集中性
【异常良损】当日良损1.08%，当月良损0.12%，批次良损0.13%，01/05批次较上批次恶化0.02%
【异常原因】二维码异常，无法识别
【Inline监控】监控站点
【是否止血】是，
【影响范围】穿戴产品
【改善措施】穿戴产品Size小，打1200 ID，打码时间长，打码机打码过程中，边曝Stage移动，导致打码单元微振动影响ID，目前已进行软件升级：打码过程中禁止边曝Stage移动，Inline监控ID无异常，待产出屏体改善结果-1/7
【整合对接】黄从城
【责任部门】阵列部
【责任科室】EXP</t>
    <phoneticPr fontId="4" type="noConversion"/>
  </si>
  <si>
    <t>【产品型号】W378
【不良名称】Array来料责异常
【发生站点】3S004
【是否再发】否
【首次通报】01/23 18:00
【基础分析】Map存在行集中性
【异常良损】当日良损1.08%，当月良损0.12%，批次良损0.13%，01/05批次较上批次恶化0.02%
【异常原因】二维码异常，无法识别
【Inline监控】监控站点
【是否止血】是，
【影响范围】穿戴产品
【改善措施】穿戴产品Size小，打1200 ID，打码时间长，打码机打码过程中，边曝Stage移动，导致打码单元微振动影响ID，目前已进行软件升级：打码过程中禁止边曝Stage移动，Inline监控ID无异常，待产出屏体改善结果-1/7
【整合对接】黄从城
【责任部门】阵列部
【责任科室】EXP</t>
    <phoneticPr fontId="4" type="noConversion"/>
  </si>
  <si>
    <t>【产品型号】M559
【不良名称】S向亮线
【发生站点】AVI
【是否再发】否
【首次通报】01/25 11:00
【基础分析】Map 无明显聚集，EC4E20 LOT 高发
【异常良损】当日良损1.94%，当月良损1.47%，批次良损3.77%，01/18批次较上批次恶化2.2%
【异常原因】EC4E20 LOT 1T200 3AFS03-PM5过货，Inline已知异常，3AFS03-PM5 T层已禁run@1/14
【Inline监控】AT已监控到， 已通报
【是否止血】是
【影响范围】2Lot（EC4E20/0Z）
【改善措施】3AFS03-PM5 T层已禁run@1/14
【整合对接】施明君
【责任部门】阵列部
【责任科室】PVD</t>
    <phoneticPr fontId="4" type="noConversion"/>
  </si>
  <si>
    <t>【产品型号】C39
【不良名称】OLED后段责来料NG
【发生站点】AVI
【是否再发】否
【首次通报】01/25 11:00
【基础分析】单Half 高发， 集中4CE09142
【异常良损】当日良损1.72%，当月良损0.15%，批次良损0.15%，01/5批次较上批次恶化0.4%
【异常原因】C39需求验证有无TP的基板轨迹差异，此基板为跳TP制成的验证片，不出货，故全部判杀
【Inline监控】/
【是否止血】是
【影响范围】数量2half，1half已申请报废
【改善措施】/
【整合对接】李晗
【责任部门】工艺整合
【责任科室】蒸镀整合</t>
    <phoneticPr fontId="4" type="noConversion"/>
  </si>
  <si>
    <t xml:space="preserve">【产品型号】T219
【不良名称】OLED来料翘曲
【发生站点】32000
【是否再发】否
【首次通报】01/25  18:00
【基础分析】Map A行集中
【异常良损】当日良损17.43%，当月良损1.09%，批次良损5.86%，01/14批次较上批次恶化5.6%
【异常原因】***
【Inline监控】监控站点
【是否止血】***
【影响范围】数量，过货完成时间
【改善措施】***
【整合对接】李鹏辉
【责任部门】***
【责任科室】***
</t>
  </si>
  <si>
    <t xml:space="preserve">【产品型号】M559
【不良名称】水渍异常
【发生站点】APP2
【是否再发】否
【首次通报】01/25  18:00
【基础分析】Map 环状聚集， 存在高发lot，E22/E20/E1X
【异常良损】当日良损1.13%，当月良损0.11%，批次良损1.57%，01/18批次较上批次恶化1.37%
【异常原因】***
【Inline监控】监控站点
【是否止血】***
【影响范围】数量，过货完成时间
【改善措施】***
【整合对接】黄从城
【责任部门】***
【责任科室】***
</t>
  </si>
  <si>
    <t>Panel四周发粉</t>
  </si>
  <si>
    <t xml:space="preserve">【产品型号】T219
【不良名称】Panel四周发粉
【发生站点】MVI
【是否再发】否
【首次通报】01/26  09:00
【基础分析】MAP集中：1AD0, 1BB0, 1BD0, 1BE0, 1BF0, 1BG0, 1CB0, 1CD0, 1CF0, 2CG0
【异常良损】当日良损18.31%，当月良损11.10%，批次良损17.37%，01/14批次较上批次恶化6.5%
【异常原因】***
【Inline监控】监控站点
【是否止血】***
【影响范围】数量，过货完成时间
【改善措施】***
【整合对接】李鹏辉
【责任部门】***
【责任科室】***
</t>
  </si>
  <si>
    <t xml:space="preserve">【产品型号】C59
【不良名称】暗点
【发生站点】MVI
【是否再发】否
【首次通报】01/26  11:00
【基础分析】MAP集中：2C行聚集，LOT集中：L3LD4BE1N高发
【异常良损】当日良损3.29%，当月良损0.87%，批次良损0.90%，01/4批次较上批次恶化0.44%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</si>
  <si>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【产品型号】C59
【不良名称】B暗点
【发生站点】MVI
【是否再发】否
【首次通报】01/26  11:00
【基础分析】MAP集中：2C行聚集，LOT集中：L3LD4BE1N高发
【异常良损】当日良损4.36%，当月良损0.42%，批次良损0.43%，01/4批次较上批次恶化0.27%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</si>
  <si>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【产品型号】C59
【不良名称】制程报废
【发生站点】CUT
【是否再发】否
【首次通报】01/26  11:00
【基础分析】GLASS集中：L3LD4CE09181, L3LD4CE0J031
【异常良损】当日良损0.15%，当月良损0.04%，批次良损0.14%，01/18批次较上批次恶化0.13%
【异常原因】***
【Inline监控】监控站点
【是否止血】***
【影响范围】数量，过货完成时间
【改善措施】***
【整合对接】郭晋嘉
【责任部门】***
【责任科室】***
</t>
  </si>
  <si>
    <t xml:space="preserve">【产品型号】C39
【不良名称】屏体黑斑
【发生站点】MVI
【是否再发】否
【首次通报】01/26  11:00
【基础分析】膜位1B/2D行聚集
【异常良损】当日良损4.50%，当月良损1.66%，批次良损4.59%，MVI
01/5批次较上批次恶化0.73%
【异常原因】***
【Inline监控】监控站点
【是否止血】***
【影响范围】数量，过货完成时间
【改善措施】***
【整合对接】黄从城
【责任部门】***
【责任科室】***
</t>
  </si>
  <si>
    <t>郭晋嘉</t>
  </si>
  <si>
    <t>/</t>
    <phoneticPr fontId="4" type="noConversion"/>
  </si>
  <si>
    <t xml:space="preserve">【异常原因】C59 暗点/B暗点2C行高发，为OLED SPC划伤（单SPC设计导致），非新增异常，1/4批次较上批次恶化~0.6%，已邮件反馈OLED整合进一步调查确认；
【Inline监控】否，非阵列异常
【是否止血】/
【影响范围】1/4批次预估良损~0.6%
【改善措施】待OLED整合进一步调查后反馈
【整合对接】黄从城
【责任部门】蒸镀技术部
【责任科室】OLED整合 </t>
    <phoneticPr fontId="4" type="noConversion"/>
  </si>
  <si>
    <t xml:space="preserve">【产品型号】T219
【不良名称】支撑膜异物
【发生站点】APP2
【是否再发】否
【首次通报】01/27  11:00
【基础分析】Map集中A行
【异常良损】当日良损1.29%，当月良损0.46%，批次良损0.61%，01/14批次较上批次恶化0.3%
【异常原因】***
【Inline监控】监控站点
【是否止血】***
【影响范围】数量，过货完成时间
【改善措施】***
【整合对接】熊川
【责任部门】***
【责任科室】***
</t>
  </si>
  <si>
    <t xml:space="preserve">【产品型号】C15
【不良名称】G3亮点
【发生站点】MVI
【是否再发】否
【首次通报】01/27  11:00
【基础分析】Map大板四周聚集
【异常良损】当日良损4.19%，当月良损2.37%，批次良损2.33%，01/3批次较上批次恶化0.85%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</si>
  <si>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【产品型号】C51
【不良名称】环状Mura
【发生站点】MVI
【是否再发】否
【首次通报】01/27  11:00
【基础分析】MAP A/R列&amp;1AQ聚集
【异常良损】当日良损29.79%，当月良损19.63%，批次良损23.75%，01/4批次较上批次恶化5.25%
【异常原因】***
【Inline监控】监控站点
【是否止血】***
【影响范围】数量，过货完成时间
【改善措施】***
【整合对接】施健丰
【责任部门】***
【责任科室】***
</t>
  </si>
  <si>
    <t>李力</t>
    <phoneticPr fontId="4" type="noConversion"/>
  </si>
  <si>
    <t>G向边缘Mura</t>
  </si>
  <si>
    <t xml:space="preserve">【产品型号】T219
【不良名称】G向边缘Mura
【发生站点】MVI
【是否再发】否
【首次通报】01/26  18:00
【基础分析】1/14批恶化 1.25%，MAP集中：1BC0, 1BD0
【异常良损】当日良损4.12%，当月良损1.54%，批次良损2.33%，01/14批次较上批次恶化0.73%
【异常原因】***
【Inline监控】监控站点
【是否止血】***
【影响范围】数量，过货完成时间
【改善措施】***
【整合对接】李鹏辉
【责任部门】***
【责任科室】***
</t>
  </si>
  <si>
    <t xml:space="preserve">【异常原因】履历查询为AVI判L3，解析调节信号未见亮点，确认为For VLRR改善AVI存在一定过检测
【Inline监控】监控站点
【是否止血】是
【影响范围】1/03批次
【改善措施】CRP针对L3高爆画面Green像素阈值调整：30→45
【整合对接】施健丰
【责任部门】检测
【责任科室】屏体检测 </t>
    <phoneticPr fontId="4" type="noConversion"/>
  </si>
  <si>
    <t xml:space="preserve">【异常原因】异常集中BC&amp;BD膜位，TB005 PPA内缩 【Inline监控】LOI已监控到该不良 【是否止血】否 【影响范围】预估影响批次良率0.61% 【改善措施】短期通过offset调整改善，EB/EG FMM RW；长期G CD缩小物料改善已发包，M3改版物料到厂进行横向改善，R物料1/31到厂RW(@0227批次前，催促供应商物料提拉)；下批次已采购物料改善物料短边TP，改善不良已反馈开发 【整合对接】李鹏辉 【责任部门】蒸镀 【责任科室】张网 </t>
    <phoneticPr fontId="4" type="noConversion"/>
  </si>
  <si>
    <t>其他17</t>
  </si>
  <si>
    <t xml:space="preserve">【产品型号】T219
【不良名称】S向亮线
【发生站点】AVI
【是否再发】否
【首次通报】01/28  08:00
【基础分析】LOT集中：L3T24BE04；SHEET集中：L3T24CE0F25
【异常良损】当日良损4.22%，当月良损5.55%，批次良损10.08%， CT 1/14批次上升6.75%
AVI 批次上升0.45%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</si>
  <si>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【产品型号】T219
【不良名称】S向边缘Mura
【发生站点】MVI
【是否再发】否
【首次通报】01/28  08:00
【基础分析】MAP集中：1BC0, 2CD0, 2CE0, 2CG0高发
【异常良损】当日良损2.97%，当月良损1.31%，批次良损1.80%， CT 1/14批次上升1.02%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</si>
  <si>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【产品型号】T219
【不良名称】G3亮点
【发生站点】MVI
【是否再发】否
【首次通报】01/28  09:30
【基础分析】LOT集中:L3T24BE08, L3T24CE01
【异常良损】当日良损1.53%，当月良损1.02%，批次良损1.14%， CT 1/14批次上升0.37%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</si>
  <si>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【产品型号】C51
【不良名称】其他3
【发生站点】MVI
【是否再发】否
【首次通报】01/28  09:30
【基础分析】 LOT  L3C34CE09/Sheet  L3C34CE25高发，MAP集中大板左半板
【异常良损】当日良损7.63%，当月良损0.61%，批次良损0.18%， CT 1/14批次上升0.18%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</si>
  <si>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【产品型号】C51
【不良名称】其他17
【发生站点】MVI
【是否再发】否
【首次通报】01/28  09:30
【基础分析】 LOT  L3C34CE09高发，MAP集中大板左半板
【异常良损】当日良损2.63%，当月良损0.06%，批次良损0.12%， CT 1/4批次上升1倍
【异常原因】***
【Inline监控】监控站点
【是否止血】***
【影响范围】数量，过货完成时间
【改善措施】***
【整合对接】周鸿成
【责任部门】***
【责任科室】***
</t>
  </si>
  <si>
    <t xml:space="preserve">【产品型号】C59
【不良名称】支撑膜异物
【发生站点】APP2
【是否再发】否
【首次通报】01/28  09:30
【基础分析】Map无集中性
【异常良损】当日良损0.26%，当月良损0.08%，批次良损0.12%， CT 1/4批次上升1倍
【异常原因】***
【Inline监控】监控站点
【是否止血】***
【影响范围】数量，过货完成时间
【改善措施】***
【整合对接】郭晋嘉
【责任部门】***
【责任科室】***
</t>
  </si>
  <si>
    <t>徐慕凡</t>
    <phoneticPr fontId="4" type="noConversion"/>
  </si>
  <si>
    <t xml:space="preserve">【异常原因】①12/23批次因受PVD靶材风险批暗点飘高影响，导致G3亮点被掩盖一部分，故导致12/23批次G3亮点偏低，此批次无PVD靶材风险批，暗点回复正常，G3亮点也回复正常(与12/23批次之前的批次相当）；②11300 3AFE03有点高发集中，但目前产出较少（批次产出21%，6000Panel），主要过货是3AFE03，所以3AFE03高发集中可能受过货影响，持续关注（待数据量扩大）
【Inline监控】AT未监控到恶化
【是否止血】/
【影响范围】/
【改善措施】持续关注（待数据量扩大）
【整合对接】郭友
【责任部门】阵列
【责任科室】清洗 </t>
    <phoneticPr fontId="4" type="noConversion"/>
  </si>
  <si>
    <t xml:space="preserve">【异常原因】1/14批次CT Line不良率上升受新批次过货节奏影响，从AVI当站数据看L3T24CE0F集中，18200 3AFS03-PM5过货，Inline已知异常
【Inline监控】Inline已监控到，已反馈工艺
【是否止血】是，3AFS03-PM5已开腔PM@1/14
【影响范围】2Lot（L3T24CE0F/E0H）
【改善措施】3AFS03-PM5已开腔PM@1/14
【整合对接】施明君
【责任部门】阵列部
【责任科室】PVD </t>
    <phoneticPr fontId="4" type="noConversion"/>
  </si>
  <si>
    <t xml:space="preserve">【异常原因】Mapping AE行占比93％，lami下帖4#发生率较高，无时间集中，贴膜平台不集中。切割3D检可见异物
【Inline监控】APP2
【是否止血】是
【影响范围】1/4批次下帖4过货359 Half
【改善措施】下帖4禁Run，并反馈工艺排查改善；@1/28
【整合对接】郭晋嘉
【责任部门】蒸镀封装部
【责任科室】Lami科 
未读
</t>
    <phoneticPr fontId="4" type="noConversion"/>
  </si>
  <si>
    <t>JNCDN</t>
  </si>
  <si>
    <t>黑色零散异物</t>
  </si>
  <si>
    <t xml:space="preserve">【产品型号】C51
【不良名称】JNCDN
【发生站点】MVI
【是否再发】否
【首次通报】01/29  09:30
【基础分析】Map集中大板两头
【异常良损】当日良损0.97%，当月良损0.06%，批次良损0.17%，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</si>
  <si>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【产品型号】C59
【不良名称】黑色零散异物
【发生站点】CUT
【是否再发】否
【首次通报】01/29  09:30
【基础分析】LOT E0G/E0T高发
【异常良损】当日良损0.27%，当月良损0.06%，批次良损0.09%，1/18批较上批恶化1倍
【异常原因】***
【Inline监控】监控站点
【是否止血】***
【影响范围】数量，过货完成时间
【改善措施】***
【整合对接】邓冰
【责任部门】***
【责任科室】***
</t>
  </si>
  <si>
    <t>屠厚磊</t>
    <phoneticPr fontId="4" type="noConversion"/>
  </si>
  <si>
    <t>屠厚磊</t>
    <phoneticPr fontId="4" type="noConversion"/>
  </si>
  <si>
    <t>APP</t>
  </si>
  <si>
    <t xml:space="preserve">【产品型号】M559
【不良名称】OLED来料异常
【发生站点】APP
【是否再发】否
【首次通报】01/29  17:30
【基础分析】Map集中2E行，LOT集中：L3ME4CE1U高发
【异常良损】当日良损1.97%，当月良损0.03%，批次良损0.08%，1/18批较上批恶化1倍
【异常原因】***
【Inline监控】监控站点
【是否止血】***
【影响范围】数量，过货完成时间
【改善措施】***
【整合对接】邓冰
【责任部门】***
【责任科室】***
</t>
  </si>
  <si>
    <t xml:space="preserve">【异常原因】水渍异常，人员误判，1/30改版成水渍异常Code
②水渍异常原因：受3APP07二元化有机胶影响，1/14已禁Run止损
【Inline监控】是，1T620监控水渍异常
【是否止血】是，3APP07 1/14已禁Run止损
【影响范围】1/18批次17Lot，良损预估1.22%，预计影响至2/5
【改善措施】3APP07有机胶混Run，C59&amp;C50大量验证中，待申请PCCB汇报合入
【整合对接】黄从城
【责任部门】阵列部
【责任科室】PHT </t>
    <phoneticPr fontId="4" type="noConversion"/>
  </si>
  <si>
    <t xml:space="preserve">【产品型号】C50
【不良名称】第四层ESD击伤AA区
【发生站点】CUT
【是否再发】否
【首次通报】01/30  09:00
【基础分析】MAP集中：2BK0, 2BL0
【异常良损】当日良损0.14%，当月良损0.09%，批次良损0.12%，1/18批较上批恶化0.05%
【异常原因】***
【Inline监控】监控站点
【是否止血】***
【影响范围】数量，过货完成时间
【改善措施】***
【整合对接】邓冰
【责任部门】***
【责任科室】***
</t>
  </si>
  <si>
    <t xml:space="preserve">【异常原因】解析为CF-B膜层缺失，TP T3C351E0JAA 集中，LOT在44400发生 TEG Peeling宕机，Peeling后刮胶
【Inline监控】MVI
【是否止血】是
【影响范围】T3C351E0JAA
【改善措施】①Peeling片拆卡集中Run货；② TEG Peeling 近期在C51&amp;C39发生，已与OLED沟通验证C39 IJP打印外扩内缩验证，验证LOT目前已到TP，持续跟进LOTpeeling状况 
【整合对接】周鸿成
【责任部门】触控部
【责任科室】黄光科 </t>
    <phoneticPr fontId="4" type="noConversion"/>
  </si>
  <si>
    <t xml:space="preserve">【异常原因】1/5批次C59 黑色零散异物0.05%，1/18批次黑色零散异物0.06%，受CUT当日过货影响不良前期虚高，EAI与TFE AOI同片同检结果确认55.5%（414/746）EAI已检出，主要为蒸镀影响，无机台集中，无Mapping集中，持续关注
【Inline监控】21329站点已监控
【是否止血】否
【影响范围】数量63pcs，过货完成时间1/26
【改善措施】暂无对策
【整合对接】邓冰
【责任部门】蒸镀封装部
【责任科室】蒸镀 </t>
    <phoneticPr fontId="4" type="noConversion"/>
  </si>
  <si>
    <t xml:space="preserve">【异常原因】蒸镀阴极ESD击伤(阴极缺失),Inline已知异常,C50 CMM仅有2套周转使用,目前MA002套高发,MA001不良低,1/18批次不良0.1%,
【Inline监控】21329
【是否止血】否
【影响范围】数量141pcs，过货完成时间1/26
【改善措施】暂无,
   已知异常,因CMM cell边缘半刻改版可改善,后续新品采用CMM cell边缘半刻加宽加深设计改善
【整合对接】邓冰
【责任部门】蒸镀封装部
【责任科室】蒸镀 </t>
    <phoneticPr fontId="4" type="noConversion"/>
  </si>
  <si>
    <t>金属Peeling</t>
  </si>
  <si>
    <t>屏体负翘曲</t>
  </si>
  <si>
    <t xml:space="preserve">【产品型号】C39
【不良名称】金属Peeling
【发生站点】CUT
【是否再发】否
【首次通报】01/31  11:00
【基础分析】Map 1号板聚集
【异常良损】当日良损0.25%，当月良损0.16%，批次良损0.24%，1/18批较上批恶化0.12%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</si>
  <si>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【产品型号】C59
【不良名称】下保护膜Particle
【发生站点】APP1
【是否再发】否
【首次通报】01/31  11:00
【基础分析】单Half 异常，异常Glass E0S022
【异常良损】当日良损2.30%，当月良损0.04%，批次良损0.05%，1/18批较上批恶化0.02%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</si>
  <si>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【产品型号】C50
【不良名称】屏体负翘曲
【发生站点】APP1
【是否再发】否
【首次通报】01/31  18:00
【基础分析】Map B行聚集
【异常良损】当日良损4.32%，当月良损0.04%，批次良损0.25%，1/18批较上批恶化0.25%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</si>
  <si>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【产品型号】C50
【不良名称】PEPT干刻责M4残留
【发生站点】CUT
【是否再发】否
【首次通报】01/31  18:00
【基础分析】单LOT高发，　集中于94CE17
【异常良损】当日良损0.94%，当月良损0.04%，批次良损0.22%，1/18批较上批恶化0.21%
【异常原因】***
【Inline监控】监控站点
【是否止血】***
【影响范围】数量，过货完成时间
【改善措施】***
【整合对接】郭宇豪
【责任部门】***
【责任科室】***
</t>
  </si>
  <si>
    <t xml:space="preserve">【产品型号】C39
【不良名称】 来料OLED责Peeling
【发生站点】CUT
【是否再发】否
【首次通报】01/31  18:00
【基础分析】单sheet 高发， 高发Sheet CE0B10
【异常良损】当日良损1.51%，当月良损0.15%，批次良损0.20%，1/5批较上批恶化0.2%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</si>
  <si>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【产品型号】N236
【不良名称】金属Peeling
【发生站点】CUT
【是否再发】否
【首次通报】02/01  11:00
【基础分析】Map 一号板聚集， 近两个批次无改善
【异常良损】当日良损0.66%，当月良损0.61%，批次良损0.61%，1/14批无改善
【异常原因】***
【Inline监控】监控站点
【是否止血】***
【影响范围】数量，过货完成时间
【改善措施】***
【整合对接】吕子明
【责任部门】***
【责任科室】***
</t>
  </si>
  <si>
    <t xml:space="preserve">【产品型号】C39
【不良名称】OLED来料翘曲
【发生站点】CUT
【是否再发】否
【首次通报】02/01  11:00
【基础分析】Half 聚集
【异常良损】当日良损0.89%，当月良损0.27%，批次良损0.20%，1/18批较上批恶化0.05%
【异常原因】***
【Inline监控】监控站点
【是否止血】***
【影响范围】数量，过货完成时间
【改善措施】***
【整合对接】吕子明
【责任部门】***
【责任科室】***
</t>
  </si>
  <si>
    <t>徐敏杰</t>
    <phoneticPr fontId="4" type="noConversion"/>
  </si>
  <si>
    <t>【产品型号】C39
【不良名称】金属Peeling
【发生站点】cut
【是否再发】否
【首次通报】01/31  11:00
【基础分析】Map 1号板聚集
【异常良损】当日良损0.25%，当月良损0;16%，批次良损0.24%，1/18批较上批恶化0.12%
【异常原因】金属片状异物从蒸镀首件开始高发,颜色发白,根据颜色、形态及历史解析结果判断为FMM来料携入Fe、Ni异物,MA003套Mask高发，1/18批次不良0.12%（1/5批次不良0.12%）
【Inline监控】监控站点21329
【是否止血】否
【影响范围】数量96pcs，过货完成时间1/26
【改善措施】FMM增加一次纯水振荡清洗@1/17(效果不显著)
【整合对接】邓冰
【责任部门】蒸镀封装部
【责任科室】掩膜清洗科</t>
    <phoneticPr fontId="4" type="noConversion"/>
  </si>
  <si>
    <t xml:space="preserve">【产品型号】C39
【不良名称】 来料OLED责Peeling
【发生站点】CUT
【是否再发】否
【首次通报】01/31  18:00
【基础分析】单sheet 高发， 高发Sheet CE0B10
【异常良损】当日良损1.51%，当月良损0.15%，批次良损0.20%，1/5批较上批恶化0.2%
【异常原因】EL TEG Peeling，TP撕膜Peeling影响
【Inline监控】否,TEG区域无AOI定点拍照
【是否止血】是
【影响范围】1/5批次尾批及1/18批次
【改善措施】临时措施:EL TEG TP作业前撕膜处理,2.长期措施:验证以DAM为边界内缩60um打印10Half@1/18 批次,仅1panel有peeling,有效果 
【整合对接】邓冰
【责任部门】蒸镀封装部
【责任科室】打印科
</t>
    <phoneticPr fontId="4" type="noConversion"/>
  </si>
  <si>
    <t>【产品型号】C50
【不良名称】PEPT干刻责M4残留
【发生站点】CUT
【是否再发】否
【首次通报】01/31 18:00
【基础分析】单LOT高发，　集中于94CE17
【异常良损】当日良损0.94%，当月良损0.04%，批次良损0.22%，1/18批较上批恶化0.21%
【异常原因】已知异常，Inline已监控到并通报；异常Lot为T层DE ED01-PC1/4/5产出，有片间差RS主要集中S02/S06/S11；C50为8K8K两步法易偶发单片，同期过货其他产品无异常；ED01暂禁Run C50 SD3@1/21，6K6K一步法验证中
【Inline监控】1T629
【是否止血】是
【影响范围】1Lot，1/20 DE过货完成，预估批次影响0.08%
【改善措施】ED01暂禁Run C50 SD3@1/21，长期：一步法M559/D136/D137已导入，C39/C50中量验证lot已签ECS过站，预计2/16 CT结果产出后进行大量验证 
【整合对接】郭宇豪
【责任部门】阵列部
【责任科室】DE</t>
    <phoneticPr fontId="4" type="noConversion"/>
  </si>
  <si>
    <t xml:space="preserve">【产品型号】C51
【不良名称】OC3异物检宕机RS查杀
【发生站点】CUT
【是否再发】否
【首次通报】02/01 11:00
【基础分析】单SHEET 高发， 高发Sheet CE0B21
【异常良损】当日良损0.44%，当月良损0.03%，批次良损0.04%，1/4批次恶化0.04%
【异常原因】来料TEG Peeling导致OC3黄光制程时异物检宕机未涂布完成，因TMAH对CF-G层有peeling故无法RW；
【Inline监控】49400站点
【是否止血】是
【影响范围】2half A-F列
【改善措施】来料TEG Peeling改善&amp;CF-G层材料耐TMAH改善
【整合对接】高璐
【责任部门】触控部
【责任科室】黄光科 </t>
    <phoneticPr fontId="4" type="noConversion"/>
  </si>
  <si>
    <t xml:space="preserve">【产品型号】C51
【不良名称】未知(水渍Mura Inline判杀）
【发生站点】CUT
【是否再发】否
【首次通报】02/01  11:00
【基础分析】单SHEET 高发， 高发Sheet CE0B21
【异常良损】当日良损0.44%，当月良损0.03%，批次良损0.04%，1/4批次恶化0.04%
【异常原因】***
【Inline监控】监控站点
【是否止血】***
【影响范围】数量，过货完成时间
【改善措施】***
【整合对接】郭宇豪
【责任部门】***
【责任科室】***
</t>
    <phoneticPr fontId="4" type="noConversion"/>
  </si>
  <si>
    <t xml:space="preserve">【产品型号】C39
【不良名称】其他原因
【发生站点】CUT
【是否再发】否
【首次通报】02/02  10:00
【基础分析】单SHEET高发E0Y15，膜位集中二中板
【异常良损】当日良损0.83%，当月良损1.59%，批次良损0.27%，1/18批较上批恶化0.25%
【异常原因】***
【Inline监控】监控站点
【是否止血】***
【影响范围】数量，过货完成时间
【改善措施】***
【整合对接】吕子明
【责任部门】***
【责任科室】***
</t>
  </si>
  <si>
    <t>彭嘉翼</t>
    <phoneticPr fontId="4" type="noConversion"/>
  </si>
  <si>
    <t>未知(水渍Mura Inline判杀）</t>
    <phoneticPr fontId="4" type="noConversion"/>
  </si>
  <si>
    <t>线路间短路</t>
  </si>
  <si>
    <t xml:space="preserve">【产品型号】M559
【不良名称】群亮点
【发生站点】MVI
【是否再发】否
【首次通报】02/03  10:00
【基础分析】LOT集中CE29、MAP集中E列
【异常良损】当日良损3.48%，当月良损0.25%，批次良损0.16%，1/18批较上批未恶化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</si>
  <si>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【产品型号】C51
【不良名称】线路间短路
【发生站点】MVI
【是否再发】否
【首次通报】02/03  10:00
【基础分析】MAP集中A列
【异常良损】当日良损0.34%，当月良损0.11%，批次良损0.06%，1/4批较上批未恶化
【异常原因】***
【Inline监控】监控站点
【是否止血】***
【影响范围】数量，过货完成时间
【改善措施】***
【整合对接】周鸿成
【责任部门】***
【责任科室】***
</t>
  </si>
  <si>
    <t xml:space="preserve">【产品型号】M516
【不良名称】PEP7 PHT后有机胶气泡
【发生站点】CUT
【是否再发】否
【首次通报】02/04  10:00
【基础分析】单SHEET高发E4304，膜位集中大板右半板中间膜位
【异常良损】当日良损0.48%，当月良损0.23%，批次良损0.01%，1/11批较上批恶化0.01%
【异常原因】***
【Inline监控】监控站点
【是否止血】***
【影响范围】数量，过货完成时间
【改善措施】***
【整合对接】郭宇豪
【责任部门】***
【责任科室】***
</t>
  </si>
  <si>
    <t>待反馈</t>
    <phoneticPr fontId="4" type="noConversion"/>
  </si>
  <si>
    <t xml:space="preserve">【产品型号】C50
【不良名称】Aging烧角
【发生站点】AGING
【是否再发】否
【首次通报】02/05  11:00
【基础分析】2/4高发，1/18批次不良在右半板高发，集中在1CR和2CR模位
【异常良损】当日良损2.08%，当月良损0.61%，批次良损0.35%，1/18批较上批恶化0.1%
【异常原因】***
【Inline监控】监控站点
【是否止血】***
【影响范围】数量，过货完成时间
【改善措施】***
【整合对接】杜开尧
【责任部门】***
【责任科室】***
</t>
  </si>
  <si>
    <t xml:space="preserve">【异常原因】异常集中BC&amp;BD膜位，TB005 PPA内缩 
【Inline监控】LOI已监控到该不良 
【是否止血】否 
【影响范围】预估影响批次良率0.61% 
【改善措施】短期通过offset调整改善，EB/EG FMM RW；长期G CD缩小物料改善已发包，M3改版物料到厂进行横向改善，R物料1/31到厂RW(@0227批次前，催促供应商物料提拉)；下批次已采购物料改善物料短边TP，改善不良已反馈开发 
【整合对接】李鹏辉 
【责任部门】蒸镀 
【责任科室】张网 </t>
    <phoneticPr fontId="4" type="noConversion"/>
  </si>
  <si>
    <t>【产品型号】C39
【不良名称】Aging AA区烧伤
【发生站点】AGING
【是否再发】否
【首次通报】02/05  11:00
【基础分析】集中在2441P01工单，MAP、LOT、SHEET无明显集中性
【异常良损】当日良损12.73%，当月良损8.28%，批次良损5.14%，1/18批较上批次恶化1.45%
【异常原因】***
【Inline监控】监控站点
【是否止血】***
【影响范围】数量，过货完成时间
【改善措施】***
【整合对接】杜开尧
【责任部门】***
【责任科室】***</t>
    <phoneticPr fontId="4" type="noConversion"/>
  </si>
  <si>
    <t>【产品型号】D137
【不良名称】水渍异常
【发生站点】APP2
【是否再发】否
【首次通报】02/07  10:40
【基础分析】1/18批次恶化0.61%，LOT集中在CE0A，1/18批次不良MAP在边缘呈菱形分布
【异常良损】当日良损0.48%，当月良损0.38%，批次良损0.62%，0.0061
【异常原因】***
【Inline监控】监控站点
【是否止血】***
【影响范围】数量，过货完成时间
【改善措施】***
【整合对接】黄从城
【责任部门】***
【责任科室】***</t>
    <phoneticPr fontId="4" type="noConversion"/>
  </si>
  <si>
    <t>【产品型号】M516
【不良名称】显示异常
【发生站点】MVI
【是否再发】否
【首次通报】02/07  10:40
【基础分析】发生在1/11批次，MAP集中在1BK/1BL/2CJ模位
【异常良损】当日良损2.60%，当月良损0.49%，批次良损0.09%，/
【异常原因】***
【Inline监控】监控站点
【是否止血】***
【影响范围】数量，过货完成时间
【改善措施】***
【整合对接】杜开尧
【责任部门】***
【责任科室】***</t>
    <phoneticPr fontId="4" type="noConversion"/>
  </si>
  <si>
    <t>【产品型号】C55
【不良名称】Aging烧角
【发生站点】AGING
【是否再发】否
【首次通报】02/07  10:40
【基础分析】2/6不良在2429P01工单聚集，MAP在1HV模位高发，LOT集中在E06/E04/E09
【异常良损】当日良损0.66%，当月良损0.13%，批次良损0.13%，/
【异常原因】***
【Inline监控】监控站点
【是否止血】***
【影响范围】数量，过货完成时间
【改善措施】***
【整合对接】杜开尧
【责任部门】***
【责任科室】***</t>
    <phoneticPr fontId="4" type="noConversion"/>
  </si>
  <si>
    <t>来料OLED责Peeling</t>
    <phoneticPr fontId="4" type="noConversion"/>
  </si>
  <si>
    <r>
      <t xml:space="preserve">【基础分析】MAP集中A列
【异常良损】当日良损0.34%，当月良损0.11%，批次良损0.06%，1/4批较上批未恶化
【异常原因】AOI可见多为第三层膜层缺失，少部分为particle导致的走线间短路，不良存在T3C351E0DAA lot高发，为膜上异物超规卡，RW后44400检测出现孔区气泡炸裂，为particle异常导致
【Inline监控】43629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【影响范围】30glass，预计2/10 CT完全产出
</t>
    </r>
    <r>
      <rPr>
        <sz val="11"/>
        <color rgb="FF0000FF"/>
        <rFont val="微软雅黑"/>
        <family val="2"/>
        <charset val="134"/>
      </rPr>
      <t>【改善措施】/</t>
    </r>
    <r>
      <rPr>
        <sz val="11"/>
        <color theme="1"/>
        <rFont val="微软雅黑"/>
        <family val="2"/>
        <charset val="134"/>
      </rPr>
      <t xml:space="preserve">
【整合对接】周鸿成
【责任部门】TP
【责任科室】/</t>
    </r>
    <phoneticPr fontId="4" type="noConversion"/>
  </si>
  <si>
    <r>
      <t xml:space="preserve">【基础分析】单SHEET高发E4304，膜位集中大板右半板中间膜位
【异常良损】当日良损0.48%，当月良损0.23%，批次良损0.01%，1/11批较上批恶化0.01%
【异常原因】单片异常 8620已检出 图片形态为有机胶缺失，判Code A7PFB，原因暂未知，履历无宕机，无SPC，过程未见异常。
【Inline监控】8620已检出
</t>
    </r>
    <r>
      <rPr>
        <sz val="11"/>
        <color rgb="FF0000FF"/>
        <rFont val="微软雅黑"/>
        <family val="2"/>
        <charset val="134"/>
      </rPr>
      <t>【是否止血】是，后续未见异常</t>
    </r>
    <r>
      <rPr>
        <sz val="11"/>
        <color theme="1"/>
        <rFont val="微软雅黑"/>
        <family val="2"/>
        <charset val="134"/>
      </rPr>
      <t xml:space="preserve">
【影响范围】1/14 号PEP7 单Sheet，影响批次良损＜0.01%
</t>
    </r>
    <r>
      <rPr>
        <sz val="11"/>
        <color rgb="FF0000FF"/>
        <rFont val="微软雅黑"/>
        <family val="2"/>
        <charset val="134"/>
      </rPr>
      <t>【改善措施】目前单片偶发异常，后续LOT未见相同异常，暂持续监控</t>
    </r>
    <r>
      <rPr>
        <sz val="11"/>
        <color theme="1"/>
        <rFont val="微软雅黑"/>
        <family val="2"/>
        <charset val="134"/>
      </rPr>
      <t xml:space="preserve">
【整合对接】郭宇豪
【责任部门】阵列部
【责任科室】Track </t>
    </r>
    <phoneticPr fontId="4" type="noConversion"/>
  </si>
  <si>
    <r>
      <t xml:space="preserve">【基础分析】1/18批次恶化0.61%，LOT集中在CE0A，1/18批次不良MAP在边缘呈菱形分布
【异常良损】当日良损0.48%，当月良损0.38%，批次良损0.62%，0.0061
【异常原因】TRC 7#二元化有机胶验证Lot
【Inline监控】1T620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【影响范围】2lot L3DB4E0A与0K，过货完成2025/01/09
</t>
    </r>
    <r>
      <rPr>
        <sz val="11"/>
        <color rgb="FF0000FF"/>
        <rFont val="微软雅黑"/>
        <family val="2"/>
        <charset val="134"/>
      </rPr>
      <t>【改善措施】7#禁用-1/14，后续进行混Run验证</t>
    </r>
    <r>
      <rPr>
        <sz val="11"/>
        <color theme="1"/>
        <rFont val="微软雅黑"/>
        <family val="2"/>
        <charset val="134"/>
      </rPr>
      <t xml:space="preserve">
【整合对接】黄从城
【责任部门】阵列
【责任科室】TRC</t>
    </r>
    <phoneticPr fontId="4" type="noConversion"/>
  </si>
  <si>
    <r>
      <t xml:space="preserve">【基础分析】发生在1/11批次，MAP集中在1BK/1BL/2CJ模位
【异常良损】当日良损2.60%，当月良损0.49%，批次良损0.09%，/
【异常原因】OLED CMM Mask ESD影响
【Inline监控】监控站点
</t>
    </r>
    <r>
      <rPr>
        <sz val="11"/>
        <color rgb="FFFF0000"/>
        <rFont val="微软雅黑"/>
        <family val="2"/>
        <charset val="134"/>
      </rPr>
      <t>【是否止血】/</t>
    </r>
    <r>
      <rPr>
        <sz val="11"/>
        <color theme="1"/>
        <rFont val="微软雅黑"/>
        <family val="2"/>
        <charset val="134"/>
      </rPr>
      <t xml:space="preserve">
【影响范围】数量，过货完成时间
</t>
    </r>
    <r>
      <rPr>
        <sz val="11"/>
        <color rgb="FFFF0000"/>
        <rFont val="微软雅黑"/>
        <family val="2"/>
        <charset val="134"/>
      </rPr>
      <t>【改善措施】/</t>
    </r>
    <r>
      <rPr>
        <sz val="11"/>
        <color theme="1"/>
        <rFont val="微软雅黑"/>
        <family val="2"/>
        <charset val="134"/>
      </rPr>
      <t xml:space="preserve">
【整合对接】杜开尧
【责任部门】/
【责任科室】/</t>
    </r>
    <phoneticPr fontId="4" type="noConversion"/>
  </si>
  <si>
    <r>
      <t xml:space="preserve">【基础分析】2/6不良在2429P01工单聚集，MAP在1HV模位高发，LOT集中在E06/E04/E09
【异常良损】当日良损0.66%，当月良损0.13%，批次良损0.13%，/
【异常原因】1HV膜位聚集受1F200 PVD08 Ball Pin位置导致ESD影响，Inline已知，主要受C55产品BSM走线设计导致R角抗击ESD能力较弱
【Inline监控】监控站点
</t>
    </r>
    <r>
      <rPr>
        <sz val="11"/>
        <color rgb="FFFF0000"/>
        <rFont val="微软雅黑"/>
        <family val="2"/>
        <charset val="134"/>
      </rPr>
      <t>【是否止血】/</t>
    </r>
    <r>
      <rPr>
        <sz val="11"/>
        <color theme="1"/>
        <rFont val="微软雅黑"/>
        <family val="2"/>
        <charset val="134"/>
      </rPr>
      <t xml:space="preserve">
【影响范围】数量，过货完成时间
</t>
    </r>
    <r>
      <rPr>
        <sz val="11"/>
        <color rgb="FFFF0000"/>
        <rFont val="微软雅黑"/>
        <family val="2"/>
        <charset val="134"/>
      </rPr>
      <t>【改善措施】目前已拉通设计对后续产品进行设计优化避开，问题点已纳入新品Issue List管控</t>
    </r>
    <r>
      <rPr>
        <sz val="11"/>
        <color theme="1"/>
        <rFont val="微软雅黑"/>
        <family val="2"/>
        <charset val="134"/>
      </rPr>
      <t xml:space="preserve">
【整合对接】杜开尧
【责任部门】/
【责任科室】/</t>
    </r>
    <phoneticPr fontId="4" type="noConversion"/>
  </si>
  <si>
    <t>C453</t>
  </si>
  <si>
    <t>【产品型号】M516
【不良名称】屏体黑斑
【发生站点】MVI
【是否再发】否
【首次通报】02/08  11:30
【基础分析】1/11批次当日不良大于上批次2倍，批次不良MAP在1A/1E行和1AU模位聚集
【异常良损】当日良损1.41%，当月良损0.53%，批次良损0.20%，1/11批较上批次0.13%
【异常原因】***
【Inline监控】监控站点
【是否止血】***
【影响范围】数量，过货完成时间
【改善措施】***
【整合对接】黄从城
【责任部门】***
【责任科室】***</t>
    <phoneticPr fontId="4" type="noConversion"/>
  </si>
  <si>
    <t>【产品型号】M516
【不良名称】常暗黑斑Mura
【发生站点】MVI
【是否再发】否
【首次通报】02/08  11:30
【基础分析】1/11批次当日不良大于上批次2倍，批次不良MAP在大板边缘呈菱形分布，1AE模位聚集
【异常良损】当日良损0.96%，当月良损0.30%，批次良损0.15%，1/11批较上批次恶化0.11%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</si>
  <si>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r>
      <t xml:space="preserve">【产品型号】M516
【不良名称】常暗黑斑Mura
【发生站点】MVI
【是否再发】否
【首次通报】02/08 11:30
【基础分析】1/11批次当日不良大于上批次2倍，批次不良MAP在大板边缘呈菱形分布，1AE模位聚集
【异常良损】当日良损0.96%，当月良损0.30%，批次良损0.15%，1/11批较上批次恶化0.11%
【异常原因】已知异常，LTPS产品特有L8黑斑，与OVEN站点未前置导致的DTFT补偿效果差异有关，2024/12/23批次CT产出数2850pcs，产出量较少，无法有效对比，捞取2024/12/4和2024/12/19蒸镀批对比不良率未见恶化，且无Map新增聚集
【Inline监控】是，AT可见
</t>
    </r>
    <r>
      <rPr>
        <sz val="11"/>
        <color rgb="FF0000FF"/>
        <rFont val="微软雅黑"/>
        <family val="2"/>
        <charset val="134"/>
      </rPr>
      <t>【是否止血】否</t>
    </r>
    <r>
      <rPr>
        <sz val="11"/>
        <rFont val="微软雅黑"/>
        <family val="2"/>
        <charset val="134"/>
      </rPr>
      <t xml:space="preserve">
【影响范围】/
</t>
    </r>
    <r>
      <rPr>
        <sz val="11"/>
        <color rgb="FF0000FF"/>
        <rFont val="微软雅黑"/>
        <family val="2"/>
        <charset val="134"/>
      </rPr>
      <t>【改善措施】搭载M567  14800 OVEN前置验证中，已预约下周三(2025/2/12)PCCB汇报，申请中量验证</t>
    </r>
    <r>
      <rPr>
        <sz val="11"/>
        <rFont val="微软雅黑"/>
        <family val="2"/>
        <charset val="134"/>
      </rPr>
      <t xml:space="preserve">
【整合对接】施健丰
【责任部门】工艺整合部
【责任科室】阵列整合科</t>
    </r>
    <phoneticPr fontId="4" type="noConversion"/>
  </si>
  <si>
    <t>【产品型号】C453
【不良名称】第四层ESD击伤AA区
【发生站点】CUT
【是否再发】否
【首次通报】02/08  11:30
【基础分析】发生在1BK、1BL、1CK、1CL、2BJ、2BK、2BL、2CJ、2CK、2CL模位
【异常良损】当日良损0.55%，当月良损9.52%，批次良损42.50%，1/22批较上批次39.37%
【异常原因】***
【Inline监控】监控站点
【是否止血】***
【影响范围】数量，过货完成时间
【改善措施】***
【整合对接】王建强
【责任部门】***
【责任科室】***</t>
    <phoneticPr fontId="4" type="noConversion"/>
  </si>
  <si>
    <r>
      <t xml:space="preserve">【产品型号】C453
【不良名称】第四层ESD击伤AA区
【发生站点】CUT
【是否再发】否
【首次通报】02/08 11:30
【基础分析】发生在1BK、1BL、1CK、1CL、2BJ、2BK、2BL、2CJ、2CK、2CL模位
【异常良损】当日良损0.55%，当月良损9.52%，批次良损42.50%，1/22批较上批次39.37%
【异常原因】蒸镀阴极ESD击伤（阴极缺失）inline已知
【Inline监控】监控站点21230
</t>
    </r>
    <r>
      <rPr>
        <sz val="11"/>
        <color rgb="FF0000FF"/>
        <rFont val="微软雅黑"/>
        <family val="2"/>
        <charset val="134"/>
      </rPr>
      <t>【是否止血】否</t>
    </r>
    <r>
      <rPr>
        <sz val="11"/>
        <rFont val="微软雅黑"/>
        <family val="2"/>
        <charset val="134"/>
      </rPr>
      <t xml:space="preserve">
【影响范围】整批次
</t>
    </r>
    <r>
      <rPr>
        <sz val="11"/>
        <color rgb="FF0000FF"/>
        <rFont val="微软雅黑"/>
        <family val="2"/>
        <charset val="134"/>
      </rPr>
      <t>【改善措施】ESD改版Mask评审已通过@1/22,改版Mask预计到厂时间3/3,由于C453预计2/27蒸镀投入，为减少损失mask 到厂时间已提拉2/28到厂。</t>
    </r>
    <r>
      <rPr>
        <sz val="11"/>
        <rFont val="微软雅黑"/>
        <family val="2"/>
        <charset val="134"/>
      </rPr>
      <t xml:space="preserve">
【整合对接】王建强
【责任部门】蒸镀封装部
【责任科室】蒸镀</t>
    </r>
    <phoneticPr fontId="4" type="noConversion"/>
  </si>
  <si>
    <t xml:space="preserve">【产品型号】C453
【不良名称】OLED来料异常
【发生站点】APP1
【是否再发】否
【首次通报】02/09  11:00
【基础分析】当天高发6.28%，批次恶化10.16%，L3CA4CE04/0B/02 Lot集中,2E行集中
【异常良损】当日良损6.28%，当月良损2.61%，批次良损10.16%，01/31批次较上批次恶化10.16%
【异常原因】***
【Inline监控】监控站点
【是否止血】***
【影响范围】数量，过货完成时间
【改善措施】***
【整合对接】刘智勇
【责任部门】***
【责任科室】***
</t>
  </si>
  <si>
    <t xml:space="preserve">【产品型号】C39
【不良名称】S向棱形彩色带状Mura
【发生站点】MVI
【是否再发】是
【首次通报】10/07  10:00
【基础分析】当天高发1.42%，批次恶化0.18%，1CB/1CA/2CH膜位集中
【异常良损】当日良损1.42%，当月良损0.34%，批次良损0.25%，01/18批次较上批次恶化0.18%
【异常原因】***
【Inline监控】监控站点
【是否止血】***
【影响范围】数量，过货完成时间
【改善措施】***
【整合对接】刘智勇
【责任部门】***
【责任科室】***
</t>
  </si>
  <si>
    <t xml:space="preserve">【产品型号】C59
【不良名称】彩斑Mura
【发生站点】MVI
【是否再发】是
【首次通报】01/16  10:00
【基础分析】当天高发1.56%，批次不良率0.29%，2CH模位集中
【异常良损】当日良损1.56%，当月良损0.50%，批次良损0.29%，01/18批次较上批次恶化0.18%
【异常原因】***
【Inline监控】监控站点
【是否止血】***
【影响范围】数量，过货完成时间
【改善措施】***
【整合对接】刘智勇
【责任部门】***
【责任科室】***
</t>
  </si>
  <si>
    <t xml:space="preserve">【产品型号】N236
【不良名称】屏体黑斑
【发生站点】MVI
【是否再发】是
【首次通报】08/22  09:00
【基础分析】当天高发3.40%，批次不良2.24%，较上批次恶化1.23%，LLO2#不良偏高
【异常良损】当日良损3.40%，当月良损2.30%，批次良损2.24%，01/14批次较上批次恶化1.23%
【异常原因】***
【Inline监控】监控站点
【是否止血】***
【影响范围】数量，过货完成时间
【改善措施】***
【整合对接】黄从城
【责任部门】***
【责任科室】***
</t>
  </si>
  <si>
    <t>OLED</t>
    <phoneticPr fontId="4" type="noConversion"/>
  </si>
  <si>
    <t>ARRAY</t>
    <phoneticPr fontId="4" type="noConversion"/>
  </si>
  <si>
    <t>王建强</t>
    <phoneticPr fontId="4" type="noConversion"/>
  </si>
  <si>
    <t>TP第三层剥离后膜层Peeling</t>
  </si>
  <si>
    <t>TP</t>
    <phoneticPr fontId="4" type="noConversion"/>
  </si>
  <si>
    <t>施明君</t>
    <phoneticPr fontId="4" type="noConversion"/>
  </si>
  <si>
    <t>ARRAY</t>
    <phoneticPr fontId="4" type="noConversion"/>
  </si>
  <si>
    <t>Array</t>
    <phoneticPr fontId="4" type="noConversion"/>
  </si>
  <si>
    <t>刘智勇</t>
    <phoneticPr fontId="4" type="noConversion"/>
  </si>
  <si>
    <t>OLED</t>
    <phoneticPr fontId="4" type="noConversion"/>
  </si>
  <si>
    <t xml:space="preserve">【产品型号】C453
【不良名称】TP第三层剥离后膜层Peeling
【发生站点】CUT
【是否再发】否
【首次通报】02/09  18:00
【基础分析】当天高发1.49%，批次2.59%，批次恶化2.59%，Galss L3CA4CE02201/L3CA4CE02142集中
【异常良损】当日良损1.49%，当月良损0.67%，批次良损2.59%，01/31批次较上批次恶化2.59%
【异常原因】***
【Inline监控】监控站点
【是否止血】***
【影响范围】数量，过货完成时间
【改善措施】***
【整合对接】陈念泽
【责任部门】***
【责任科室】***
</t>
    <phoneticPr fontId="4" type="noConversion"/>
  </si>
  <si>
    <t xml:space="preserve">【产品型号】C51
【不良名称】屏体黑斑
【发生站点】MVI
【是否再发】否
【首次通报】02/09  18:00
【基础分析】当日高发0.61%，批次不良率0.17%，批次恶化0.13%，1A行聚集
【异常良损】当日良损0.61%，当月良损0.10%，批次良损0.17%，01/18批次较上批次恶化0.13%
【异常原因】***
【Inline监控】监控站点
【是否止血】***
【影响范围】数量，过货完成时间
【改善措施】***
【整合对接】王建强
【责任部门】***
【责任科室】***
</t>
    <phoneticPr fontId="4" type="noConversion"/>
  </si>
  <si>
    <t xml:space="preserve">【产品型号】C39
【不良名称】S向亮线
【发生站点】AVI
【是否再发】否
【首次通报】02/09  18:00
【基础分析】批次不良率3.87%，较上批次恶化1.86%，AVI站点不良率较上批次恶化0.91%，无map/Lot集中
【异常良损】当日良损3.51%，当月良损3.11%，批次良损3.87%，01/18批次较上批次恶化1.84%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</si>
  <si>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 xml:space="preserve">【产品型号】C453
【不良名称】S向ELA Mura
【发生站点】MVI
【是否再发】否
【首次通报】02/10  18:00
【基础分析】当日高发6.22%，批次不良率0.42%，批次新增不良，无特殊Map，异常存在机差，3AFE04不良2.74%
【异常良损】当日良损6.22%，当月良损3.02%，批次良损0.42%，批次新增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</si>
  <si>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【产品型号】C57
【不良名称】S向亮线
【发生站点】AVI
【是否再发】否
【首次通报】02/10  18:00
【基础分析】批次不良率3.05%，批次不良恶化明显，01/18批次3.05%较上批次11/30批次1.46%恶化1.59%，无特殊Map，未见明显Array lot集中性
【异常良损】当日良损1.99%，当月良损3.05%，批次良损3.05%，01/18批次较上批次恶化1.59%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</si>
  <si>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【产品型号】C51
【不良名称】G3亮点
【发生站点】MVI
【是否再发】否
【首次通报】02/11  11:00
【基础分析】当日不良3.83%超批次2倍以上，批次不良率0.67%，批次不良恶化，01/18批次0.67%较上批次01/04批次0.47%恶化0.20%，未见特殊Map，未见明显Array lot集中性
【异常良损】当日良损3.83%，当月良损0.74%，批次良损0.67%，01/18批次较上批次恶化0.20%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</si>
  <si>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【产品型号】N236
【不良名称】S向单暗线
【发生站点】AVI
【是否再发】否
【首次通报】02/11  11:00
【基础分析】批次不良率3.07%，批次不良恶化明显，01/14批次3.07%较上批次12/23批次1.31%恶化1.77%，Map集中2BC模位，未见明显Array lot集中性
【异常良损】当日良损1.22%，当月良损3.10%，批次良损3.07%，01/14批次较上批次恶化1.77%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</si>
  <si>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【产品型号】C57
【不良名称】S向亮线
【发生站点】AVI
【是否再发】否
【首次通报】02/09 18:00
【异常良损】当日良损3.51%，当月良损3.11%，批次良损3.87%，01/18批次较上批次恶化1.84%
【异常原因】CT产出不高，以AVI数据来看S向亮线批次上升1%，其中追赶日程Skip M5全检全修Lot当前影响0.1%；剩余升高确认-1/18批次S向线RS匹配主要为ATPMR/ATDMR/ATSIP 其中ATPMR影响最大且不良飘高节点与Density飘高节点完全匹配，ATDMR Density批次间无明显波动，ATSIP部分匹配且影响相对较小
【Inline监控】ATPMR 飘高Inline已知且已反馈，过货原因保养延期
【是否止血】否
【影响范围】1/18批次大部分Lot
【改善措施】设备保养@2/13
【整合对接】施明君
【责任部门】阵列
【责任科室】TRC 
</t>
    <phoneticPr fontId="4" type="noConversion"/>
  </si>
  <si>
    <t xml:space="preserve">【异常原因】1. C453的S向mura是SVI6-2工位的FPC接触不良（排查是FPC pin磨损），因此压接时出现显示异常，人员判定成S向mura，2/10 12:10-16:40期间有53片误判，
2. 制造人员判片时发现单code偏高，让我们技术员确认后，更换FPC后正常，
3. 现在已经在进行返工作业了，预计晚上能够返工完成
【Inline监控】否
【是否止血】是
【影响范围】53pcs
【改善措施】更换FPC后
【整合对接】施健丰
【责任部门】阵列
【责任科室】检测科 
</t>
    <phoneticPr fontId="4" type="noConversion"/>
  </si>
  <si>
    <t>【产品型号】C51
【不良名称】G3亮点
【发生站点】MVI
【是否再发】否
【首次通报】02/11 11:00
【基础分析】当日不良超批次2倍以上，批次不良率0.67%，批次不良恶化，01/18批次0.67%较上批次01/04批次0.47%恶化0.20%，未见特殊Map，未见明显Array lot集中性
【异常良损】当日良损3.83%，当月良损0.74%，批次良损0.67%，01/18批次较上批次恶化0.20%
【异常原因】批次间Map无新增膜位聚集，11300 FE01&amp;12100 FC03均为单台设备过货，当站过货时间段同期其它产品均无恶化或升高趋势，已反馈工艺进一步匹配DV参数确认中
【Inline监控】/
【是否止血】/
【影响范围】/
【改善措施】/
【整合对接】郭友
【责任部门】阵列 
【责任科室】CLN</t>
    <phoneticPr fontId="4" type="noConversion"/>
  </si>
  <si>
    <t>下保护膜Partice</t>
  </si>
  <si>
    <t>M698</t>
  </si>
  <si>
    <t xml:space="preserve">【产品型号】C453
【不良名称】下保护膜Partice
【发生站点】APP1
【是否再发】否
【首次通报】02/11  16:00
【基础分析】当天高发0.61%，批次不良率0.21%，较上批次恶化0.17%,，AU列聚集
【异常良损】当日良损0.61%，当月良损0.18%，批次良损0.21%，较上批次恶化0.17%
【异常原因】***
【Inline监控】监控站点
【是否止血】***
【影响范围】数量，过货完成时间
【改善措施】***
【整合对接】刘智勇
【责任部门】***
【责任科室】***
</t>
    <phoneticPr fontId="4" type="noConversion"/>
  </si>
  <si>
    <t xml:space="preserve">【产品型号】M698
【不良名称】下保护膜Partice
【发生站点】APP1
【是否再发】否
【首次通报】02/11  16:00
【基础分析】当天高发1.66%，批次不良率1.04%，1A/2A行聚集
【异常良损】当日良损1.66%，当月良损1.04%，批次良损1.04%，较上批次恶化1.04%
【异常原因】***
【Inline监控】监控站点
【是否止血】***
【影响范围】数量，过货完成时间
【改善措施】***
【整合对接】刘智勇
【责任部门】***
【责任科室】***
</t>
    <phoneticPr fontId="4" type="noConversion"/>
  </si>
  <si>
    <t xml:space="preserve">【产品型号】C453
【不良名称】OLED来料翘曲
【发生站点】CUT
【是否再发】否
【首次通报】02/12  10:30
【基础分析】当天高发0.60%，批次不良0.41%，批次恶化0.38%，L3CA4CE0B/02 Lot集中，B板聚集
【异常良损】当日良损0.60%，当月良损0.36%，批次良损0.41%，较上批次恶化0.38%
【异常原因】***
【Inline监控】监控站点
【是否止血】***
【影响范围】数量，过货完成时间
【改善措施】***
【整合对接】张健
【责任部门】***
【责任科室】***
</t>
    <phoneticPr fontId="4" type="noConversion"/>
  </si>
  <si>
    <t xml:space="preserve">【产品型号】M698
【不良名称】OLED来料翘曲
【发生站点】CUT
【是否再发】否
【首次通报】02/12  10:30
【基础分析】
【异常良损】当日良损0.51%，当月良损0.43%，批次良损0.43%，较上批次恶化0.43%
【异常原因】***
【Inline监控】监控站点
【是否止血】***
【影响范围】数量，过货完成时间
【改善措施】***
【整合对接】张健
【责任部门】***
【责任科室】***
</t>
    <phoneticPr fontId="4" type="noConversion"/>
  </si>
  <si>
    <t xml:space="preserve">【产品型号】N236
【不良名称】支撑膜异物
【发生站点】APP2
【是否再发】否
【首次通报】02/12  10:30
【基础分析】批次不良1.26%，批次恶化0.79%，1A/2A行聚集
【异常良损】当日良损8.72%，当月良损1.26%，批次良损1.26%，较上批次恶化0.79%
【异常原因】***
【Inline监控】监控站点
【是否止血】***
【影响范围】数量，过货完成时间
【改善措施】***
【整合对接】熊川
【责任部门】***
【责任科室】***
</t>
    <phoneticPr fontId="4" type="noConversion"/>
  </si>
  <si>
    <t>【产品型号】C453
【不良名称】OLED来料异常
【发生站点】APP1
【是否再发】否
【首次通报】02/09 11:00
【基础分析】当天高发6.28%，批次恶化10.16%，L3CA4CE04/0B/02 Lot集中,2E行集中
【异常良损】当日良损6.28%，当月良损2.61%，批次良损10.16%，01/31批次较上批次恶化10.16%
【异常原因】LLO能量异常剥离NG导致E行边缘褶皱
【Inline监控】/
【是否止血】是
【影响范围】/
【改善措施】E行褶皱工艺已经增加边扫进行验证改善
【整合对接】刘智勇
【责任部门】蒸镀封装部
【责任科室】Lami科</t>
    <phoneticPr fontId="4" type="noConversion"/>
  </si>
  <si>
    <t>Close</t>
    <phoneticPr fontId="4" type="noConversion"/>
  </si>
  <si>
    <r>
      <t xml:space="preserve">【产品型号】C39
【不良名称】S向棱形彩色带状Mura
【发生站点】MVI
【是否再发】是
【首次通报】10/07 10:00
【基础分析】当天高发1.42%，批次恶化0.18%，1CB/1CA/2CH膜位集中
【异常良损】当日良损1.42%，当月良损0.34%，批次良损0.25%，01/18批次较上批次恶化0.18%
【异常原因】EB膜层相关，对应流片Mask为EBMA001，与螺丝孔位置匹配
【Inline监控】21320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【影响范围】预估影响1.00%；
【改善措施】临时对策：cycle17导入EC电解改善无效；长期措施：EB OC2腔室螺丝孔TP平坦度确认及安装垫片
【整合对接】刘智勇
【责任部门】蒸镀封装部
【责任科室】蒸镀工艺科</t>
    </r>
    <phoneticPr fontId="4" type="noConversion"/>
  </si>
  <si>
    <r>
      <t>【产品型号】C39
【不良名称】S向亮线
【发生站点】AVI
【是否再发】否
【首次通报】02/09  18:00
【基础分析】批次不良率3.87%，较上批次恶化1.86%，AVI站点不良率较上批次恶化0.91%，无map/Lot集中
【异常良损】当日良损3.51%，当月良损3.11%，批次良损3.87%，01/18批次较上批次恶化1.84%
【异常原因】CT产出不高，以AVI数据来看S向亮线批次上升1%，</t>
    </r>
    <r>
      <rPr>
        <sz val="11"/>
        <color rgb="FF0000FF"/>
        <rFont val="微软雅黑"/>
        <family val="2"/>
        <charset val="134"/>
      </rPr>
      <t>其中追赶日程Skip M5全检全修Lot当前影响0.1%</t>
    </r>
    <r>
      <rPr>
        <sz val="11"/>
        <color theme="1"/>
        <rFont val="微软雅黑"/>
        <family val="2"/>
        <charset val="134"/>
      </rPr>
      <t>；剩余升高确认-</t>
    </r>
    <r>
      <rPr>
        <sz val="11"/>
        <color rgb="FF0000FF"/>
        <rFont val="微软雅黑"/>
        <family val="2"/>
        <charset val="134"/>
      </rPr>
      <t>1/18批次S向线RS匹配主要为ATPMR/ATDMR/ATSIP 其中ATPMR影响最大且不良飘高节点与Density飘高节点完全匹配，</t>
    </r>
    <r>
      <rPr>
        <sz val="11"/>
        <color theme="1"/>
        <rFont val="微软雅黑"/>
        <family val="2"/>
        <charset val="134"/>
      </rPr>
      <t xml:space="preserve">ATDMR Density批次间无明显波动，ATSIP部分匹配且影响相对较小
【Inline监控】ATPMR 飘高Inline已知且已反馈，过货原因保养延期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【影响范围】1/18批次大部分Lot
【改善措施】</t>
    </r>
    <r>
      <rPr>
        <sz val="11"/>
        <color rgb="FF0000FF"/>
        <rFont val="微软雅黑"/>
        <family val="2"/>
        <charset val="134"/>
      </rPr>
      <t>设备保养@2/13</t>
    </r>
    <r>
      <rPr>
        <sz val="11"/>
        <color theme="1"/>
        <rFont val="微软雅黑"/>
        <family val="2"/>
        <charset val="134"/>
      </rPr>
      <t xml:space="preserve">
【整合对接】施明君
【责任部门】阵列
【责任科室】TRC </t>
    </r>
    <phoneticPr fontId="4" type="noConversion"/>
  </si>
  <si>
    <r>
      <t xml:space="preserve">【产品型号】C51
【不良名称】屏体黑斑
【发生站点】MVI
【是否再发】否
【首次通报】02/09 18:00
【基础分析】当日高发0.61%，批次不良率0.17%，批次恶化0.13%，1A行聚集
【异常良损】当日良损0.61%，当月良损0.10%，批次良损0.17%，01/18批次较上批次恶化0.13%
【异常原因】C51 屏体黑斑L3C34CE12 LOT Half1 A行高发，调查原因为前段 Y400/B400 气泡炸裂导致 AOI有检出 
【Inline监控】监控站点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【影响范围】L3C34CE12 LOT
</t>
    </r>
    <r>
      <rPr>
        <sz val="11"/>
        <color rgb="FFFF0000"/>
        <rFont val="微软雅黑"/>
        <family val="2"/>
        <charset val="134"/>
      </rPr>
      <t>【改善措施】待前段给出；</t>
    </r>
    <r>
      <rPr>
        <sz val="11"/>
        <color theme="1"/>
        <rFont val="微软雅黑"/>
        <family val="2"/>
        <charset val="134"/>
      </rPr>
      <t xml:space="preserve">
【整合对接】王建强
【责任部门】阵列部
【责任科室】Track </t>
    </r>
    <phoneticPr fontId="4" type="noConversion"/>
  </si>
  <si>
    <t xml:space="preserve">【产品型号】C59
【不良名称】彩斑Mura
【发生站点】MVI
【是否再发】是
【首次通报】01/16 10:00
【基础分析】当天高发1.56%，批次不良率0.29%，2CH模位集中
【异常良损】当日良损1.56%，当月良损0.50%，批次良损0.29%，01/18批次较上批次恶化0.18%
【异常原因】Mask局部贴合不良导致彩斑Mura
【Inline监控】/
【是否止血】是
【影响范围】/
【改善措施】2/14批次蒸镀前对异常Mask进行RW作业；
【整合对接】刘智勇
【责任部门】蒸镀封装部
【责任科室】清洗科 </t>
    <phoneticPr fontId="4" type="noConversion"/>
  </si>
  <si>
    <t>【产品型号】C453
【不良名称】下保护膜Partice
【发生站点】APP1
【是否再发】否
【首次通报】02/11 16:00
【基础分析】当天高发0.61%，批次不良率0.21%，较上批次恶化0.17%,，AU列聚集
【异常良损】当日良损0.61%，当月良损0.18%，批次良损0.21%，较上批次恶化0.17%
【异常原因】DLA&amp;SLA无线体集中性，检查DLA刀具参数和磨损状态均无异常。因1/31批次C453投入后，DLA后刀（对应中板U列）入刀NG高发，人员手动处理，判断与此相关
【Inline监控】DLA机台PI Sensor已检出
【是否止血】是
【影响范围】1/31批次C453共896half，2/10 Lami已投入结束
【改善措施】短期：持续优化LLO边扫能量进行Cover；长期：反馈整合调查批次间差异原因（前批次无此后刀NG高发问题，期间LLO能量无调整，前批次无后刀位置剥离NG高发问题）
【整合对接】刘智勇
【责任部门】蒸镀封装部
【责任科室】Lami</t>
    <phoneticPr fontId="4" type="noConversion"/>
  </si>
  <si>
    <t xml:space="preserve">【产品型号】M698
【不良名称】下保护膜Partice
【发生站点】APP1
【是否再发】否
【首次通报】02/11 16:00
【基础分析】当天高发1.66%，批次不良率1.04%，1A/2A行聚集
【异常良损】当日良损1.66%，当月良损1.04%，批次良损1.04%，较上批次恶化1.04%
【异常原因】集中DLA4#发生，因M698为Lami段首次投入，且未提供首件调机片，投入后左刀（对应中板A行）剥离NG高发，人员手动处理，且DLA各线体异物均存在中板A行集中性，判断与此相关。DLA4# 因剥离能力较差，导致不良高发
【Inline监控】DLA机台PI Sensor已检出
【是否止血】是
【影响范围】至2/11 已投入886half，本批次尚余616half待投入
【改善措施】短期：持续优化LLO边扫能量进行Cover；长期：衍生产品投入时，要求整合提前提供首件调机片，避免直接量产投入造成批量异常
【整合对接】刘智勇
【责任部门】蒸镀封装部
【责任科室】Lami 
</t>
    <phoneticPr fontId="4" type="noConversion"/>
  </si>
  <si>
    <t>1.【产品型号】M698
【不良名称】OLED来料翘曲
【发生站点】CUT
【是否再发】否
【首次通报】02/12 10:30
【基础分析】当日良损0.51%，当月良损0.43%，批次良损0.43%，较上批次恶化0.43%
【异常良损】当日良损0.51%，当月良损0.43%，批次良损0.43%，较上批次恶化0.43%
【异常原因】2/11切割清线集中处理前期剥离异常滞留中板导致，异常集中DLA2# 2/8生产的同lot 4half中板（0B011/0B052/0B092/0B122），剥离NG导致SLA后中板面内褶皱，切割真空不达拔片。此批次C453剥离异常高发，排查中发现PI外存在前段残留膜层，判断为剥离NG起因
【Inline监控】监控站点
【是否止血】是
【影响范围】4half，均已切割完成
【改善措施】短期：优化LLO边扫能量改善DLA剥离效果；长期：残留膜层解析，反馈整合协助排查原因
【整合对接】张健
【责任部门】蒸镀封装部
【责任科室】Lami</t>
    <phoneticPr fontId="4" type="noConversion"/>
  </si>
  <si>
    <t>C453</t>
    <phoneticPr fontId="4" type="noConversion"/>
  </si>
  <si>
    <t>G向群亮线</t>
    <phoneticPr fontId="4" type="noConversion"/>
  </si>
  <si>
    <t xml:space="preserve">【产品型号】C453
【不良名称】G向群亮线
【发生站点】MVI
【是否再发】否
【首次通报】02/12  18:00
【基础分析】批次不良0.31%，批次恶化0.13%，当日0.60%超批次不良2倍，未见明显Map集中性，未见高发Array lot，CT产出MVI占比12.68%正常水平
【异常良损】当日良损0.60%，当月良损0.30%，批次良损0.31%，01/31批次较上批次恶化0.13%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</si>
  <si>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ARRAY</t>
    <phoneticPr fontId="4" type="noConversion"/>
  </si>
  <si>
    <t>朱乐生</t>
    <phoneticPr fontId="4" type="noConversion"/>
  </si>
  <si>
    <t xml:space="preserve">【产品型号】C57
【不良名称】G彩短条Mura
【发生站点】MVI
【是否再发】否
【首次通报】02/12  18:00
【基础分析】批次不良0.19%，批次恶化0.13%，当日0.79%超批次不良2倍，未见明显Map集中性，L3LF4CE06 lot不良率略高，1EM/2EK模位不良率较高
【异常良损】当日良损0.79%，当月良损0.19%，批次良损0.19%，01/18批次较上批次恶化0.13%
【异常原因】***
【Inline监控】监控站点
【是否止血】***
【影响范围】数量，过货完成时间
【改善措施】***
【整合对接】张健
【责任部门】***
【责任科室】***
</t>
  </si>
  <si>
    <t>OLED</t>
    <phoneticPr fontId="4" type="noConversion"/>
  </si>
  <si>
    <t xml:space="preserve">【产品型号】M516
【不良名称】屏体来料破裂
【发生站点】APP
【是否再发】否
【首次通报】02/13  10:30
【基础分析】当日0.11%超批次不良2倍，Map集中A/U列，L3MB4CE4C lot较集中
【异常良损】当日良损0.11%，当月良损0.02%，批次良损0.03%，01/26批次较上批次恶化0.03%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</si>
  <si>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【产品型号】C15
【不良名称】S向亮线
【发生站点】AVI
【是否再发】否
【首次通报】02/13  10:30
【基础分析】当日11.96%超批次不良2倍，批次恶化0.35%，未见明显高发lot，MAP集中1BE模位
【异常良损】当日良损11.96%，当月良损0.84%，批次良损2.25%，01/03批次较上批次恶化0.35%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</si>
  <si>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【产品型号】C51
【不良名称】来料OLED责Peeling
【发生站点】CUT
【是否再发】否
【首次通报】02/13  10:30
【基础分析】当日0.41%超批次不良2倍，批次恶化0.12%，未见明显高发lot，MAP集中2DA/2DB 模位
【异常良损】当日良损0.41%，当月良损0.06%，批次良损0.12%，01/18批次较上批次恶化0.12%
【异常原因】***
【Inline监控】监控站点
【是否止血】***
【影响范围】数量，过货完成时间
【改善措施】***
【整合对接】张倩
【责任部门】***
【责任科室】***
</t>
  </si>
  <si>
    <t>张倩</t>
    <phoneticPr fontId="4" type="noConversion"/>
  </si>
  <si>
    <t xml:space="preserve">【产品型号】C57
【不良名称】其他4
【发生站点】MVI
【是否再发】否
【首次通报】02/13  10:30
【基础分析】当日0.38%超批次不良2倍，批次恶化0.10%，L3LF4CE01/06 lot集中性较高，MAP集中2AB至2EB 模位
【异常良损】当日良损0.38%，当月良损0.10%，批次良损0.10%，01/18批次较上批次恶化0.10%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</si>
  <si>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【产品型号】M516
【不良名称】Array来料责异常
【发生站点】APP2
【是否再发】否
【首次通报】02/13  18:00
【基础分析】当日0.30%超批次不良2倍，批次恶化0.03%，L3MB4CE46/49 lot集中性较高，MAP集中K列
【异常良损】当日良损0.30%，当月良损0.02%，批次良损0.03%，01/26批次较上批次恶化0.03%
【异常原因】***
【Inline监控】监控站点
【是否止血】***
【影响范围】数量，过货完成时间
【改善措施】***
【整合对接】黄从城
【责任部门】***
【责任科室】***
</t>
  </si>
  <si>
    <t xml:space="preserve">【产品型号】M516
【不良名称】TP信号测试短路1
【发生站点】MVI
【是否再发】否
【首次通报】02/13  18:00
【基础分析】当日0.30%超批次不良2倍，批次恶化0.13%， 未见明显lot集中性，MAP集中1DD~1DG模位
【异常良损】当日良损0.64%，当月良损0.26%，批次良损0.13%，01/26批次较上批次恶化0.13%
【异常原因】***
【Inline监控】监控站点
【是否止血】***
【影响范围】数量，过货完成时间
【改善措施】***
【整合对接】许家佳
【责任部门】***
【责任科室】***
</t>
  </si>
  <si>
    <t>许家佳</t>
    <phoneticPr fontId="4" type="noConversion"/>
  </si>
  <si>
    <t>TP</t>
    <phoneticPr fontId="4" type="noConversion"/>
  </si>
  <si>
    <t xml:space="preserve">【产品型号】N236
【不良名称】屏体来料破裂
【发生站点】APP1
【是否再发】否
【首次通报】02/09  11:00
【基础分析】当天高发1.32%，批次不良率0.62%，较上批次恶化0.53%
【异常良损】当日良损1.32%，当月良损0.64%，批次良损0.62%，01/14批次较上批次恶化0.53%
【异常原因】***
【Inline监控】监控站点
【是否止血】***
【影响范围】数量，过货完成时间
【改善措施】***
【整合对接】刘智勇
【责任部门】***
【责任科室】***
</t>
    <phoneticPr fontId="4" type="noConversion"/>
  </si>
  <si>
    <t xml:space="preserve">【产品型号】C453
【不良名称】屏体负翘曲
【发生站点】APP1
【是否再发】否
【首次通报】02/09  11:00
【基础分析】当天高发3.54%，批次恶化4.97%，L3CA4CE04/0B Lot集中，大板B/C行右侧聚集
【异常良损】当日良损3.54%，当月良损1.28%，批次良损4.97%，01/31批次较上批次恶化4.97%
【异常原因】***
【Inline监控】监控站点
【是否止血】***
【影响范围】数量，过货完成时间
【改善措施】***
【整合对接】刘智勇
【责任部门】***
【责任科室】***
</t>
    <phoneticPr fontId="4" type="noConversion"/>
  </si>
  <si>
    <t xml:space="preserve">【产品型号】C57
【不良名称】下保护膜Particle
【发生站点】APP1
【是否再发】是
【首次通报】01/00  00:00
【基础分析】当日高发0.96%，批次不良率0.40%，批次恶化0.37%，1A/2A行聚集
【异常良损】当日良损0.96%，当月良损0.40%，批次良损0.40%，01/18批次较上批次恶化0.37%
【异常原因】***
【Inline监控】监控站点
【是否止血】***
【影响范围】数量，过货完成时间
【改善措施】***
【整合对接】刘智勇
【责任部门】***
【责任科室】***
</t>
    <phoneticPr fontId="4" type="noConversion"/>
  </si>
  <si>
    <t xml:space="preserve">【产品型号】C57
【不良名称】下保护膜Partice
【发生站点】APP1
【是否再发】否
【首次通报】2025/2/9  18:00:00
【基础分析】当日高发0.96%，批次不良率0.40%，批次恶化0.37%，1A/2A行聚集
【异常良损】当日良损0.96%，当月良损0.40%，批次良损0.40%，01/18批次较上批次恶化0.37%
【异常原因】集中DLA4#发生，因M698为Lami段首次投入，且未提供首件调机片，投入后左刀（对应中板A行）剥离NG高发，人员手动处理，且DLA各线体异物均存在中板A行集中性，判断与此相关。DLA4# 因剥离能力较差，导致不良高发
【Inline监控】DLA机台PI Sensor已检出
【是否止血】是
【影响范围】至2/11 已投入886half，本批次尚余616half待投入
【改善措施】短期：持续优化LLO边扫能量进行Cover；长期：衍生产品投入时，要求整合提前提供首件调机片，避免直接量产投入造成批量异常
【整合对接】刘智勇
【责任部门】蒸镀封装部
【责任科室】Lami 
</t>
    <phoneticPr fontId="4" type="noConversion"/>
  </si>
  <si>
    <r>
      <t xml:space="preserve">【产品型号】C453
【不良名称】G向群亮线
【发生站点】MVI
【是否再发】否
【首次通报】02/12 18:00
【基础分析】批次不良0.31%，批次恶化0.13%，当日0.60%超批次不良2倍，未见明显Map集中性，未见高发Array lot，CT产出MVI占比12.68%正常水平
【异常良损】当日良损0.60%，当月良损0.30%，批次良损0.31%，01/31批次较上批次恶化0.13%
【异常原因】1/31批次G向群亮线较12/30批次恶化0.2%，Array无明显机差，Lot&amp;Map无聚集，C453 线不良AVI不判杀，MVI人员复判，查询AVI原图G向单亮线/G向单暗线/G向群亮线现象相似MVI存在混判，整体G向线1.12%较12/30批次下降0.26%，不良持续监控
【Inline监控】监控站点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【影响范围】/
</t>
    </r>
    <r>
      <rPr>
        <sz val="11"/>
        <color rgb="FFFF0000"/>
        <rFont val="微软雅黑"/>
        <family val="2"/>
        <charset val="134"/>
      </rPr>
      <t>【改善措施】无</t>
    </r>
    <r>
      <rPr>
        <sz val="11"/>
        <color theme="1"/>
        <rFont val="微软雅黑"/>
        <family val="2"/>
        <charset val="134"/>
      </rPr>
      <t xml:space="preserve">
【整合对接】施明君
【责任部门】/
【责任科室】/</t>
    </r>
    <phoneticPr fontId="4" type="noConversion"/>
  </si>
  <si>
    <r>
      <t xml:space="preserve">【产品型号】M516
【不良名称】屏体来料破裂
【发生站点】APP
【是否再发】否
【首次通报】02/13 10:30
【基础分析】当日0.11%超批次不良2倍，Map集中A/U列，L3MB4CE4C lot较集中，异常点位固定
【异常良损】当日良损0.11%，当月良损0.02%，批次良损0.03%，01/26批次较上批次恶化0.03%
【异常原因】CST 侧支撑部分接触点对玻璃背面造成印记，在LLO剥离时造成屏体破裂
【Inline监控】监控站点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【影响范围】/
</t>
    </r>
    <r>
      <rPr>
        <sz val="11"/>
        <color rgb="FF0000FF"/>
        <rFont val="微软雅黑"/>
        <family val="2"/>
        <charset val="134"/>
      </rPr>
      <t>【改善措施】1. 更换CST侧支撑材质，由氟橡胶更换为PEEK，防滑止滑垫移出AA区外围，目前已申请材质更换流程，搭载中量实验Lot目前均到达19000站，待结果产出，进行量产导入@3/15</t>
    </r>
    <r>
      <rPr>
        <sz val="11"/>
        <color theme="1"/>
        <rFont val="微软雅黑"/>
        <family val="2"/>
        <charset val="134"/>
      </rPr>
      <t xml:space="preserve">
【整合对接】张倩
【责任部门】自动化部
【责任科室】阵列自动化科</t>
    </r>
    <phoneticPr fontId="4" type="noConversion"/>
  </si>
  <si>
    <r>
      <t xml:space="preserve">【产品型号】C51
【不良名称】来料OLED责Peeling
【发生站点】CUT
【是否再发】否
【首次通报】02/13 10:30
【基础分析】当日0.41%超批次不良2倍，批次恶化0.12%，未见明显高发lot，MAP集中2DA/2DB 模位
【异常良损】当日良损0.41%，当月良损0.06%，批次良损0.12%，01/18批次较上批次恶化0.12%
【异常原因】TP反馈为 IJP修补Panel Peeling碎屑粘在VCD腔室，污染了后续的Glass，造成OC磨破，按鉴本判杀 ;
【Inline监控】43629，需求发生该异常TP及时通知@陈念泽 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【影响范围】32pcs
</t>
    </r>
    <r>
      <rPr>
        <sz val="11"/>
        <color rgb="FF0000FF"/>
        <rFont val="微软雅黑"/>
        <family val="2"/>
        <charset val="134"/>
      </rPr>
      <t>【改善措施】异常片撕除后后流，撕膜手法优化</t>
    </r>
    <r>
      <rPr>
        <sz val="11"/>
        <color theme="1"/>
        <rFont val="微软雅黑"/>
        <family val="2"/>
        <charset val="134"/>
      </rPr>
      <t xml:space="preserve">
【整合对接】张倩
【责任部门】/
【责任科室】/</t>
    </r>
    <phoneticPr fontId="4" type="noConversion"/>
  </si>
  <si>
    <t xml:space="preserve">【产品型号】C57
【不良名称】Aging AA区烧伤
【发生站点】AGING
【是否再发】否
【首次通报】02/14  10:30
【基础分析】当日不良4.09%超批次不良2倍以上，01/18批次产出63.24%，对比上批次恶化0.65%，未见明显lot集中性，MAP外围存在集中性
【异常良损】当日良损4.09%，当月良损1.82%，批次良损1.82%，01/18批次较上批次恶化0.65%
【异常原因】***
【Inline监控】监控站点
【是否止血】***
【影响范围】数量，过货完成时间
【改善措施】***
【整合对接】杜开尧
【责任部门】***
【责任科室】***
</t>
  </si>
  <si>
    <r>
      <t xml:space="preserve">【产品型号】C57
【不良名称】Aging AA区烧伤
【发生站点】AGING
【是否再发】否
【首次通报】02/14  10:30
【基础分析】当日不良4.09%超批次不良2倍以上，01/18批次产出63.24%，对比上批次恶化0.65%，未见明显lot集中性，MAP外围存在集中性
【异常良损】当日良损4.09%，当月良损1.82%，批次良损1.82%，01/18批次较上批次恶化0.65%
【异常原因】当日不良翻倍主要受2/13 34001 R品集中过货影响，By Aging站点批次确认1/18 0.99%，相比11月批次0.8%上升0.2%，L3LF4CE01/02/07AA相对高发，拉取机差差及Inline履历确认受1G001 3ACP11清洗点放LOT以及1T400 3APP02  RS不佳影响
【Inline监控】AOI Inline RS可见，1G620&amp;18620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【影响范围】1G001 2LOT，1/15完成过货，1T400 1/25 过货过货完成时间；整体预估恶化批次良损0.2%
</t>
    </r>
    <r>
      <rPr>
        <sz val="11"/>
        <color rgb="FF0000FF"/>
        <rFont val="微软雅黑"/>
        <family val="2"/>
        <charset val="134"/>
      </rPr>
      <t>【改善措施】1G001 1/16已禁用G层&amp;T层等关键金属层，设备清洗仍在改善中；3APP02 1/26 对DH1&amp;HH2&amp;HH4 RS集中单元进行对策清洁，同步PH 2# 2/12完成年度保养进行RS进一步改善。</t>
    </r>
    <r>
      <rPr>
        <sz val="11"/>
        <color theme="1"/>
        <rFont val="微软雅黑"/>
        <family val="2"/>
        <charset val="134"/>
      </rPr>
      <t xml:space="preserve">
【整合对接】杜开尧
【责任部门】阵列部
【责任科室】CLN&amp;PH</t>
    </r>
    <phoneticPr fontId="4" type="noConversion"/>
  </si>
  <si>
    <t>杜开尧</t>
    <phoneticPr fontId="4" type="noConversion"/>
  </si>
  <si>
    <t>ARRAY</t>
    <phoneticPr fontId="4" type="noConversion"/>
  </si>
  <si>
    <t>朱乐生</t>
    <phoneticPr fontId="4" type="noConversion"/>
  </si>
  <si>
    <t xml:space="preserve">【产品型号】M516
【不良名称】孔区异常
【发生站点】APP2
【是否再发】否
【首次通报】02/15  10:00
【基础分析】当日不良2.24%超批次不良2倍以上，对比上批次恶化0.15%，存在单lot L3MB4CE3W 未见特殊MAP
【异常良损】当日良损2.24%，当月良损0.11%，批次良损0.15%，01/26批次较上批次恶化0.15%
【异常原因】***
【Inline监控】监控站点
【是否止血】***
【影响范围】数量，过货完成时间
【改善措施】***
【整合对接】王建强
【责任部门】***
【责任科室】***
</t>
  </si>
  <si>
    <t>【产品型号】M516
【不良名称】APP2
【发生站点】AGING
【是否再发】否
【首次通报】02/15 10:00
【基础分析】当日不良2.24%超批次不良2倍以上，对比上批次恶化0.15%，存在单lot L3MB4CE3W 集中性MAP外围存在集中性
【异常良损】当日良损2.24%，当月良损0.11%，批次良损0.15%，01/26批次较上批次恶化0.15%
【异常原因】不良为3CTR01打印产品斜喷风险批次，异常原因为打印头延寿阶段状态不稳定导致，
【Inline监控】监控站点22400
【是否止血】是
【影响范围】数量721Panel
【改善措施】临时措施：重新压膜确认打印头状态，点放产品无异常进行复机，异常屏进行单独工单管控，不良外观可见则进行降等处理，不可见进行正常后流；长期措施：延寿产品100K 后，每10K进行打印头检测，确定延寿周期；
【整合对接】王建强
【责任部门】蒸镀封装部
【责任科室】IJP</t>
    <phoneticPr fontId="4" type="noConversion"/>
  </si>
  <si>
    <t>王建强</t>
    <phoneticPr fontId="4" type="noConversion"/>
  </si>
  <si>
    <t>OLED</t>
    <phoneticPr fontId="4" type="noConversion"/>
  </si>
  <si>
    <r>
      <t xml:space="preserve">【基础分析】2/6不良在2429P01工单聚集，MAP在1HV模位高发，LOT集中在E06/E04/E09
【异常良损】当日良损0.66%，当月良损0.13%，批次良损0.13%，/
【异常原因】1HV膜位聚集受1F200 PVD08 Ball Pin位置导致ESD影响，Inline已知，主要受C55产品BSM走线设计导致R角抗击ESD能力较弱
【Inline监控】监控站点
</t>
    </r>
    <r>
      <rPr>
        <sz val="10"/>
        <color rgb="FFFF0000"/>
        <rFont val="微软雅黑"/>
        <family val="2"/>
        <charset val="134"/>
      </rPr>
      <t>【是否止血】/</t>
    </r>
    <r>
      <rPr>
        <sz val="10"/>
        <color rgb="FF000000"/>
        <rFont val="微软雅黑"/>
        <family val="2"/>
        <charset val="134"/>
      </rPr>
      <t xml:space="preserve">
【影响范围】数量，过货完成时间
</t>
    </r>
    <r>
      <rPr>
        <sz val="10"/>
        <color rgb="FFFF0000"/>
        <rFont val="微软雅黑"/>
        <family val="2"/>
        <charset val="134"/>
      </rPr>
      <t>【改善措施】目前已拉通设计对后续产品进行设计优化避开，问题点已纳入新品Issue List管控</t>
    </r>
    <r>
      <rPr>
        <sz val="10"/>
        <color rgb="FF000000"/>
        <rFont val="微软雅黑"/>
        <family val="2"/>
        <charset val="134"/>
      </rPr>
      <t xml:space="preserve">
【整合对接】杜开尧
【责任部门】/
【责任科室】/</t>
    </r>
    <phoneticPr fontId="4" type="noConversion"/>
  </si>
  <si>
    <t>朱乐生</t>
    <phoneticPr fontId="4" type="noConversion"/>
  </si>
  <si>
    <t xml:space="preserve">【产品型号】C55
【不良名称】Aging烧角
【发生站点】AVI
【是否再发】是
【首次通报】02/15  10:00
【基础分析】当日不良1.44%当月2倍以上，未见明显lot集中性，不良集中1DV/1GV/2HP模位
【异常良损】当日良损1.44%，当月良损0.23%，批次良损0.23%，01/18批次较上批次恶化0.01%
【异常原因】***
【Inline监控】监控站点
【是否止血】***
【影响范围】数量，过货完成时间
【改善措施】***
【整合对接】杜开尧
【责任部门】***
【责任科室】***
</t>
    <phoneticPr fontId="4" type="noConversion"/>
  </si>
  <si>
    <t xml:space="preserve">【产品型号】C453
【不良名称】S向亮线
【发生站点】AVI
【是否再发】否
【首次通报】02/15  18:00
【基础分析】批次恶化明显01/31批次较上批次恶化0.55%以上，未见明显lot集中性，模位集中1BK/2BK/1BL
【异常良损】当日良损3.22%，当月良损2.36%，批次良损2.39%，01/31批次较上批次恶化0.55%
【异常原因】***
【Inline监控】监控站点
【是否止血】***
【影响范围】数量，过货完成时间
【改善措施】***
【整合对接】施明君
【责任部门】***
【责任科室】***
</t>
  </si>
  <si>
    <t>施明君</t>
    <phoneticPr fontId="4" type="noConversion"/>
  </si>
  <si>
    <t xml:space="preserve">【产品型号】C51
【不良名称】Array来料责异常
【发生站点】APP1
【是否再发】否
【首次通报】02/15  18:00
【基础分析】当日不良0.60%超批次不良0.12%两倍以上，批次恶化0.11%，lot集中L3C34CE0M/V，MAP剧集A/R列
【异常良损】当日良损0.60%，当月良损0.07%，批次良损0.12%，01/18批次较上批次恶化0.11%
【异常原因】***
【Inline监控】监控站点
【是否止血】***
【影响范围】数量，过货完成时间
【改善措施】***
【整合对接】黄从城
【责任部门】***
【责任科室】***
</t>
  </si>
  <si>
    <t>黄从城</t>
    <phoneticPr fontId="4" type="noConversion"/>
  </si>
  <si>
    <t xml:space="preserve">【产品型号】M559
【不良名称】水渍异常
【发生站点】APP2
【是否再发】否
【首次通报】02/15  18:00
【基础分析】批次恶化1.89%，L3ME4CE1Y/Z集中性较高，MAP呈现环状
【异常良损】当日良损3.70%，当月良损3.50%，批次良损2.24%，01/18批次较上批次恶化1.89%
【异常原因】***
【Inline监控】监控站点
【是否止血】***
【影响范围】数量，过货完成时间
【改善措施】***
【整合对接】黄从城
【责任部门】***
【责任科室】***
</t>
  </si>
  <si>
    <t>OLED来料翘曲</t>
    <phoneticPr fontId="4" type="noConversion"/>
  </si>
  <si>
    <r>
      <t xml:space="preserve">【产品型号】C57
【不良名称】G彩短条Mura
【发生站点】MVI
【是否再发】否
【首次通报】02/12 18:00
【基础分析】批次不良0.19%，批次恶化0.13%，当日0.79%超批次不良2倍，未见明显Map集中性，L3LF4CE06 lot不良率略高，1EM/2EK模位不良率较高（不建议只锁定单Code异常，关注整体PPA改善）
【异常良损】当日良损0.79%，当月良损0.19%，批次良损0.19%，01/18批次较上批次恶化0.13%（不建议只锁定单Code异常，关注整体PPA改善）
【异常原因】侧视角判定占比影响，单Code上升0.13%，但整体PPA不良改善由0.98%降低至0.28%，降低0.7%，持续关注改善效果
【Inline监控】21239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【影响范围】0118批次正常CT检出即可
</t>
    </r>
    <r>
      <rPr>
        <sz val="11"/>
        <color rgb="FF0000FF"/>
        <rFont val="微软雅黑"/>
        <family val="2"/>
        <charset val="134"/>
      </rPr>
      <t>【改善措施】0118批次生产前已针对HR/ER Mask进行优化改善，目前整体PPA不良较上批次降低0.7%，后续针对此次动作再进一步优化</t>
    </r>
    <r>
      <rPr>
        <sz val="11"/>
        <color theme="1"/>
        <rFont val="微软雅黑"/>
        <family val="2"/>
        <charset val="134"/>
      </rPr>
      <t xml:space="preserve">
【整合对接】张健
【责任部门】蒸镀封装部
【责任科室】张网科</t>
    </r>
    <phoneticPr fontId="4" type="noConversion"/>
  </si>
  <si>
    <t>待反馈</t>
    <phoneticPr fontId="4" type="noConversion"/>
  </si>
  <si>
    <t>S向半亮线</t>
  </si>
  <si>
    <t xml:space="preserve">【产品型号】M698
【不良名称】通道间短路
【发生站点】MVI
【是否再发】否
【首次通报】02/17  10:00
【基础分析】膜位集中E0列、1DG0、1DM0
【异常良损】当日良损1.81%，当月良损0.25%，批次良损0.25%，1/31批次较上批次恶化0.12%
【异常原因】***
【Inline监控】监控站点
【是否止血】***
【影响范围】数量，过货完成时间
【改善措施】***
【整合对接】李鹏辉
【责任部门】***
【责任科室】***
</t>
  </si>
  <si>
    <t>彭嘉翼</t>
    <phoneticPr fontId="4" type="noConversion"/>
  </si>
  <si>
    <r>
      <t xml:space="preserve">【产品型号】M698
【不良名称】通道间短路
【发生站点】MVI
【是否再发】否
【首次通报】02/17  10:00
【基础分析】膜位集中E0列、1DG0、1DM0
【异常良损】当日良损1.81%，当月良损0.25%，批次良损0.25%，1/31批次较上批次恶化0.12%
【异常原因】渠道客户，后面会释放，不影响良率 
【Inline监控】监控站点
</t>
    </r>
    <r>
      <rPr>
        <sz val="10"/>
        <color rgb="FF0000FF"/>
        <rFont val="微软雅黑"/>
        <family val="2"/>
        <charset val="134"/>
      </rPr>
      <t>【是否止血】是</t>
    </r>
    <r>
      <rPr>
        <sz val="10"/>
        <color rgb="FF000000"/>
        <rFont val="微软雅黑"/>
        <family val="2"/>
        <charset val="134"/>
      </rPr>
      <t xml:space="preserve">
【影响范围】无
</t>
    </r>
    <r>
      <rPr>
        <sz val="10"/>
        <color rgb="FF0000FF"/>
        <rFont val="微软雅黑"/>
        <family val="2"/>
        <charset val="134"/>
      </rPr>
      <t>【改善措施】不良已经进行返工</t>
    </r>
    <r>
      <rPr>
        <sz val="10"/>
        <color rgb="FF000000"/>
        <rFont val="微软雅黑"/>
        <family val="2"/>
        <charset val="134"/>
      </rPr>
      <t xml:space="preserve">
【整合对接】李鹏辉
【责任部门】/
【责任科室】/
</t>
    </r>
    <phoneticPr fontId="4" type="noConversion"/>
  </si>
  <si>
    <t xml:space="preserve">【产品型号】M698
【不良名称】G彩短条Mura
【发生站点】MVI
【是否再发】否
【首次通报】02/17  18:00
【基础分析】膜位集中大板中间膜位
【异常良损】当日良损30.48%，当月良损4.58%，批次良损4.58%，
【异常原因】***
【Inline监控】监控站点
【是否止血】***
【影响范围】数量，过货完成时间
【改善措施】***
【整合对接】李鹏辉
【责任部门】***
【责任科室】***
</t>
  </si>
  <si>
    <t xml:space="preserve">【产品型号】M698
【不良名称】S向边缘Mura
【发生站点】MVI
【是否再发】否
【首次通报】02/17  18:00
【基础分析】膜位集中大板中间膜位
【异常良损】当日良损4.90%，当月良损0.90%，批次良损0.90%，
【异常原因】***
【Inline监控】监控站点
【是否止血】***
【影响范围】数量，过货完成时间
【改善措施】***
【整合对接】李鹏辉
【责任部门】***
【责任科室】***
</t>
  </si>
  <si>
    <t xml:space="preserve">【产品型号】M698
【不良名称】暗点
【发生站点】MVI
【是否再发】否
【首次通报】02/17  18:00
【基础分析】膜位集中1中板中间膜位
【异常良损】当日良损2.32%，当月良损0.76%，批次良损0.75%，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</si>
  <si>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【产品型号】C51
【不良名称】Aging AA区烧伤
【发生站点】MVI
【是否再发】否
【首次通报】02/17  10:00
【基础分析】膜位集中1A行，LOT集中CE0M
【异常良损】当日良损2.94%，当月良损1.21%，批次良损1.06%，01/18批次较上批次恶化0.01%
【异常原因】***
【Inline监控】监控站点
【是否止血】***
【影响范围】数量，过货完成时间
【改善措施】***
【整合对接】杜开尧
【责任部门】***
【责任科室】***
</t>
    <phoneticPr fontId="4" type="noConversion"/>
  </si>
  <si>
    <t xml:space="preserve">【产品型号】C15
【不良名称】S向半亮线
【发生站点】AVI
【是否再发】否
【首次通报】02/17  10:00
【基础分析】Map集中1A列，无明显LOT、SHEET集中
【异常良损】当日良损0.56%，当月良损0.20%，批次良损0.88%，02/09批次较上批次恶化0.77%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</si>
  <si>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待反馈</t>
    <phoneticPr fontId="4" type="noConversion"/>
  </si>
  <si>
    <r>
      <t xml:space="preserve">【产品型号】C51
【不良名称】Aging AA区烧伤
【发生站点】MVI
【是否再发】否
【首次通报】02/17 10:00
【基础分析】膜位集中1A行，LOT集中L3C34CE0MAA
【异常良损】当日良损2.94%，当月良损1.21%，批次良损1.06%，01/18批次较上批次恶化0.01%
【异常原因】By 批次不良正常波动，LOT集中L3C34CE0MAA,根据异常ID拉取MVI图像确认为C51孔区气泡炸裂，C51 1Y400存在涂布起始端聚集的孔区气泡炸裂，集中1A行高发,受COE C51 1Y400 孔区气泡炸裂（非真实AA区烧伤，在MVI打出，非Aging站点异常） 
【Inline监控】1Y420 AOI DM，Inline已知
</t>
    </r>
    <r>
      <rPr>
        <sz val="10"/>
        <color rgb="FFFF0000"/>
        <rFont val="微软雅黑"/>
        <family val="2"/>
        <charset val="134"/>
      </rPr>
      <t>【是否止血】否</t>
    </r>
    <r>
      <rPr>
        <sz val="10"/>
        <color rgb="FF000000"/>
        <rFont val="微软雅黑"/>
        <family val="2"/>
        <charset val="134"/>
      </rPr>
      <t xml:space="preserve">
【影响范围】目前集中单LOT高发，1Y400 1/22完成过货
</t>
    </r>
    <r>
      <rPr>
        <sz val="10"/>
        <color rgb="FFFF0000"/>
        <rFont val="微软雅黑"/>
        <family val="2"/>
        <charset val="134"/>
      </rPr>
      <t>【改善措施】临时措施：C51转量后Track 目前Coater 速度降速至15 mm/s，已降速到机台最低存在一定改善，但仍存在偶发LOT高发，工艺仍验证改善中；下一步计划：已ECS申请Coater 前转向进行验证确认是否可改善涂布起始端聚集@2/19</t>
    </r>
    <r>
      <rPr>
        <sz val="10"/>
        <color rgb="FF000000"/>
        <rFont val="微软雅黑"/>
        <family val="2"/>
        <charset val="134"/>
      </rPr>
      <t xml:space="preserve">
【整合对接】杜开尧
【责任部门】阵列部
【责任科室】PH 涂布科 </t>
    </r>
    <phoneticPr fontId="4" type="noConversion"/>
  </si>
  <si>
    <t>PHT责金属图形缺失</t>
  </si>
  <si>
    <t xml:space="preserve">【产品型号】C15
【不良名称】OLED来料翘曲
【发生站点】CUT
【是否再发】否
【首次通报】02/18  18:00
【基础分析】膜位集中H、J列，1B、2B行
【异常良损】当日良损0.72%，当月良损0.17%，批次良损0.41%，2/9批次较上批次恶化0.34%
【异常原因】***
【Inline监控】监控站点
【是否止血】***
【影响范围】数量，过货完成时间
【改善措施】***
【整合对接】刘雅伦
【责任部门】***
【责任科室】***
</t>
  </si>
  <si>
    <t xml:space="preserve">【产品型号】C51
【不良名称】PHT责金属图形缺失
【发生站点】CUT
【是否再发】否
【首次通报】02/18  18:00
【基础分析】GlASS集中：E0N162
【异常良损】当日良损2.99%，当月良损0.03%，批次良损0.04%，
【异常原因】***
【Inline监控】监控站点
【是否止血】***
【影响范围】数量，过货完成时间
【改善措施】***
【整合对接】周鸿成
【责任部门】***
【责任科室】***
</t>
  </si>
  <si>
    <t xml:space="preserve">【产品型号】C57
【不良名称】G向彩色带状Mura
【发生站点】MVI
【是否再发】否
【首次通报】02/18  18:00
【基础分析】当日高发
【异常良损】当日良损2.02%，当月良损0.30%，批次良损0.30%，
【异常原因】***
【Inline监控】监控站点
【是否止血】***
【影响范围】数量，过货完成时间
【改善措施】***
【整合对接】刘雅伦
【责任部门】***
【责任科室】***
</t>
  </si>
  <si>
    <t>2/19日反馈</t>
    <phoneticPr fontId="4" type="noConversion"/>
  </si>
  <si>
    <t xml:space="preserve">【产品型号】C15
【不良名称】OLED来料翘曲
【发生站点】CUT
【是否再发】否
【首次通报】02/18 18:00
【基础分析】膜位集中H、J列，1B、2B行
【异常良损】当日良损0.72%，当月良损0.17%，批次良损0.41%，2/9批次较上批次恶化0.34%
【异常原因】异常集中LLO1# 2/15夜班生产的2lot发生，为Cover屏体黑斑，应要求提升面内能量导致的LLO扫描后，后刀位置（J列） 提前分离导致
【Inline监控】LLO后抽检已检出
【是否止血】是
【影响范围】2/16 LLO1#过货合计105half，至2/18已切割80half
【改善措施】a.降低LLO后刀位置边扫能量进行Cover；b.C15因提升面内能量导致的PI提前分离和报废问题反馈整合，需求从源头进行改善，避免仅依靠提升LLO面内能量带来新增异常
【整合对接】李晗
【责任部门】蒸镀封装部
【责任科室】Lami </t>
    <phoneticPr fontId="4" type="noConversion"/>
  </si>
  <si>
    <r>
      <t xml:space="preserve">产品型号】M698
【不良名称】暗点
【发生站点】MVI
【是否再发】否
【首次通报】02/17  18:00
【基础分析】膜位集中1中板中间膜位
【异常良损】当日良损2.32%，当月良损0.76%，批次良损0.75%，
【异常原因】M698在阵列段为C19屏体复用，暗点高发Mapping为SPC划伤（C19单SPC设计）已知异常，M698 1/31批次良损0.75%，相较C19 10/21批次良损1.2%未升高，M698 1/31批次存在OLED CMM高发，需OLED整合进一步调查确认；
【Inline监控】监控站点
</t>
    </r>
    <r>
      <rPr>
        <sz val="10"/>
        <color rgb="FFFF0000"/>
        <rFont val="微软雅黑"/>
        <family val="2"/>
        <charset val="134"/>
      </rPr>
      <t>【是否止血】待OLED整合反馈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FF0000"/>
        <rFont val="微软雅黑"/>
        <family val="2"/>
        <charset val="134"/>
      </rPr>
      <t>【影响范围】1/31整批次，预估影响至2/25</t>
    </r>
    <r>
      <rPr>
        <sz val="10"/>
        <color rgb="FF000000"/>
        <rFont val="微软雅黑"/>
        <family val="2"/>
        <charset val="134"/>
      </rPr>
      <t xml:space="preserve">
【改善措施】待OLED整合反馈
【整合对接】郭友
【责任部门】OLED
【责任科室】OLED整合 吴忧 </t>
    </r>
    <phoneticPr fontId="4" type="noConversion"/>
  </si>
  <si>
    <t>C10</t>
  </si>
  <si>
    <t xml:space="preserve">【产品型号】C10
【不良名称】来料外围OLED 异物
【发生站点】CUT
【是否再发】否
【首次通报】02/19  18:00
【基础分析】MAP集中1C&amp;1E行
【异常良损】当日良损2.42%，当月良损12.95%，批次良损12.95%，新量产
【异常原因】***
【Inline监控】监控站点
【是否止血】***
【影响范围】数量，过货完成时间
【改善措施】***
【整合对接】李晗
【责任部门】***
【责任科室】***
</t>
  </si>
  <si>
    <t xml:space="preserve">【产品型号】M698
【不良名称】B暗点
【发生站点】MVI
【是否再发】否
【首次通报】02/19  18:00
【基础分析】MAP集中1板中部
【异常良损】当日良损0.71%，当月良损0.25%，批次良损0.25%，新量产
【异常原因】***
【Inline监控】监控站点
【是否止血】***
【影响范围】数量，过货完成时间
【改善措施】***
【整合对接】郭友
【责任部门】***
【责任科室】***
</t>
  </si>
  <si>
    <t>王书</t>
    <phoneticPr fontId="4" type="noConversion"/>
  </si>
  <si>
    <r>
      <t xml:space="preserve">产品型号】M698
【不良名称】暗点
【发生站点】MVI
【是否再发】否
【首次通报】02/17  18:00
【基础分析】膜位集中1中板中间膜位
【异常良损】当日良损2.32%，当月良损0.76%，批次良损0.75%，
【异常原因】M698在阵列段为C19屏体复用，暗点高发Mapping为SPC划伤（C19单SPC设计）已知异常，M698 1/31批次良损0.75%，相较C19 10/21批次良损1.2%未升高，M698 1/31批次存在OLED CMM高发，需OLED整合进一步调查确认；
【Inline监控】监控站点
</t>
    </r>
    <r>
      <rPr>
        <sz val="10"/>
        <color rgb="FFFF0000"/>
        <rFont val="微软雅黑"/>
        <family val="2"/>
        <charset val="134"/>
      </rPr>
      <t>【是否止血】待OLED整合反馈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theme="1"/>
        <rFont val="微软雅黑"/>
        <family val="2"/>
        <charset val="134"/>
      </rPr>
      <t>【影响范围】1/31整批次，预估影响至2/25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FF0000"/>
        <rFont val="微软雅黑"/>
        <family val="2"/>
        <charset val="134"/>
      </rPr>
      <t>【改善措施】待OLED整合反馈</t>
    </r>
    <r>
      <rPr>
        <sz val="10"/>
        <color rgb="FF000000"/>
        <rFont val="微软雅黑"/>
        <family val="2"/>
        <charset val="134"/>
      </rPr>
      <t xml:space="preserve">
【整合对接】郭友
【责任部门】OLED
【责任科室】OLED整合 吴忧 </t>
    </r>
    <phoneticPr fontId="4" type="noConversion"/>
  </si>
  <si>
    <r>
      <t xml:space="preserve">【产品型号】C10
【不良名称】来料外围OLED 异物
【发生站点】CUT
【是否再发】否
【首次通报】02/19  18:00
【基础分析】MAP集中1C&amp;1E行
【异常良损】当日良损2.42%，当月良损12.95%，批次良损12.95%，新量产
【异常原因】蒸镀ESD击伤,原C10产品 CMM Mask无cell边缘半刻差异,不良集中在MA001/MA003/MA003/MA003/MA001/MA001,其中阴极Mask MA003/LIF MA001 Mask影响大,异常Panel要求改判等级后入风险仓,后续RA验证
【Inline监控】监控站点43629
</t>
    </r>
    <r>
      <rPr>
        <sz val="10"/>
        <color rgb="FFFF0000"/>
        <rFont val="微软雅黑"/>
        <family val="2"/>
        <charset val="134"/>
      </rPr>
      <t>【是否止血】否</t>
    </r>
    <r>
      <rPr>
        <sz val="10"/>
        <color rgb="FF000000"/>
        <rFont val="微软雅黑"/>
        <family val="2"/>
        <charset val="134"/>
      </rPr>
      <t xml:space="preserve">
【影响范围】数量1292pcs(批次不良1.14%)，过货完成时间2/15
</t>
    </r>
    <r>
      <rPr>
        <sz val="10"/>
        <color rgb="FFFF0000"/>
        <rFont val="微软雅黑"/>
        <family val="2"/>
        <charset val="134"/>
      </rPr>
      <t>【改善措施】高发CMM Mask禁用</t>
    </r>
    <r>
      <rPr>
        <sz val="10"/>
        <color rgb="FF000000"/>
        <rFont val="微软雅黑"/>
        <family val="2"/>
        <charset val="134"/>
      </rPr>
      <t xml:space="preserve">
【整合对接】汪前前
【责任部门】蒸镀封装部
【责任科室】蒸镀 </t>
    </r>
    <phoneticPr fontId="4" type="noConversion"/>
  </si>
  <si>
    <t>屏体责报废</t>
  </si>
  <si>
    <t>C35</t>
  </si>
  <si>
    <t xml:space="preserve">【产品型号】N236
【不良名称】屏体责报废
【发生站点】AVI
【是否再发】否
【首次通报】02/20  10:00
【基础分析】MAP集中A/B列，LOT集中L3N24CE1C, L3N24CE1K, L3N24CE1L
【异常良损】当日良损0.82%，当月良损0.07%，批次良损0.27%，01/26批次较上批次恶化0.27%
【异常原因】***
【Inline监控】监控站点
【是否止血】***
【影响范围】数量，过货完成时间
【改善措施】***
【整合对接】熊川
【责任部门】***
【责任科室】***
</t>
  </si>
  <si>
    <t xml:space="preserve">【产品型号】T219
【不良名称】大面积片状彩斑Mura
【发生站点】CT
【是否再发】否
【首次通报】02/20  10:00
【基础分析】MAP集中2AA0, 2AG0, 2BA0
【异常良损】当日良损MVI，当月良损1.73%，批次良损0.67%，01/26批次较上批次恶化0.67%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</si>
  <si>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【产品型号】T219
【不良名称】OLED来料翘曲
【发生站点】CT
【是否再发】是
【首次通报】01/25  18:00
【基础分析】MAP集中1BA0膜位
【异常良损】当日良损3.23%，当月良损1.34%，批次良损2.05%，01/26批次较上批次恶化0.80%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</si>
  <si>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【产品型号】C35
【不良名称】来料外围OLED 异物
【发生站点】CUT
【是否再发】否
【首次通报】01/00  00:00
【基础分析】MAP集中E行，LOT集中E1D
【异常良损】当日良损0.43%，当月良损46.59%，批次良损46.59%， CUT 02/14批次较上批次恶化0.4%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</si>
  <si>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【产品型号】C15
【不良名称】S向单暗线
【发生站点】AVI
【是否再发】否
【首次通报】02/20  18:00
【基础分析】MAP集中1EJ&amp;2EJ
【异常良损】当日良损1.00%，当月良损0.65%，批次良损0.97%，02/09批次较上批次恶化0.50%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</si>
  <si>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【产品型号】T219
【不良名称】G向单暗线
【发生站点】CT
【是否再发】否
【首次通报】02/20  18:00
【基础分析】MAP集中2CG0
【异常良损】当日良损3.21%，当月良损1.67%，批次良损2.34%，01/26批次较上批次恶化0.97%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</si>
  <si>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【产品型号】C51
【不良名称】显示异常
【发生站点】MVI
【是否再发】否
【首次通报】02/20  18:00
【基础分析】MAP集中1BK
【异常良损】当日良损12.83%，当月良损0.66%，批次良损0.59%，MVI 01/18批次较上批次恶化0.43%
【异常原因】***
【Inline监控】监控站点
【是否止血】***
【影响范围】数量，过货完成时间
【改善措施】***
【整合对接】杜开尧
【责任部门】***
【责任科室】***
</t>
  </si>
  <si>
    <t xml:space="preserve">【产品型号】C51
【不良名称】线路间短路
【发生站点】MVI
【是否再发】是
【首次通报】02/03  10:00
【基础分析】MAP集中A列，SHEET集中L3C34BE1A18, L3C34CE1706
【异常良损】当日良损6.72%，当月良损0.25%，批次良损0.23%，MVI 01/18批次较上批次恶化0.25%
【异常原因】***
【Inline监控】监控站点
【是否止血】***
【影响范围】数量，过货完成时间
【改善措施】***
【整合对接】周鸿成
【责任部门】***
【责任科室】***
</t>
  </si>
  <si>
    <t xml:space="preserve">【产品型号】N236
【不良名称】屏体责报废
【发生站点】AVI
【是否再发】否
【首次通报】02/20  10:00
【基础分析】MAP集中A/B列，LOT集中L3N24CE1C, L3N24CE1K, L3N24CE1L
【异常良损】当日良损0.82%，当月良损0.07%，批次良损0.27%，01/26批次较上批次恶化0.27%
【异常原因】实物为固定6区屏体破裂，集中Aging13# 2工位，初步判断为下料平台异物压伤导致
【Inline监控】AVI原图可见
【是否止血】是，机台已进行清洁，后续监控无异常
【影响范围】异常时段2/18 1:56-2:18，共26pcs
【改善措施】针对生产中尺寸产品的机台每班增加一次清洁，同时与制造检讨增加中尺寸对应设备首抽检次数
【整合对接】熊川
【责任部门】屏体部
【责任科室】Aging科 </t>
    <phoneticPr fontId="4" type="noConversion"/>
  </si>
  <si>
    <r>
      <t xml:space="preserve">【产品型号】C51
【不良名称】显示异常
【发生站点】MVI
【是否再发】否
【首次通报】02/20 18:00
【基础分析】MAP集中1BK
【异常良损】当日良损12.83%，当月良损0.66%，批次良损0.59%，MVI 01/18批次较上批次恶化0.43%
【异常原因】确认Map 存在1BJ/1BK/2BH/2BJ膜位聚集，Array出货AT无异常，OLED LOI 可见，高发膜位与OLED CMM Mask ESD膜位一致，初步确认受 CMM Mask ESD影响（C51 S向线也存在同样位置高发，解析为CMM Mask ESD），同步显示异常1BK已反馈解析同步解析进行最新数据输出
【Inline监控】Array无异常，OLED AOI&amp;LOI可检测
</t>
    </r>
    <r>
      <rPr>
        <sz val="10"/>
        <color rgb="FFFF0000"/>
        <rFont val="微软雅黑"/>
        <family val="2"/>
        <charset val="134"/>
      </rPr>
      <t>【是否止血】否</t>
    </r>
    <r>
      <rPr>
        <sz val="10"/>
        <color rgb="FF000000"/>
        <rFont val="微软雅黑"/>
        <family val="2"/>
        <charset val="134"/>
      </rPr>
      <t xml:space="preserve">
【影响范围】0118批次
</t>
    </r>
    <r>
      <rPr>
        <sz val="10"/>
        <color rgb="FFFF0000"/>
        <rFont val="微软雅黑"/>
        <family val="2"/>
        <charset val="134"/>
      </rPr>
      <t>【改善措施】待OLED ESD专项确认输出</t>
    </r>
    <r>
      <rPr>
        <sz val="10"/>
        <color rgb="FF000000"/>
        <rFont val="微软雅黑"/>
        <family val="2"/>
        <charset val="134"/>
      </rPr>
      <t xml:space="preserve">
【整合对接】杜开尧
【责任部门】蒸镀封装部
【责任科室】Mask </t>
    </r>
    <phoneticPr fontId="4" type="noConversion"/>
  </si>
  <si>
    <r>
      <t xml:space="preserve">【产品型号】C51
【不良名称】线路间短路
【发生站点】MVI
【是否再发】是
【首次通报】02/03  10:00
【基础分析】MAP集中A列，SHEET集中L3C34BE1A18, L3C34CE1706
【异常良损】当日良损6.72%，当月良损0.25%，批次良损0.23%，MVI 01/18批次较上批次恶化0.06%
【异常原因】当日高发受MVI尾批集中过货影响，高发Sheet均为Peeling导致黄光宕机，撕膜/RW片；批次高发受TEG Peeling片影响
【Inline监控】MVI/AOI
</t>
    </r>
    <r>
      <rPr>
        <sz val="10"/>
        <color rgb="FF0000FF"/>
        <rFont val="微软雅黑"/>
        <family val="2"/>
        <charset val="134"/>
      </rPr>
      <t>【是否止血】是</t>
    </r>
    <r>
      <rPr>
        <sz val="10"/>
        <color rgb="FF000000"/>
        <rFont val="微软雅黑"/>
        <family val="2"/>
        <charset val="134"/>
      </rPr>
      <t xml:space="preserve">
【影响范围】1/18批次
</t>
    </r>
    <r>
      <rPr>
        <sz val="10"/>
        <color rgb="FF0000FF"/>
        <rFont val="微软雅黑"/>
        <family val="2"/>
        <charset val="134"/>
      </rPr>
      <t>【改善措施】①TEG Peeling改善验证：IJP打印内缩（搭载C39验证）；②Peeling片集中run货</t>
    </r>
    <r>
      <rPr>
        <sz val="10"/>
        <color rgb="FF000000"/>
        <rFont val="微软雅黑"/>
        <family val="2"/>
        <charset val="134"/>
      </rPr>
      <t xml:space="preserve">
【整合对接】李力
【责任部门】触控部
【责任科室】刻蚀科 </t>
    </r>
    <phoneticPr fontId="4" type="noConversion"/>
  </si>
  <si>
    <t>S向单暗线</t>
    <phoneticPr fontId="4" type="noConversion"/>
  </si>
  <si>
    <r>
      <t xml:space="preserve">【产品型号】C15
【不良名称】S向单暗线
【发生站点】AVI
【是否再发】否
【首次通报】02/20  18:00
【基础分析】MAP集中1EJ&amp;2EJ
【异常良损】当日良损1.00%，当月良损0.65%，批次良损0.97%，02/09批次较上批次恶化0.50%
【异常原因】2/9批次 CT Map集中1EJ&amp;2EJ，无Lot和sheet集中性，Array无明显机腔差，查看AVI原图，不良现象很弱仅单色画面可见，且不良坐标不固定，已提解析@2/20
【Inline监控】否，Inline未见异常，C15无AT
</t>
    </r>
    <r>
      <rPr>
        <sz val="10"/>
        <color rgb="FFFF0000"/>
        <rFont val="微软雅黑"/>
        <family val="2"/>
        <charset val="134"/>
      </rPr>
      <t>【是否止血】否</t>
    </r>
    <r>
      <rPr>
        <sz val="10"/>
        <color rgb="FF000000"/>
        <rFont val="微软雅黑"/>
        <family val="2"/>
        <charset val="134"/>
      </rPr>
      <t xml:space="preserve">
【影响范围】2/9批次1EJ/2EJ模位
</t>
    </r>
    <r>
      <rPr>
        <sz val="10"/>
        <color rgb="FFFF0000"/>
        <rFont val="微软雅黑"/>
        <family val="2"/>
        <charset val="134"/>
      </rPr>
      <t>【改善措施】待解析结果后再对策</t>
    </r>
    <r>
      <rPr>
        <sz val="10"/>
        <color rgb="FF000000"/>
        <rFont val="微软雅黑"/>
        <family val="2"/>
        <charset val="134"/>
      </rPr>
      <t xml:space="preserve">
【整合对接】施明君
【责任部门】/
【责任科室】/ </t>
    </r>
    <phoneticPr fontId="4" type="noConversion"/>
  </si>
  <si>
    <t>未知(水渍Mura Inline判杀）</t>
  </si>
  <si>
    <t xml:space="preserve">【产品型号】C15
【不良名称】通道间短路
【发生站点】MVI
【是否再发】否
【首次通报】02/21  10:00
【基础分析】GLASS集中L3Z34BE21282，MAP集中左侧
【异常良损】当日良损1.47%，当月良损0.23%，批次良损0.20%，02/09批次较上批次恶化0.09%
【异常原因】***
【Inline监控】监控站点
【是否止血】***
【影响范围】数量，过货完成时间
【改善措施】***
【整合对接】高璐
【责任部门】***
【责任科室】***
</t>
  </si>
  <si>
    <t xml:space="preserve">【产品型号】C35
【不良名称】屏体负翘曲
【发生站点】APP1
【是否再发】否
【首次通报】02/21  10:00
【基础分析】LOT集中L3LC4CE08，MAP集中1C/1D/2B/2C行右侧
【异常良损】当日良损1.39%，当月良损0.57%，批次良损0.57%，02/14批次较上批次恶化0.57%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</si>
  <si>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【产品型号】C55
【不良名称】G向彩色带状Mura
【发生站点】MVI
【是否再发】否
【首次通报】02/21  10:00
【基础分析】MAP集中2K/2L行中部位置，LOT集中CE05
【异常良损】当日良损2.94%，当月良损0.03%，批次良损0.03%，01/18批次较上批次恶化0.03%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</si>
  <si>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【产品型号】C55
【不良名称】S向边缘Mura
【发生站点】MVI
【是否再发】否
【首次通报】02/21  10:00
【基础分析】MAP集中2BW，LOT集中CE05
【异常良损】当日良损5.61%，当月良损0.13%，批次良损0.13%，01/18批次较上批次恶化0.13%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</si>
  <si>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【产品型号】C10
【不良名称】未知(水渍Mura Inline判杀）
【发生站点】CT
【是否再发】否
【首次通报】02/21  10:00
【基础分析】LOT集中L3C14CE0B，LOT集中大板四周
【异常良损】当日良损1.02%，当月良损0.54%，批次良损0.54%，新量产批次
【异常原因】***
【Inline监控】监控站点
【是否止血】***
【影响范围】数量，过货完成时间
【改善措施】***
【整合对接】郭宇豪
【责任部门】***
【责任科室】***
</t>
  </si>
  <si>
    <t xml:space="preserve">【产品型号】M698
【不良名称】群亮点
【发生站点】MVI
【是否再发】否
【首次通报】02/21  10:00
【基础分析】MAP集中2AG0, 2AH0, 2AJ0, 2BH0
【异常良损】当日良损0.69%，当月良损0.46%，批次良损0.46%，新量产批次
【异常原因】***
【Inline监控】监控站点
【是否止血】***
【影响范围】数量，过货完成时间
【改善措施】***
【整合对接】郭友
【责任部门】***
【责任科室】***
</t>
  </si>
  <si>
    <t xml:space="preserve">【产品型号】M698
【不良名称】S向长条彩斑
【发生站点】MVI
【是否再发】否
【首次通报】02/21  10:00
【基础分析】MAP集中1D/2A/2B中部多个膜位
【异常良损】当日良损0.17%，当月良损0.13%，批次良损0.13%，新量产批次
【异常原因】***
【Inline监控】监控站点
【是否止血】***
【影响范围】数量，过货完成时间
【改善措施】***
【整合对接】王建强
【责任部门】***
【责任科室】***
</t>
  </si>
  <si>
    <r>
      <t xml:space="preserve">【产品型号】C55
【不良名称】G向彩色带状Mura
【发生站点】MVI
【是否再发】否
【首次通报】02/21 10:00
【基础分析】MAP集中2K/2L行中部位置，LOT集中CE05
【异常良损】当日良损2.94%，当月良损0.03%，批次良损0.03%，01/18批次较上批次恶化0.03%
【异常原因】C55 由1AB换线至2CD导致HR膜层PPA_Y外扩相关；
【Inline监控】监控站点
</t>
    </r>
    <r>
      <rPr>
        <sz val="10"/>
        <color rgb="FF0000FF"/>
        <rFont val="微软雅黑"/>
        <family val="2"/>
        <charset val="134"/>
      </rPr>
      <t>【是否止血】是，对应PPA外扩位置已Rework</t>
    </r>
    <r>
      <rPr>
        <sz val="10"/>
        <color rgb="FF000000"/>
        <rFont val="微软雅黑"/>
        <family val="2"/>
        <charset val="134"/>
      </rPr>
      <t xml:space="preserve">
</t>
    </r>
    <r>
      <rPr>
        <sz val="10"/>
        <color rgb="FF0000FF"/>
        <rFont val="微软雅黑"/>
        <family val="2"/>
        <charset val="134"/>
      </rPr>
      <t>【影响范围】当前换线批
【改善措施】对应HR PPA外扩位置已Rework</t>
    </r>
    <r>
      <rPr>
        <sz val="10"/>
        <color rgb="FF000000"/>
        <rFont val="微软雅黑"/>
        <family val="2"/>
        <charset val="134"/>
      </rPr>
      <t xml:space="preserve">
【整合对接】王建强
【责任部门】蒸镀封装部
【责任科室】Mask </t>
    </r>
    <phoneticPr fontId="4" type="noConversion"/>
  </si>
  <si>
    <r>
      <t xml:space="preserve">【异常原因】C55 由1AB换线至2CD导致HR膜层PPA_Y外扩相关；
【Inline监控】监控站点
</t>
    </r>
    <r>
      <rPr>
        <sz val="10"/>
        <color rgb="FF0000FF"/>
        <rFont val="微软雅黑"/>
        <family val="2"/>
        <charset val="134"/>
      </rPr>
      <t>【是否止血】是，对应PPA外扩位置已Rework</t>
    </r>
    <r>
      <rPr>
        <sz val="10"/>
        <color rgb="FF000000"/>
        <rFont val="微软雅黑"/>
        <family val="2"/>
        <charset val="134"/>
      </rPr>
      <t xml:space="preserve">
【影响范围】当前换线批
</t>
    </r>
    <r>
      <rPr>
        <sz val="10"/>
        <color rgb="FF0000FF"/>
        <rFont val="微软雅黑"/>
        <family val="2"/>
        <charset val="134"/>
      </rPr>
      <t>【改善措施】对应HR PPA外扩位置已Rework</t>
    </r>
    <r>
      <rPr>
        <sz val="10"/>
        <color rgb="FF000000"/>
        <rFont val="微软雅黑"/>
        <family val="2"/>
        <charset val="134"/>
      </rPr>
      <t xml:space="preserve">
【整合对接】王建强
【责任部门】蒸镀封装部
【责任科室】Mask </t>
    </r>
    <phoneticPr fontId="4" type="noConversion"/>
  </si>
  <si>
    <t>来料外围OLED 异物</t>
    <phoneticPr fontId="4" type="noConversion"/>
  </si>
  <si>
    <t>屏体负翘曲</t>
    <phoneticPr fontId="4" type="noConversion"/>
  </si>
  <si>
    <r>
      <t xml:space="preserve">【产品型号】C35
【不良名称】屏体负翘曲
【发生站点】APP1
【是否再发】否
【首次通报】02/21 10:00
【基础分析】LOT集中L3LC4CE08，MAP集中1C/1D/2B/2C行右侧
【异常良损】当日良损1.39%，当月良损0.57%，批次良损0.57%，02/14批次较上批次恶化0.57%
【异常原因】DL后刀入刀NG导致中板U列边缘褶皱，经SLA后延伸至面内造成贯穿性翘曲褶皱；
【Inline监控】RS站点已检出
</t>
    </r>
    <r>
      <rPr>
        <sz val="10"/>
        <color rgb="FF0000FF"/>
        <rFont val="微软雅黑"/>
        <family val="2"/>
        <charset val="134"/>
      </rPr>
      <t>【是否止血】是</t>
    </r>
    <r>
      <rPr>
        <sz val="10"/>
        <color rgb="FF000000"/>
        <rFont val="微软雅黑"/>
        <family val="2"/>
        <charset val="134"/>
      </rPr>
      <t xml:space="preserve">
【影响范围】2-1046
</t>
    </r>
    <r>
      <rPr>
        <sz val="10"/>
        <color rgb="FF0000FF"/>
        <rFont val="微软雅黑"/>
        <family val="2"/>
        <charset val="134"/>
      </rPr>
      <t>【改善措施】调整后刀位置边扫能量（+2mj），改善玻璃效果。2/21 9点修改后流片180Half未发生异常；</t>
    </r>
    <r>
      <rPr>
        <sz val="10"/>
        <color rgb="FF000000"/>
        <rFont val="微软雅黑"/>
        <family val="2"/>
        <charset val="134"/>
      </rPr>
      <t xml:space="preserve">
【整合对接】王建强
【责任部门】蒸镀封装
【责任科室】Lami </t>
    </r>
    <phoneticPr fontId="4" type="noConversion"/>
  </si>
  <si>
    <r>
      <t xml:space="preserve">【产品型号】M698
【不良名称】S向长条彩斑
【发生站点】MVI
【是否再发】否
【首次通报】02/21 10:00
【基础分析】MAP集中1D/2A/2B中部多个膜位
【异常良损】当日良损0.17%，当月良损0.13%，批次良损0.13%，新量产批次
【异常原因】M698复用C19 蒸镀FMM，且由2CD换线至1CD生产未进行Rework，对应腔室G膜层PPA-Y外扩严重导致；
【Inline监控】监控站点
</t>
    </r>
    <r>
      <rPr>
        <sz val="10"/>
        <color rgb="FFFF0000"/>
        <rFont val="微软雅黑"/>
        <family val="2"/>
        <charset val="134"/>
      </rPr>
      <t>【是否止血】否</t>
    </r>
    <r>
      <rPr>
        <sz val="10"/>
        <color rgb="FF000000"/>
        <rFont val="微软雅黑"/>
        <family val="2"/>
        <charset val="134"/>
      </rPr>
      <t xml:space="preserve">
【影响范围】换线批
</t>
    </r>
    <r>
      <rPr>
        <sz val="10"/>
        <color rgb="FFFF0000"/>
        <rFont val="微软雅黑"/>
        <family val="2"/>
        <charset val="134"/>
      </rPr>
      <t>【改善措施】后续不进行换线预估量损恢复至0.05%以下</t>
    </r>
    <r>
      <rPr>
        <sz val="10"/>
        <color rgb="FF000000"/>
        <rFont val="微软雅黑"/>
        <family val="2"/>
        <charset val="134"/>
      </rPr>
      <t xml:space="preserve">
【整合对接】王建强
【责任部门】蒸镀封装部
【责任科室】Mask 
</t>
    </r>
    <phoneticPr fontId="4" type="noConversion"/>
  </si>
  <si>
    <t xml:space="preserve">产品型号】C10
【不良名称】未知(水渍Mura Inline判杀）
【发生站点】CT
【是否再发】否
【首次通报】02/21 10:00
【基础分析】LOT集中L3C14CE0B，LOT集中大板四周
【异常良损】当日良损1.02%，当月良损0.54%，批次良损0.54%，新量产批次
【异常原因】1D420检出气泡炸裂，1B820无异常，3APP05产出。搭配阳极减薄实验，PVD判杀续流，真因暂不明确，FIB排队中
【Inline监控】1D420检出
【是否止血】是，单lot异常inline已判杀
【影响范围】26sheet批次影响0.1%，2/8过货完成
【改善措施】真因查明后反馈
【整合对接】郭宇豪
【责任部门】阵列
【责任科室】TRC </t>
    <phoneticPr fontId="4" type="noConversion"/>
  </si>
  <si>
    <t>屏体黑斑</t>
    <phoneticPr fontId="4" type="noConversion"/>
  </si>
  <si>
    <r>
      <t xml:space="preserve">【产品型号】M698
【不良名称】群亮点
【发生站点】MVI
【是否再发】否
【首次通报】02/21  10:00
【基础分析】MAP集中2AG0, 2AH0, 2AJ0, 2BH0
【异常良损】当日良损0.69%，当月良损0.46%，批次良损0.46%，新量产批次
【异常原因】Inline检出A5PPL高发，确认defect类型为栅极写入孔爬坡处断线，Mapping中心聚集，异常聚集集中15500 3AED02-PC4&amp;PC5过货。
【Inline监控】监控站点15629
</t>
    </r>
    <r>
      <rPr>
        <sz val="10"/>
        <color rgb="FF0000FF"/>
        <rFont val="微软雅黑"/>
        <family val="2"/>
        <charset val="134"/>
      </rPr>
      <t>【是否止血】是</t>
    </r>
    <r>
      <rPr>
        <sz val="10"/>
        <color rgb="FF000000"/>
        <rFont val="微软雅黑"/>
        <family val="2"/>
        <charset val="134"/>
      </rPr>
      <t xml:space="preserve">
【影响范围】数量14 sheet，高发膜位良损0.18%，过货完成时间1/26
</t>
    </r>
    <r>
      <rPr>
        <sz val="10"/>
        <color rgb="FF0000FF"/>
        <rFont val="微软雅黑"/>
        <family val="2"/>
        <charset val="134"/>
      </rPr>
      <t>【改善措施】①已对3AED02-PC4&amp;PC5禁run@1/26；②邮件反馈工艺 对腔室进行CD MAPPING优化。</t>
    </r>
    <r>
      <rPr>
        <sz val="10"/>
        <color rgb="FF000000"/>
        <rFont val="微软雅黑"/>
        <family val="2"/>
        <charset val="134"/>
      </rPr>
      <t xml:space="preserve">
【整合对接】郭友
【责任部门】阵列部
【责任科室】干刻科 </t>
    </r>
    <phoneticPr fontId="4" type="noConversion"/>
  </si>
  <si>
    <t xml:space="preserve">【产品型号】C50
【不良名称】OLED来料翘曲
【发生站点】CT
【是否再发】是
【首次通报】01/22  18:00
【基础分析】GLASS集中L3C94CE1N171
【异常良损】当日良损67.86%，当月良损0.12%，批次良损36.28%，CUT 02/14批次较上批次恶化0.42%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</si>
  <si>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【产品型号】C59
【不良名称】OLED来料翘曲
【发生站点】CT
【是否再发】否
【首次通报】01/15  18:00
【基础分析】GLASS集中L3LD51E08221
【异常良损】当日良损2.06%，当月良损0.06%，批次良损1.83%，02/14批次较上批次恶化1.81%
【异常原因】***
【Inline监控】监控站点
【是否止血】***
【影响范围】数量，过货完成时间
【改善措施】***
【整合对接】王建强
【责任部门】***
【责任科室】***
</t>
  </si>
  <si>
    <t>【产品型号】C59
【不良名称】OLED来料翘曲
【发生站点】CT
【是否再发】否
【首次通报】01/15  18:00
【基础分析】GLASS集中L3LD51108221
【异常良损】当日良损2.06%，当月良损0.06%，批次良损1.83%，02/14批次较上批次恶化1.81%
【异常原因】异常集中中板E行边缘，SLA2# 2/20夜班产出，停机排查机构&amp;参数未见异常。回查Flim AOI，可见膜材来料对应位置存在波浪翘且数量超规（SPEC ＜7个，AOI图片＞20个），判断为下保来料边缘波浪翘，经贴附Roller滚压后延申至面内导致。
【Inline监控】RS未抽检到
【是否止血】是
【影响范围】数量，过货完成时间
【改善措施】a.异常情况通报膜材窗口要求SRD厂商调查处理；b.临时增加保护膜上料抽检数量，发现异常及时退货
【整合对接】王建强
【责任部门】蒸镀封装部，品保部
【责任科室】Lami，供应管控</t>
    <phoneticPr fontId="4" type="noConversion"/>
  </si>
  <si>
    <t>Close</t>
    <phoneticPr fontId="4" type="noConversion"/>
  </si>
  <si>
    <t>【产品型号】C50
【不良名称】OLED来料翘曲
【发生站点】CT
【是否再发】是
【首次通报】01/22  18:00
【基础分析】GLASS集中L3C94CE1N171
【异常良损】当日良损67.86%，当月良损0.12%，批次良损36.28%，CUT 02/14批次较上批次恶化0.42%
【异常原因】此中板为2/20夜班LLO1#产出，左刀入刀NG，导致AU角区域褶皱，经SLA后延申至面内造成大面积褶皱，切断时真空不达拔片
【Inline监控】DLA PI Sensor已检出
【是否止血】是
【影响范围】2/20日过货250half，截止2/21 16:00已切割152half
【改善措施】a.切割拔片Panel安排复判；b.2/20夜班已修改后刀位置边扫能量（+2mj），改善剥离效果。Try Run 1lot未见异常，后继监控中。如再检出会增加后刀非入刀区域边扫进行Cover
【整合对接】王建强
【责任部门】蒸镀封装部
【责任科室】Lami</t>
    <phoneticPr fontId="4" type="noConversion"/>
  </si>
  <si>
    <t xml:space="preserve">【产品型号】C15
【不良名称】通道间短路
【发生站点】MVI
【是否再发】否
【首次通报】02/21  10:00
【基础分析】GLASS集中L3Z34BE21282，MAP集中左侧
【异常良损】当日良损1.47%，当月良损0.23%，批次良损0.20%，02/09批次较上批次恶化0.09%
【异常原因】L3Z34BE21282为1/3批次，43620可见M2 PVD膜下异物高发，仅该片异常，异常原因待PVD反馈，批次short不良0.11%；2/9批次当前未过货完，入库率23%，当前short0.14%；
【Inline监控】43620可见异常
【是否止血】是
【影响范围】1/3批次单片
【改善措施】待PVD调查
【整合对接】高璐
【责任部门】触控部
【责任科室】薄膜科 </t>
    <phoneticPr fontId="4" type="noConversion"/>
  </si>
  <si>
    <t xml:space="preserve">【产品型号】C15
【不良名称】G向ELA Mura
【发生站点】MVI
【是否再发】否
【首次通报】02/22  09:00
【基础分析】MAP集中四周
【异常良损】当日良损1.02%，当月良损0.11%，批次良损0.16%，02/09批次较上批次恶化0.13%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</si>
  <si>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【产品型号】C35
【不良名称】屏体来料破裂
【发生站点】CT
【是否再发】否
【首次通报】02/22  09:00
【基础分析】GLASS集中L3LC4CE02051，MAP集中1板两侧
【异常良损】当日良损0.23%，当月良损0.19%，批次良损0.19%，02/14批次较上批次恶化0.10%
【异常原因】***
【Inline监控】监控站点
【是否止血】***
【影响范围】数量，过货完成时间
【改善措施】***
【整合对接】汪前前
【责任部门】***
【责任科室】***
</t>
  </si>
  <si>
    <t xml:space="preserve">【产品型号】C35
【不良名称】下保护膜Particle
【发生站点】CT
【是否再发】否
【首次通报】02/22  09:00
【基础分析】MAP集中A行，1BQ膜位
【异常良损】当日良损0.32%，当月良损0.26%，批次良损0.26%，02/14批次较上批次恶化0.24%
【异常原因】***
【Inline监控】监控站点
【是否止血】***
【影响范围】数量，过货完成时间
【改善措施】***
【整合对接】汪前前
【责任部门】***
【责任科室】***
</t>
  </si>
  <si>
    <t xml:space="preserve">【产品型号】C35
【不良名称】G彩短条Mura
【发生站点】CT
【是否再发】否
【首次通报】02/22  09:00
【基础分析】批次首发，LOT集中L3LC4CE08，MAP集中2板左侧
【异常良损】当日良损0.14%，当月良损0.10%，批次良损0.10%，02/14批次较上批次恶化0.10%
【异常原因】***
【Inline监控】监控站点
【是否止血】***
【影响范围】数量，过货完成时间
【改善措施】***
【整合对接】汪前前
【责任部门】***
【责任科室】***
</t>
  </si>
  <si>
    <t xml:space="preserve">【产品型号】C35
【不良名称】G彩短条Mura
【发生站点】CT
【是否再发】否
【首次通报】02/22  09:00
【基础分析】批次首发，LOT集中L3LC4CE08，MAP集中2板左侧
【异常良损】当日良损0.14%，当月良损0.10%，批次良损0.10%，02/14批次较上批次恶化0.10%
【异常原因】C35久未run首次生产，增加G彩短条之后的首次量产，已提前针对进行rework，2/14批次预估G彩带+G短条不良率0.15%，24/7/23批次G彩带+G短条不良率0.11%，正常波动
【Inline监控】是 LOI已监控到
【是否止血】是
【影响范围】2/14批次预估G彩带+G短条不良率0.15%
【改善措施】针对高发模位进行rework，
【整合对接】汪前前
【责任部门】蒸镀封装部
【责任科室】张网科 </t>
    <phoneticPr fontId="4" type="noConversion"/>
  </si>
  <si>
    <t xml:space="preserve">【产品型号】C35
【不良名称】屏体来料破裂
【发生站点】CT
【是否再发】否
【首次通报】02/22  09:00
【基础分析】GLASS集中L3LC4CE02051，MAP集中1板两侧
【异常良损】当日良损0.23%，当月良损0.19%，批次良损0.19%，02/14批次较上批次恶化0.10%
【异常原因】破裂中40%（0.08%），为固定位置为CST 侧支撑部分接触点对玻璃背面造成印记，在LLO剥离时造成屏体破裂，24/7/14批次屏体来料破裂不良率0.09%，25/2/14批次，屏体来料破裂不良率0.11%（去掉0.08%），属于正常波动0.02%
【Inline监控】监控站点
【是否止血】否，待3/15正式导入量产
【影响范围】29pcs，截止2/22过货
【改善措施】1. 更换CST侧支撑材质，由氟橡胶更换为PEEK，防滑止滑垫移出AA区外围，目前已申请材质更换流程，搭载中量实验Lot目前均到达19000站，待结果产出，进行量产导入@3/15
【整合对接】汪前前
【责任部门】自动化部
【责任科室】阵列自动化科 </t>
    <phoneticPr fontId="4" type="noConversion"/>
  </si>
  <si>
    <t xml:space="preserve">【产品型号】C35
【不良名称】S向棱形彩色带状Mura
【发生站点】CT
【是否再发】否
【首次通报】02/22  09:00
【基础分析】MAP集中1CG0, 2AL0, 2EL0膜位
【异常良损】当日良损0.18%，当月良损0.13%，批次良损0.13%，02/14批次较上批次恶化0.13%
【异常原因】***
【Inline监控】监控站点
【是否止血】***
【影响范围】数量，过货完成时间
【改善措施】***
【整合对接】汪前前
【责任部门】***
【责任科室】***
</t>
    <phoneticPr fontId="4" type="noConversion"/>
  </si>
  <si>
    <t xml:space="preserve">【产品型号】C10
【不良名称】其他25
【发生站点】APP2
【是否再发】否
【首次通报】02/22  17:00
【基础分析】孔区环状现象，单LOT高发：L3C14CE0B，无明显MAP集中性
【异常良损】当日良损2.02%，当月良损0.22%，批次良损0.22%，02/09批次较上批次恶化0.22%
【异常原因】***
【Inline监控】监控站点
【是否止血】***
【影响范围】数量，过货完成时间
【改善措施】***
【整合对接】黄从城
【责任部门】***
【责任科室】***
</t>
    <phoneticPr fontId="4" type="noConversion"/>
  </si>
  <si>
    <t xml:space="preserve">产品型号】C10
【不良名称】未知(水渍Mura Inline判杀）
【发生站点】CT
【是否再发】否
【首次通报】02/21 10:00
【基础分析】LOT集中L3C14CE0B，LOT集中大板四周
【异常良损】当日良损1.02%，当月良损0.54%，批次良损0.54%，新量产批次
【异常原因】1D420检出气泡炸裂，1B820无异常，3APP05产出。搭配阳极减薄实验，PVD判杀续流，真因暂不明确，FIB排队中
【Inline监控】1D420检出
【是否止血】是，单lot异常inline已判杀
【影响范围】26sheet批次影响0.1%，2/8过货完成
【改善措施】真因查明后反馈
【整合对接】郭宇豪
【责任部门】阵列
【责任科室】TRC </t>
    <phoneticPr fontId="4" type="noConversion"/>
  </si>
  <si>
    <r>
      <t xml:space="preserve">【产品型号】C15
【不良名称】S向亮线
【发生站点】AVI
【是否再发】否
【首次通报】02/13 10:30
【基础分析】当日11.96%超批次不良2倍，批次恶化0.35%，未见明显高发lot，MAP集中1BE模位
【异常良损】当日良损11.96%，当月良损0.84%，批次良损2.25%，01/03批次较上批次恶化0.35%
【异常原因】上批次为1/01批次，蒸镀数量较少且两批次厂内过货为同一周期，应合在一起确认不良变化，合并对比12/13批次并无恶化；新批次存在两片高发Sheet，确认厂内已知为A8SMR飘高异常片，PVD 5-4动作前产出，由于C15无AT所以续流。1BE单膜位聚集非新增,12/13批次已出现，邀请解析确认该膜位
【Inline监控】异常片Inline已知且反馈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【影响范围】2Sheet
</t>
    </r>
    <r>
      <rPr>
        <sz val="11"/>
        <color rgb="FF0000FF"/>
        <rFont val="微软雅黑"/>
        <family val="2"/>
        <charset val="134"/>
      </rPr>
      <t>【改善措施】PVD 5-4 已PM清洁@12/23</t>
    </r>
    <r>
      <rPr>
        <sz val="11"/>
        <color theme="1"/>
        <rFont val="微软雅黑"/>
        <family val="2"/>
        <charset val="134"/>
      </rPr>
      <t xml:space="preserve">
【整合对接】施明君
【责任部门】阵列
【责任科室】PVD</t>
    </r>
    <phoneticPr fontId="4" type="noConversion"/>
  </si>
  <si>
    <t xml:space="preserve">【产品型号】C15
【不良名称】S向亮线
【发生站点】AVI
【是否再发】是
【首次通报】02/23  13:00
【基础分析】无Lot/Sheet集中，1BE0模位高发
【异常良损】当日良损3.09%，当月良损2.52%，批次良损3.41%，02/09批次较上批次恶化1.23%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</si>
  <si>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【产品型号】C59
【不良名称】G彩短条Mura
【发生站点】MVI
【是否再发】否
【首次通报】02/23  13:00
【基础分析】LOT集中L3LD51E05，Map 1BA/1EN0高发
【异常良损】当日良损1.68%，当月良损0.73%，批次良损1.25%，02/14批次较上批次恶化0.85%
【异常原因】***
【Inline监控】监控站点
【是否止血】***
【影响范围】数量，过货完成时间
【改善措施】***
【整合对接】秦悦
【责任部门】***
【责任科室】***
</t>
  </si>
  <si>
    <t xml:space="preserve">【产品型号】C59
【不良名称】G向彩色带状Mura
【发生站点】MVI
【是否再发】否
【首次通报】02/23  13:00
【基础分析】LOT集中L3LD51E05，Map 1EN/2EU高发
【异常良损】当日良损0.58%，当月良损0.24%，批次良损0.44%，02/14批次较上批次恶化0.34%
【异常原因】***
【Inline监控】监控站点
【是否止血】***
【影响范围】数量，过货完成时间
【改善措施】***
【整合对接】秦悦
【责任部门】***
【责任科室】***
</t>
  </si>
  <si>
    <t>【产品型号】C15
【不良名称】S向带状Mura
【发生站点】MVI
【是否再发】否
【首次通报】02/24  10:00
【基础分析】无Lot/Sheet集中，2AB0模位高发
【异常良损】当日良损0.95%，当月良损0.38%，批次良损0.41%，02/09批次较上批次恶化0.21%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</si>
  <si>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t>【产品型号】C59
【不良名称】水渍异常
【发生站点】APP2
【是否再发】否
【首次通报】02/24  10:00
【基础分析】集中Lot L3LD51E08，大板C角聚集
【异常良损】当日良损0.21%，当月良损0.08%，批次良损0.25%，02/14批次较上批次恶化0.24%
【异常原因】***
【Inline监控】监控站点
【是否止血】***
【影响范围】数量，过货完成时间
【改善措施】***
【整合对接】黄从城
【责任部门】***
【责任科室】***</t>
    <phoneticPr fontId="4" type="noConversion"/>
  </si>
  <si>
    <t>【产品型号】C59
【不良名称】G向ELA Mura
【发生站点】CT
【是否再发】否
【首次通报】02/24  10:00
【基础分析】集中Lot L3LD51E07，大板D角聚集
【异常良损】当日良损0.52%，当月良损0.10%，批次良损0.29%，02/14批次较上批次恶化0.29%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</si>
  <si>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t>【产品型号】C59
【不良名称】S向亮线
【发生站点】CT
【是否再发】否
【首次通报】02/24  10:00
【基础分析】无Lot/Sheet/Mapping集中
【异常良损】当日良损2.92%，当月良损1.73%，批次良损2.69%，02/14批次较上批次恶化1.09%
【异常原因】***
【Inline监控】监控站点
【是否止血】***
【影响范围】数量，过货完成时间
【改善措施】***
【整合对接】施明君
【责任部门】***
【责任科室】***</t>
    <phoneticPr fontId="4" type="noConversion"/>
  </si>
  <si>
    <r>
      <t xml:space="preserve">【产品型号】C15
【不良名称】S向带状Mura
【发生站点】MVI
【是否再发】否
【首次通报】02/24  10:00
【基础分析】无Lot/Sheet集中，Map无特殊聚集（2AB0模位相对高发）
【异常良损】当日良损0.95%，当月良损0.38%，批次良损0.41%，02/09批次较上批次恶化0.21%
【异常原因】①AVI现象为S向带状Mura，大板不贯穿；②机腔差分析：捞取阵列机腔差确认，除单机台过货外无明显机腔差；③已邀请解析协助确认@2/24，预计2/27产出结果
【Inline监控】DM图/LOI不可见，C15产品无AT
</t>
    </r>
    <r>
      <rPr>
        <sz val="10"/>
        <color rgb="FFFF0000"/>
        <rFont val="微软雅黑"/>
        <family val="2"/>
        <charset val="134"/>
      </rPr>
      <t>【是否止血】否，暂未锁定异常站点及机台</t>
    </r>
    <r>
      <rPr>
        <sz val="10"/>
        <color rgb="FF000000"/>
        <rFont val="微软雅黑"/>
        <family val="2"/>
        <charset val="134"/>
      </rPr>
      <t xml:space="preserve">
【影响范围】/
</t>
    </r>
    <r>
      <rPr>
        <sz val="10"/>
        <color rgb="FFFF0000"/>
        <rFont val="微软雅黑"/>
        <family val="2"/>
        <charset val="134"/>
      </rPr>
      <t>【改善措施】待锁定异常站点</t>
    </r>
    <r>
      <rPr>
        <sz val="10"/>
        <color rgb="FF000000"/>
        <rFont val="微软雅黑"/>
        <family val="2"/>
        <charset val="134"/>
      </rPr>
      <t xml:space="preserve">
【整合对接】施健丰
【责任部门】工艺整合部
【责任科室】阵列整合科</t>
    </r>
    <phoneticPr fontId="4" type="noConversion"/>
  </si>
  <si>
    <r>
      <t xml:space="preserve">产品型号】C59
【不良名称】水渍异常
【发生站点】APP2
【是否再发】否
【首次通报】02/24  10:00
【基础分析】集中Lot L3LD51E08，大板B角聚集
【异常良损】当日良损0.21%，当月良损0.08%，批次良损0.25%，02/14批次较上批次恶化0.24%
【异常原因】1T620检出单lot存在轻微水渍，QT无异常，无腔室差异，原因未知
【Inline监控】1T620
</t>
    </r>
    <r>
      <rPr>
        <sz val="10"/>
        <color rgb="FF0000FF"/>
        <rFont val="微软雅黑"/>
        <family val="2"/>
        <charset val="134"/>
      </rPr>
      <t>【是否止血】是，偶发单lot，后续产出无异常</t>
    </r>
    <r>
      <rPr>
        <sz val="10"/>
        <color rgb="FF000000"/>
        <rFont val="微软雅黑"/>
        <family val="2"/>
        <charset val="134"/>
      </rPr>
      <t xml:space="preserve">
【影响范围】影响49panel，2/3inline检出，批次影响0.05%
</t>
    </r>
    <r>
      <rPr>
        <sz val="10"/>
        <color rgb="FFFF0000"/>
        <rFont val="微软雅黑"/>
        <family val="2"/>
        <charset val="134"/>
      </rPr>
      <t>【改善措施】专项持续理清中</t>
    </r>
    <r>
      <rPr>
        <sz val="10"/>
        <color rgb="FF000000"/>
        <rFont val="微软雅黑"/>
        <family val="2"/>
        <charset val="134"/>
      </rPr>
      <t xml:space="preserve">
【整合对接】黄从城
【责任部门】阵列
【责任归属】水渍专项 </t>
    </r>
    <phoneticPr fontId="4" type="noConversion"/>
  </si>
  <si>
    <r>
      <t xml:space="preserve">【产品型号】C59
【不良名称】S向亮线
【发生站点】CT
【是否再发】否
【首次通报】02/24 10:00
【基础分析】无Lot/Sheet/Mapping集中
【异常良损】当日良损2.92%，当月良损1.73%，批次良损2.69%，02/14批次较上批次恶化1.09%
【异常原因】①2/14批次产出率30%，不良虚高0.5%，②Inline监控3APP12 RS有恶化，A5PMR/ATPMR均恶化，3APP12已保养@2/13
【Inline监控】Inline已监控到
</t>
    </r>
    <r>
      <rPr>
        <sz val="10"/>
        <color rgb="FF0000FF"/>
        <rFont val="微软雅黑"/>
        <family val="2"/>
        <charset val="134"/>
      </rPr>
      <t>【是否止血】是</t>
    </r>
    <r>
      <rPr>
        <sz val="10"/>
        <color rgb="FF000000"/>
        <rFont val="微软雅黑"/>
        <family val="2"/>
        <charset val="134"/>
      </rPr>
      <t xml:space="preserve">
【影响范围】2/14批次
【改善措施】</t>
    </r>
    <r>
      <rPr>
        <sz val="10"/>
        <color rgb="FF0000FF"/>
        <rFont val="微软雅黑"/>
        <family val="2"/>
        <charset val="134"/>
      </rPr>
      <t>3APP12已保养@2/13，RS已降低，其他PH设备已平展</t>
    </r>
    <r>
      <rPr>
        <sz val="10"/>
        <color rgb="FF000000"/>
        <rFont val="微软雅黑"/>
        <family val="2"/>
        <charset val="134"/>
      </rPr>
      <t xml:space="preserve">
【整合对接】施明君
【责任部门】阵列部
【责任科室】TRC </t>
    </r>
    <phoneticPr fontId="4" type="noConversion"/>
  </si>
  <si>
    <t xml:space="preserve">【产品型号】C59
【不良名称】G向彩色带状Mura
【发生站点】MVI
【是否再发】否
【首次通报】02/23  13:00
【基础分析】LOT集中L3LD51E05，Map 1EN/2EU高发
【异常良损】当日良损0.58%，当月良损0.24%，批次良损0.44%，02/14批次较上批次恶化0.34%
【异常原因】C59 cycle8 01套不良高发位置与EGMA01 X向偏位7~8μ相关；02套不良高发位置推测与HRMA04 X向偏位7~8μ&amp;Y向外扩2~4μ共同影响相关；
原因主要为staytime较base偏长100~200S，导致PPA X/Y向外扩加剧2~3μ。补充相关性分析P=0，stay time异常逐段分析，EVA UL时间增长，为CVD和IJP段影响，邀请CVD和IJP进一步分析中。stay time除cycle8外后续cycle无异常
【Inline监控】Inline未识别
【是否止血】已产出OLED
【影响范围】cycle8
【改善措施】根据stay time波动原因针对性制定改善措施
【整合对接】张健
【责任部门】蒸镀封装部
【责任科室】张网 </t>
    <phoneticPr fontId="4" type="noConversion"/>
  </si>
  <si>
    <t>田凤</t>
    <phoneticPr fontId="4" type="noConversion"/>
  </si>
  <si>
    <t xml:space="preserve">【产品型号】T219
【不良名称】G向单暗线
【发生站点】CT
【是否再发】否
【首次通报】02/20 18:00
【基础分析】MAP集中2CG0
【异常良损】当日良损3.21%，当月良损1.67%，批次良损2.34%，01/26批次较上批次恶化0.97%
【异常原因】CT产出率不足，查看AVI数据，G向单暗线批次上升0.3%，CT匹配RS主要上升为A5SIP，确认为CLN CP08该批次节点Density有飘高，1/23保养后降低；2CG膜位聚集为Inline已知，L层外围套孔残留，目前已制定验证方案，实验Lot已投入，持续推进中
【Inline监控】15629已知且反馈
【是否止血】是
【影响范围】1/18批次
【改善措施】CP08设备已保养@1/23，目前各工艺异常设备管控中，持续推进改善调整
【整合对接】施明君
【责任部门】阵列
【责任科室】CLN </t>
    <phoneticPr fontId="4" type="noConversion"/>
  </si>
  <si>
    <t>【产品型号】C35
【不良名称】下保护膜Particle
【发生站点】CT
【是否再发】否
【首次通报】02/22  09:00
【基础分析】MAP集中A行，1BQ膜位
【异常良损】当日良损0.32%，当月良损0.26%，批次良损0.26%，02/14批次较上批次恶化0.24%
【异常原因】Lami剥离NG，导致产品A行剥离后产生碎屑，下保Particle升高；
【Inline监控】/
【是否止血】否
【影响范围】2/14批次，此批次剥离NG发生率较高；
【改善措施】短期措施：LLO临时能力调整Cover；长期措施：推动PI1&amp;PI2同机台过货（C2按此需求流片），减少PI2超过PI1导致的剥离中PI划破；
【整合对接】汪前前
【责任部门】蒸镀封装部
【责任科室】Lami科室</t>
    <phoneticPr fontId="4" type="noConversion"/>
  </si>
  <si>
    <r>
      <t xml:space="preserve">【产品型号】C59
【不良名称】G向ELA Mura
【发生站点】CT
【是否再发】否
【首次通报】02/24  10:00
【基础分析】集中Lot L3LD51E07，大板D角聚集
【异常良损】当日良损0.52%，当月良损0.10%，批次良损0.29%，02/14批次较上批次恶化0.29%
【异常原因】单lot D角聚集，AW 污染Line Beam 存在Drop导致ELA Mura
【Inline监控】高发lot 11300站后MAC未抽检；另inline监控持续优化中：①匹配AW 污染Drop，分区域监控Mac和DM 培训完成@2/17，②DM 匹配AVI 增强图调试，DM调试后首批AVI 增强图2/28产出
</t>
    </r>
    <r>
      <rPr>
        <sz val="10"/>
        <color rgb="FF0000FF"/>
        <rFont val="微软雅黑"/>
        <family val="2"/>
        <charset val="134"/>
      </rPr>
      <t>【是否止血】是，高发lot前后产出无异常</t>
    </r>
    <r>
      <rPr>
        <sz val="10"/>
        <color rgb="FF000000"/>
        <rFont val="微软雅黑"/>
        <family val="2"/>
        <charset val="134"/>
      </rPr>
      <t xml:space="preserve">
【影响范围】127panel，预估影响0214批次0.1%
</t>
    </r>
    <r>
      <rPr>
        <sz val="10"/>
        <color rgb="FF0000FF"/>
        <rFont val="微软雅黑"/>
        <family val="2"/>
        <charset val="134"/>
      </rPr>
      <t>【改善措施】OPDM 改造，硬件3/15日到厂，因产能问题，3月底进行OPDM 改造</t>
    </r>
    <r>
      <rPr>
        <sz val="10"/>
        <color rgb="FF000000"/>
        <rFont val="微软雅黑"/>
        <family val="2"/>
        <charset val="134"/>
      </rPr>
      <t xml:space="preserve">
【整合对接】施健丰
【责任部门】阵列部
【责任科室】晶注 </t>
    </r>
    <phoneticPr fontId="4" type="noConversion"/>
  </si>
  <si>
    <t xml:space="preserve">【产品型号】C35
【不良名称】屏体黑斑
【发生站点】CT
【是否再发】否
【首次通报】02/26  10:00
【基础分析】L3LC51E06/07 Lot高发，Mapping 1BJ/2DJ模位聚集，LLO 1#有机差
【异常良损】当日良损0.42%，当月良损0.29%，批次良损0.29%，02/14批次较上批次恶化0.25%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</si>
  <si>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【产品型号】M530
【不良名称】Extended TRx Short Test NG
【发生站点】CT
【是否再发】否
【首次通报】02/26  10:00
【基础分析】L3MC51E09 Lot高发，N列聚集
【异常良损】当日良损0.31%，当月良损0.13%，批次良损0.13%，02/16批次较上批次恶化0.08%
【异常原因】***
【Inline监控】监控站点
【是否止血】***
【影响范围】数量，过货完成时间
【改善措施】***
【整合对接】许家佳
【责任部门】***
【责任科室】***
</t>
  </si>
  <si>
    <r>
      <t xml:space="preserve">【产品型号】C59
【不良名称】 CT G彩短条
【发生站点】CT
【是否再发】否
【首次通报】02/23 13:00
【基础分析】有cycle08和mask集中，mapping有模位高发
【异常良损】当日良损1.66％
【异常原因】C59 cycle8 01套不良高发位置推测与EGMA01 X向偏位7~8μ相关；02套不良高发位置推测与HRMA04 X向偏位7~8μ&amp;Y向外扩2~4μ共同影响相关；
原因主要为staytime较base偏长100~200S，导致PPA X/Y向外扩加剧2~3μ，偏长原因设备排查中；
【Inline监控】Inline 未识别
</t>
    </r>
    <r>
      <rPr>
        <sz val="10"/>
        <color rgb="FFFF0000"/>
        <rFont val="微软雅黑"/>
        <family val="2"/>
        <charset val="134"/>
      </rPr>
      <t>【是否止血】暂无。次日G彩短条不良率已经回落前日水平</t>
    </r>
    <r>
      <rPr>
        <sz val="10"/>
        <color rgb="FF000000"/>
        <rFont val="微软雅黑"/>
        <family val="2"/>
        <charset val="134"/>
      </rPr>
      <t xml:space="preserve">
【影响范围】 暂无
</t>
    </r>
    <r>
      <rPr>
        <sz val="10"/>
        <color rgb="FFFF0000"/>
        <rFont val="微软雅黑"/>
        <family val="2"/>
        <charset val="134"/>
      </rPr>
      <t>【改善措施】暂无</t>
    </r>
    <r>
      <rPr>
        <sz val="10"/>
        <color rgb="FF000000"/>
        <rFont val="微软雅黑"/>
        <family val="2"/>
        <charset val="134"/>
      </rPr>
      <t xml:space="preserve">
【整合对接】张健
【责任部门】蒸镀封装部
【责任科室】Mask张网 </t>
    </r>
    <phoneticPr fontId="4" type="noConversion"/>
  </si>
  <si>
    <t xml:space="preserve">【产品型号】C15
【不良名称】通道间短路
【发生站点】MVI
【是否再发】否
【首次通报】02/26  18:00
【基础分析】2/9批次 Map 无明显聚集，LOT 无明显集中性
【异常良损】当日良损3.70%，当月良损0.35%，批次良损0.38%，02/9批次较上批次恶化0.27%
【异常原因】***
【Inline监控】监控站点
【是否止血】***
【影响范围】数量，过货完成时间
【改善措施】***
【整合对接】高璐
【责任部门】***
【责任科室】***
</t>
  </si>
  <si>
    <t xml:space="preserve">【产品型号】C59
【不良名称】下保护膜Particle
【发生站点】APP1
【是否再发】否
【首次通报】02/26  18:00
【基础分析】Map 1A行聚集， 22500 站点2#机不良较集中， 22400 2#机不良较集中
【异常良损】当日良损1.33%，当月良损0.06%，批次良损0.10%，02/14批次较上批次恶化0.06%
【异常原因】***
【Inline监控】监控站点
【是否止血】***
【影响范围】数量，过货完成时间
【改善措施】***
【整合对接】张健
【责任部门】***
【责任科室】***
</t>
  </si>
  <si>
    <t xml:space="preserve">【产品型号】M530
【不良名称】水渍异常
【发生站点】APP2
【是否再发】否
【首次通报】02/26  18:00
【基础分析】Map 大板四周聚集，Lot 集中L3MC51E0F
【异常良损】当日良损0.47%，当月良损0.14%，批次良损0.14%，02/16批次较上批次恶化0.14%
【异常原因】***
【Inline监控】监控站点
【是否止血】***
【影响范围】数量，过货完成时间
【改善措施】***
【整合对接】黄从城
【责任部门】***
【责任科室】***
</t>
  </si>
  <si>
    <t>徐敏杰</t>
    <phoneticPr fontId="4" type="noConversion"/>
  </si>
  <si>
    <r>
      <t xml:space="preserve">【产品型号】M530
【不良名称】水渍异常
【发生站点】APP2
【是否再发】否
【首次通报】02/26  18:00
【基础分析】Map 大板四周聚集，Lot 集中L3MC51E0F
【异常良损】当日良损0.47%，当月良损0.14%，批次良损0.14%，02/16批次较上批次恶化0.14%
</t>
    </r>
    <r>
      <rPr>
        <sz val="10"/>
        <color rgb="FFFF0000"/>
        <rFont val="微软雅黑"/>
        <family val="2"/>
        <charset val="134"/>
      </rPr>
      <t>【异常原因】原因不明</t>
    </r>
    <r>
      <rPr>
        <sz val="10"/>
        <color rgb="FF000000"/>
        <rFont val="微软雅黑"/>
        <family val="2"/>
        <charset val="134"/>
      </rPr>
      <t xml:space="preserve">
【Inline监控】
【是否止血】***
【影响范围】数量，过货完成时间
【改善措施】***
【整合对接】黄从城
【责任部门】***
【责任科室】***
</t>
    </r>
    <phoneticPr fontId="4" type="noConversion"/>
  </si>
  <si>
    <r>
      <t xml:space="preserve">【异常原因】不良受4个单sheet 高发影响，不良呈现大板边缘高发Mapping，同LLO前常规背检Defect mapping，1/2Half 均为LLO1号机生产，不良呈现大板趋势与当站相关性较小；查询前后段工艺过程履历暂未见明显异常，对应不良Mapping形貌疑似干刻导致的来料背面划伤；已反馈Array段调查；
</t>
    </r>
    <r>
      <rPr>
        <sz val="10"/>
        <color rgb="FFFF0000"/>
        <rFont val="微软雅黑"/>
        <family val="2"/>
        <charset val="134"/>
      </rPr>
      <t>【Inline监控】无</t>
    </r>
    <r>
      <rPr>
        <sz val="10"/>
        <color rgb="FF000000"/>
        <rFont val="微软雅黑"/>
        <family val="2"/>
        <charset val="134"/>
      </rPr>
      <t xml:space="preserve">
【是否止血】否
【影响范围】暂不明确
【改善措施】直板机产品已计划在M516产品进行能量优化测试@2.26蒸镀批次，根据验证结果同步推广至其他手机产品提升产品工艺Margin；
【整合对接】王建强
【责任部门】暂不明确
【责任科室】暂不明确</t>
    </r>
    <phoneticPr fontId="4" type="noConversion"/>
  </si>
  <si>
    <r>
      <t xml:space="preserve">【产品型号】C59
【不良名称】下保护膜Particle
【发生站点】APP1
【是否再发】否
【首次通报】02/26  18:00
【基础分析】Map 1A行聚集， 22500 站点2#机不良较集中， 22400 2#机不良较集中
【异常良损】当日良损1.33%，当月良损0.06%，批次良损0.10%，02/14批次较上批次恶化0.06%
【异常原因】Lami剥离NG，导致产品A行剥离后产生碎屑，下保Particle升高；
【Inline监控】/
</t>
    </r>
    <r>
      <rPr>
        <sz val="10"/>
        <color rgb="FFFF0000"/>
        <rFont val="微软雅黑"/>
        <family val="2"/>
        <charset val="134"/>
      </rPr>
      <t>【是否止血】否</t>
    </r>
    <r>
      <rPr>
        <sz val="10"/>
        <color rgb="FF000000"/>
        <rFont val="微软雅黑"/>
        <family val="2"/>
        <charset val="134"/>
      </rPr>
      <t xml:space="preserve">
【影响范围】2/14批次，此批次剥离NG发生率较高
【改善措施】短期措施：LLO临时能力调整Cover；长期措施：推动PI1&amp;PI2同机台过货（V2按此需求流片），减少PI2超过PI1导致的剥离中PI划破；
【整合对接】张健
【责任部门】蒸镀封装部
【责任科室】Lami科 </t>
    </r>
    <phoneticPr fontId="4" type="noConversion"/>
  </si>
  <si>
    <t xml:space="preserve">【产品型号】C15
【不良名称】S向亮线
【发生站点】AVI
【是否再发】是
【首次通报】02/23 13:00
【基础分析】无Lot/Sheet集中，1BE0模位高发
【异常良损】当日良损3.09%，当月良损2.52%，批次良损3.41%，02/09批次较上批次恶化1.23%
【异常原因】1BE膜位聚集解析确认为OLED MASk 外围固定位置顶伤影响，02/09批次较上批次恶化1.23%主要受目前批次CT产出较少影响，By AVI 站点预估批次恶化0.3%，Inline分析主要受15400&amp;18400 3APP02 PH RS恶化影响，DB单元集中
【Inline监控】Inline PEP5&amp;PEP8 AOI ；
【是否止血】PH RS已止血，1BE暂未止血
【影响范围】0209批次，2/11号，预估批次恶化0.3%
【改善措施】PH 3APP02 2/12已完成月度保养，针对DB单元Pin孔运用酒精进行冲洗后RS改善有效，目前该对策PH进行保养手法SOP优化，预计2月底完成标准化，1BE膜位待OLED专项改善
【整合对接】施明君
【责任部门】阵列部&amp;蒸镀封装部
【责任科室】涂布科&amp;Mask科 </t>
    <phoneticPr fontId="4" type="noConversion"/>
  </si>
  <si>
    <t>OLED来料异常 </t>
  </si>
  <si>
    <t>C466</t>
  </si>
  <si>
    <t xml:space="preserve">【产品型号】M530
【不良名称】OLED来料异常 
【发生站点】APP1
【是否再发】否
【首次通报】02/27  11:00
【基础分析】Map 2E 行集中
【异常良损】当日良损1.03%，当月良损0.15%，批次良损0.15%，02/16批次较上批次恶化0.14%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</si>
  <si>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【产品型号】C466
【不良名称】显示异常
【发生站点】MVI
【是否再发】否
【首次通报】02/27  11:00
【基础分析】Map 2DD 膜位聚集
【异常良损】当日良损29.72%，当月良损3.99%，批次良损3.99%，/
【异常原因】***
【Inline监控】监控站点
【是否止血】***
【影响范围】数量，过货完成时间
【改善措施】***
【整合对接】杜开尧
【责任部门】***
【责任科室】***
</t>
  </si>
  <si>
    <t xml:space="preserve">【产品型号】M530
【不良名称】Aging Pin端烧伤
【发生站点】Aging
【是否再发】否
【首次通报】02/27  18:00
【基础分析】Map 无明显集中性，Aging站点线别无差异
【异常良损】当日良损1.36%，当月良损0.23%，批次良损0.23%，02/16批次较上批次恶化0.23%
【异常原因】***
【Inline监控】监控站点
【是否止血】***
【影响范围】数量，过货完成时间
【改善措施】***
【整合对接】熊川
【责任部门】***
【责任科室】***
</t>
  </si>
  <si>
    <t>徐敏杰</t>
    <phoneticPr fontId="4" type="noConversion"/>
  </si>
  <si>
    <t>【异常原因】Pin烧伤ACA机台、腔室无明显差异，确认为Cell切割后边缘存在碳化物残留，Aging压接时三段式FPC与Cell边缘接触，随着持续过货，异物在FPC上聚集造成短路，Aging过程中因大电流出现烧伤
【Inline监控】Aging烧伤检
【是否止血】是，当站已对异常pallet&amp;FPC进行维护
【影响范围】CT良率已体现，本批次Aging生产已结束
【改善措施】改用单段式FPC（FPC设计时调整绝缘层距离），绝缘层全部覆盖与cell边缘接触位置，避免异物聚集造成短路，预计2/28到货进行更换
【整合对接】熊川
【责任部门】屏体部
【责任科室】Aging科</t>
    <phoneticPr fontId="4" type="noConversion"/>
  </si>
  <si>
    <t>【异常原因】当日异常受过货影响，C15为AVI抽检，制程宕机片/Peeling片等异常片会单独Run货AVI全检；
【Inline监控】/
【是否止血】否
【影响范围】02/9批次
【改善措施】/
【整合对接】高璐
【责任部门】触控部
【责任科室】/</t>
    <phoneticPr fontId="4" type="noConversion"/>
  </si>
  <si>
    <r>
      <t xml:space="preserve">【异常原因】LLO后E行提前分离导致的中板边缘褶皱，切割真空不达拔片。因2/26切割M530清线集中处理异常中板，导致集中判出
</t>
    </r>
    <r>
      <rPr>
        <sz val="10"/>
        <color rgb="FFFF0000"/>
        <rFont val="微软雅黑"/>
        <family val="2"/>
        <charset val="134"/>
      </rPr>
      <t>【Inline监控】RS未抽检到</t>
    </r>
    <r>
      <rPr>
        <sz val="10"/>
        <color rgb="FF000000"/>
        <rFont val="微软雅黑"/>
        <family val="2"/>
        <charset val="134"/>
      </rPr>
      <t xml:space="preserve">
【影响范围】26half，2/26已全部切割完成
【是否止血】是
【改善措施】a.异常片复判，规格内部分正常后流；b.2/26已调整LLO左刀边扫能量（降低2mj）改善提前分离问题，调整后tryrun无异常。因本批次M5302/26已流片结束，新批次会继续TryRun确认是否需继续优化边扫能量；
【责任部门】蒸镀封装部
【整合对接】张倩
【责任科室】马佳</t>
    </r>
    <phoneticPr fontId="4" type="noConversion"/>
  </si>
  <si>
    <r>
      <t xml:space="preserve">【异常原因】2DD膜位聚集为Inline已知，L层外围套孔残留，目前已ECS做转向验证，预计3/3产出Inline AOI结果，3/6产出AT结果；实验条件验证Lot已投入，持续推进中
【Inline监控】Inline AOI已监控到
【是否止血】否
【影响范围】1/26批次 2DD模位
</t>
    </r>
    <r>
      <rPr>
        <sz val="10"/>
        <color rgb="FFFF0000"/>
        <rFont val="微软雅黑"/>
        <family val="2"/>
        <charset val="134"/>
      </rPr>
      <t>【改善措施】待验证结果产出后下对策</t>
    </r>
    <r>
      <rPr>
        <sz val="10"/>
        <color rgb="FF000000"/>
        <rFont val="微软雅黑"/>
        <family val="2"/>
        <charset val="134"/>
      </rPr>
      <t xml:space="preserve">
【整合对接】杜开尧
【责任部门】阵列部/工艺整合
【责任科室】阵列整合</t>
    </r>
    <phoneticPr fontId="4" type="noConversion"/>
  </si>
  <si>
    <t xml:space="preserve">【异常原因】受3APP07二元化有机胶影响，1/14已禁Run止损
【Inline监控】是，1T620监控水渍异常
【是否止血】是，3APP07 1/14已禁Run止损
【影响范围】1/18批次17Lot，良损预估1.22%，预计影响至2/5
【改善措施】3APP07有机胶混Run，C59&amp;C50大量验证中，待申请PCCB汇报合入
【整合对接】黄从城
【责任部门】阵列部
【责任科室】PHT </t>
    <phoneticPr fontId="4" type="noConversion"/>
  </si>
  <si>
    <t xml:space="preserve">【产品型号】C35
【不良名称】S向棱形彩色带状Mura
【发生站点】CT
【是否再发】否
【首次通报】02/22  09:00
【基础分析】MAP集中1CG0, 2AL0, 2EL0膜位
【异常良损】当日良损0.18%，当月良损0.13%，批次良损0.13%，02/14批次较上批次恶化0.13%
【异常原因】集中11133和22224套Mask，初步分析与B膜层相关的贴合不良
【Inline监控】是 LOI已监控到
【是否止血】否，EC电解无效，无备用Mask
【影响范围】2/14批次预估不良率0.40%
【改善措施】临时对策：B膜层Mask在下cycle上机前完成EC电解（无效）,无备用Mask，长期措施：批次结束后对CG/AL/EL模位进行RW
【整合对接】汪前前
【责任部门】蒸镀封装部
【责任科室】张网科 </t>
    <phoneticPr fontId="4" type="noConversion"/>
  </si>
  <si>
    <t xml:space="preserve">【产品型号】C39
【不良名称】降等OLED责
【发生站点】CUT
【是否再发】否
【首次通报】03/01  11:00
【基础分析】Map AJ 列聚集
【异常良损】当日良损0.35%，当月良损0.10%，批次良损0.40%，02/16批次较上批次恶化0.4%
【异常原因】***
【Inline监控】监控站点
【是否止血】***
【影响范围】数量，过货完成时间
【改善措施】***
【整合对接】张健
【责任部门】***
【责任科室】***
</t>
  </si>
  <si>
    <t xml:space="preserve">【产品型号】C35
【不良名称】支撑膜异物
【发生站点】APP2
【是否再发】否
【首次通报】03/01  18:00
【基础分析】Map 1E 行聚集
【异常良损】当日良损0.18%，当月良损0.23%，批次良损0.08%，02/14批次较上批次恶化0.03%
【异常原因】***
【Inline监控】监控站点
【是否止血】***
【影响范围】数量，过货完成时间
【改善措施】***
【整合对接】郭晋嘉
【责任部门】***
【责任科室】***
</t>
  </si>
  <si>
    <t xml:space="preserve">【产品型号】C51
【不良名称】降等OLED责
【发生站点】CUT
【是否再发】否
【首次通报】03/01  18:00
【基础分析】Map AR 列聚集， IJP PR1聚集
【异常良损】当日良损0.57%，当月良损0.57%，批次良损0.70%，02/14批次较上批次恶化0.7%
【异常原因】***
【Inline监控】监控站点
【是否止血】***
【影响范围】数量，过货完成时间
【改善措施】***
【整合对接】张健
【责任部门】***
【责任科室】***
</t>
  </si>
  <si>
    <t>徐敏杰</t>
    <phoneticPr fontId="4" type="noConversion"/>
  </si>
  <si>
    <t>屠厚磊</t>
    <phoneticPr fontId="4" type="noConversion"/>
  </si>
  <si>
    <r>
      <t>【异常原因】2/14批次G3亮点~0.7%，较1/18批次恶化~0.4%，by 12100 GI DKC时序确认FC03/05从1/8之后有升高趋势， FC03存在D角聚集，FC05整个一圈Map更严重；整体FC05比FC03不良率偏高；已反馈清洗同步确认，同步邀请解析对2/14批次高发Lot进行解析确认；
【Inline监控】监控站点
【是否止血】是，单Lot高发，后续产出无持续升高
【影响范围】30sheet，预计影响至3/3
【改善措施</t>
    </r>
    <r>
      <rPr>
        <sz val="10"/>
        <color rgb="FFFF0000"/>
        <rFont val="微软雅黑"/>
        <family val="2"/>
        <charset val="134"/>
      </rPr>
      <t>】G3亮点改善，A/D角聚集GI DKC DOE实验专项持续推进中，周一专项汇报</t>
    </r>
    <r>
      <rPr>
        <sz val="10"/>
        <color rgb="FF000000"/>
        <rFont val="微软雅黑"/>
        <family val="2"/>
        <charset val="134"/>
      </rPr>
      <t xml:space="preserve">
【整合对接】郭友
【责任部门】阵列部
【责任科室】CLN </t>
    </r>
    <phoneticPr fontId="4" type="noConversion"/>
  </si>
  <si>
    <r>
      <t>【异常原因】群亮点主要AVI检出，不良比列1/14批次0.58%→1/26批次1.0%；确认AVI判S的不良图片主要都是线不良误判，AVI主要3PCT27单台设备过货，已反馈检测担当确认调整；
【Inline监控】监控站点
【是否止血】否
【影响范围】1/26蒸镀批，预计影响至3/10
【改善措施】</t>
    </r>
    <r>
      <rPr>
        <sz val="10"/>
        <color rgb="FFFF0000"/>
        <rFont val="微软雅黑"/>
        <family val="2"/>
        <charset val="134"/>
      </rPr>
      <t>待AVI技术确认回复</t>
    </r>
    <r>
      <rPr>
        <sz val="10"/>
        <color rgb="FF000000"/>
        <rFont val="微软雅黑"/>
        <family val="2"/>
        <charset val="134"/>
      </rPr>
      <t xml:space="preserve">
【整合对接】郭友
【责任部门】检测技术部
【责任科室】屏体检测科 许红亮 </t>
    </r>
    <phoneticPr fontId="4" type="noConversion"/>
  </si>
  <si>
    <t>C50</t>
    <phoneticPr fontId="4" type="noConversion"/>
  </si>
  <si>
    <t xml:space="preserve">【产品型号】C50
【不良名称】G3亮点
【发生站点】MVI
【是否再发】否
【首次通报】03/02  10:30
【基础分析】D角聚集，LOT集中： L3C94CE1M
【异常良损】当日良损7.13%，当月良损1.24%，批次良损0.74%，02/14批次较上批次恶化0.48%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</si>
  <si>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 xml:space="preserve">【产品型号】M516
【不良名称】S向单暗线
【发生站点】MVI
【是否再发】否
【首次通报】03/02  10:30
【基础分析】MAP集中：1BJ0, 1BK0, 1BL0, 2BK0, 2CJ0, 2CK0
【异常良损】当日良损2.97%，当月良损1.06%，批次良损0.61%，02/16批次较上批次恶化0.16%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</si>
  <si>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穿刺型异物</t>
    <phoneticPr fontId="4" type="noConversion"/>
  </si>
  <si>
    <t xml:space="preserve">【产品型号】C35
【不良名称】穿刺型异物
【发生站点】CUT
【是否再发】否
【首次通报】03/02  10:30
【基础分析】膜位集中1BK0, 1CL0, 1CN0, 2BK0, 2CL0, 2CN0
【异常良损】当日良损0.41%，当月良损0.16%，批次良损0.28%，02/14批次较上批次恶化0.2%
【异常原因】***
【Inline监控】监控站点
【是否止血】***
【影响范围】数量，过货完成时间
【改善措施】***
【整合对接】吕子明
【责任部门】***
【责任科室】***
</t>
    <phoneticPr fontId="4" type="noConversion"/>
  </si>
  <si>
    <t>群亮点</t>
    <phoneticPr fontId="4" type="noConversion"/>
  </si>
  <si>
    <t xml:space="preserve">【产品型号】N236
【不良名称】群亮点
【发生站点】AVI
【是否再发】否
【首次通报】03/02  10:30
【基础分析】无Lot、sheet、Map集中性
【异常良损】当日良损22.70%，当月良损10.72%，批次良损1.68%，01/26批次较上批次恶化0.68%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</si>
  <si>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>G向单暗线</t>
    <phoneticPr fontId="4" type="noConversion"/>
  </si>
  <si>
    <t xml:space="preserve">【产品型号】N236
【不良名称】G向单暗线
【发生站点】AVI
【是否再发】否
【首次通报】03/02  10:30
【基础分析】LOT集中： L3N24CE1S, L3N251E01，Map集中2D行
【异常良损】当日良损12.29%，当月良损5.46%，批次良损2.79%，01/26批次较上批次恶化1.19%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</si>
  <si>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r>
      <t>【异常原因】2DD膜位聚集为Inline已知，L层外围套孔残留，目前已ECS做转向验证，预计3/3产出Inline AOI结果，3/6产出AT结果；实验条件验证Lot已投入，持续推进中
【Inline监控】Inline AOI已监控到
【是否止血】否
【影响范围】1/26批次 2DD模位
【改善措施】</t>
    </r>
    <r>
      <rPr>
        <sz val="10"/>
        <color rgb="FFFF0000"/>
        <rFont val="微软雅黑"/>
        <family val="2"/>
        <charset val="134"/>
      </rPr>
      <t>待验证结果产出后下对策</t>
    </r>
    <r>
      <rPr>
        <sz val="10"/>
        <color rgb="FF000000"/>
        <rFont val="微软雅黑"/>
        <family val="2"/>
        <charset val="134"/>
      </rPr>
      <t xml:space="preserve">
【整合对接】杜开尧
【责任部门】阵列部/工艺整合
【责任科室】阵列整合 </t>
    </r>
    <phoneticPr fontId="4" type="noConversion"/>
  </si>
  <si>
    <t xml:space="preserve">C35 1HZ亮点均为CA等，当前产线以品牌规格卡控，后续均会返工以A等级正常出渠道客户 </t>
    <phoneticPr fontId="4" type="noConversion"/>
  </si>
  <si>
    <t>施明君
吕子明</t>
    <phoneticPr fontId="4" type="noConversion"/>
  </si>
  <si>
    <t xml:space="preserve">【异常原因】0214批次 C51穿刺异物有风险，截至3/1过货少，持续关注，PR1发生率高，基板静电接触液体释放引发异常
【Inline监控】21329站点
【是否止血】否
【影响范围】C51  0214批次过货162k Panel
【改善措施】① PR1加装X-Ray；② CVD1 后 AOI 增加除静电设备；③ 蒸镀Alignment Mark回型焊接降低Retry；④ 设备PS VESS设备导入降低静电累积
【整合对接】张健
【责任部门】蒸镀封装部
【责任科室】打印科/蒸镀设备科 </t>
    <phoneticPr fontId="4" type="noConversion"/>
  </si>
  <si>
    <t>1HZ亮点</t>
    <phoneticPr fontId="4" type="noConversion"/>
  </si>
  <si>
    <t xml:space="preserve">【异常原因】PHT 3APP07拆卸Blade检查，对应K列位置附近Blade存在腐蚀现象，有轻微变形，为Blade偶发刮不干净PD Roller，导致预涂布时NZL对应位置成膜异常造成S向带，当前备件更换电放确认@3/4
【Inline监控】Inline 已监控
【是否止血】是
【影响范围】2/20批次 K列
【改善措施】备件更换点放确认改善效果
【整合对接】田凤
【责任部门】工艺整合
【责任科室】PHT </t>
    <phoneticPr fontId="4" type="noConversion"/>
  </si>
  <si>
    <t>田凤</t>
    <phoneticPr fontId="4" type="noConversion"/>
  </si>
  <si>
    <t xml:space="preserve">【产品型号】C10
【不良名称】Array来料责异常
【发生站点】APP2
【是否再发】否
【首次通报】03/02  16:30
【基础分析】MAP集中：K列聚集；LOT集中：L3C151E0P高发
【异常良损】当日良损0.59%，当月良损0.37%，批次良损0.39%，2/20批次较上批次恶化0.3%
【异常原因】***
【Inline监控】监控站点
【是否止血】***
【影响范围】数量，过货完成时间
【改善措施】***
【整合对接】黄从城
【责任部门】***
【责任科室】***
</t>
    <phoneticPr fontId="4" type="noConversion"/>
  </si>
  <si>
    <t>【产品型号】M279
【异常类型】CT良率异常—屏体黑斑
【不良站点】MVI
【首次通报】01/15  18:00
【通报次数】第一次
【异常描述】
①当日良损40.60%，当月良损0.73%，批次良损0.73%
②基础分析-当日超规-当月, 当日超规-批次，MAP集中1半板，LOT集中 L3M54BE0E, L3M54BE0G, L3M54CE03，LLO 3CTB01高发
③责任人-黄从城
【要求1】异常回复请提供风险批数量
【要求2】异常回复请提供风险批对当月及当批次的良率影响
【要求3】异常回复请提供风险批对屏体良率影响的截止日期
【需求说明】请责任人按照模板回复异常调查及处置进展</t>
    <phoneticPr fontId="4" type="noConversion"/>
  </si>
  <si>
    <t>屠厚磊</t>
    <phoneticPr fontId="4" type="noConversion"/>
  </si>
  <si>
    <t xml:space="preserve">【异常原因】异常lot集中1F400 3APP03过货，工艺确认3APP03液刀水幕较PP04更粗糙，造成冲击力不均匀导致E列 IGZO断线异常。
【Inline监控】监控站点1T6T1
【是否止血】是
【影响范围】数量2lot，过货完成时间1/17
【改善措施】已对3APP03更换新液刀@1/18，同步1+3lot点放M559产品AT加测无E列聚集异常，M75点放10 Lot加测AT无异常。
【整合对接】郭友
【责任部门】阵列部
【责任科室】涂布科 </t>
    <phoneticPr fontId="4" type="noConversion"/>
  </si>
  <si>
    <t xml:space="preserve">【异常原因】集中与ACA15#机产出，为烧伤检判出；切割边缘碳化残留累积至三段式FPC导致短路，造成烧伤；
【Inline监控】监控站点
【是否止血】是
【影响范围】942，3/1 13:00设备已换型，全部不良为35pcs；
【改善措施】单段式pin端绝缘层加厚FPC已陆续到货，更换中；
【整合对接】郭晋嘉
【责任部门】屏体部
【责任科室】Aging科 </t>
    <phoneticPr fontId="4" type="noConversion"/>
  </si>
  <si>
    <t xml:space="preserve">【异常原因】工艺cover来料问题，调整撕膜角度和撕膜路径，9#1-1平台偶发撕膜peeling导致破裂；
【Inline监控】监控站点
【是否止血】是
【影响范围】3/2 6:00-3/2 22:00
【改善措施】优化设备参数，并下料检加检确认无异常@3/2 
【整合对接】郭晋嘉
【责任部门】屏体部
【责任科室】贴膜科 </t>
    <phoneticPr fontId="4" type="noConversion"/>
  </si>
  <si>
    <t>屠厚磊</t>
    <phoneticPr fontId="4" type="noConversion"/>
  </si>
  <si>
    <t xml:space="preserve">【产品型号】C51
【不良名称】S向亮线
【发生站点】AVI
【是否再发】否
【首次通报】03/03  19:00
【基础分析】膜位集中B行
【异常良损】当日良损2.04%，当月良损2.57%，批次良损2.53%，2/14批次较上批次恶化0.62%
</t>
    <phoneticPr fontId="4" type="noConversion"/>
  </si>
  <si>
    <t xml:space="preserve">【产品型号】M516
【不良名称】S向亮线
【发生站点】AVI
【是否再发】否
【首次通报】03/03  10:30
【基础分析】Lot集中B4E5C，MAP集中：1BJ0, 1BK0, 1BL0, 2BK0, 2CJ0, 2CK0
【异常良损】当日良损1.11%，当月良损1.03%，批次良损1.56%，2/16批次较上批次恶化0.25%
</t>
    <phoneticPr fontId="4" type="noConversion"/>
  </si>
  <si>
    <t xml:space="preserve">【产品型号】C10
【不良名称】屏体破裂
【发生站点】APP2
【是否再发】否
【首次通报】03/03  10:30
【基础分析】Map、无集中行
【异常良损】当日良损0.24%，当月良损0.11%，批次良损0.10%，2/20批次恶化0.07%
</t>
    <phoneticPr fontId="4" type="noConversion"/>
  </si>
  <si>
    <t xml:space="preserve">【产品型号】M559
【不良名称】G向ELA Mura
【发生站点】MVI
【是否再发】否
【首次通报】03/03  10:30
【基础分析】GLASS集中：L3ME4CE2X011高发
【异常良损】当日良损1.03%，当月良损0.15%，批次良损0.10%，2/16批次恶化10倍0.09%
</t>
    <phoneticPr fontId="4" type="noConversion"/>
  </si>
  <si>
    <t xml:space="preserve">【产品型号】M559
【不良名称】群亮点
【发生站点】MVI
【是否再发】否
【首次通报】03/03  10:30
【基础分析】LOT集中：L3ME4CE2Q, L3ME4CE2S，膜位集中1板E列
【异常良损】当日良损7.60%，当月良损1.07%，批次良损0.73%，2/16批次无恶化
</t>
    <phoneticPr fontId="4" type="noConversion"/>
  </si>
  <si>
    <t xml:space="preserve">【产品型号】C50
【不良名称】Aging Pin端烧伤
【发生站点】AVI
【是否再发】否
【首次通报】03/03  10:30
【基础分析】GLASS集中：L3C951E05292,AGING 机台2、3、6偏高
【异常良损】当日良损0.79%，当月良损0.36%，批次良损0.04%，2/14批次较上批次恶化0.04%
</t>
    <phoneticPr fontId="4" type="noConversion"/>
  </si>
  <si>
    <r>
      <t>【异常原因】AW（激光退火镜片 ） 污染导致打出的能量偏低，从而形成ELA Mura 
【Inline监控】高发SHEET 11300站后DM&amp;MAC均抽检到，未看出恶化；另inline监控持续优化中：①匹配AW 污染Drop，分区域监控Mac和DM 培训完成@2/17，②DM 匹配AVI 增强图调试，DM调试后首批AVI 增强图2/28产出
【是否止血】是，高发SHEET前后产出无异常
【影响范围】/
【改善措施】</t>
    </r>
    <r>
      <rPr>
        <sz val="10"/>
        <color rgb="FFFF0000"/>
        <rFont val="微软雅黑"/>
        <family val="2"/>
        <charset val="134"/>
      </rPr>
      <t>OPDM 改造，硬件3/15日到厂，因产能问题，3月底进行OPDM 改造</t>
    </r>
    <r>
      <rPr>
        <sz val="10"/>
        <color rgb="FF000000"/>
        <rFont val="微软雅黑"/>
        <family val="2"/>
        <charset val="134"/>
      </rPr>
      <t xml:space="preserve">
【整合对接】施健丰
【责任部门】阵列部
【责任科室】晶注 </t>
    </r>
    <phoneticPr fontId="4" type="noConversion"/>
  </si>
  <si>
    <t xml:space="preserve">【产品型号】C35
【不良名称】1Hz亮点
【发生站点】MVI
【是否再发】否
【首次通报】02/28  18:00
【基础分析】Map /sheet 无明显聚集
【异常良损】当日良损1.05%，当月良损0.04%，批次良损0.04%，02/14批次较上批次恶化0.04%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</si>
  <si>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 xml:space="preserve">【产品型号】C466
【不良名称】TP复测NG
【发生站点】MVI
【是否再发】否
【首次通报】03/03  19:00
【基础分析】大板右半板聚集
【异常良损】当日良损84.31%，当月良损25.39%，批次良损3.25%，/
</t>
    <phoneticPr fontId="4" type="noConversion"/>
  </si>
  <si>
    <t xml:space="preserve">【产品型号】C466
【不良名称】S向带状Mura
【发生站点】MVI
【是否再发】否
【首次通报】02/28  18:00
【基础分析】Map 1AA 膜位集中，无sheet 集中性
【异常良损】当日良损15.03%，当月良损0.75%，批次良损0.75%，/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</si>
  <si>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r>
      <t>【异常原因】经调查发现12620&amp;12420 DM可见，12220 DM图不可见， C466为3APP05过货，N236产品3APP12过货无此异常；3APP05过货1AA0膜位聚集，故锁定与12400 3APP05强相关
【Inline监控】DM可见
【是否止血】是，12400 3APP05临时禁Run C466/N236/T219/V100产品@2/26
【影响范围】影响0126批次S向带&amp;常暗黑斑 0.85%
【改善措施】</t>
    </r>
    <r>
      <rPr>
        <sz val="10"/>
        <color rgb="FFFF0000"/>
        <rFont val="微软雅黑"/>
        <family val="2"/>
        <charset val="134"/>
      </rPr>
      <t>TRC转向验证中，同步已反馈解析进一步确认真因</t>
    </r>
    <r>
      <rPr>
        <sz val="10"/>
        <color rgb="FF000000"/>
        <rFont val="微软雅黑"/>
        <family val="2"/>
        <charset val="134"/>
      </rPr>
      <t xml:space="preserve">
【整合对接】施健丰
【责任部门】阵列部
【责任科室】TRC </t>
    </r>
    <phoneticPr fontId="4" type="noConversion"/>
  </si>
  <si>
    <t xml:space="preserve">【产品型号】C10
【不良名称】来料外围OLED 异物
【发生站点】CUT
【是否再发】是
【首次通报】02/19  18:00
【基础分析】膜位集中C/E行，与上批膜位无变化
【异常良损】当日良损0.63%，当月良损0.93%，批次良损0.65%，2/20批次无改善
</t>
    <phoneticPr fontId="4" type="noConversion"/>
  </si>
  <si>
    <t xml:space="preserve">【异常描述】C466 TP复测NG 1/26批次不良3.25%，不良集中CD列
【责任部门】/
【责任科室】/
【失效模式】确认主要为short不良影响，批次占比2.4%，已确认检测数据无异常，35000/35001为对称NG，TP各制程未见机腔差，待邀请解析确认异常原因@3/4
【是否止血】否
【风险批】/
【Inline监控】/
【长期改善对策】/ </t>
    <phoneticPr fontId="4" type="noConversion"/>
  </si>
  <si>
    <t>M655</t>
  </si>
  <si>
    <t>屠厚磊</t>
    <phoneticPr fontId="4" type="noConversion"/>
  </si>
  <si>
    <r>
      <t xml:space="preserve">【产品型号】C35
【不良名称】来料外围OLED异物
【发生站点】CUT
【是否再发】否
【首次通报】01/00  00:00
【基础分析】MAP集中E行，LOT集中E1D
【异常良损】当日良损0.43%，当月良损46.59%，批次良损46.59%， CUT 02/14批次较上批次恶化0.4%
【异常原因】蒸镀CMM ESD击伤,有E行集中,MA005/MA007/MA007/MA0011/MA009/MA009 套不良0.82%，阴极MA011及LiF MA009 Mask有相关性，较其他三套别不良0.17%~0.35%高约0.5%
【Inline监控】监控站点43629
</t>
    </r>
    <r>
      <rPr>
        <sz val="10"/>
        <color rgb="FF0000FF"/>
        <rFont val="微软雅黑"/>
        <family val="2"/>
        <charset val="134"/>
      </rPr>
      <t>【是否止血】是</t>
    </r>
    <r>
      <rPr>
        <sz val="10"/>
        <color rgb="FF000000"/>
        <rFont val="微软雅黑"/>
        <family val="2"/>
        <charset val="134"/>
      </rPr>
      <t xml:space="preserve">
【影响范围】数量365pcs，过货完成时间2/20
</t>
    </r>
    <r>
      <rPr>
        <sz val="10"/>
        <color rgb="FF0000FF"/>
        <rFont val="微软雅黑"/>
        <family val="2"/>
        <charset val="134"/>
      </rPr>
      <t>【改善措施】①阴极MA011及LiF MA009 Mask已禁用@2/15②ESD不良zise大于20um拦截，剩余部分3S004 P04工单单管出渠道客户</t>
    </r>
    <r>
      <rPr>
        <sz val="10"/>
        <color rgb="FF000000"/>
        <rFont val="微软雅黑"/>
        <family val="2"/>
        <charset val="134"/>
      </rPr>
      <t xml:space="preserve">
【整合对接】邓冰
【责任部门】蒸镀封装部
【责任科室】蒸镀 
【影响范围】
</t>
    </r>
    <phoneticPr fontId="4" type="noConversion"/>
  </si>
  <si>
    <t xml:space="preserve">【异常原因】M655首次生产，切割调机&amp;首片监控无异常，持续run货偶发切割粘连进行拔片，受全切激光器能量设置偏低影响，产品无损伤可rework后流
【Inline监控】切割当站已监控到
【是否止血】是
【影响范围】共47pcs，待集中rework返报废
【改善措施】优化全切能量72%→74%，后续生产无异常，持续监控
【整合对接】熊川
【责任部门】屏体部
【责任科室】切割科 </t>
    <phoneticPr fontId="4" type="noConversion"/>
  </si>
  <si>
    <t xml:space="preserve">【产品型号】M655
【不良名称】制程报废
【发生站点】CUT
【是否再发】否
【首次通报】03/04  10:30
【基础分析】GLASS集中：L3MG51E0K302，Map集中大板左半板
【异常良损】当日良损0.19%，当月良损2.42%，批次良损2.42%，/
</t>
    <phoneticPr fontId="4" type="noConversion"/>
  </si>
  <si>
    <t>【产品型号】C50
【不良名称】JNCDN
【发生站点】MVI
【是否再发】否
【首次通报】03/04  10:30
【基础分析】LOT集中：L3C951E04, 大板集中两头
【异常良损】当日良损2.89%，当月良损0.51%，批次良损0.10%，2/14批次较上批次恶化0.1%</t>
    <phoneticPr fontId="4" type="noConversion"/>
  </si>
  <si>
    <t xml:space="preserve">【产品型号】C466
【不良名称】二维码/十字Mark气泡
【发生站点】CT
【是否再发】否
【首次通报】03/04  10:30
【基础分析】Lot L3CF4CE0M偏高，膜位聚集D列
【异常良损】当日良损2.42%，当月良损0.22%，批次良损0.22%，/
</t>
    <phoneticPr fontId="4" type="noConversion"/>
  </si>
  <si>
    <t>/</t>
  </si>
  <si>
    <t>屠厚磊</t>
    <phoneticPr fontId="4" type="noConversion"/>
  </si>
  <si>
    <t>待反馈</t>
    <phoneticPr fontId="4" type="noConversion"/>
  </si>
  <si>
    <t xml:space="preserve">【异常原因】Lami无设备集中性，不良Map集中大板外围两侧固定膜位，为Array CST止滑垫导致
【Inline监控】Inline监控不到
【是否止血】否
【影响范围】/
【改善措施】Array CST改造验证，当前中量验证结果OK，待跟进后续改造进展
【整合对接】李晗
【责任部门】FA
【责任科室】FA </t>
    <phoneticPr fontId="4" type="noConversion"/>
  </si>
  <si>
    <t xml:space="preserve">【异常原因】偶发DLA剥离后中板LW角边缘褶皱，导致切割真空不达拔片
【Inline监控】RS未抽检到
【是否止血】是
【影响范围】1half
【改善措施】a.异常片复判，翘曲规格内部分正常后流；b.因本批次C55 3/3已流片结束，新批次重点监控剥离后边角褶皱情况
【整合对接】李晗
【责任部门】蒸镀封装部
【责任科室】Lami </t>
    <phoneticPr fontId="4" type="noConversion"/>
  </si>
  <si>
    <t>M702</t>
  </si>
  <si>
    <t xml:space="preserve">【产品型号】D137
【不良名称】屏体来料破裂
【发生站点】APP1
【是否再发】否
【首次通报】03/04  18:30
【基础分析】LOT L3DB4CE1C高发，膜位A/U列
【异常良损】当日良损/，当月良损0.08%，批次良损1.21%，2/16批次较上批次恶化1.16%
</t>
    <phoneticPr fontId="4" type="noConversion"/>
  </si>
  <si>
    <t xml:space="preserve">【产品型号】C55
【不良名称】OLED来料翘曲
【发生站点】CUT
【是否再发】否
【首次通报】03/04  18:30
【基础分析】GLASS集中：L3A351E06032，集中膜位B角
【异常良损】当日良损0.23%，当月良损0.58%，批次良损0.04%，2/16批次较上批次恶化0.04%
</t>
    <phoneticPr fontId="4" type="noConversion"/>
  </si>
  <si>
    <t>【产品型号】C10
【不良名称】TP复测NG
【发生站点】MVI
【是否再发】否
【首次通报】03/05  10:30
【基础分析】2板聚集
【异常良损】当日良损2.61%，当月良损0.50%，批次良损0.33%，2/9批次</t>
    <phoneticPr fontId="4" type="noConversion"/>
  </si>
  <si>
    <t>【产品型号】M702
【不良名称】屏体正翘曲
【发生站点】APP1
【是否再发】否
【首次通报】03/05  10:30
【基础分析】LOT集中：L3M751E09, L3M751E0E
GLASS集中：L3M751E0E102
MAP集中：A列
【异常良损】当日良损1.24%，当月良损0.63%，批次良损0.63%，首批</t>
    <phoneticPr fontId="4" type="noConversion"/>
  </si>
  <si>
    <t xml:space="preserve">【产品型号】C51
【不良名称】JNCDN
【发生站点】MVI
【是否再发】是
【首次通报】01/29  09:30
【基础分析】批次恶化0.40%，BQ列聚集
【异常良损】当日良损2.12%，当月良损0.85%，批次良损0.84%，2/14批次较上批次恶化0.40%
【异常原因】***
【Inline监控】监控站点
【是否止血】***
【影响范围】数量，过货完成时间
【改善措施】***
【整合对接】汪前前
【责任部门】***
【责任科室】***
</t>
  </si>
  <si>
    <t>缪康健</t>
    <phoneticPr fontId="4" type="noConversion"/>
  </si>
  <si>
    <t xml:space="preserve">【产品型号】C10
【不良名称】灰阶暗点
【发生站点】MVI
【是否再发】否
【首次通报】03/05  16:30
【基础分析】Lot L3C151E05聚集
【异常良损】当日良损0.56%，当月良损0.10%，批次良损0.11%，2/20批次较上批次恶化0.01%
【异常原因】***
【Inline监控】监控站点
【是否止血】***
【影响范围】数量，过货完成时间
【改善措施】***
【整合对接】郭友
【责任部门】***
【责任科室】***
</t>
  </si>
  <si>
    <t>Array</t>
    <phoneticPr fontId="4" type="noConversion"/>
  </si>
  <si>
    <t>基础分析：①批次不良无OLED、TP设备集中性；②MAP确认无明显集中性；③LOG确认多为RX贯穿
异常原因：因C10更换上保导致容值测试异常，35006堆积集中复判，当日NG率高；批次异常原因已邀请解析，C10长时间不生产加上工艺材料变更，可能存在规格不适用或其他异常，待解析结果。
Inline监控：无
是否止血：否
影响范围：2/9批次，目前已过货完成
改善措施：待解析明确异常原因
责任部门：触控部
责任科室：/</t>
    <phoneticPr fontId="4" type="noConversion"/>
  </si>
  <si>
    <t>【异常原因】中板AA&amp;EA点位高发，集中SLA4# 3/3投入的2lot判出，膜材来料边缘波浪翘造成的贴附末端边缘褶皱导致
【Inline监控】AOI未抽检到
【是否止血】是
【影响范围】42panel 截止3/5号
【改善措施】a.异常片复判，超规部分良品包装入库抽真空矫正；b.SLA机台更换新拆封膜材对应生产；c.检讨加强来料拆封Q-time&amp;入料检管控
【整合对接】汪前前
【责任部门】蒸镀封装部
【责任科室】lami科</t>
    <phoneticPr fontId="4" type="noConversion"/>
  </si>
  <si>
    <t xml:space="preserve">【异常原因】CVD膜厚波动导致边缘膜位不良高发
【Inline监控】LOI轨迹监控差异，MVI JNCDN不良率
【是否止血】是，已过制程站点
【影响范围】0214蒸镀批次cycle01/05/09
【改善措施】CVD膜厚调整&amp;色点优化调整
【整合对接】汪前前
【责任部门】蒸镀封装部门
【责任科室】CVD </t>
    <phoneticPr fontId="4" type="noConversion"/>
  </si>
  <si>
    <t xml:space="preserve">【异常原因】批次不良集中L3C151E05AA S1&amp;S24，确认异常片履历11320存在膜内小黑点爆量。
【Inline监控】监控站点11320
【是否止血】是
【影响范围】数量2 sheet，过货完成时间1/11
【改善措施】待工艺反馈
【整合对接】郭友
【责任部门】阵列部
【责任科室】晶注 </t>
    <phoneticPr fontId="4" type="noConversion"/>
  </si>
  <si>
    <t xml:space="preserve">【产品型号】C10
【不良名称】OLED来料翘曲
【发生站点】CUT
【是否再发】否
【首次通报】02/19  18:00
【基础分析】GLASS集中：L3C14CE0C172
【异常良损】当日良损0.23%，当月良损0.42%，批次良损0.42%，新量产
【异常原因】***
【Inline监控】监控站点
【是否止血】***
【影响范围】数量，过货完成时间
【改善措施】***
【整合对接】李晗
【责任部门】***
【责任科室】***
</t>
    <phoneticPr fontId="4" type="noConversion"/>
  </si>
  <si>
    <t xml:space="preserve">【产品型号】M279
【不良名称】PHT后PEPB有机胶膜破
【发生站点】CUT
【是否再发】否
【首次通报】01/00  00:00
【基础分析】批次不良率0.19%，较上批次恶化0.19%，单LOT集中：L3M551E0E，大板右侧聚集
【异常良损】当日良损0.59%，当月良损0.19%，批次良损0.19%，2/20批次较上批次恶化0.19%
【异常原因】***
【Inline监控】监控站点
【是否止血】***
【影响范围】数量，过货完成时间
【改善措施】***
【整合对接】郭宇豪
【责任部门】***
【责任科室】***
</t>
  </si>
  <si>
    <t xml:space="preserve">【产品型号】M279
【不良名称】PHT责PEPB光阻气泡
【发生站点】CUT
【是否再发】否
【首次通报】01/00  00:00
【基础分析】批次不良率0.19%，较上批次恶化0.19%，单LOT集中：L3M551E0E，大板下侧聚集
【异常良损】当日良损0.62%，当月良损0.20%，批次良损0.20%，2/20批次较上批次恶化0.20%
【异常原因】***
【Inline监控】监控站点
【是否止血】***
【影响范围】数量，过货完成时间
【改善措施】***
【整合对接】郭宇豪
【责任部门】***
【责任科室】***
</t>
  </si>
  <si>
    <t xml:space="preserve">【产品型号】C57
【不良名称】JNCDN
【发生站点】MVI
【是否再发】否
【首次通报】03/06  17:30
【基础分析】批次不良2.32%，较上批次恶化2.28%，单Lot集中：L3LF4CE09，大板左右两侧聚集
【异常良损】当日良损4.74%，当月良损1.37%，批次良损2.32%，2/16批次较上批次恶化2.28%
【异常原因】***
【Inline监控】监控站点
【是否止血】***
【影响范围】数量，过货完成时间
【改善措施】***
【整合对接】邓冰
【责任部门】***
【责任科室】***
</t>
  </si>
  <si>
    <t>PHT后PEPB有机胶膜破</t>
    <phoneticPr fontId="4" type="noConversion"/>
  </si>
  <si>
    <t>PHT责PEPB光阻气泡</t>
    <phoneticPr fontId="4" type="noConversion"/>
  </si>
  <si>
    <t xml:space="preserve">【异常原因】①1A行：1G500 3AED08-PC5具有腔差，与PM时间点匹配（PM时间1月14日，高发时间1月17日），PM初期不良较高；②2半板：DM图和AT不可见，捞取阵列段机腔差确认除单机台过货外无机腔差，已邀请解析协助确认@3/6
【Inline监控】LOI
【是否止血】是
【影响范围】/
【改善措施】临时措施：1G500 3AED08-PC5临时管控腔室保养500片以内禁run D137产品@3/6；长久措施：待DE排查确认腔室别
【整合对接】施健丰
【责任部门】阵列部
【责任科室】干刻科 </t>
    <phoneticPr fontId="4" type="noConversion"/>
  </si>
  <si>
    <t>【产品型号】D137
【不良名称】常暗黑斑Mura
【发生站点】MVI
【是否再发】否
【首次通报】01/00  00:00
【基础分析】批次不良0.69%，较上批次恶化0.53%，1A行聚集
【异常良损】当日良损1.64%，当月良损0.71%，批次良损0.69%，2/16批次较上批次恶化0.53%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</si>
  <si>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t xml:space="preserve">【异常原因】为已知光学风险片，通过AVI收严规格过货，避免不良后流模组
【Inline监控】LOI
【是否止血】是
【影响范围 28half
【改善措施】/
【整合对接】邓冰
【责任部门】蒸镀封装
【责任科室】蒸镀工艺 </t>
    <phoneticPr fontId="4" type="noConversion"/>
  </si>
  <si>
    <t xml:space="preserve">【产品型号】C51
【不良名称】穿刺型异物
【发生站点】CUT
【是否再发】否
【首次通报】03/07  10:30
【基础分析】批次不良0.33%，较上批次恶化0.29%，A/R列聚集，PR1#高发
【异常良损】当日良损0.25%，当月良损0.29%，批次良损0.33%，2/14批次较上批次恶化0.29%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</si>
  <si>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【产品型号】C466
【不良名称】灰阶暗点
【发生站点】MVI
【是否再发】否
【首次通报】03/07  10:30
【基础分析】批次不良0.99%，大板下侧聚集，2659P01工单聚集
【异常良损】当日良损2.40%，当月良损1.86%，批次良损0.99%，1/26批次较上批次恶化0.99%
【异常原因】***
【Inline监控】监控站点
【是否止血】***
【影响范围】数量，过货完成时间
【改善措施】***
【整合对接】郭友
【责任部门】***
【责任科室】***
</t>
  </si>
  <si>
    <t>【产品型号】C51
【不良名称】金属Peeling
【发生站点】CUT
【是否再发】否
【首次通报】03/07  17:30
【基础分析】当天不良0.31%，批次不良0.16%，E0B/E0P/E04/E0 LOT高发，无明显膜位集中
【异常良损】当日良损0.31%，当月良损0.14%，批次良损0.16%，/</t>
    <phoneticPr fontId="4" type="noConversion"/>
  </si>
  <si>
    <t>【产品型号】M702
【不良名称】屏体黑斑
【发生站点】MVI
【是否再发】否
【首次通报】03/07  17:30
【基础分析】当天不良0.75%，批次不良0.20%，AE行聚集
【异常良损】当日良损0.75%，当月良损0.20%，批次良损0.20%，/</t>
    <phoneticPr fontId="4" type="noConversion"/>
  </si>
  <si>
    <t xml:space="preserve">【异常原因】Line2 PR1穿刺异物恶化,PR1不良1.23%,PR2不良0.11%,Inline监控发现后，使用人工控货,减少PR1使用
【Inline监控】是，21329
【是否止血】是
【影响范围】数量875pcs，过货完成时间2/27
【改善措施】①使用人工控货,减少PR1使用②C39产品上使用VESS改善0.3%；
【整合对接】王建强
【责任部门】蒸镀封装部
【责任科室】IJP </t>
    <phoneticPr fontId="4" type="noConversion"/>
  </si>
  <si>
    <r>
      <t xml:space="preserve">【产品型号】C10
【发生站点】CUT
【不良名称】OLED来料翘曲
【是否再发】否
【首次通报】02/1918:00
【基础分析】GLASS集中：L3C14CE0C172
【异常良损】当日良损0.23%，当月良损0.42%，批次良损0.42%，新量产
【异常原因】该中板为2/17DLA4#产出，剥离NG导致中板A边边缘褶皱。切割中真空不达拔片
</t>
    </r>
    <r>
      <rPr>
        <sz val="10"/>
        <color rgb="FF0000FF"/>
        <rFont val="微软雅黑"/>
        <family val="2"/>
        <charset val="134"/>
      </rPr>
      <t>【是否止血】是</t>
    </r>
    <r>
      <rPr>
        <sz val="10"/>
        <color rgb="FF000000"/>
        <rFont val="微软雅黑"/>
        <family val="2"/>
        <charset val="134"/>
      </rPr>
      <t xml:space="preserve">
【Inline监控】DLA PI Sensor已检出
【影响范围】2/17当日产出318half，截止2/1918点，已切割242half
</t>
    </r>
    <r>
      <rPr>
        <sz val="10"/>
        <color rgb="FF0000FF"/>
        <rFont val="微软雅黑"/>
        <family val="2"/>
        <charset val="134"/>
      </rPr>
      <t>【改善措施】a.对拔片产品进行复判，翘曲规格内部分改判后流；b.2/17已增加LLO后刀非入刀位置边扫（U列，靠近中板A行一
侧）并增加后刀扫描宽度（42→47），改善因后刀剥离异常导致的左刀NG。调整后TryRun无异常，持续监控中</t>
    </r>
    <r>
      <rPr>
        <sz val="10"/>
        <color rgb="FF000000"/>
        <rFont val="微软雅黑"/>
        <family val="2"/>
        <charset val="134"/>
      </rPr>
      <t xml:space="preserve">
【整合对接】邓冰
【责任部门】蒸镀封装部
【责任科室】Lami </t>
    </r>
    <phoneticPr fontId="4" type="noConversion"/>
  </si>
  <si>
    <t>【产品型号】T219
【不良名称】G向边缘Mura
【发生站点】MVI
【是否再发】是
【首次通报】01/26  00:00
【基础分析】批次不良9.25%，较上批次恶化6.13%，不良主要集中于2BE/2BF膜位
【异常良损】当日良损12.18%，当月良损8.45%，批次良损9.25%，2/26批次较上批次恶化6.13%</t>
    <phoneticPr fontId="4" type="noConversion"/>
  </si>
  <si>
    <t>【产品型号】C10
【不良名称】OLED来料翘曲
【发生站点】CUT
【是否再发】是
【首次通报】02/19  00:00
【基础分析】连续两个批次高发，2/20批次不良0.74%，较上批次恶化0.20%，无明显膜位集中
【异常良损】当日良损0.93%，当月良损0.48%，批次良损0.74%，2/20批次较上批次恶化0.20%</t>
    <phoneticPr fontId="4" type="noConversion"/>
  </si>
  <si>
    <t xml:space="preserve">【产品型号】M279
【不良名称】水渍异常
【发生站点】APP2
【是否再发】否
【首次通报】03/08  17:30
【基础分析】当天高发0.96%，批次不良0.13%，较上批次恶化0.13%，无明显膜位聚集
【异常良损】当日良损0.96%，当月良损0.13%，批次良损0.13%，2/20批次较上批次恶化0.13%
【异常原因】***
【Inline监控】监控站点
【是否止血】***
【影响范围】数量，过货完成时间
【改善措施】***
【整合对接】黄从城
【责任部门】***
【责任科室】***
</t>
  </si>
  <si>
    <t xml:space="preserve">【异常原因】1/26批次2BE/2BF膜位不良集中TB006套mask，EBTB006 E/F列X向偏位到8~10μ导致；2/26批次不良集中cycle01/06 EGTC001 A/B行，A行PPA偏位较小位置不良现象严重，3/5经排查检测Recipe异常导致PPA监控失真，Run中检测Recipe调整后，PPA调整恢复4-5um
【Inline监控】LOI已监控
【是否止血】是
【影响范围】540pcs
【改善措施】①批次流片结束后对E/F列进行RW，2/26批次前已完成；②检测recipe调整3/5已完成 ③下批次前根据调整后PPA结果RW@3/10
【整合对接】李晗
【责任部门】蒸镀封装部
【责任科室】张网科/蒸镀检测 </t>
    <phoneticPr fontId="4" type="noConversion"/>
  </si>
  <si>
    <t xml:space="preserve">【异常原因】2/20批次C10分别使用Nitto和SRD膜材，Nitto为膜材特性叠加所用膜材已接近使用期限，导致膜材与产品粘附力较差，DLA后中板边缘褶皱，进而SLA后造成面内褶皱；SRD膜材为制造未对膜材开封后Q-time进行管控导致来料翘曲超规，造成贴附后末端褶皱
【Inline监控】AOI监控到褶皱
【是否止血】否
【影响范围】2/20批次3/7均已切割完成
【改善措施】①Nitto膜材因已消耗完成，后继导入新膜材时会重点验证不同膜材特性差异对流片效果的影响，减少不良发生；②SRD膜材：a.与制造检讨开封后Q-time管控加严@3/15，b.开发Cim端卡控@3/15；c.与厂商检讨规格收严，增加厂端Buffer余量@3/30
【整合对接】李晗
【责任部门】蒸镀封装部
【责任科室】Lami </t>
    <phoneticPr fontId="4" type="noConversion"/>
  </si>
  <si>
    <t xml:space="preserve">【产品型号】M702
【不良名称】彩斑Mura
【发生站点】MVI
【是否再发】否
【首次通报】03/08  17:30
【基础分析】当天高发1.67%,批次不良0.42%，1AL/1AF/1BF膜位聚集
【异常良损】当日良损1.67%，当月良损0.42%，批次良损0.42%，
【异常原因】***
【Inline监控】监控站点
【是否止血】***
【影响范围】数量，过货完成时间
【改善措施】***
【整合对接】李晗
【责任部门】***
【责任科室】***
</t>
    <phoneticPr fontId="4" type="noConversion"/>
  </si>
  <si>
    <t>【异常原因】2/14批次1AF&amp;1BF膜位集中cycle50 13311套mask，白画面发青，推测R膜层异常，为单cycle发生，后续cycle无异常；1AL膜位为跨cycle长条彩斑，集中31133套mask，现象白画面发粉，推测EG膜层异常
【Inline监控】LOI已监控
【是否止血】是
【影响范围】影响批次不良率0.28%
【改善措施】1AF&amp;1BF膜位单cycle发生，mask AOI定点确认无异常，后续cycle未持续发生；1AL膜位3/3批次异常Mask替换下机RW，持续关注后续RW效果@3/9
【整合对接】李晗
【责任部门】蒸镀封装科
【责任科室】张网科</t>
    <phoneticPr fontId="4" type="noConversion"/>
  </si>
  <si>
    <t>Pin端脏污</t>
  </si>
  <si>
    <t>【产品型号】C10
【不良名称】G向彩色带状Mura
【发生站点】MVI
【是否再发】否
【首次通报】03/09  11:30
【基础分析】当天高发0.95%，2/20批次不良0.27%较2/9批次不良恶化0.11%，当天不良率超当月不良率2倍以上，1AR模位集中，L3C151E0K LOT较集中
【异常良损】当日良损0.95%，当月良损0.25%，批次良损0.27%，批次恶化0.11% 
【异常原因】***
【Inline监控】监控站点
【是否止血】***
【影响范围】数量，过货完成时间
【改善措施】***
【整合对接】刘智勇
【责任部门】***
【责任科室】***</t>
    <phoneticPr fontId="4" type="noConversion"/>
  </si>
  <si>
    <t>【产品型号】C10
【不良名称】Pin端脏污
【发生站点】APP2
【是否再发】否
【首次通报】03/09  17:30
【基础分析】当天高发1.16%，02/20批次较上批次恶化0.13%，当天不良率超当月不良率2倍以上，L3MG51E04 LOT较集中，MAP集中大板右部
【异常良损】当日良损1.16%，当月良损0.13%，批次良损0.13%，02/20批次较上批次恶化0.13%
【异常原因】***
【Inline监控】监控站点
【是否止血】***
【影响范围】数量，过货完成时间
【改善措施】***
【整合对接】郭晋嘉
【责任部门】***
【责任科室】***</t>
    <phoneticPr fontId="4" type="noConversion"/>
  </si>
  <si>
    <t>【异常原因】不良集中11155套Mask，Cycle 14/19/23/27/31高发，不良高发膜位与HR膜层M005 Mask PPA-Y外扩位置匹配；
【Inline监控】Inline未监控到
【是否止血】是，异常Mask RW
【影响范围】Cycle 14/19/23/27/31
【改善措施】异常Mask RW
【整合对接】刘智勇
【责任部门】蒸镀封装部
【责任科室】张网科</t>
    <phoneticPr fontId="4" type="noConversion"/>
  </si>
  <si>
    <t>【异常原因】切割1#dummy条剥离影响
【Inline监控】35020
【是否止血】是
【影响范围】/
【改善措施】已优化切割能量避免dummy条残留，并调整inspection模板加强当站检出，当前打出不良均为3/6参数调整前产品，可进行擦拭挽救
【整合对接】郭晋嘉
【责任部门】屏体部
【责任科室】切割科</t>
    <phoneticPr fontId="4" type="noConversion"/>
  </si>
  <si>
    <t>【产品型号】C453
【不良名称】G向带状Mura
【发生站点】MVI
【是否再发】否
【首次通报】03/10  10:00
【基础分析】批次恶化明显，01/31蒸镀批0.02%，2/27蒸镀批次0.34%，批次恶化0.31%左右，MAP聚集T/U列，Aging2#和4#高发
【异常良损】当日良损0.43%，当月良损0.33%，批次良损0.33%，02/27批次较上批次恶化0.31%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</si>
  <si>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r>
      <t xml:space="preserve">【异常原因】1. AOI DM/AT/LOI不可见；2. 阵列无明显机差；3. 屏体aging无机差；4. 当前批次产出率24%，已申请解析科借屏点灯确认及异常解析@3/13，同步关注后续大量产出进一步分析机腔差
【Inline监控】AOI DM/AT/LOI均不可见
</t>
    </r>
    <r>
      <rPr>
        <sz val="11"/>
        <color rgb="FFFF0000"/>
        <rFont val="微软雅黑"/>
        <family val="2"/>
        <charset val="134"/>
      </rPr>
      <t>【是否止血】/</t>
    </r>
    <r>
      <rPr>
        <sz val="11"/>
        <color theme="1"/>
        <rFont val="微软雅黑"/>
        <family val="2"/>
        <charset val="134"/>
      </rPr>
      <t xml:space="preserve">
【影响范围】/
</t>
    </r>
    <r>
      <rPr>
        <sz val="11"/>
        <color rgb="FFFF0000"/>
        <rFont val="微软雅黑"/>
        <family val="2"/>
        <charset val="134"/>
      </rPr>
      <t>【改善措施】/</t>
    </r>
    <r>
      <rPr>
        <sz val="11"/>
        <color theme="1"/>
        <rFont val="微软雅黑"/>
        <family val="2"/>
        <charset val="134"/>
      </rPr>
      <t xml:space="preserve">
【整合对接】施健丰
【责任部门】工艺整合
【责任科室】阵列整合</t>
    </r>
    <phoneticPr fontId="4" type="noConversion"/>
  </si>
  <si>
    <t>施健丰</t>
    <phoneticPr fontId="4" type="noConversion"/>
  </si>
  <si>
    <t>C452</t>
  </si>
  <si>
    <t>【产品型号】C452
【不良名称】来料外围OLED异物
【发生站点】CUT
【是否再发】否
【首次通报】03/10  18:00
【基础分析】批次首发不良，特殊MAP聚集1E/2E行，当日良损2.28%，未见明显LOT集中性
【异常良损】当日良损2.28%，当月良损1.78%，批次良损1.78%，02/27批次较上批次恶化1.78%
【异常原因】***
【Inline监控】监控站点
【是否止血】***
【影响范围】数量，过货完成时间
【改善措施】***
【整合对接】吕子明
【责任部门】***
【责任科室】***</t>
    <phoneticPr fontId="4" type="noConversion"/>
  </si>
  <si>
    <t>OLED</t>
    <phoneticPr fontId="4" type="noConversion"/>
  </si>
  <si>
    <t>朱乐生</t>
    <phoneticPr fontId="4" type="noConversion"/>
  </si>
  <si>
    <t>【产品型号】C37
【不良名称】常暗黑斑Mura
【发生站点】MVI
【是否再发】否
【首次通报】03/11  11:00
【基础分析】批次恶化0.28%，存在单lot集中性，L3C851E02较高，特殊MAP聚集1DJ~1DL。1BK模位
【异常良损】当日良损1.44%，当月良损0.54%，批次良损0.54%，02/20批次较上批次恶化0.28%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</si>
  <si>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t>【产品型号】C50
【不良名称】来料外围OLED异物
【发生站点】CUT
【是否再发】否
【首次通报】03/11  11:00
【基础分析】批次恶化3.11%，特殊MAP聚集1BL模位
【异常良损】当日良损2.59%，当月良损0.28%，批次良损3.39%，03/03批次较上批次恶化3.11%
【异常原因】***
【Inline监控】监控站点
【是否止血】***
【影响范围】数量，过货完成时间
【改善措施】***
【整合对接】刘智勇
【责任部门】***
【责任科室】***</t>
    <phoneticPr fontId="4" type="noConversion"/>
  </si>
  <si>
    <t>【产品型号】M516
【不良名称】屏体负翘曲
【发生站点】APP1
【是否再发】否
【首次通报】03/11  17:00
【基础分析】批次恶化1.51%，特殊MAP聚集1C/2C/2B行，异常聚集L3MB4CE5B/L3MB51E07 LOT
【异常良损】当日良损1.62%，当月良损0.34%，批次良损1.53%，02/26批次较上批次恶化1.51%
【异常原因】***
【Inline监控】监控站点
【是否止血】***
【影响范围】数量，过货完成时间
【改善措施】***
【整合对接】刘智勇
【责任部门】***
【责任科室】***</t>
    <phoneticPr fontId="4" type="noConversion"/>
  </si>
  <si>
    <t>【产品型号】C453
【不良名称】G彩短条Mura
【发生站点】MVI
【是否再发】否
【首次通报】03/11  17:00
【基础分析】当天0.52%超批次不良0.19%，2倍以上，特殊MAP聚集2AU模位
【异常良损】当日良损0.52%，当月良损0.18%，批次良损0.19%，02/27批次较上批次恶化0.05%
【异常原因】***
【Inline监控】监控站点
【是否止血】***
【影响范围】数量，过货完成时间
【改善措施】***
【整合对接】刘智勇
【责任部门】***
【责任科室】***</t>
    <phoneticPr fontId="4" type="noConversion"/>
  </si>
  <si>
    <r>
      <t xml:space="preserve">【异常原因】现象为底TI残留类型，mapping中心环状聚集，L3C851E02集中，1G500 8-3 1%高发（8-2 0.17%且无中心环状聚集）
【Inline监控】LOI可见，已上线ADC监控
</t>
    </r>
    <r>
      <rPr>
        <sz val="11"/>
        <color rgb="FF0000FF"/>
        <rFont val="微软雅黑"/>
        <family val="2"/>
        <charset val="134"/>
      </rPr>
      <t>【是否止血】是，1G500 8-3临时管控禁run C37@3/11</t>
    </r>
    <r>
      <rPr>
        <sz val="11"/>
        <color theme="1"/>
        <rFont val="微软雅黑"/>
        <family val="2"/>
        <charset val="134"/>
      </rPr>
      <t xml:space="preserve">
【影响范围】数量1LOT,影响0220批次0.5%
</t>
    </r>
    <r>
      <rPr>
        <sz val="11"/>
        <color rgb="FF0000FF"/>
        <rFont val="微软雅黑"/>
        <family val="2"/>
        <charset val="134"/>
      </rPr>
      <t>【改善措施】C10本批次生产3lot，3lot连续过货，条件无变更，EPD&amp;刻蚀时间&amp;DV参数正常和异常lot无差异；同期产品C35/C452屏体未见异常；C37批次产出率55%，持续关注后续产出，1G500 8-3临时管控禁run C37@3/11</t>
    </r>
    <r>
      <rPr>
        <sz val="11"/>
        <color theme="1"/>
        <rFont val="微软雅黑"/>
        <family val="2"/>
        <charset val="134"/>
      </rPr>
      <t xml:space="preserve">
【整合对接】施健丰
【责任部门】阵列部
【责任科室】DE</t>
    </r>
    <phoneticPr fontId="4" type="noConversion"/>
  </si>
  <si>
    <t>田凤</t>
    <phoneticPr fontId="4" type="noConversion"/>
  </si>
  <si>
    <r>
      <t xml:space="preserve">【异常原因】OLED来料外围异物批次无恶化，回查Inline监控存在点位集中性；
【Inline监控】21320/43620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【影响范围】3/4蒸镀批次02套Mask高发
</t>
    </r>
    <r>
      <rPr>
        <sz val="11"/>
        <color rgb="FFFF0000"/>
        <rFont val="微软雅黑"/>
        <family val="2"/>
        <charset val="134"/>
      </rPr>
      <t>【改善措施】工艺确认Mask不良点位是否存在异常，如有异常则进行研磨；</t>
    </r>
    <r>
      <rPr>
        <sz val="11"/>
        <color theme="1"/>
        <rFont val="微软雅黑"/>
        <family val="2"/>
        <charset val="134"/>
      </rPr>
      <t xml:space="preserve">
【整合对接】刘智勇
【责任部门】蒸镀封装部
【责任科室】张网科</t>
    </r>
    <phoneticPr fontId="4" type="noConversion"/>
  </si>
  <si>
    <t>刘智勇</t>
    <phoneticPr fontId="4" type="noConversion"/>
  </si>
  <si>
    <t>OLED</t>
    <phoneticPr fontId="4" type="noConversion"/>
  </si>
  <si>
    <t>OLED</t>
    <phoneticPr fontId="4" type="noConversion"/>
  </si>
  <si>
    <r>
      <t xml:space="preserve">【异常原因】偶发贴膜末端褶皱
【Inline监控】/
</t>
    </r>
    <r>
      <rPr>
        <sz val="11"/>
        <color rgb="FFFF0000"/>
        <rFont val="微软雅黑"/>
        <family val="2"/>
        <charset val="134"/>
      </rPr>
      <t>【是否止血】 /</t>
    </r>
    <r>
      <rPr>
        <sz val="11"/>
        <color theme="1"/>
        <rFont val="微软雅黑"/>
        <family val="2"/>
        <charset val="134"/>
      </rPr>
      <t xml:space="preserve">
【影响范围】4Half
</t>
    </r>
    <r>
      <rPr>
        <sz val="11"/>
        <color rgb="FFFF0000"/>
        <rFont val="微软雅黑"/>
        <family val="2"/>
        <charset val="134"/>
      </rPr>
      <t>【改善措施】屏体负翘曲产品屏体静置后可挽救@3/25</t>
    </r>
    <r>
      <rPr>
        <sz val="11"/>
        <color theme="1"/>
        <rFont val="微软雅黑"/>
        <family val="2"/>
        <charset val="134"/>
      </rPr>
      <t xml:space="preserve">
【整合对接】刘智勇
【责任部门】蒸镀封装部
【责任科室】Lami科</t>
    </r>
    <phoneticPr fontId="4" type="noConversion"/>
  </si>
  <si>
    <t>未回复</t>
    <phoneticPr fontId="4" type="noConversion"/>
  </si>
  <si>
    <t>张健</t>
    <phoneticPr fontId="4" type="noConversion"/>
  </si>
  <si>
    <t>【产品型号】C452
【不良名称】第四层ESD击伤AA区
【发生站点】CUT
【是否再发】否
【首次通报】03/12  11:00
【基础分析】特殊MAP聚集1BK/1BL/1CK/2BK/2BJ，未见特殊LOT集中
【异常良损】当日良损0.19%，当月良损0.26%，批次良损0.26%，批次首发0.26%
【异常原因】***
【Inline监控】监控站点
【是否止血】***
【影响范围】数量，过货完成时间
【改善措施】***
【整合对接】张健
【责任部门】***
【责任科室】***</t>
    <phoneticPr fontId="4" type="noConversion"/>
  </si>
  <si>
    <t xml:space="preserve">【产品型号】C453
【不良名称】Aging AA区烧伤
【发生站点】CT
【是否再发】否
【首次通报】03/12  17:00
【基础分析】MAP集中2ET0
【异常良损】当日良损3.05%，当月良损2.38%，批次良损2.38%，02/27批次较上批次恶化0.53%
【异常原因】***
【Inline监控】监控站点
【是否止血】***
【影响范围】数量，过货完成时间
【改善措施】***
【整合对接】杜开尧
【责任部门】***
【责任科室】***
</t>
  </si>
  <si>
    <t xml:space="preserve">【产品型号】C452
【不良名称】彩斑Mura
【发生站点】CT
【是否再发】否
【首次通报】03/12  17:00
【基础分析】MAP集中1BG0, 1CE0, 1CK0, 1DH0, 2AR0, 2DK0
【异常良损】当日良损0.76%，当月良损0.63%，批次良损0.63%，新量产批次
【异常原因】***
【Inline监控】监控站点
【是否止血】***
【影响范围】数量，过货完成时间
【改善措施】***
【整合对接】张健
【责任部门】***
【责任科室】***
</t>
  </si>
  <si>
    <t xml:space="preserve">【产品型号】C452
【不良名称】群暗点
【发生站点】CT
【是否再发】否
【首次通报】03/12  17:00
【基础分析】MAP集中1BK0
【异常良损】当日良损0.57%，当月良损0.64%，批次良损0.64%，新量产批次
【异常原因】***
【Inline监控】监控站点
【是否止血】***
【影响范围】数量，过货完成时间
【改善措施】***
【整合对接】郭友
【责任部门】***
【责任科室】***
</t>
  </si>
  <si>
    <t>王书</t>
    <phoneticPr fontId="4" type="noConversion"/>
  </si>
  <si>
    <t>【产品型号】C50
【不良名称】下保护膜Particle
【发生站点】APP1
【是否再发】否
【首次通报】03/12  10:00
【基础分析】当天不良高发，批次不良0.60%，异常MAP聚集1A/2A行
【异常良损】当日良损0.77%，当月良损0.15%，批次良损0.60%，03/03批次较上批次恶化0.59%
【异常原因】***
【Inline监控】监控站点
【是否止血】***
【影响范围】数量，过货完成时间
【改善措施】***
【整合对接】张健
【责任部门】***
【责任科室】***</t>
    <phoneticPr fontId="4" type="noConversion"/>
  </si>
  <si>
    <r>
      <t xml:space="preserve">【异常原因】22500 站点4#机不良较集中，同时具有Array Lot差异，Lami剥离NG，导致产品A行剥离后产生碎屑，下保Particle升高，调整工艺Cover
【Inline监控】RS未抽检到
</t>
    </r>
    <r>
      <rPr>
        <sz val="11"/>
        <color rgb="FF0000FF"/>
        <rFont val="微软雅黑"/>
        <family val="2"/>
        <charset val="134"/>
      </rPr>
      <t>【是否止血】是，发生异常及时控投</t>
    </r>
    <r>
      <rPr>
        <sz val="11"/>
        <color theme="1"/>
        <rFont val="微软雅黑"/>
        <family val="2"/>
        <charset val="134"/>
      </rPr>
      <t xml:space="preserve">
【影响范围】0303批次，3/20
</t>
    </r>
    <r>
      <rPr>
        <sz val="11"/>
        <color rgb="FF0000FF"/>
        <rFont val="微软雅黑"/>
        <family val="2"/>
        <charset val="134"/>
      </rPr>
      <t>【改善措施】a.不良品复判，规格内部分正常后流；b.下帖4刀具参数点检优化，下批次小中大量验证通过后再恢复上线；c.异常lot反馈整合调查前段腔室差异；</t>
    </r>
    <r>
      <rPr>
        <sz val="11"/>
        <color theme="1"/>
        <rFont val="微软雅黑"/>
        <family val="2"/>
        <charset val="134"/>
      </rPr>
      <t xml:space="preserve">
【整合对接】张健
【责任部门】蒸镀封装部/工艺整合部
【责任科室】Lami科/OLED 整合</t>
    </r>
    <phoneticPr fontId="4" type="noConversion"/>
  </si>
  <si>
    <r>
      <t xml:space="preserve">【异常原因】金属Peeling实际为金属片状异物从蒸镀首件开始高发，颜色发白，根据颜色、形态以及历史解析结果判断为FMM来料携入Fe、Ni异物；
【Inline监控】监控站点21329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【影响范围】Inline监控批次不良0.03%；
</t>
    </r>
    <r>
      <rPr>
        <sz val="11"/>
        <color rgb="FFFF0000"/>
        <rFont val="微软雅黑"/>
        <family val="2"/>
        <charset val="134"/>
      </rPr>
      <t xml:space="preserve">【改善措施】①升高动作履历匹配②产品收严Mask AOI检测参数验证改善效果，③停线后：Mask贴合沉降测试 </t>
    </r>
    <r>
      <rPr>
        <sz val="11"/>
        <color theme="1"/>
        <rFont val="微软雅黑"/>
        <family val="2"/>
        <charset val="134"/>
      </rPr>
      <t xml:space="preserve">；
【整合对接】吕子明
【责任部门】蒸镀封装部
【责任科室】淹没清洗科 </t>
    </r>
    <phoneticPr fontId="4" type="noConversion"/>
  </si>
  <si>
    <t>【产品型号】W376
【不良名称】金属Peeling
【发生站点】CUT
【是否再发】否
【首次通报】03/10  10:00
【基础分析】批次恶化明显，02/16批次较上批次恶化0.39%，L3A451E01 LOT集中性较高，MAP存在环状聚集趋势
【异常良损】当日良损0.36%，当月良损0.41%，批次良损0.41%，02/16批次较上批次恶化0.39%
【异常原因】***
【Inline监控】监控站点
【是否止血】***
【影响范围】数量，过货完成时间
【改善措施】***
【整合对接】吕子明
【责任部门】***
【责任科室】***</t>
    <phoneticPr fontId="4" type="noConversion"/>
  </si>
  <si>
    <t xml:space="preserve">【产品型号】C37
【不良名称】G向彩色带状Mura
【发生站点】CT
【是否再发】是
【首次通报】12/27  18:00
【基础分析】LOT集中L3C851E01，MAP集中2EK0
【异常良损】当日良损1.24%，当月良损0.68%，批次良损0.68%，02/20批次较上批次恶化0.58%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</si>
  <si>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【产品型号】C466
【不良名称】金属Peeling
【发生站点】CT
【是否再发】否
【首次通报】03/13  10:00
【基础分析】MAP集中1B&amp;1C行
【异常良损】当日良损1.73%，当月良损0.85%，批次良损3.68%，02/26批次较上批次恶化3.21%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</si>
  <si>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【产品型号】C452
【不良名称】Aging AA区烧伤
【发生站点】CT
【是否再发】否
【首次通报】03/13  10:00
【基础分析】MAP集中2DB0, 2EE0, 2EH0，LOT集中 L3CC51E0Q
【异常良损】当日良损1.04%，当月良损1.77%，批次良损1.77%，02/27批次较上批次恶化1.77%
【异常原因】***
【Inline监控】监控站点
【是否止血】***
【影响范围】数量，过货完成时间
【改善措施】***
【整合对接】杜开尧
【责任部门】***
【责任科室】***
</t>
  </si>
  <si>
    <t xml:space="preserve">【产品型号】M559
【不良名称】其他4
【发生站点】MVI
【是否再发】否
【首次通报】03/04  10:30
【基础分析】MAP集中：2BB0, 2CB0, 2DB0, 2DN0, 2EB0
LOT集中：L3ME4CE2B
【异常良损】当日良损0.72%，当月良损0.14%，批次良损0.12%，2/16批次较上批次恶化0.09%
</t>
    <phoneticPr fontId="4" type="noConversion"/>
  </si>
  <si>
    <t xml:space="preserve">【产品型号】C55
【不良名称】其他4
【发生站点】CT
【是否再发】否
【首次通报】03/13  10:00
【基础分析】客诉常暗白斑，MAP集中1BH &amp;2HP
【异常良损】当日良损0.35%，当月良损0.17%，批次良损0.18%，02/14批次较上批次恶化0.13%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</si>
  <si>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【产品型号】C50
【不良名称】G向彩色带状Mura
【发生站点】CT
【是否再发】是
【首次通报】12/24  10:00
【基础分析】无明显MAP集中性，LOT集中L3C951E0L
【异常良损】当日良损0.45%，当月良损0.07%，批次良损0.15%，03/03批次较上批次恶化0.15%
【异常原因】***
【Inline监控】监控站点
【是否止血】***
【影响范围】数量，过货完成时间
【改善措施】***
【整合对接】秦悦
【责任部门】***
【责任科室】***
</t>
  </si>
  <si>
    <t xml:space="preserve">【产品型号】M702
【不良名称】Array来料责异常
【发生站点】APP2
【是否再发】否
【首次通报】03/14  10:00
【基础分析】LOT集中L3M751E0F, L3M751E0X，MAP集中K列
【异常良损】当日良损0.14%，当月良损0.04%，批次良损0.07%，03/03批次较上批次恶化0.07%
【异常原因】***
【Inline监控】监控站点
【是否止血】***
【影响范围】数量，过货完成时间
【改善措施】***
【整合对接】黄从城
【责任部门】***
【责任科室】***
</t>
  </si>
  <si>
    <t xml:space="preserve">【产品型号】M655
【不良名称】孔区大圆环
【发生站点】APP2
【是否再发】否
【首次通报】03/14  10:00
【基础分析】LOT集中L3MG51E0M，无明显MAP集中性
【异常良损】当日良损3.01%，当月良损0.37%，批次良损2.23%，03/05批次较上批次恶化2.23%
【异常原因】***
【Inline监控】监控站点
【是否止血】***
【影响范围】数量，过货完成时间
【改善措施】***
【整合对接】黄从城
【责任部门】***
【责任科室】***
</t>
  </si>
  <si>
    <t>孔区大圆环</t>
  </si>
  <si>
    <t xml:space="preserve">【产品型号】C453
【不良名称】TP复测NG
【发生站点】CT
【是否再发】否
【首次通报】03/14  10:00
【基础分析】无明显MAP集中性
【异常良损】当日良损0.47%，当月良损0.10%，批次良损0.09%，02/27批次较上批次恶化0.05%
【异常原因】当日异常：35006集中复判影响；批次异常调查：设备调查无集中性，AOI无异常，设备履历无异常，LOG确认右上角单点容值NG较多，已邀请解析，02/27批次TP良率99.85%，达标；待解析结果进一步调查
【Inline监控】/
【是否止血】否
【影响范围】02/27批次，TP复测NG 107pcs
【改善措施】待解析结果
【整合对接】李力
【责任部门】触控部
【责任科室】/ </t>
    <phoneticPr fontId="4" type="noConversion"/>
  </si>
  <si>
    <t xml:space="preserve">【产品型号】C37
【不良名称】G向彩色带状Mura
【发生站点】CT
【是否再发】是
【首次通报】12/27 18:00
【基础分析】LOT集中L3C851E01，MAP集中2EK0
【异常良损】当日良损1.24%，当月良损0.68%，批次良损0.68%，02/20批次较上批次恶化0.58%
【异常原因】①Half1 HR K列 外扩Margin不足；②叠加蒸镀堵片（长100s），Y向外扩影响；③C系列客户要求严格，无谈判空间
【Inline监控】212A9/21239
【是否止血】是，Inline已监控到并及时调整
【影响范围】0220批次Cycle16
【改善措施】①HR K列排入修复计划，增加Margin@3/14，无新排产计划；②2月底已会议拉通蒸镀控片机制。
【整合对接】张倩
【责任部门】蒸镀封装部/工艺整合部
【责任科室】张网科/OLED整合 </t>
    <phoneticPr fontId="4" type="noConversion"/>
  </si>
  <si>
    <t xml:space="preserve">【产品型号】C50
【不良名称】G向彩色带状Mura
【发生站点】CT
【是否再发】是
【首次通报】12/24  10:00
【基础分析】无明显MAP集中性，LOT集中L3C951E0L
【异常良损】当日良损0.45%，当月良损0.07%，批次良损0.15%，03/03批次较上批次恶化0.15%
【异常原因】0303批次Cycle56 末期Stay Time偏长，个别Half不良由0%升高至3%
【Inline监控】21239/212A9
【是否止血】是，更换Mask后异常消失
【影响范围】0303批次Cycle56末期20Half，Cycle不良0.3%
【改善措施】工厂早会已再次宣导后段堵片控片机制，Mix Run堵片＞15min需开启CMM Buffer
【整合对接】秦悦
【责任部门】蒸镀封装部/工艺整合部
【责任科室】张网/CVD/IJP/设备/OLED整合 </t>
    <phoneticPr fontId="4" type="noConversion"/>
  </si>
  <si>
    <t xml:space="preserve">【异常原因】①1/7已上线环状规格收严②Ash工艺Margin较小
【Inline监控】未监控到，DM图无法识别恶化
【是否止血】是
【影响范围】0104蒸镀批，尾批300 Sheet已上线，预计2/1产出改善条件CT
【改善措施】①临时措施：3AED13-PC3禁Run
【整合对接】施健丰
【责任部门】阵列
【责任科室】干刻 </t>
    <phoneticPr fontId="4" type="noConversion"/>
  </si>
  <si>
    <t xml:space="preserve">【产品型号】C452
【不良名称】Trx Trx Short Test
【发生站点】CT
【是否再发】否
【首次通报】03/14  18:00
【基础分析】lot集中E06，无明显MAP集中性
【异常良损】当日良损0.47%，当月良损0.08%，批次良损0.08%，02/27批次较上批次恶化0.08%
【异常原因】***
【Inline监控】监控站点
【是否止血】***
【影响范围】数量，过货完成时间
【改善措施】***
【整合对接】郭晋嘉
【责任部门】***
【责任科室】***
</t>
  </si>
  <si>
    <t xml:space="preserve">【产品型号】M701
【不良名称】B暗点
【发生站点】CT
【是否再发】否
【首次通报】03/14  18:00
【基础分析】MAP集中1DR0
【异常良损】当日良损0.29%，当月良损0.05%，批次良损0.05%，02/27批次较上批次恶化0.05%
【异常原因】***
【Inline监控】监控站点
【是否止血】***
【影响范围】数量，过货完成时间
【改善措施】***
【整合对接】郭友
【责任部门】***
【责任科室】***
</t>
  </si>
  <si>
    <t>M701</t>
  </si>
  <si>
    <t>Trx Trx Short Test</t>
  </si>
  <si>
    <t xml:space="preserve">【异常原因】批次良损0.05%，无恶化，单模位聚集未见明显机腔差与点位坐标匹配，同期其他产品无此膜位聚集，持续监控确认；
【Inline监控】否，inline未见对应位置异常
【是否止血】是，后续产品未再发生
【影响范围】M701 2/27蒸镀批，预计影响至3/17日
【改善措施】/
【整合对接】郭友
【责任部门】/
【责任科室】/ </t>
    <phoneticPr fontId="4" type="noConversion"/>
  </si>
  <si>
    <t>AVI code上抛异常，实际为short，已反馈检测</t>
    <phoneticPr fontId="4" type="noConversion"/>
  </si>
  <si>
    <t>AVI code上抛异常，实际为short，已反馈检测</t>
    <phoneticPr fontId="4" type="noConversion"/>
  </si>
  <si>
    <t xml:space="preserve">【产品型号】C466
【不良名称】S向亮线
【发生站点】CT
【是否再发】否
【首次通报】03/15  10:00
【基础分析】MAP集中2D行
【异常良损】当日良损7.26%，当月良损3.33%，批次良损7.01%，02/26批次较上批次恶化3.05%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</si>
  <si>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【产品型号】M516
【不良名称】Aging ESD区烧伤
【发生站点】CT
【是否再发】是
【首次通报】11/19  18:00
【基础分析】无明显MAP集中性
【异常良损】当日良损0.46%，当月良损0.25%，批次良损0.35%，02/26批次较上批次恶化0.24%
【异常原因】***
【Inline监控】监控站点
【是否止血】***
【影响范围】数量，过货完成时间
【改善措施】***
【整合对接】杜开尧
【责任部门】***
【责任科室】***
</t>
  </si>
  <si>
    <t xml:space="preserve">【产品型号】T219
【不良名称】Aging ESD区烧伤
【发生站点】CT
【是否再发】否
【首次通报】03/15  10:00
【基础分析】MAP集中2CG0,1A&amp;2C行高发
【异常良损】当日良损0.88%，当月良损0.19%，批次良损0.29%，02/26批次较上批次恶化0.21%
【异常原因】***
【Inline监控】监控站点
【是否止血】***
【影响范围】数量，过货完成时间
【改善措施】***
【整合对接】杜开尧
【责任部门】***
【责任科室】***
</t>
  </si>
  <si>
    <t xml:space="preserve">【产品型号】C452
【不良名称】来料外围OLED 异物
【发生站点】CT
【是否再发】否
【首次通报】03/15  10:00
【基础分析】MAP集中E行
【异常良损】当日良损0.12%，当月良损0.61%，批次良损0.61%，02/27批次较上批次恶化0.61%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</si>
  <si>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【产品型号】C452
【不良名称】来料外围OLED 异物
【发生站点】CT
【是否再发】否
【首次通报】03/15 10:00
【基础分析】MAP集中E行
【异常良损】当日良损0.12%，当月良损0.61%，批次良损0.61%，02/27批次较上批次恶化0.61%
【异常原因】ESD击伤影响，inline已知异常；
【Inline监控】43620
【是否止血】否
【影响范围】2.27蒸镀批次inline RS 0.35%
【改善措施】CMM 改版Mask已到厂，计划搭载3.19日蒸镀首件进行验证；
【整合对接】王建强
【责任部门】蒸镀技术
【责任科室】蒸镀设备 </t>
    <phoneticPr fontId="4" type="noConversion"/>
  </si>
  <si>
    <t xml:space="preserve">【产品型号】M516
【不良名称】Aging ESD区烧伤
【发生站点】CT
【是否再发】是
【首次通报】11/19  18:00
【基础分析】无明显MAP集中性
【异常良损】当日良损0.46%，当月良损0.25%，批次良损0.35%，02/26批次较上批次恶化0.24%
【异常原因】CT 产出率较少，By Aging当站点0226批次较上批次上升0.05%，Map&amp;Lot无明显聚集，3/13&amp;3/14 34001集中过货，受集中过货影响，持续监控
【Inline监控】/
【是否止血】/
【影响范围】/
【改善措施】/
【整合对接】杜开尧
【责任部门】阵列部
【责任科室】整合 </t>
    <phoneticPr fontId="4" type="noConversion"/>
  </si>
  <si>
    <r>
      <t xml:space="preserve">【产品型号】C39
【不良名称】降等OLED责
【发生站点】CUT
【是否再发】否
【首次通报】03/01 11:00
【基础分析】Map AJ 列聚集
【异常良损】当日良损0.35%，当月良损0.10%，批次良损0.40%，02/16批次较上批次恶化0.4%
【异常原因】0216批次 C39穿刺异物切割后降等0.79%（与C39穿刺异物相应批次不良0.4%相匹配），PR1发生率1.76%，PR2发生率0.21%，静电牵引Ink局部聚集，导致局部区域IJP膜厚偏厚
【Inline监控】21329站点
</t>
    </r>
    <r>
      <rPr>
        <sz val="10"/>
        <color rgb="FFFF0000"/>
        <rFont val="微软雅黑"/>
        <family val="2"/>
        <charset val="134"/>
      </rPr>
      <t>【是否止血】否</t>
    </r>
    <r>
      <rPr>
        <sz val="10"/>
        <color rgb="FF000000"/>
        <rFont val="微软雅黑"/>
        <family val="2"/>
        <charset val="134"/>
      </rPr>
      <t xml:space="preserve">
【影响范围】C39 0216批次过货64k Panel
【改善措施】① PR1加装X-Ray；② CVD1 后 AOI 增加除静电设备；③ 蒸镀Alignment Mark回型焊接降低Retry；④ 设备PS VESS设备导入降低静电累积
【整合对接】张健
【责任部门】蒸镀封装部
【责任科室】打印科/蒸镀设备科</t>
    </r>
    <phoneticPr fontId="4" type="noConversion"/>
  </si>
  <si>
    <t xml:space="preserve">【产品型号】M655
【不良名称】彩斑Mura
【发生站点】CT
【是否再发】否
【首次通报】03/15  15:00
【基础分析】MAP集中2EU0，CMM MASK集中MB001_MB001_MB001_MB001_MB001_MB001
【异常良损】当日良损0.39%，当月良损0.07%，批次良损0.10%，03/05批次较上批次恶化0.06%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</si>
  <si>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【产品型号】M655
【不良名称】彩斑Mura
【发生站点】CT
【是否再发】否
【首次通报】03/15  15:00
【基础分析】MAP集中2EU0，CMM MASK集中MB001_MB001_MB001_MB001_MB001_MB001
【异常良损】当日良损0.39%，当月良损0.07%，批次良损0.10%，03/05批次较上批次恶化0.06%
【异常原因】不良集中FMM Mask集中MA04/6/4/2/4套查看AVI 白画面可见孔区发青彩斑，跨Cycel 发生inline 未识别，已反馈彩斑专项进一步梳理RS漏检原因及后续改善对策；
【Inline监控】21200
【是否止血】否
【影响范围】3.05蒸镀批次
【改善措施】借屏解析确认对应膜层下批次前进行Rework
【整合对接】王建强
【责任部门】蒸镀技术
【责任科室】掩膜 </t>
    <phoneticPr fontId="4" type="noConversion"/>
  </si>
  <si>
    <t xml:space="preserve">【产品型号】T219
【不良名称】S向亮线
【发生站点】CT
【是否再发】否
【首次通报】03/16  16:00
【基础分析】大板外围和2BE模位高发，无Lot/sheet聚集
【异常良损】当日良损6.77%，当月良损3.41%，批次良损4.89%，02/26批次较上批次恶化0.38%
【异常原因】***
【Inline监控】监控站点
【是否止血】***
【影响范围】数量，过货完成时间
【改善措施】***
【整合对接】施明君
【责任部门】***
【责任科室】***
</t>
  </si>
  <si>
    <t>王永超</t>
    <phoneticPr fontId="4" type="noConversion"/>
  </si>
  <si>
    <t>OLED来料翘曲</t>
    <phoneticPr fontId="4" type="noConversion"/>
  </si>
  <si>
    <t>CT</t>
    <phoneticPr fontId="4" type="noConversion"/>
  </si>
  <si>
    <t xml:space="preserve">【产品型号】C453
【不良名称】OLED来料翘曲
【发生站点】CT
【是否再发】否
【首次通报】03/17  16:00
【基础分析】集中glass L3CA51E0910 ,2D/2E行高发
【异常良损】当日良损0.74%，当月良损0.07%，批次良损0.09%，
【异常原因】***
【Inline监控】监控站点
【是否止血】***
【影响范围】数量，过货完成时间
【改善措施】***
【整合对接】张倩
【责任部门】***
【责任科室】***
</t>
  </si>
  <si>
    <t xml:space="preserve">【产品型号】C452
【不良名称】彩斑Mura
【发生站点】CT
【是否再发】否
【首次通报】03/12  17:00
【基础分析】MAP集中1BG0, 1CE0, 1CK0, 1DH0, 2AR0, 2DK0
【异常良损】当日良损0.76%，当月良损0.63%，批次良损0.63%，新量产批次
【异常原因】Mask爆量上机引发相关不良
【Inline监控】212A9/21239
【是否止血】是，MLR修复后重新上机
【影响范围】0227批次，3/20过货
【改善措施】短期措施：MLR修复后上机；PM期间：Mask清洗机 PM期间进行聚集和易磨损部件排查擦拭；长期措施：成分及机理分析匹配
【整合对接】张健
【责任部门】蒸镀封装部/工艺整合部
【责任科室】清洗科/OLED整合 </t>
    <phoneticPr fontId="4" type="noConversion"/>
  </si>
  <si>
    <t>【产品型号】C452
【不良名称】Aging AA区烧伤
【发生站点】CT
【是否再发】否
【首次通报】03/13  10:00
【基础分析】MAP集中2DB0, 2EE0, 2EH0，LOT集中 L3CC51E0Q
【异常良损】当日良损1.04%，当月良损1.77%，批次良损1.77%，Mapping存在膜位集中
【异常原因】拉取机腔差分析Mapping集中膜位集中15000 3ACP04，集中膜位RS匹配主要为A5SIP，集中膜位A5SIP 15000 3ACP04 Mapping集中分布一致，初步确认受15000 3ACP04 RS聚集影响，工艺分析受设备液刀区间RS恶化影响，Inline监控已知异常，预估影响恶化批次不良0.2%。
【Inline监控】15629
【是否止血】是
【影响范围】0227批次，预估影响恶化批次不良0.2%，15000 2/25号
【改善措施】Inline Mapping监控反馈工艺临时禁用15000 3ACP04@2/25，设备进行设备液刀刀口清洁后点放RS聚集已改善
【整合对接】杜开尧
【责任部门】阵列部
【责任科室】清洗科</t>
    <phoneticPr fontId="4" type="noConversion"/>
  </si>
  <si>
    <r>
      <t xml:space="preserve">【异常原因】CMM与基板静电释放，击伤AA区引起相关不良
【Inline监控】21230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【影响范围】0227批次影响0.12%，预计过货完成@3/20
</t>
    </r>
    <r>
      <rPr>
        <sz val="11"/>
        <color rgb="FFFF0000"/>
        <rFont val="微软雅黑"/>
        <family val="2"/>
        <charset val="134"/>
      </rPr>
      <t>【改善措施】CA/CPL/LiF 半刻蚀改版Mask已到厂，小批量上机@0316批次</t>
    </r>
    <r>
      <rPr>
        <sz val="11"/>
        <color theme="1"/>
        <rFont val="微软雅黑"/>
        <family val="2"/>
        <charset val="134"/>
      </rPr>
      <t xml:space="preserve">
【整合对接】张健
【责任部门】蒸镀封装部/工艺整合部
【责任科室】设备科/OLED整合</t>
    </r>
    <phoneticPr fontId="4" type="noConversion"/>
  </si>
  <si>
    <r>
      <t xml:space="preserve">【异常原因】蒸镀CMM ESD击伤,有E行集中,CMM MA002套较MA01不良率偏高，inline 批次0.36%，当前高发为过货影响；
【Inline监控】43620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【影响范围】数量，过货完成时间
</t>
    </r>
    <r>
      <rPr>
        <sz val="11"/>
        <color rgb="FFFF0000"/>
        <rFont val="微软雅黑"/>
        <family val="2"/>
        <charset val="134"/>
      </rPr>
      <t>【改善措施】Mask改版小量验证数据待产出@3/15；</t>
    </r>
    <r>
      <rPr>
        <sz val="11"/>
        <color theme="1"/>
        <rFont val="微软雅黑"/>
        <family val="2"/>
        <charset val="134"/>
      </rPr>
      <t xml:space="preserve">
【整合对接】吕子明
【责任部门】蒸镀封装部
【责任科室】蒸镀设备科 </t>
    </r>
    <phoneticPr fontId="4" type="noConversion"/>
  </si>
  <si>
    <t xml:space="preserve">【产品型号】M655
【不良名称】屏体来料破裂
【发生站点】CT
【是否再发】否
【首次通报】03/18  10:00
【基础分析】集中AU列，Lot L3MG51E1T高发
【异常良损】当日良损0.17%，当月良损0.04%，批次良损0.05%，03/05批次较上批次恶化0.05%
【异常原因】***
【Inline监控】监控站点
【是否止血】***
【影响范围】数量，过货完成时间
【改善措施】***
【整合对接】刘雅伦
【责任部门】***
【责任科室】***
</t>
    <phoneticPr fontId="4" type="noConversion"/>
  </si>
  <si>
    <t xml:space="preserve">【产品型号】C453
【不良名称】OLED来料翘曲
【发生站点】CT
【是否再发】否
【首次通报】03/17 16:00
【基础分析】集中glass L3CA51E0910 ,2D/2E行高发
【异常良损】当日良损0.74%，当月良损0.07%，批次良损0.09%，
【异常原因】DLA剥离后E行褶皱，Lami各机台均有产出，集中2号板发生，判断为来料波动现有LLO能量无法cover导致
【Inline监控】RS抽检已检出
【是否止血】是
【影响范围】2/27蒸镀批
【改善措施】a.持续调整LLO边扫能量进行cover；b.C453出货前临时安排人员全检；
【整合对接】张倩
【责任部门】蒸镀封装部，工艺整合部
【责任科室】Lami，蒸镀封装整合
@张倩 </t>
    <phoneticPr fontId="4" type="noConversion"/>
  </si>
  <si>
    <t>1.【产品型号】C453
【不良名称】OLED来料翘曲
【发生站点】CUT
【是否再发】否
【首次通报】02/12 10:30
【基础分析】当天高发0.60%，批次不良0.41%，批次恶化0.38%，L3CA4CE0B/02 Lot集中，B板聚集
【异常良损】当日良损0.60%，当月良损0.36%，批次良损0.41%，较上批次恶化0.38%
【异常原因】2/11切割清线集中处理前期剥离异常滞留中板导致，异常集中DLA2# 2/8生产的同lot 4half中板（0B011/0B052/0B092/0B122），剥离NG导致SLA后中板面内褶皱，切割真空不达拔片。此批次C453剥离异常高发，排查中发现PI外存在前段残留膜层，判断为剥离NG起因
【Inline监控】监控站点
【是否止血】是
【影响范围】4half，均已切割完成
【改善措施】短期：优化LLO边扫能量改善DLA剥离效果；长期：残留膜层解析，反馈整合协助排查原因
【整合对接】张健
【责任部门】蒸镀封装部
【责任科室】Lami</t>
    <phoneticPr fontId="4" type="noConversion"/>
  </si>
  <si>
    <t xml:space="preserve">【产品型号】C15
【不良名称】S向亮线
【发生站点】AVI
【是否再发】否
【首次通报】03/19  18:00
【基础分析】LOT 存在集中性， E0R/E09/E0E Lot 高发
【异常良损】当日良损9.70%，当月良损1.12%，批次良损9.10%，03/10批次较上批次恶化6.45%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</si>
  <si>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【产品型号】M559
【不良名称】膜层彩色异物
【发生站点】CUT
【是否再发】否
【首次通报】03/19  18:00
【基础分析】LOT集中E06，01&amp;02套Mask 集中
【异常良损】当日良损0.22%，当月良损0.07%，批次良损0.22%，03/05批次较上批次恶化0.22%
</t>
    <phoneticPr fontId="4" type="noConversion"/>
  </si>
  <si>
    <t xml:space="preserve">【产品型号】M655
【不良名称】其他10
【发生站点】MVI
【是否再发】否
【首次通报】03/19  18:00
【基础分析】下弧角起弧位置G向线装不良， Map、sheet无集中性
【异常良损】当日良损3.82%，当月良损0.05%，批次良损0.07%，03/05批次较上批次恶化0.07%
</t>
    <phoneticPr fontId="4" type="noConversion"/>
  </si>
  <si>
    <t xml:space="preserve">【产品型号】C453
【不良名称】彩斑Mura
【发生站点】MVI
【是否再发】否
【首次通报】03/20  10:30
【基础分析】CMM Mask 02# 发生率较高
【异常良损】当日良损4.73%，当月良损0.63%，批次良损0.63%，02/27批次未恶化
</t>
    <phoneticPr fontId="4" type="noConversion"/>
  </si>
  <si>
    <t xml:space="preserve">【产品型号】C453
【不良名称】G彩短条Mura
【发生站点】MVI
【是否再发】否
【首次通报】03/20  10:30
【基础分析】2号板AE 行聚集， CMM mask 02#高发
【异常良损】当日良损4.28%，当月良损0.51%，批次良损1.24%，02/27批次较上批次恶化0.89%
</t>
    <phoneticPr fontId="4" type="noConversion"/>
  </si>
  <si>
    <t xml:space="preserve">【产品型号】C57
【不良名称】G彩短条Mura
【发生站点】MVI
【是否再发】否
【首次通报】03/20  18:00
【基础分析】Map 2# 板聚集，CMM Mask组合454444不良高发
【异常良损】当日良损8.43%，当月良损0.32%，批次良损8.43%，03/05批次较上批次恶化8.17%
</t>
    <phoneticPr fontId="4" type="noConversion"/>
  </si>
  <si>
    <t xml:space="preserve">【产品型号】C10
【不良名称】Array来料责异常
【发生站点】APP2
【是否再发】否
【首次通报】03/20  18:00
【基础分析】Map K列聚焦
【异常良损】当日良损1.20%，当月良损0.15%，批次良损0.64%，03/10批次较上批次恶化0.51%
</t>
    <phoneticPr fontId="4" type="noConversion"/>
  </si>
  <si>
    <t xml:space="preserve">【异常原因】EGTA02 N/R/S列 外扩，Margin不足，叠加Offset波动偏上1μm引发不良；叠加M516换线，N236换线，M567换线Rework，M680新张网，占用张网产能。预计可优化时间@4/20~4/30
【Inline监控】212A9/21239
【是否止血】否，Inline未检出
【影响范围】0305批次，预计影响0310批次/0320批次/0329批次
【改善措施】① C57 EGTA02 外扩Mask优化；② 需求检测进行Inline G彩短条（侧视角不良）检出加强；③ 换线产品Rework冲击张网产能，无Mask优化机时
【整合对接】邓冰
【责任部门】检测技术部/蒸镀封装部/PMC/工艺整合部
【责任科室】OLED检测科/张网科/PMC/OLED整合 </t>
    <phoneticPr fontId="4" type="noConversion"/>
  </si>
  <si>
    <t xml:space="preserve">【异常原因】① 新品转量遗留Mask EGTA02 S/U列临界5μm叠加波动影响，3/18换线生产，换线完成后紧接3/28原线体生产，协调PMC未争取到，无优化时间进行改善，预计可改善时间4/7。② 彩斑漏检批退，集中过货影响
【Inline监控】21239/212A9
【是否止血】是，Inline及时进行调整
【影响范围】0227批次
【改善措施】结合换线和排产时程（已争取未获得时间），预计改善时间@4/7
【整合对接】邓冰
【责任部门】PMC/工艺整合部
【责任科室】PMC/OLED整合 </t>
    <phoneticPr fontId="4" type="noConversion"/>
  </si>
  <si>
    <t xml:space="preserve">【异常原因】COT Margin不足，密集点膜厚偏薄，Inline站后AOI DM已监控到，风险评审已经验证，入风险仓后续搭载规格验证模组
【Inline监控】17420/1B420
【是否止血】是
【影响范围】3lot
【改善措施】COT Speed降低&amp;COT Gap调整-3/10,1+3lot+10验证无K列Mura，持续关注中
【整合对接】黄从城
【责任部门】阵列
【责任科室】TRC </t>
    <phoneticPr fontId="4" type="noConversion"/>
  </si>
  <si>
    <t xml:space="preserve">【产品型号】C51
【不良名称】显示异常
【发生站点】MVI
【是否再发】否
【首次通报】03/21  10:00
【基础分析】2BH 膜位聚集
【异常良损】当日良损3.91%，当月良损0.49%，批次良损0.52%，2/14批次单膜位聚集
【异常原因】***
【Inline监控】监控站点
【是否止血】***
【影响范围】数量，过货完成时间
【改善措施】***
【整合对接】杜开尧
【责任部门】***
【责任科室】***
</t>
  </si>
  <si>
    <t xml:space="preserve">【产品型号】C57
【不良名称】常暗黑斑Mura
【发生站点】MVI
【是否再发】否
【首次通报】03/21  10:00
【基础分析】Map 聚集大板四周， LOT 聚集52E0F
【异常良损】当日良损1.78%，当月良损0.25%，批次良损1.78%，03/05批次较上批次恶化0.30%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</si>
  <si>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【产品型号】T219
【不良名称】OLED来料翘曲
【发生站点】CUT
【是否再发】否
【首次通报】03/21  10:00
【基础分析】膜位C行聚集
【异常良损】当日良损0.97%，当月良损0.89%，批次良损0.36%，03/11批次较上批次恶化0.33%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</si>
  <si>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【产品型号】C466
【不良名称】S向亮线
【发生站点】AVI
【是否再发】否
【首次通报】03/21  18:00
【基础分析】Map 2D 行聚集
【异常良损】当日良损6.02%，当月良损4.50%，批次良损4.37%，02/26批次较上批次恶化1.04%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</si>
  <si>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【产品型号】C452
【不良名称】其他4
【发生站点】MVI
【是否再发】否
【首次通报】03/21  18:00
【基础分析】Map 2DN 膜位聚集
【异常良损】当日良损2.31%，当月良损0.10%，批次良损0.35%，02/27批次较上批次恶化0.35%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</si>
  <si>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【产品型号】C57
【不良名称】G向彩色带状Mura
【发生站点】MVI
【是否再发】否
【首次通报】03/21  18:00
【基础分析】Map 无明显聚集， LOT 存在聚集
【异常良损】当日良损2.50%，当月良损0.57%，批次良损1.89%，03/05批次较上批次恶化1.78%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</si>
  <si>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【产品型号】C15
【不良名称】彩斑Mura
【发生站点】MVI
【是否再发】否
【首次通报】03/22  18:00
【基础分析】3/10批次恶化，Map 1A行聚集
【异常良损】当日良损3.73%，当月良损0.48%，批次良损0.49%，03/10批次较上批次恶化0.23%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</si>
  <si>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【产品型号】C57
【不良名称】通道间短路
【发生站点】MVI
【是否再发】否
【首次通报】03/22  18:00
【基础分析】3/5批次恶化， E08191/E0802 Glass 高发
【异常良损】当日良损5.34%，当月良损0.21%，批次良损0.27%，03/5批次较上批次恶化0.23%
【异常原因】***
【Inline监控】监控站点
【是否止血】***
【影响范围】数量，过货完成时间
【改善措施】***
【整合对接】陈念泽
【责任部门】***
【责任科室】***
</t>
  </si>
  <si>
    <t xml:space="preserve">【异常原因】①Mapping为1A&amp;2E行聚集，此为已知异常（1A行与1G500相关，2E行与1F400相关），无新增不良；②L3LF52E0F单Lot飘高，但其Mapping还是1A/2E行聚集，无新增异常，Run货履历也无异常；③过货连续性确认（数据来源2024/11/2批次~2025/3/5批次）：1）3APP03优于3APP04（其他产品1F400机台对比：C453/C59也是3APP03优于3APP04）；2）3APP04有飘高时间点，此批次主要受3APP04 2025/02/21 12：40这个高发时间点影响；
【Inline监控】DM/AT/LOI不可见
【是否止血】是
【影响范围】/
【改善措施】临时措施：1F400 3APP04禁Run C57@3/21；长期措施：已邮件发聩Track调查高发原因备注：1.1A行改善进度：①1G400/1G500转向厘清，预计4/10产出CT结果；②DB/FRC调整验证搭配PM前期验证，预计4/10产出CT结果；2.2E行改善进度：1F400改善验证，预计3/28产出CD结果；
【整合对接】施健丰
【责任部门】阵列
【责任科室】Track </t>
    <phoneticPr fontId="4" type="noConversion"/>
  </si>
  <si>
    <t xml:space="preserve">【异常原因】异常集中SLA3# 3/20产出品发生，排查膜材来料无异常，Try Run时发现偶发膜材破真空后贴附时长边边缘未吸平现象，判断SLA3#为Cover膜材波浪翘设置的较大破真空吹气量与改善后膜材状态不匹配导致【Inline监控】SLA当站已检出
【是否止血】是
【影响范围】98half，3/21均已切割
【改善措施】a.异常品复判，规格内正常后流，规格外部分良品包装入库抽真空矫正，预计不会产生良损；b.SLA 3#停机调整，Try Run无异常后再恢复投入
【整合对接】王建强
【责任部门】蒸镀封装部
【责任科室】Lami </t>
    <phoneticPr fontId="4" type="noConversion"/>
  </si>
  <si>
    <t xml:space="preserve">【产品型号】M702
【不良名称】屏体正翘曲
【发生站点】APP1
【是否再发】否
【首次通报】03/22  11:00
【基础分析】E行聚集
【异常良损】当日良损1.49%，当月良损0.07%，批次良损1.36%，03/12批次较上批次恶化1.19%
【异常原因】***
【Inline监控】监控站点
【是否止血】***
【影响范围】数量，过货完成时间
【改善措施】***
【整合对接】邓冰
【责任部门】***
【责任科室】***
</t>
    <phoneticPr fontId="4" type="noConversion"/>
  </si>
  <si>
    <t xml:space="preserve">【异常原因】C15共4套mask对应生产，cycle5/9/12/15/19/22Mask为33313/33311,线性画面彩斑爆量，随流片序下降,结合Rework寿命及EC电解，判断EC电解次数(＞7次)及Mask使用寿命（＞2年）导致彩斑聚集爆量
【Inline监控】监控站点21239
【是否止血】是
【影响范围】数量360half(6cycle C Port),过货完成时间3/15
【改善措施】短期措施:Mask MS交换，不良未呈现高发趋势，本批次后续Cycle进行MS交换生产;长期措施:①EC电解24年12月取消；②后续久未Run Mask（＞1年）排查EC电解履历，进行RW
【整合对接】邓冰
【责任部门】蒸镀封装部
【责任科室】清洗/张网 </t>
    <phoneticPr fontId="4" type="noConversion"/>
  </si>
  <si>
    <t>常亮白斑</t>
  </si>
  <si>
    <t>屠厚磊</t>
    <phoneticPr fontId="4" type="noConversion"/>
  </si>
  <si>
    <t>屠厚磊</t>
    <phoneticPr fontId="4" type="noConversion"/>
  </si>
  <si>
    <t>屠厚磊</t>
    <phoneticPr fontId="4" type="noConversion"/>
  </si>
  <si>
    <t>【产品型号】C15
【不良名称】B暗点
【发生站点】MVI
【是否再发】否
【首次通报】03/22  18:00
【基础分析】3/10批次恶化，Map B/G列聚集， 无Sheet 集中性
【异常良损】当日良损6.88%，当月良损0.19%，批次良损0.23%，03/10批次较上批次恶化0.15%</t>
    <phoneticPr fontId="4" type="noConversion"/>
  </si>
  <si>
    <t>【产品型号】C15
【不良名称】OLED来料翘曲
【发生站点】CUT
【是否再发】否
【首次通报】03/22  18:00
【基础分析】3/10批次恶化，Map 1B/2B行聚集，22500 2#机高发，22400 1#机高发
【异常良损】当日良损0.43%，当月良损0.16%，批次良损0.31%，03/10批次较上批次恶化0.22%</t>
    <phoneticPr fontId="4" type="noConversion"/>
  </si>
  <si>
    <t xml:space="preserve">【产品型号】T219
【不良名称】G向ELA Mura
【发生站点】MVI
【是否再发】否
【首次通报】03/23  11:00
【基础分析】MAP集中：1A/1B行    LOT集中：L3T251E03
【异常良损】当日良损1.05%，当月良损0.14%，批次良损0.20%，02/26批次较上批次恶化0.16%
</t>
    <phoneticPr fontId="4" type="noConversion"/>
  </si>
  <si>
    <t xml:space="preserve">【产品型号】C15
【不良名称】可修复暗点
【发生站点】MVI
【是否再发】否
【首次通报】03/23  11:00
【基础分析】LOT集中：L3Z352E09, L3Z352E0H
【异常良损】当日良损1.59%，当月良损0.14%，批次良损0.27%，03/10批次较上批次恶化0.27%
</t>
    <phoneticPr fontId="4" type="noConversion"/>
  </si>
  <si>
    <t xml:space="preserve">【产品型号】M516
【不良名称】TP第三层剥离后膜层Peeling
【发生站点】CUT
【是否再发】否
【首次通报】03/23  11:00
【基础分析】MAP集中：1B/2C行 LOT集中：L3MB51E0S
【异常良损】当日良损0.13%，当月良损0.13%，批次良损0.86%，03/11批次较上批次恶化0.77%
</t>
    <phoneticPr fontId="4" type="noConversion"/>
  </si>
  <si>
    <t xml:space="preserve">【产品型号】M702
【不良名称】Array来料责异常
【发生站点】APP2
【是否再发】否
【首次通报】03/14  10:00
【基础分析】LOT集中L3M751E0F, L3M751E0X，MAP集中K列
【异常良损】当日良损0.14%，当月良损0.04%，批次良损0.07%，03/03批次较上批次恶化0.07%
【异常原因】COT Margin不足，密集点膜厚偏薄，Inline站后AOI DM已监控到，风险评审已经验证，入风险仓后续搭载规格验证模组
【Inline监控】17420/1B420
【是否止血】是
【影响范围】3Lot，过货完成时间
【改善措施】COT Speed降低&amp;COT Gap调整-3/10,1+3lot验证无K列Mura，大量验证中，调整效果确认无效，目前停机验证中@3/21
【整合对接】黄从城
【责任部门】阵列
【责任科室】TRC </t>
    <phoneticPr fontId="4" type="noConversion"/>
  </si>
  <si>
    <t xml:space="preserve">【产品型号】C55
【不良名称】2321
【发生站点】CT
【是否再发】否
【首次通报】03/14  18:00
【基础分析】首发，无明显MAP集中性
【异常良损】当日良损1.27%，当月良损0.03%，批次良损0.03%，02/14批次较上批次恶化0.02%
【异常原因】***
【Inline监控】监控站点
【是否止血】***
【影响范围】数量，过货完成时间
【改善措施】***
【整合对接】郭晋嘉
【责任部门】***
【责任科室】***
</t>
    <phoneticPr fontId="4" type="noConversion"/>
  </si>
  <si>
    <t xml:space="preserve">【异常原因】存在高发Glass，高发Glass为Peeling撕膜片，Short高发原因为Peeling碎屑导致的刻蚀不净，去除高发Glass 3/05蒸镀批Short不良0.02%；
【Inline监控】43400机台异物检，43420、43620 AOI均检出；
【是否止血】否
【影响范围】2Half，预计3/25完全产出；
【改善措施】优化撕膜手法；
【整合对接】陈念泽
【责任部门】触控部
【责任科室】无 </t>
    <phoneticPr fontId="4" type="noConversion"/>
  </si>
  <si>
    <t xml:space="preserve">【产品型号】C10
【不良名称】常亮白斑
【发生站点】MVI
【是否再发】否
【首次通报】03/23  11:00
【基础分析】MAP集中：1BD0, 1CA0, 2CA0
【异常良损】当日良损2.61%，当月良损0.16%，批次良损0.24%，03/10批较上批次恶化0.11%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</si>
  <si>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>大圆环Mura</t>
    <phoneticPr fontId="4" type="noConversion"/>
  </si>
  <si>
    <t xml:space="preserve">【产品型号】C10
【不良名称】大圆环Mura
【发生站点】MVI
【是否再发】否
【首次通报】03/23  11:00
【基础分析】MAP集中：1EB0, 1ET0, 2AB0, 2AT0
LOT集中：L3C151E15, L3C151E1A
【异常良损】当日良损1.26%，当月良损0.04%，批次良损0.11%，03/10批次较上批次恶化0.10%
</t>
    <phoneticPr fontId="4" type="noConversion"/>
  </si>
  <si>
    <t>【产品型号】M516
【不良名称】TP信号测试短路1
【发生站点】MVI
【是否再发】否
【首次通报】03/23  18:00
【基础分析】GLASS集中：L3MB51E07291，MAP集中性
【异常良损】当日良损8.24%，当月良损0.52%，批次良损0.58%，02/26批次较上批次恶化0.23%</t>
    <phoneticPr fontId="4" type="noConversion"/>
  </si>
  <si>
    <t>【产品型号】C50
【不良名称】来料外围OLED 异物
【发生站点】CUT
【是否再发】是
【首次通报】12/19  18:00
【基础分析】MAP集中：1BL0
【异常良损】当日良损0.29%，当月良损0.27%，批次良损0.24%，03/12批次较上批次恶化0.06%</t>
    <phoneticPr fontId="4" type="noConversion"/>
  </si>
  <si>
    <t>【产品型号】C15
【不良名称】S向单暗线
【发生站点】MVI
【是否再发】否
【首次通报】03/23  18:00
【基础分析】LOT集中：L3Z352E0E，Map B角聚集
【异常良损】当日良损1.56%，当月良损0.81%，批次良损1.21%，03/10批次较上批次恶化0.47%</t>
    <phoneticPr fontId="4" type="noConversion"/>
  </si>
  <si>
    <t>【产品型号】M702
【不良名称】制程报废
【发生站点】CUT
【是否再发】否
【首次通报】03/23  18:00
【基础分析】LOT集中： L3M751E18, L3M751E1C
GLASS集中：L3M751E18022, L3M751E18041, L3M751E1C012
【异常良损】当日良损20.97%，当月良损0.09%，批次良损0.50%，03/12批次较上批次恶化0.50%</t>
    <phoneticPr fontId="4" type="noConversion"/>
  </si>
  <si>
    <t>【异常原因】CMM mask ESD静电击伤，inline已知异常
【Inline监控】43620
【是否止血】否
【影响范围】最新批次3/12批次0.22%。属于正常波动。无恶化
【改善措施】暂无
【整合对接】汪前前
【责任部门】蒸镀封装部
【责任科室】蒸镀设备</t>
    <phoneticPr fontId="4" type="noConversion"/>
  </si>
  <si>
    <t xml:space="preserve">【异常原因】切割7＃ Glass TR Z轴轴承损坏导致放片偏移，产品未损伤，可rework返报废
【Inline监控】当站已监控到
【是否止血】是
【影响范围】CT数据已体现，实际未造成良损
【改善措施】已更换Glass TR轴承，后续监控无异常
【整合对接】熊川
【责任部门】屏体部
【责任科室】切割科 </t>
    <phoneticPr fontId="4" type="noConversion"/>
  </si>
  <si>
    <t xml:space="preserve">【异常原因】固定位置大圆环，无Array机腔差，无array接触点位匹配,与OLED EVO接触点100%匹配，待进一步解析确认异常原因
【Inline监控】Array AT&amp;AOI DM不可见
【是否止血】否
【影响范围】/
【改善措施】/
【整合对接】施健丰
【责任部门】***
【责任科室】*** </t>
    <phoneticPr fontId="4" type="noConversion"/>
  </si>
  <si>
    <t>M596</t>
  </si>
  <si>
    <t xml:space="preserve">【产品型号】C15
【不良名称】暗点
【发生站点】MVI
【是否再发】否
【首次通报】03/24  09:00
【基础分析】Map集中B/G列，LOT集中：L3Z352E0E
【异常良损】当日良损5.30%，当月良损1.66%，批次良损1.62%，03/10批次较上批次恶化0.77%
</t>
    <phoneticPr fontId="4" type="noConversion"/>
  </si>
  <si>
    <t>【产品型号】C50
【不良名称】彩斑Mura
【发生站点】MVI
【是否再发】否
【首次通报】03/24  09:00
【基础分析】MAP集中：1AD0, 1EB0
GLASS集中：L3C952E02102
【异常良损】当日良损3.34%，当月良损0.17%，批次良损0.41%，03/12批次较上批次恶化0.33%</t>
    <phoneticPr fontId="4" type="noConversion"/>
  </si>
  <si>
    <t xml:space="preserve">【异常原因】0310批次新增1BD、1BH、2DM、2DR、2DT模位集中，新增模位不良位置与II-TC 100%匹配，不良占比31%，且11700 3AEI04机台与其他机台存在机差；1CA、2CA之前批次已存在膜位不良位置与蒸镀前oven接触点位100%匹配，不良占比29%
【Inline监控】LOI&amp;AT未抽检，AOI DM图未监控到
【是否止血】是
【影响范围】0310批次恶化0.12%
【改善措施】11700 3AEI04机台 C10 RMS已下线
【整合对接】施健丰
【责任部门】阵列部
【责任科室】离子注入 </t>
    <phoneticPr fontId="4" type="noConversion"/>
  </si>
  <si>
    <t>【产品型号】M596
【不良名称】第四层ESD击伤AA区
【发生站点】CUT
【是否再发】否
【首次通报】03/24  09:00
【基础分析】MAP集中：1BK0, 1BL0, 2CJ0, 2CK0
LOT集中：L3MD52E03, L3MD52E0E
【异常良损】当日良损0.65%，当月良损50.25%，批次良损0.67%，03/12批次较上批次恶化0.47%</t>
    <phoneticPr fontId="4" type="noConversion"/>
  </si>
  <si>
    <t>【产品型号】M655
【不良名称】Aging烧角
【发生站点】AGING
【是否再发】否
【首次通报】03/24  09:00
【基础分析】LOT集中： L3MG51E2E,MAP无集中
【异常良损】当日良损2.07%，当月良损0.16%，批次良损0.18%，03/05批次较上批次恶化0.11%</t>
    <phoneticPr fontId="4" type="noConversion"/>
  </si>
  <si>
    <t>【产品型号】M655
【不良名称】屏体黑斑
【发生站点】MVI
【是否再发】否
【首次通报】03/24  09:00
【基础分析】MAP集中：1AV0, 1CH0
【异常良损】当日良损1.05%，当月良损0.44%，批次良损10.77%，03/05批次较上批次恶化8.64%</t>
    <phoneticPr fontId="4" type="noConversion"/>
  </si>
  <si>
    <t>【产品型号】Aries
【不良名称】Aging ESD区烧伤
【发生站点】AGING
【是否再发】否
【首次通报】03/24  09:00
【基础分析】SHEET集中： L3AR52E0130,MAP无集中
【异常良损】当日良损1.02%，当月良损1.38%，批次良损1.38%，03/10批次较上批次恶化0.99%</t>
    <phoneticPr fontId="4" type="noConversion"/>
  </si>
  <si>
    <t>【产品型号】C50
【不良名称】Tray压伤
【发生站点】APP2
【是否再发】否
【首次通报】03/24  09:00
【基础分析】LOT集中：L3C952E07,MAP无集中
【异常良损】当日良损0.24%，当月良损0.28%，批次良损0.74%，03/12批次较上批次恶化0.57%</t>
    <phoneticPr fontId="4" type="noConversion"/>
  </si>
  <si>
    <t>王健强</t>
    <phoneticPr fontId="4" type="noConversion"/>
  </si>
  <si>
    <t>刘松铭</t>
  </si>
  <si>
    <t xml:space="preserve">【产品型号】W378
【不良名称】制程报废
【发生站点】CUT
【是否再发】否
【首次通报】2025/3/24 1 9:00:00
【基础分析】MAP集中：2A/B/C/D/F/G
GLASS集中：L3A551E05032
【异常良损】当日良损0.96%，当月良损0.37%，批次良损48.70%，03/05批次较上批次恶化48.67%
</t>
    <phoneticPr fontId="4" type="noConversion"/>
  </si>
  <si>
    <t>【产品型号】M702
【不良名称】通道间短路
【发生站点】MVI
【是否再发】否
【首次通报】2025/3/24 1 9:00:00
【基础分析】MAP集中：大板中心聚集
LOT集中：L3M751E17, L3M751E1R
【异常良损】当日良损8.32%，当月良损0.23%，批次良损0.31%，03/12批次较上批次恶化0.14%</t>
    <phoneticPr fontId="4" type="noConversion"/>
  </si>
  <si>
    <t xml:space="preserve">【异常原因】3/10批次恶化 0.15%，Map B/G列聚集， 1号板G列Mask生锈
造成的Particle爆量导致
【Inline监控】否
【是否止血】否
【改善措施】异常Mask RW@下批次
【责任科室】OLED整合 吴忧 </t>
    <phoneticPr fontId="4" type="noConversion"/>
  </si>
  <si>
    <t>【产品型号】C466
【不良名称】Pin端脏污
【发生站点】APP2
【是否再发】否
【首次通报】2025/3/24 1 9:00:00
【基础分析】LOT 存在集中性， E06/E05/E0C
【异常良损】当日良损1.77%，当月良损0.06%，批次良损0.08%，02/26批次较上批次0.08%</t>
    <phoneticPr fontId="4" type="noConversion"/>
  </si>
  <si>
    <t xml:space="preserve">【异常原因】来料携带异物残留公共平台，产生固定位置脏污
【Inline监控】监控站点
【是否止血】是
【影响范围】16pcs，贴膜集中于3/23 1:52-1:56过货
【改善措施】根据异常位置，进行针对性清洁，后续生产无异常
【整合对接】郭晋嘉
【责任部门】屏体部
【责任科室】贴膜科 </t>
    <phoneticPr fontId="4" type="noConversion"/>
  </si>
  <si>
    <t xml:space="preserve">【异常原因】OLED ESD导致TP制程中膜层Peeling；
【Inline监控】43620 AOI检出判杀；
【是否止血】否
【影响范围】无
【改善措施】良率还原@3/E，OLED ESD改善（Mask改善因收益未导入）；
【整合对接】许家佳
【责任部门】蒸镀封装部
【责任科室】无 </t>
    <phoneticPr fontId="4" type="noConversion"/>
  </si>
  <si>
    <t>AA区压痕</t>
  </si>
  <si>
    <t>S向群暗线</t>
  </si>
  <si>
    <t>PHT责刻蚀不均</t>
  </si>
  <si>
    <t>PHT责PEP1小黑点</t>
  </si>
  <si>
    <t>PHT责PSI残留</t>
  </si>
  <si>
    <t>PHT责PSI缺失</t>
  </si>
  <si>
    <t>屠厚磊</t>
    <phoneticPr fontId="4" type="noConversion"/>
  </si>
  <si>
    <t xml:space="preserve">【产品型号】C51
【不良名称】屏体来料破裂
【发生站点】APP1
【是否再发】否
【首次通报】03/25  09:00
【基础分析】MAP集中：1EA0, 1ER0, 2AA0, 2AR0
【异常良损】当日良损1.38%，当月良损0.04%，批次良损0.16%，03/03批次较上批次恶化0.14%
【异常原因】***
【Inline监控】监控站点
【是否止血】***
【影响范围】数量，过货完成时间
【改善措施】***
【整合对接】刘智勇
【责任部门】***
【责任科室】***
</t>
    <phoneticPr fontId="4" type="noConversion"/>
  </si>
  <si>
    <t>屠厚磊</t>
    <phoneticPr fontId="4" type="noConversion"/>
  </si>
  <si>
    <t xml:space="preserve">【异常原因】当日良损飘高受Aging站点集中过货影响，By Aging站点批次恶化0.13%，Map无明显集中性，Array设备无明显集中性，Lot E2E集中受此Lot产出不足50%影响，Array过货履历无异常
【Inline监控】/
【是否止血】/
【影响范围】3/5批次
【改善措施】/
【整合对接】杜开尧
【责任部门】PIE
【责任科室】阵列整合 </t>
    <phoneticPr fontId="4" type="noConversion"/>
  </si>
  <si>
    <t xml:space="preserve">【产品型号】C10
【不良名称】S向群暗线
【发生站点】AVI
【是否再发】否
【首次通报】03/25  09:00
【基础分析】LOT集中：L3C151E0T, L3C151E10，MAP呈大圆环状
【异常良损】当日良损1.59%，当月良损0.10%，批次良损0.24%，03/10批次较上批次恶化0.22%
</t>
    <phoneticPr fontId="4" type="noConversion"/>
  </si>
  <si>
    <t>【产品型号】C51
【不良名称】S向亮线
【发生站点】AVI
【是否再发】是
【首次通报】03/03  19:00
【基础分析】MAP集中：1BH0, 1BJ0, 2BH0, 2BJ0
【异常良损】当日良损2.63%，当月良损0.04%，批次良损0.16%，03/03批次较上批次恶化0.14%</t>
    <phoneticPr fontId="4" type="noConversion"/>
  </si>
  <si>
    <t xml:space="preserve">【产品型号】M596
【不良名称】PHT责PSI缺失
【发生站点】CUT
【是否再发】否
【首次通报】01/00  00:00
【基础分析】
【异常良损】当日良损0.12%，当月良损0.88%，批次良损0.92%，03/12批次较上批次恶化0.92%
</t>
    <phoneticPr fontId="4" type="noConversion"/>
  </si>
  <si>
    <t xml:space="preserve">【产品型号】M596
【不良名称】PHT责PSI残留
【发生站点】CUT
【是否再发】否
【首次通报】01/00  00:00
【基础分析】
【异常良损】当日良损0.13%，当月良损1.03%，批次良损1.05%，03/12批次较上批次恶化1.05%
</t>
    <phoneticPr fontId="4" type="noConversion"/>
  </si>
  <si>
    <t xml:space="preserve">【产品型号】M596
【不良名称】PHT责PEP1小黑点
【发生站点】CUT
【是否再发】否
【首次通报】01/00  00:00
【基础分析】
【异常良损】当日良损0.12%，当月良损0.91%，批次良损0.95%，03/12批次较上批次恶化0.95%
</t>
    <phoneticPr fontId="4" type="noConversion"/>
  </si>
  <si>
    <t>【产品型号】M596
【不良名称】PHT责刻蚀不均
【发生站点】CUT
【是否再发】否
【首次通报】01/00  00:00
【基础分析】MAP集中：1DC0, 1DM0, 2DC0, 2DM0
LOT集中：L3MD52E05
【异常良损】当日良损0.12%，当月良损0.91%，批次良损0.95%，03/12批次较上批次恶化0.95%</t>
    <phoneticPr fontId="4" type="noConversion"/>
  </si>
  <si>
    <t xml:space="preserve">【产品型号】C466
【不良名称】支撑膜气泡
【发生站点】APP2
【是否再发】否
【首次通报】03/25  08:00
【基础分析】LOT集中：L3CF51E0F, L3CF51E0L, L3CF51E12, L3CF52E01, L3CF52E04，MAP无集中性
【异常良损】当日良损5.57%，当月良损0.43%，批次良损5.37%，03/11批次较上批次恶化5.37%
</t>
    <phoneticPr fontId="4" type="noConversion"/>
  </si>
  <si>
    <t>【产品型号】C453
【不良名称】S向亮线
【发生站点】AVI
【是否再发】否
【首次通报】03/25  09:00
【基础分析】LOT集中：L3CA51E05, L3CA51E15, L3CA51E19, L3CA51E1J，MAP无集中性
【异常良损】当日良损2.56%，当月良损2.54%，批次良损3.42%，03/16批次较上批次恶化0.89%</t>
    <phoneticPr fontId="4" type="noConversion"/>
  </si>
  <si>
    <t>屠厚磊</t>
    <phoneticPr fontId="4" type="noConversion"/>
  </si>
  <si>
    <t xml:space="preserve">有个单膜为高发，目前接触点位报表有问题暂时无法进行点位匹配，已沟通CIM在看报表问题，这个暂时反馈不了，批次我看不高啊 </t>
    <phoneticPr fontId="4" type="noConversion"/>
  </si>
  <si>
    <t xml:space="preserve">【产品型号】M559
【不良名称】AA区压痕
【发生站点】APP2
【是否再发】否
【首次通报】03/25  08:00
【基础分析】MAP集中大板中心，LOT无集中
【异常良损】当日良损0.68%，当月良损0.07%，批次良损0.15%，03/05批次较上批次恶化0.15%
</t>
    <phoneticPr fontId="4" type="noConversion"/>
  </si>
  <si>
    <t>【异常原因】Array CST止滑垫划伤剥离背面导致剥离NG，
【Inline监控】/
【是否止血】否
【影响范围】/
【改善措施】已进行CST止滑垫更换验证，目前产出3Lot无异常
【整合对接】刘智勇
【责任部门】自动化部 
【责任科室】阵列自动化科</t>
    <phoneticPr fontId="4" type="noConversion"/>
  </si>
  <si>
    <t xml:space="preserve">【产品型号】T219
【不良名称】彩斑Mura
【发生站点】MVI
【是否再发】否
【首次通报】03/25  09:00
【基础分析】MAP集中：1AB0, 1BA0, 2AD0
【异常良损】当日良损1.12%，当月良损0.33%，批次良损0.44%，03/11批次较上批次恶化0.18%
</t>
    <phoneticPr fontId="4" type="noConversion"/>
  </si>
  <si>
    <t>【产品型号】C10
【不良名称】S向单暗线
【发生站点】AVI
【是否再发】否
【首次通报】03/25  19:00
【基础分析】LOT集中：L3C151E0T, L3C151E10, L3C151E14
【异常良损】当日良损4.00%，当月良损0.30%，批次良损0.48%，03/10批次较上批次恶化0.25%</t>
    <phoneticPr fontId="4" type="noConversion"/>
  </si>
  <si>
    <t xml:space="preserve">【产品型号】C50
【不良名称】常暗黑斑Mura
【发生站点】MVI
【是否再发】否
【首次通报】03/25  19:00
【基础分析】膜位聚集大板右边
【异常良损】当日良损4.03%，当月良损0.19%，批次良损0.33%，03/12批次较上批次恶化0.22%
</t>
    <phoneticPr fontId="4" type="noConversion"/>
  </si>
  <si>
    <r>
      <t>【异常原因】9区固定位置条状压痕，集中贴膜14# M1B平台；</t>
    </r>
    <r>
      <rPr>
        <sz val="11"/>
        <color rgb="FFFF0000"/>
        <rFont val="微软雅黑"/>
        <family val="2"/>
        <charset val="134"/>
      </rPr>
      <t>排查发现贴膜载台真空孔堵塞</t>
    </r>
    <r>
      <rPr>
        <sz val="11"/>
        <color theme="1"/>
        <rFont val="微软雅黑"/>
        <family val="2"/>
        <charset val="134"/>
      </rPr>
      <t>，治具尾端吸附异常，产品撕膜后7/8/9区拱起，支撑膜贴附后9区出现气泡，脱泡后形成压痕
【Inline监控】APP2已检出并反馈
【是否止血】是
【影响范围】CT数据已体现，不良已改善
【改善措施】</t>
    </r>
    <r>
      <rPr>
        <sz val="11"/>
        <color rgb="FFFF0000"/>
        <rFont val="微软雅黑"/>
        <family val="2"/>
        <charset val="134"/>
      </rPr>
      <t>设备端已更换治具并对异常治具使用气枪清理真空气道</t>
    </r>
    <r>
      <rPr>
        <sz val="11"/>
        <color theme="1"/>
        <rFont val="微软雅黑"/>
        <family val="2"/>
        <charset val="134"/>
      </rPr>
      <t xml:space="preserve">；确认压痕撕膜贴偏光片不可见，同品保共同确认并签定限度样外观不卡控后流
【整合对接】熊川
【责任部门】屏体部
【责任科室】贴膜科 </t>
    </r>
    <phoneticPr fontId="4" type="noConversion"/>
  </si>
  <si>
    <r>
      <t>【异常原因】不良现象为固定3区切割道位置长条状气泡，</t>
    </r>
    <r>
      <rPr>
        <sz val="11"/>
        <color rgb="FFFF0000"/>
        <rFont val="微软雅黑"/>
        <family val="2"/>
        <charset val="134"/>
      </rPr>
      <t>集中于贴膜13#  M1A平台</t>
    </r>
    <r>
      <rPr>
        <sz val="11"/>
        <color theme="1"/>
        <rFont val="微软雅黑"/>
        <family val="2"/>
        <charset val="134"/>
      </rPr>
      <t xml:space="preserve">，时间无集中，暂未明确恶化原因，工艺排查中
【Inline监控】APP2
【是否止血】否
【影响范围】贴膜2/23 20:44~2/25 00:49持续发生，3/25白班已调试
【改善措施】调整放片角度，观察改善效果中，已判出不良确认均可二次脱泡挽救
【整合对接】郭晋嘉
【责任部门】屏体部
【责任科室】贴膜科 </t>
    </r>
    <phoneticPr fontId="4" type="noConversion"/>
  </si>
  <si>
    <t xml:space="preserve">【异常原因】1BH0, 1BJ0, 2BH0, 2BJ0 Mapping集中受OLED CMM Mask ESD影响，已知异常，OLED ESD专项攻关中
【Inline监控】监控站点
【是否止血】否
【影响范围】3/16蒸镀批
【改善措施】待OLED提供
【整合对接】施明君
【责任部门】OLED
【责任科室】蒸镀设备科 </t>
    <phoneticPr fontId="4" type="noConversion"/>
  </si>
  <si>
    <t>【产品型号】M655
【不良名称】可修复暗点
【发生站点】MVI
【是否再发】否
【首次通报】03/25  09:00
【基础分析】MAP集中：1AE0
LOT集中：L3MG51E2G
GLASS集中：L3MG51E2G292
【异常良损】当日良损15.48%，当月良损0.09%，批次良损0.11%，03/05批次较上批次恶化0.10%</t>
    <phoneticPr fontId="4" type="noConversion"/>
  </si>
  <si>
    <t xml:space="preserve">【异常原因】43620可见高发Lot M2刻蚀残留高发，不良MAP与刻蚀Map匹配，干刻4#机台高发
【Inline监控】是
【是否止血】是，M702 M2干刻4#禁用；
【影响范围】199pcs，3/12蒸镀批TP已完成过货
【改善措施】请刻蚀工艺调查刻蚀残留高发异常原因及对策
【整合对接】李力
【责任部门】触控部
【责任科室】刻蚀科 </t>
    <phoneticPr fontId="4" type="noConversion"/>
  </si>
  <si>
    <t xml:space="preserve">【产品型号】C15
【不良名称】常暗黑斑Mura
【发生站点】MVI
【是否再发】否
【首次通报】03/26  09:00
【基础分析】LOT集中： L3Z352E04，膜位无集中
【异常良损】当日良损1.87%，当月良损0.41%，批次良损0.46%，03/10批次较上批次恶化0.20%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</si>
  <si>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>屠厚磊</t>
    <phoneticPr fontId="4" type="noConversion"/>
  </si>
  <si>
    <t>【产品型号】M596
【不良名称】S向亮线
【发生站点】AVI
【是否再发】否
【首次通报】03/26  09:00
【基础分析】LOT集中：L3MD52E05，Map无集中性
【异常良损】当日良损2.52%，当月良损3.38%，批次良损3.50%，03/12批次较上批次恶化3.50%</t>
    <phoneticPr fontId="4" type="noConversion"/>
  </si>
  <si>
    <t>【产品型号】M596
【不良名称】S向单暗线
【发生站点】AVI
【是否再发】否
【首次通报】03/26  09:00
【基础分析】MAP集中：1BJ0, 1BK0, 1BL0, 1CK0
LOT集中：L3MD52E05
GLASS集中：L3MD52E05181, L3MD52E0E151
【异常良损】当日良损1.06%，当月良损1.32%，批次良损1.36%，03/12批次较上批次恶化1.36%</t>
    <phoneticPr fontId="4" type="noConversion"/>
  </si>
  <si>
    <t>【产品型号】C453
【不良名称】G向单亮线
【发生站点】AVI
【是否再发】否
【首次通报】03/26  09:00
【基础分析】LOT集中：L3CA51E1J，MAP无集中
【异常良损】当日良损2.12%，当月良损1.15%，批次良损2.01%，03/16批次较上批次恶化2.01%</t>
    <phoneticPr fontId="4" type="noConversion"/>
  </si>
  <si>
    <t>【产品型号】C10
【不良名称】S向亮线
【发生站点】AVI
【是否再发】否
【首次通报】03/25  19:00
【基础分析】LOT集中：L3C151E0T, L3C151E10, L3C151E14
【异常良损】当日良损10.68%，当月良损0.66%，批次良损0.96%，03/10批次较上批次恶化0.41%</t>
    <phoneticPr fontId="4" type="noConversion"/>
  </si>
  <si>
    <t xml:space="preserve">【异常原因】3/5批次高发膜位1AE0，多lot存在此异常。确认Array各段机腔差无明显差异，结合Mapping聚集确认异常片AOI无检出特殊异常。因M655为M182复用渠道产品，屏体制造不同意上线暗点修复流程，导致M655可修复暗点不良率较高。
【Inline监控】/
【是否止血】否
【影响范围】3/5批次
【改善措施】/
【整合对接】郭友
【责任部门】/
【责任科室】/ </t>
    <phoneticPr fontId="4" type="noConversion"/>
  </si>
  <si>
    <t>【产品型号】C51
【不良名称】降等OLED责
【发生站点】CUT
【是否再发】是
【首次通报】03/01  18:00
【基础分析】本批次导入改善措施后仍旧高发，CUT站点不良0.38%(上批次0.34%)，AR列聚集，PR 1#高发
【异常良损】当日良损1.30%，当月良损0.39%，批次良损0.74%，CUT站点不良较上批次相当
【异常原因】***
【Inline监控】监控站点
【是否止血】***
【影响范围】数量，过货完成时间
【改善措施】***
【整合对接】张健
【责任部门】***
【责任科室】***</t>
    <phoneticPr fontId="4" type="noConversion"/>
  </si>
  <si>
    <t>【产品型号】M596
【不良名称】S向边缘Mura
【发生站点】MVI
【是否再发】否
【首次通报】03/26  15:00
【基础分析】当天不良0.79%，批次不良0.18%，1E/2A行左侧聚集
【异常良损】当日良损0.79%，当月良损0.17%，批次良损0.18%，
【异常原因】***
【Inline监控】监控站点
【是否止血】***
【影响范围】数量，过货完成时间
【改善措施】***
【整合对接】张健
【责任部门】***
【责任科室】***</t>
    <phoneticPr fontId="4" type="noConversion"/>
  </si>
  <si>
    <t xml:space="preserve">【异常原因】0303批次 C51穿刺异物切割后降等0.71%（与C51穿刺异物相应批次不良0.44%相匹配），基板静电接触液体释放引发异常
【Inline监控】21329站点
【是否止血】否
【影响范围】C51 0303批次 74.9k Panel
【改善措施】① 持续By生产监控使用用最优腔室过货；② 其他产品打印腔室X-Ray 常开验证无效；③ 搭载其他产品MC/LC交换腔室验证无效；④ 搭载C39产品进行MC腔室Clamp验证@3/29，确认改善效果
【整合对接】张健
【责任部门】蒸镀封装部/工艺整合部
【责任科室】打印科/蒸镀设备科/OLED整合科 </t>
    <phoneticPr fontId="4" type="noConversion"/>
  </si>
  <si>
    <t xml:space="preserve">【异常原因】不良现象多为团状亮暗不均，各站DM不可见，无机腔差，人员判片无集中性
【Inline监控】各站DM不可见
【是否止血】是，尾批为2月生产，后续N+3计划无生产
【影响范围】0310批次不良率0.46%
【改善措施】反馈解析确认异常机理，解析预估@3/30产出
【整合对接】施健丰
【责任部门】工艺整合部
【责任科室】阵列整合科 </t>
    <phoneticPr fontId="4" type="noConversion"/>
  </si>
  <si>
    <t xml:space="preserve">【异常原因】Glass TR偶发取片失败拔片
【Inline监控】当站已监控到
【是否止血】是
【影响范围】112pcs，产品均可返报废
【整合对接】郭晋嘉
【责任部门】屏体部
【责任科室】切割科 </t>
    <phoneticPr fontId="4" type="noConversion"/>
  </si>
  <si>
    <r>
      <t>【异常原因】43620可见L3MB51E07291 M1刻蚀残留高发，M1 DE03制程过程中该LOT有SPC报警履历，DE03高发；
【Inline监控】是
【是否止血】是，M516 DE03禁Run；
【影响范围】L3MB51E07291 19pcs, T3MB53E08AA 203pcs，已过货完
【改善措施】</t>
    </r>
    <r>
      <rPr>
        <sz val="11"/>
        <color rgb="FFFF0000"/>
        <rFont val="微软雅黑"/>
        <family val="2"/>
        <charset val="134"/>
      </rPr>
      <t>请刻蚀工艺调查刻蚀残留高发异常原因及对策</t>
    </r>
    <r>
      <rPr>
        <sz val="11"/>
        <color theme="1"/>
        <rFont val="微软雅黑"/>
        <family val="2"/>
        <charset val="134"/>
      </rPr>
      <t xml:space="preserve">
【整合对接】李力
【责任部门】触控部
【责任科室】刻蚀科 </t>
    </r>
    <phoneticPr fontId="4" type="noConversion"/>
  </si>
  <si>
    <t xml:space="preserve">【异常原因】分析匹配匹配主要受12100 RS恶化影响，12100存在腔差，3AFC03 CHE集中飘高，Inline已知异常，2/2对策前过货，L3CA51E1J09单片飘高匹配受单片AGSIP飘高影响，后续Sheet无AGSIP飘高异常
【Inline监控】12629&amp;1G629
【是否止血】是
【影响范围】批次G向线预估影响0.2%，2/2
【改善措施】3AFC03 CHE 2/2停腔更换S/V O_Ring，更换后RS已改善回归正常水准
【整合对接】施明君
【责任部门】阵列部
【责任科室】CVD </t>
    <phoneticPr fontId="4" type="noConversion"/>
  </si>
  <si>
    <t xml:space="preserve">【异常原因】不同线体批次间往复切换生产与新品Run片设备不同，决策M596 0312批次临时换线不Rework，尽力降低良损方式生产
【Inline监控】212A9/21239
【是否止血】是，Inline已结合Offset和Stay Time进行取舍调整
【影响范围】0312批次 37.8k
【改善措施】换线影响，根本需规避换线，同步尽力降低换线影响措施导入：① 提前调试，在6套中择优选择2套进行换线生产；② Inline Offset优化；③ Inline对位优化
【整合对接】张健
【责任部门】蒸镀封装部/工艺整合部
【责任科室】张网科/蒸镀设备科/OLED整合科 </t>
    <phoneticPr fontId="4" type="noConversion"/>
  </si>
  <si>
    <t>35000_S</t>
  </si>
  <si>
    <t>【产品型号】C51
【不良名称】来料OLED责Peeling
【发生站点】CUT
【是否再发】否
【首次通报】03/27  09:00
【基础分析】批次不良0.22%，CUT站点不良0.13%，较上批次CUT站点恶化0.10%，Glass：L3C351E1E032/041集中，中板右侧集中
【异常良损】当日良损0.97%，当月良损0.06%，批次良损0.22%，CUT站点较上批次恶化0.10%
【异常原因】***
【Inline监控】监控站点
【是否止血】***
【影响范围】数量，过货完成时间
【改善措施】***
【整合对接】张倩
【责任部门】***
【责任科室】***</t>
    <phoneticPr fontId="4" type="noConversion"/>
  </si>
  <si>
    <t>【产品型号】M559
【不良名称】35000_S
【发生站点】AVI
【是否再发】否
【首次通报】03/27  09:00
【基础分析】批次不良0.39%，较上批次恶化0.39%，无Map集中，E0X/E12/E10 Lot集中
【异常良损】当日良损0.11%，当月良损0.01%，批次良损0.39%，3/18批次较上批次恶化0.39%
【异常原因】***
【Inline监控】监控站点
【是否止血】***
【影响范围】数量，过货完成时间
【改善措施】***
【整合对接】熊川
【责任部门】***
【责任科室】***</t>
    <phoneticPr fontId="4" type="noConversion"/>
  </si>
  <si>
    <t>【产品型号】W378
【不良名称】支撑膜异物
【发生站点】APP2
【是否再发】否
【首次通报】03/27  09:00
【基础分析】批次不良0.17%，较上批次恶化0.12%，无Map/Lot集中
【异常良损】当日良损0.19%，当月良损0.07%，批次良损0.17%，3/5批次较上批次恶化0.12%
【异常原因】***
【Inline监控】监控站点
【是否止血】***
【影响范围】数量，过货完成时间
【改善措施】***
【整合对接】熊川
【责任部门】***
【责任科室】***</t>
    <phoneticPr fontId="4" type="noConversion"/>
  </si>
  <si>
    <t>【产品型号】Aries
【不良名称】TP复测NG
【发生站点】MVI
【是否再发】否
【首次通报】03/27  09:00
【基础分析】当天不良0.76%，批次不良0.19%，较上批次恶化0.10%，中板上端聚集
【异常良损】当日良损0.76%，当月良损0.19%，批次良损0.19%，3/10批次较上批次恶化0.10%
【异常原因】***
【Inline监控】监控站点
【是否止血】***
【影响范围】数量，过货完成时间
【改善措施】***
【整合对接】李力
【责任部门】***
【责任科室】***</t>
    <phoneticPr fontId="4" type="noConversion"/>
  </si>
  <si>
    <t>【产品型号】C51
【不良名称】黑色不透明异物
【发生站点】CUT
【是否再发】否
【首次通报】03/27  09:00
【基础分析】批次不良0.29%，CUT站点不良0.17%，较上批次CUT站点恶化0.11%，无Map集中
【异常良损】当日良损0.23%，当月良损0.11%，批次良损0.29%，CUT站点较上批次恶化0.11%
【异常原因】***
【Inline监控】监控站点
【是否止血】***
【影响范围】数量，过货完成时间
【改善措施】***
【整合对接】张倩
【责任部门】***
【责任科室】***</t>
    <phoneticPr fontId="4" type="noConversion"/>
  </si>
  <si>
    <t>【产品型号】M559
【不良名称】屏体来料破裂
【发生站点】APP1
【是否再发】否
【首次通报】03/27  09:00
【基础分析】批次不良0.92%，较上批次恶化0.89%，2E行/U列聚集
【异常良损】当日良损0.18%，当月良损0.06%，批次良损0.92%，3/18批次较上批次恶化0.89%
【异常原因】***
【Inline监控】监控站点
【是否止血】***
【影响范围】数量，过货完成时间
【改善措施】***
【整合对接】张倩
【责任部门】***
【责任科室】***</t>
    <phoneticPr fontId="4" type="noConversion"/>
  </si>
  <si>
    <t>ARRAY</t>
    <phoneticPr fontId="4" type="noConversion"/>
  </si>
  <si>
    <t>【产品型号】M596
【不良名称】S向带状Mura
【发生站点】MVI
【是否再发】否
【首次通报】03/27  16:00
【基础分析】批次不良1.21%，D/N列聚集
【异常良损】当日良损0.77%，当月良损0.74%，批次良损1.21%，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</si>
  <si>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t>【异常原因】实际为线类不良，AVI已检出并判S，因AOI软件卡顿，AOI Defect文件漏抛，导致未判线不良code，设备自动以当站S品(35000_S)判定，设备已调试OK，不良可正常判出。线不良屏体Aging设备无集中性</t>
    <phoneticPr fontId="4" type="noConversion"/>
  </si>
  <si>
    <t xml:space="preserve">【异常原因】① 中板A列U列为阵列CST导致的固定膜位破损；② E行为剥离异常导致的中板边缘褶皱，集中2号板发生，判断为来料波动现有LLO Recipe无法Cover导致；
【Inline监控】A列U列固定膜位破损当站RS已检出，E行褶皱DLA PI Sensor已检出
【是否止血】是
【影响范围】47half，3/27均已切割
【改善措施】① 中板A列U列固定膜位破损：止滑垫更换验证产出3Lot未检出屏体破裂不良；② 2号板E行褶皱：持续调整LLO E行边扫能量进行Cover，来料集中性调查分析；
【整合对接】张倩
【责任部门】工艺整合，蒸镀封装部
【责任科室】蒸镀封装整合，Lami </t>
    <phoneticPr fontId="4" type="noConversion"/>
  </si>
  <si>
    <t>【异常原因】实际为线类不良，AVI已检出并判S，因AOI软件卡顿，AOI Defect文件漏抛，导致未判线不良code，设备自动以当站S品(35000_S)判定，设备已调试OK，不良可正常判出。线不良屏体Aging设备无集中性</t>
    <phoneticPr fontId="4" type="noConversion"/>
  </si>
  <si>
    <t xml:space="preserve">【异常原因为4X999TP黄光判杀，备注来料OLED责peeling（异物基板在黄光清洗段peeling，产生的大片peeling碎屑沾到腔室上方，导致后续2half基板划伤膜破）；Oled履历：查看21320站点无超大异物判出，且无进21410repair机台履历；
【Inline监控】监控站点
【是否止血】是
【影响范围】2half
【改善措施】①撕膜手法优化；②inline判杀挂责规则及通报TP整合③协助提供黄光腔室异常流片履历
【整合对接】张倩
【责任部门】触控部
【责任科室】黄光/待反馈理清 </t>
    <phoneticPr fontId="4" type="noConversion"/>
  </si>
  <si>
    <t>【产品型号】M702
【不良名称】35000_S
【发生站点】AVI
【是否再发】否
【首次通报】03/27  09:00
【基础分析】批次不良0.11%，较上批次恶化0.11%，无Map/Lot集中
【异常良损】当日良损1.25%，当月良损0.03%，批次良损0.11%，3/12批次较上批次恶化0.11%
【异常原因】***
【Inline监控】监控站点
【是否止血】***
【影响范围】数量，过货完成时间
【改善措施】***
【整合对接】熊川
【责任部门】***
【责任科室】***</t>
    <phoneticPr fontId="4" type="noConversion"/>
  </si>
  <si>
    <t xml:space="preserve">【异常原因】无glass集中性，PPA内缩偏位导致
【Inline监控】LOI检出
【是否止血】否
【影响范围】/
【改善措施】短期对offset进行手动调整，减少已产生不良位置的偏位量。长期批次末根据inline点灯对不良列及风险列进行RW处理。GCD缩小改版物料到厂@3/9，到时进行验证
【整合对接】李鹏辉
【责任部门】/
【责任科室】/ 
</t>
    <phoneticPr fontId="4" type="noConversion"/>
  </si>
  <si>
    <t xml:space="preserve">【产品型号】C51
【不良名称】G向带状Mura
【发生站点】MVI
【是否再发】否
【首次通报】03/28  10:00
【基础分析】批次不良0.18%，较上批恶化0.14%，1AG/1AH/1AK膜位聚集
【异常良损】当日良损0.24%，当月良损0.08%，批次良损0.18%，3/3批次较上批次恶化0.14%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</si>
  <si>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【产品型号】C453
【不良名称】下保护膜Particle
【发生站点】APP1
【是否再发】否
【首次通报】03/29  10:00
【基础分析】批次不良0.36%，较上批次恶化0.34%，N/U列聚集
【异常良损】当日良损0.43%，当月良损0.07%，批次良损0.36%，3/19批次较上批次恶化0.34%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</si>
  <si>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t xml:space="preserve">【产品型号】C57
【不良名称】35000_S
【发生站点】AVI
【是否再发】否
【首次通报】03/29  10:00
【基础分析】当天高发4.37%，批次不良3.94%，较上批次恶化3.94%，无MAP/LOT/SHEET集中；3/27 M559/M702首发，调查原因为AVI软件问题导致Code错判，已做软件调试，3/28再发生，请屏体整合调查原因
【异常良损】当日良损4.37%，当月良损0.41%，批次良损3.94%，3/18批次较上批次恶化3.94%
【异常原因】***
【Inline监控】监控站点
【是否止血】***
【影响范围】数量，过货完成时间
【改善措施】***
【整合对接】郭晋嘉
【责任部门】***
【责任科室】***
</t>
    <phoneticPr fontId="4" type="noConversion"/>
  </si>
  <si>
    <t xml:space="preserve">【产品型号】C452
【不良名称】屏体来料破裂
【发生站点】APP1
【是否再发】否
【首次通报】03/29  10:00
【基础分析】APP1站点3/16&amp;3/19批次不良0.67% &amp; 0.47%，较2/27批次恶化0.4%/0.2%，中板A列/U列/E行集中
【异常良损】当日良损8.31%，当月良损0.03%，批次良损6.36%，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</si>
  <si>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t xml:space="preserve">【产品型号】M516
【不良名称】Array来料责异常
【发生站点】MVI
【是否再发】是
【首次通报】02/13  18:00
【基础分析】3/11批次不良0.06%，K列集中；1/26批次首发，改善措施为3APP07 涂布刀嘴清洁刮试@2/13，2/26批次不良下降为0%，3/11批次再发生，请确认3/11批次是之前的风险批还是改善后再发生
【异常良损】当日良损0.18%，当月良损0.05%，批次良损0.06%，3/11批次较上批次恶化0.06%
【异常原因】***
【Inline监控】监控站点
【是否止血】***
【影响范围】数量，过货完成时间
【改善措施】***
【整合对接】黄从城
【责任部门】***
【责任科室】***
</t>
    <phoneticPr fontId="4" type="noConversion"/>
  </si>
  <si>
    <t xml:space="preserve">【产品型号】M655
【不良名称】群亮点
【发生站点】MVI
【是否再发】否
【首次通报】03/29  17:00
【基础分析】当天高发1.18%，批次良损0.47%，较上批次恶化0.30%，无明显膜位聚集
【异常良损】当日良损1.18%，当月良损0.18%，批次良损0.47%，3/18批次较上批次恶化0.30%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</si>
  <si>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>【产品型号】C453
【不良名称】S向边缘Mura
【发生站点】MVI
【是否再发】否
【首次通报】03/30  10:00
【基础分析】当天高发1.23%，超当月良损2倍以上，较上批次恶化1.27%，存在特殊MAP
【异常良损】当日良损1.23%，当月良损0.16%，批次良损1.27%，03/19批次较上批次恶化1.27%
【异常原因】***
【Inline监控】监控站点
【是否止血】***
【影响范围】数量，过货完成时间
【改善措施】***
【整合对接】张健
【责任部门】***
【责任科室】***</t>
    <phoneticPr fontId="4" type="noConversion"/>
  </si>
  <si>
    <t>OLED</t>
    <phoneticPr fontId="4" type="noConversion"/>
  </si>
  <si>
    <t>朱乐生</t>
    <phoneticPr fontId="4" type="noConversion"/>
  </si>
  <si>
    <t>张健</t>
    <phoneticPr fontId="4" type="noConversion"/>
  </si>
  <si>
    <t>【产品型号】M516
【不良名称】孔区溢流
【发生站点】APP2
【是否再发】否
【首次通报】03/30  10:00
【基础分析】当天高发1.03%，超当月良损2倍以上，较上批次恶化0.09%，存在GLASS集中性L3MB52E17112/L3MB52E0U131/L3MB52E13172，未见特殊Map
【异常良损】当日良损1.03%，当月良损0.06%，批次良损0.09%，03/11批次较上批次恶化0.09%
【异常原因】***
【Inline监控】监控站点
【是否止血】***
【影响范围】数量，过货完成时间
【改善措施】***
【整合对接】张健
【责任部门】***
【责任科室】***</t>
    <phoneticPr fontId="4" type="noConversion"/>
  </si>
  <si>
    <r>
      <t xml:space="preserve">
【异常原因】换线不Rework影响不良升高
【Inline监控】212A9/21239
</t>
    </r>
    <r>
      <rPr>
        <sz val="11"/>
        <color rgb="FF0000FF"/>
        <rFont val="微软雅黑"/>
        <family val="2"/>
        <charset val="134"/>
      </rPr>
      <t>【是否止血】是，Inline已及时调整Offset</t>
    </r>
    <r>
      <rPr>
        <sz val="11"/>
        <color theme="1"/>
        <rFont val="微软雅黑"/>
        <family val="2"/>
        <charset val="134"/>
      </rPr>
      <t xml:space="preserve">
【影响范围】0319批次，根据Inline结果预估批次CT不良4.74%
</t>
    </r>
    <r>
      <rPr>
        <sz val="11"/>
        <color rgb="FF0000FF"/>
        <rFont val="微软雅黑"/>
        <family val="2"/>
        <charset val="134"/>
      </rPr>
      <t>【改善措施】①排产调试时间协调；②垫片降低机差影响</t>
    </r>
    <r>
      <rPr>
        <sz val="11"/>
        <color theme="1"/>
        <rFont val="微软雅黑"/>
        <family val="2"/>
        <charset val="134"/>
      </rPr>
      <t xml:space="preserve">
【整合对接】张健
【责任部门】蒸镀封装部/工艺整合部
【责任科室】张网科/设备科/OLED整合科</t>
    </r>
    <phoneticPr fontId="4" type="noConversion"/>
  </si>
  <si>
    <r>
      <t xml:space="preserve">【异常原因】IJP厚度偏薄4μm导致孔区异常，Half2 E行聚集，现象孔区周围小白点
【Inline监控】APP2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【影响范围】0318批次，0.6%
</t>
    </r>
    <r>
      <rPr>
        <sz val="11"/>
        <color rgb="FFFF0000"/>
        <rFont val="微软雅黑"/>
        <family val="2"/>
        <charset val="134"/>
      </rPr>
      <t>【改善措施】IJP理清中</t>
    </r>
    <r>
      <rPr>
        <sz val="11"/>
        <color theme="1"/>
        <rFont val="微软雅黑"/>
        <family val="2"/>
        <charset val="134"/>
      </rPr>
      <t xml:space="preserve">
【整合对接】张健
【责任部门】蒸镀封装部/工艺整合部
【责任科室】打印科/OLED整合</t>
    </r>
    <phoneticPr fontId="4" type="noConversion"/>
  </si>
  <si>
    <t>【产品型号】M655
【不良名称】孔区异常
【发生站点】APP2
【是否再发】否
【首次通报】03/30  10:00
【基础分析】当天高发1.25%，超当月良损2倍以上，较上批次恶化0.11%，存在特殊MAP，未见明显lot集中性
【异常良损】当日良损1.25%，当月良损0.12%，批次良损0.11%，03/05批次较上批次恶化0.11%
【异常原因】***
【Inline监控】监控站点
【是否止血】***
【影响范围】数量，过货完成时间
【改善措施】***
【整合对接】张健
【责任部门】***
【责任科室】***</t>
    <phoneticPr fontId="4" type="noConversion"/>
  </si>
  <si>
    <t>【产品型号】M701
【不良名称】S向边缘Mura
【发生站点】MVI
【是否再发】否
【首次通报】03/30  10:00
【基础分析】当天高发0.31%，超当月良损2倍以上，较上批次恶化0.19%，存在特殊MAP，未见明显lot集中性
【异常良损】当日良损0.31%，当月良损0.05%，批次良损0.19%，03/19批次较上批次恶化0.19%
【异常原因】***
【Inline监控】监控站点
【是否止血】***
【影响范围】数量，过货完成时间
【改善措施】***
【整合对接】张健
【责任部门】***
【责任科室】***</t>
    <phoneticPr fontId="4" type="noConversion"/>
  </si>
  <si>
    <r>
      <t xml:space="preserve">【异常原因】换线不Rework影响不良升高
【Inline监控】212A9/21239
</t>
    </r>
    <r>
      <rPr>
        <sz val="11"/>
        <color rgb="FF0000FF"/>
        <rFont val="微软雅黑"/>
        <family val="2"/>
        <charset val="134"/>
      </rPr>
      <t>【是否止血】是，Inline已提前调整干预</t>
    </r>
    <r>
      <rPr>
        <sz val="11"/>
        <color theme="1"/>
        <rFont val="微软雅黑"/>
        <family val="2"/>
        <charset val="134"/>
      </rPr>
      <t xml:space="preserve">
【影响范围】0319批次，根据Inline结果预估批次CT不良3.98%
</t>
    </r>
    <r>
      <rPr>
        <sz val="11"/>
        <color rgb="FF0000FF"/>
        <rFont val="微软雅黑"/>
        <family val="2"/>
        <charset val="134"/>
      </rPr>
      <t>【改善措施】①排产调试时间协调；②垫片降低机差影响；③Inline及时干预调整Offset &amp; Stay Time</t>
    </r>
    <r>
      <rPr>
        <sz val="11"/>
        <color theme="1"/>
        <rFont val="微软雅黑"/>
        <family val="2"/>
        <charset val="134"/>
      </rPr>
      <t xml:space="preserve">
【整合对接】张健
【责任部门】蒸镀封装部/工艺整合部
【责任科室】张网科/设备科/OLED整合科</t>
    </r>
    <phoneticPr fontId="4" type="noConversion"/>
  </si>
  <si>
    <r>
      <t xml:space="preserve">【异常原因】①机腔差分析：捞取阵列机腔差确认除单机台过货外，无明显机差和腔差，②过货连续性确认：均无过货连续性。③人员集中性确认：无人员集中性，④上批次确认：2025/2/14蒸镀批轻微聚集，2025/1/18蒸镀批&amp;2025/1/4蒸镀批无聚集，⑤路径共通性确认：对比2025/1/18蒸镀批&amp;2025/1/4蒸镀批过货路径，3/3批次&amp;2/14批次 多站点有新增机台但无机差&amp;腔差，单机台过货站点无新增机台，⑥已安排解析协助确认@3/28，预计4/2产出解析结果（目前C51 阵列WIP无货）
【Inline监控】AT仅加检1sheet疑似可见，Array/OLED/TP DM图不可见，异常GLASS未检LOI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【影响范围】/
</t>
    </r>
    <r>
      <rPr>
        <sz val="11"/>
        <color rgb="FFFF0000"/>
        <rFont val="微软雅黑"/>
        <family val="2"/>
        <charset val="134"/>
      </rPr>
      <t>【改善措施】待锁定异常站点</t>
    </r>
    <r>
      <rPr>
        <sz val="11"/>
        <color theme="1"/>
        <rFont val="微软雅黑"/>
        <family val="2"/>
        <charset val="134"/>
      </rPr>
      <t xml:space="preserve">
【整合对接】施健丰
【责任部门】工艺整合部
【责任科室】阵列整合科 </t>
    </r>
    <phoneticPr fontId="4" type="noConversion"/>
  </si>
  <si>
    <r>
      <t xml:space="preserve">【异常原因】 暂不明确，待LAMI进一步调查后明确
【Inline监控】监控站点
</t>
    </r>
    <r>
      <rPr>
        <sz val="11"/>
        <color rgb="FF0000FF"/>
        <rFont val="微软雅黑"/>
        <family val="2"/>
        <charset val="134"/>
      </rPr>
      <t>【是否止血】是，异常设备已停用</t>
    </r>
    <r>
      <rPr>
        <sz val="11"/>
        <color theme="1"/>
        <rFont val="微软雅黑"/>
        <family val="2"/>
        <charset val="134"/>
      </rPr>
      <t xml:space="preserve">
【影响范围】DLA1号机过货 410half
</t>
    </r>
    <r>
      <rPr>
        <sz val="11"/>
        <color rgb="FF0000FF"/>
        <rFont val="微软雅黑"/>
        <family val="2"/>
        <charset val="134"/>
      </rPr>
      <t xml:space="preserve">【改善措施】异常集中DLA1号机，RMS已下线，待设备担当调试改善 </t>
    </r>
    <r>
      <rPr>
        <sz val="11"/>
        <color theme="1"/>
        <rFont val="微软雅黑"/>
        <family val="2"/>
        <charset val="134"/>
      </rPr>
      <t xml:space="preserve">
【整合对接】秦悦
【责任部门】蒸镀封装部
【责任科室】LAMI </t>
    </r>
    <phoneticPr fontId="4" type="noConversion"/>
  </si>
  <si>
    <r>
      <t xml:space="preserve">【异常原因】PHT 涂布异常，前期对策无效，当前改善对策验证中
【Inline监控】监控站点
</t>
    </r>
    <r>
      <rPr>
        <sz val="11"/>
        <color rgb="FFFF0000"/>
        <rFont val="微软雅黑"/>
        <family val="2"/>
        <charset val="134"/>
      </rPr>
      <t>【是否止血】否，对策验证中</t>
    </r>
    <r>
      <rPr>
        <sz val="11"/>
        <color theme="1"/>
        <rFont val="微软雅黑"/>
        <family val="2"/>
        <charset val="134"/>
      </rPr>
      <t xml:space="preserve">
【影响范围】3/11批次
</t>
    </r>
    <r>
      <rPr>
        <sz val="11"/>
        <color rgb="FFFF0000"/>
        <rFont val="微软雅黑"/>
        <family val="2"/>
        <charset val="134"/>
      </rPr>
      <t>【改善措施】清洁小车与涂布位置微调@3/20</t>
    </r>
    <r>
      <rPr>
        <sz val="11"/>
        <color theme="1"/>
        <rFont val="微软雅黑"/>
        <family val="2"/>
        <charset val="134"/>
      </rPr>
      <t xml:space="preserve">
【整合对接】黄从城
【责任部门】阵列部
【责任科室】TRC </t>
    </r>
    <phoneticPr fontId="4" type="noConversion"/>
  </si>
  <si>
    <r>
      <t xml:space="preserve">【异常原因】AVI 33# AOI单元DFS盘断联导致DFS上抛失败，code未正常上传导致S品无Code，Report将此类上报为35000_S S等实物100%查图确认无误判，为线类S不良。
【Inline监控】监控站点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【影响范围】23/660psc，7：48-10：53
</t>
    </r>
    <r>
      <rPr>
        <sz val="11"/>
        <color rgb="FF0000FF"/>
        <rFont val="微软雅黑"/>
        <family val="2"/>
        <charset val="134"/>
      </rPr>
      <t xml:space="preserve">【改善措施】重建DFS连接，后续作业正常，针对28日断联后未上传部分DFS，厂商修改代码重新上传后数据将恢复正常@3/30 </t>
    </r>
    <r>
      <rPr>
        <sz val="11"/>
        <color theme="1"/>
        <rFont val="微软雅黑"/>
        <family val="2"/>
        <charset val="134"/>
      </rPr>
      <t xml:space="preserve">
【整合对接】郭晋嘉
【责任部门】检测技术部
【责任科室】屏体检测科</t>
    </r>
    <phoneticPr fontId="4" type="noConversion"/>
  </si>
  <si>
    <r>
      <t xml:space="preserve">【异常原因】① A列U列为阵列CST导致的固定膜位破损；②  E行为剥离异常导致的中板边缘褶皱，判断为来料波动现有LLO Recipe无法Cover导致；
【Inline监控】A列U列固定膜位破损当站RS已检出，E行褶皱DLA PI Sensor已检出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【影响范围】/
</t>
    </r>
    <r>
      <rPr>
        <sz val="11"/>
        <color rgb="FF0000FF"/>
        <rFont val="微软雅黑"/>
        <family val="2"/>
        <charset val="134"/>
      </rPr>
      <t>【改善措施】① 中板A列U列：自动化对于止滑垫更换验证；② E行褶皱：持续调整LLO E行边扫能量进行Cover</t>
    </r>
    <r>
      <rPr>
        <sz val="11"/>
        <color theme="1"/>
        <rFont val="微软雅黑"/>
        <family val="2"/>
        <charset val="134"/>
      </rPr>
      <t xml:space="preserve">
【整合对接】秦悦
【责任部门】自动化，蒸镀封装部
【责任科室】自动化，LAMI </t>
    </r>
    <phoneticPr fontId="4" type="noConversion"/>
  </si>
  <si>
    <t xml:space="preserve">【产品型号】C466
【不良名称】S向带状Mura
【发生站点】MVI
【是否再发】否
【首次通报】03/22  18:00
【基础分析】2/26 批次仍存在1AA模位聚集， 未改善
【异常良损】当日良损5.54%，当月良损1.11%，批次良损0.81%，/
</t>
    <phoneticPr fontId="4" type="noConversion"/>
  </si>
  <si>
    <t xml:space="preserve">【异常原因】经调查发现12620&amp;12420 DM可见，12220 DM图不可见， C466为3APP05过货，N236产品3APP12过货无此异常；3APP05过货1AA0膜位聚集，故锁定与12400 3APP05强相关，现场流片确认：基板经过NZL3时，虽然NZL3未使用，大板尾端显影液膜会被NZL3刮蹭，造成局部S向显影不均，位置与mura对应
【Inline监控】DM可见
【是否止血】是，①12400 3APP05临时禁Run C466/N236/T219/V100产品@2/26，②调整NZL3 Gap至9mm（7→9mm），流片确认无刮液膜现象，确认DM无异常@3/7
【影响范围】/
【改善措施】①12400 3APP05临时禁Run C466/N236/T219/V100产品@2/26，②调整NZL3 Gap至9mm（7→9mm），流片确认无刮液膜现象，确认DM无异常@3/7
【整合对接】施健丰
【责任部门】阵列部
【责任科室】涂布科 </t>
    <phoneticPr fontId="4" type="noConversion"/>
  </si>
  <si>
    <t>【产品型号】C453
【不良名称】Aging AA区烧伤
【发生站点】AGING
【是否再发】否
【首次通报】03/31  16:00
【基础分析】当天高发3.19%，较上批次恶化0.43%，MAP集中外围，未见明显lot集中性
【异常良损】当日良损3.19%，当月良损2.38%，批次良损2.43%，03/19批次较上批次恶化0.43%
【异常原因】***
【Inline监控】监控站点
【是否止血】***
【影响范围】数量，过货完成时间
【改善措施】***
【整合对接】杜开尧
【责任部门】***
【责任科室】***</t>
    <phoneticPr fontId="4" type="noConversion"/>
  </si>
  <si>
    <r>
      <t xml:space="preserve">【异常原因】拉取机腔差分析Mapping集中膜位集中15000 3ACP04，集中膜位RS匹配主要为A5SIP，集中膜位A5SIP 15000 3ACP04 Mapping集中分布一致，初步确认受15000 3ACP04 RS聚集影响，工艺分析受设备液刀区间RS恶化影响，Inline监控已知异常，预估影响恶化批次不良0.3%。
【Inline监控】15629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【影响范围】0319批次，预估影响恶化批次不良0.2%，15000 2/25号
</t>
    </r>
    <r>
      <rPr>
        <sz val="11"/>
        <color rgb="FF0000FF"/>
        <rFont val="微软雅黑"/>
        <family val="2"/>
        <charset val="134"/>
      </rPr>
      <t>【改善措施】Inline Mapping监控反馈工艺临时禁用15000 3ACP04@2/25，设备进行设备液刀刀口清洁后点放RS聚集已改善</t>
    </r>
    <r>
      <rPr>
        <sz val="11"/>
        <color theme="1"/>
        <rFont val="微软雅黑"/>
        <family val="2"/>
        <charset val="134"/>
      </rPr>
      <t xml:space="preserve">
【整合对接】杜开尧
【责任部门】阵列部
【责任科室】清洗科</t>
    </r>
    <phoneticPr fontId="4" type="noConversion"/>
  </si>
  <si>
    <t>ARRAY</t>
    <phoneticPr fontId="4" type="noConversion"/>
  </si>
  <si>
    <t>【产品型号】M655
【不良名称】屏体正翘曲
【发生站点】APP1
【是否再发】否
【首次通报】04/01  16:00
【基础分析】当天高发4.51%，较上批次恶化0.14%，MAP存在集中性1BS/1BT/2BS/2BT模位集中，未见高发lot
【异常良损】当日良损4.51%，当月良损4.51%，批次良损0.15%，03/18批次较上批次恶化0.14%
【异常原因】***
【Inline监控】监控站点
【是否止血】***
【影响范围】数量，过货完成时间
【改善措施】***
【整合对接】李晗
【责任部门】***
【责任科室】***</t>
    <phoneticPr fontId="4" type="noConversion"/>
  </si>
  <si>
    <r>
      <t xml:space="preserve">【异常原因】因3/31切割M655清线，集中对本蒸镀批切割段因Pin端翘曲拔片的产品进行复判，以便良品包装入库矫正，导致当日不良高发。异常片共112pcs，分布于82half中板，无剥离NG记录，Lami无过货时间&amp;机台集中性，非连续发生。为偶发局部贴附褶皱导致。
【Inline监控】22529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【影响范围】112pcs
</t>
    </r>
    <r>
      <rPr>
        <sz val="11"/>
        <color rgb="FF0000FF"/>
        <rFont val="微软雅黑"/>
        <family val="2"/>
        <charset val="134"/>
      </rPr>
      <t>【改善措施】异常片 4/1均已良品包装入库矫正，待新批次返工投入@5/M，预计不会造成良损；</t>
    </r>
    <r>
      <rPr>
        <sz val="11"/>
        <color theme="1"/>
        <rFont val="微软雅黑"/>
        <family val="2"/>
        <charset val="134"/>
      </rPr>
      <t xml:space="preserve">
【整合对接】李晗
【责任部门】蒸镀封装部
【责任科室】Lami </t>
    </r>
    <phoneticPr fontId="4" type="noConversion"/>
  </si>
  <si>
    <t>李晗</t>
    <phoneticPr fontId="4" type="noConversion"/>
  </si>
  <si>
    <t>OLED</t>
    <phoneticPr fontId="4" type="noConversion"/>
  </si>
  <si>
    <t xml:space="preserve">【产品型号】C453
【不良名称】彩斑Mura
【发生站点】CT
【是否再发】是
【首次通报】03/20  10:30
【基础分析】多膜位高发，1CA0&amp;1AF0相对高发
【异常良损】当日良损1.92%，当月良损2.11%，批次良损2.30%，03/19批次较上批次恶化1.61%
【异常原因】***
【Inline监控】监控站点
【是否止血】***
【影响范围】数量，过货完成时间
【改善措施】***
【整合对接】汪前前
【责任部门】***
【责任科室】***
</t>
  </si>
  <si>
    <t xml:space="preserve">【产品型号】M559
【不良名称】S向亮线
【发生站点】CT
【是否再发】是
【首次通报】01/25  11:00
【基础分析】无明显MAP集中性，L3ME51E15 LOT相对高发
【异常良损】当日良损18.18%，当月良损3.56%，批次良损2.72%，03/18批次较上批次恶化0.80%
【异常原因】***
【Inline监控】监控站点
【是否止血】***
【影响范围】数量，过货完成时间
【改善措施】***
【整合对接】施明君
【责任部门】***
【责任科室】***
</t>
  </si>
  <si>
    <t>王书</t>
    <phoneticPr fontId="4" type="noConversion"/>
  </si>
  <si>
    <t xml:space="preserve">【产品型号】C452
【不良名称】S向边缘Mura
【发生站点】CT
【是否再发】否
【首次通报】04/02  16:00
【基础分析】MAP集中1E/2A/2E行，LOT集中L3CC51E0X, L3CC51E17
【异常良损】当日良损4.87%，当月良损5.65%，批次良损2.69%，03/19批次较上批次恶化2.58%
【异常原因】***
【Inline监控】监控站点
【是否止血】***
【影响范围】数量，过货完成时间
【改善措施】***
【整合对接】汪前前
【责任部门】***
【责任科室】***
</t>
    <phoneticPr fontId="4" type="noConversion"/>
  </si>
  <si>
    <t xml:space="preserve">【产品型号】C453
【不良名称】G向单亮线
【发生站点】CT
【是否再发】是
【首次通报】03/26  09:00
【基础分析】03/15批次：MAP集中1AA/2AA，B列/L列多膜位集中
【异常良损】当日良损3.08%，当月良损1.97%，批次良损5.65%，03/15批次较上批次恶化4.51%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</si>
  <si>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 xml:space="preserve">【产品型号】M701
【不良名称】S向亮线
【发生站点】CT
【是否再发】否
【首次通报】04/02  16:00
【基础分析】MAP集中1BK0
【异常良损】当日良损1.74%，当月良损1.09%，批次良损1.18%，03/19批次较上批次恶化0.15%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</si>
  <si>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 xml:space="preserve">【产品型号】M701
【不良名称】G3亮点
【发生站点】CT
【是否再发】否
【首次通报】04/02  16:00
【基础分析】MAP集中1CG0
【异常良损】当日良损0.56%，当月良损0.99%，批次良损0.16%，03/19批次较上批次恶化0.16%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</si>
  <si>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r>
      <t xml:space="preserve">【基础分析】集中在2441P01工单，LOT L3Z54CE15AA 单LOT相对高发
【异常良损】当日良损12.73%，当月良损8.28%，批次良损5.14%，1/18批较上批次恶化1.45%
【异常原因】当日上升主要受MVI&amp;34001 R品集中过货影响，By Aging站点批次确认主要3%，相比上批次2.87%上升0.1%，目前批次产出率38%，不良虚高；LOT L3Z54CE15AA 单LOT相对高发，Inline确认受1T620  Skip检修导致线&amp;AD不良上升（因1/18 C39蒸镀空烧风险，拉会升级快跑Skip赶蒸镀）
【Inline监控】1T620
</t>
    </r>
    <r>
      <rPr>
        <sz val="11"/>
        <color rgb="FF0000FF"/>
        <rFont val="微软雅黑"/>
        <family val="2"/>
        <charset val="134"/>
      </rPr>
      <t>【是否止血】是，后续C39已进行全检全修</t>
    </r>
    <r>
      <rPr>
        <sz val="11"/>
        <color theme="1"/>
        <rFont val="微软雅黑"/>
        <family val="2"/>
        <charset val="134"/>
      </rPr>
      <t xml:space="preserve">
【影响范围】30 Sheet，1/20号过货，预计影响批次良损0.2%
</t>
    </r>
    <r>
      <rPr>
        <sz val="11"/>
        <color rgb="FF0000FF"/>
        <rFont val="微软雅黑"/>
        <family val="2"/>
        <charset val="134"/>
      </rPr>
      <t>【改善措施】后续产品全检全修</t>
    </r>
    <r>
      <rPr>
        <sz val="11"/>
        <color theme="1"/>
        <rFont val="微软雅黑"/>
        <family val="2"/>
        <charset val="134"/>
      </rPr>
      <t xml:space="preserve">
【整合对接】杜开尧
【责任部门】制造部
【责任科室】阵列制造科</t>
    </r>
    <phoneticPr fontId="4" type="noConversion"/>
  </si>
  <si>
    <t>膜层彩色异物</t>
    <phoneticPr fontId="4" type="noConversion"/>
  </si>
  <si>
    <r>
      <t xml:space="preserve">【异常原因】均为3/5蒸镀批次每cycle前期流片，应为蒸镀Mask 腔室机构油脂滴落污染FMM导致
【Inline监控】是，Inline AOI RS查杀；3/5蒸镀批次不良0.36%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【影响范围】/
</t>
    </r>
    <r>
      <rPr>
        <sz val="11"/>
        <color rgb="FFFF0000"/>
        <rFont val="微软雅黑"/>
        <family val="2"/>
        <charset val="134"/>
      </rPr>
      <t>【改善措施】蒸镀设备3/17进行MS清洁，3/18蒸镀批次膜层彩色异物不良0.25%，持续跟进。需求蒸镀停线时开腔排查油污源头PM。</t>
    </r>
    <r>
      <rPr>
        <sz val="11"/>
        <color theme="1"/>
        <rFont val="微软雅黑"/>
        <family val="2"/>
        <charset val="134"/>
      </rPr>
      <t xml:space="preserve">
【整合对接】秦悦
【责任部门】蒸镀封装部 </t>
    </r>
    <phoneticPr fontId="4" type="noConversion"/>
  </si>
  <si>
    <t xml:space="preserve">【产品型号】C39
【不良名称】膜层彩色异物
【发生站点】MVI
【是否再发】否
【首次通报】03/29  10:00
【基础分析】批次0.41%，CUT站点批次不良0.24%，较上批次CUT站点良率恶化0.22%，无MAP/LOT/SHEET集中性
【异常良损】当日良损9.96%，当月良损0.16%，批次良损0.41%，较上批次恶化0.39%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</si>
  <si>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t xml:space="preserve">【产品型号】C57
【不良名称】膜层彩色异物
【发生站点】CT
【是否再发】否
【首次通报】04/02  16:00
【基础分析】无明显MAP集中性，LOT集中L3LF52E02
【异常良损】当日良损0.33%，当月良损0.14%，批次良损0.14%，03/18批次较上批次恶化0.14%
【异常原因】***
【Inline监控】监控站点
【是否止血】***
【影响范围】数量，过货完成时间
【改善措施】***
【整合对接】汪前前
【责任部门】***
【责任科室】***
</t>
  </si>
  <si>
    <r>
      <t xml:space="preserve">【异常原因】3/19批次1BK0集中，Lot无明显集中性，Array设备无明显机差，AVI原图看不良位置集中，点位匹配未匹配到设备，AOI未检出，LOI未抽到异常片，已邀请解析
【Inline监控】AOI未检出，M701无AT
</t>
    </r>
    <r>
      <rPr>
        <sz val="11"/>
        <color rgb="FFFF0000"/>
        <rFont val="微软雅黑"/>
        <family val="2"/>
        <charset val="134"/>
      </rPr>
      <t>【是否止血】否，待解析结果产出</t>
    </r>
    <r>
      <rPr>
        <sz val="11"/>
        <color theme="1"/>
        <rFont val="微软雅黑"/>
        <family val="2"/>
        <charset val="134"/>
      </rPr>
      <t xml:space="preserve">
【影响范围】3/19批次
</t>
    </r>
    <r>
      <rPr>
        <sz val="11"/>
        <color rgb="FFFF0000"/>
        <rFont val="微软雅黑"/>
        <family val="2"/>
        <charset val="134"/>
      </rPr>
      <t>【改善措施】待解析结果产出后对策</t>
    </r>
    <r>
      <rPr>
        <sz val="11"/>
        <color theme="1"/>
        <rFont val="微软雅黑"/>
        <family val="2"/>
        <charset val="134"/>
      </rPr>
      <t xml:space="preserve">
【整合对接】施明君
【责任部门】阵列
【责任科室】阵列整合</t>
    </r>
    <phoneticPr fontId="4" type="noConversion"/>
  </si>
  <si>
    <t xml:space="preserve">3PST02 SVI设备判出，该设备G3最高等级限制没有取消导致（现已取消），待全部入库后统一走出库返工流程，预计要在节后做 </t>
    <phoneticPr fontId="4" type="noConversion"/>
  </si>
  <si>
    <r>
      <t xml:space="preserve">【异常原因】主要受到单LOT异常影响，无明显MAP聚集，剔除该LOT数据不良率下降0.7%；OIC确认该LOT前后多站PH久未Run Try RUN，AOI确认T层存在多片爆量且爆量片与该LOT S向亮线高发片对应，主要为孔区阴影影响，未进行Retest，影响T层维修导致S向线飘高
【Inline监控】AT未测试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【影响范围】单LOT
</t>
    </r>
    <r>
      <rPr>
        <sz val="11"/>
        <color rgb="FF0000FF"/>
        <rFont val="微软雅黑"/>
        <family val="2"/>
        <charset val="134"/>
      </rPr>
      <t>【改善措施】过货各产品重点膜层针对爆量已上Retest，重点产品关键层Retest阈值优化收严+测试主Recipe弱化验证推进中，检测针对已反馈上线措施再确认有无机台遗漏，同步邀请解析确认孔区阴影LOT和正常LOT PLN孔Taper、大小等是否有差异@4/2</t>
    </r>
    <r>
      <rPr>
        <sz val="11"/>
        <color theme="1"/>
        <rFont val="微软雅黑"/>
        <family val="2"/>
        <charset val="134"/>
      </rPr>
      <t xml:space="preserve">
【整合对接】施明君
【责任部门】/
【责任科室】/ </t>
    </r>
    <phoneticPr fontId="4" type="noConversion"/>
  </si>
  <si>
    <r>
      <t xml:space="preserve">
【异常原因】高发聚集主要受13400 Mask Defect异常影响，Inline已知异常，异常目前复判推进中
【Inline监控】AOI 13629/13420&amp;AT 186T0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【影响范围】330Sheet，2/20，3/15批次预估恶化影响4%
</t>
    </r>
    <r>
      <rPr>
        <sz val="11"/>
        <color rgb="FF0000FF"/>
        <rFont val="微软雅黑"/>
        <family val="2"/>
        <charset val="134"/>
      </rPr>
      <t>【改善措施】临时措施：异常Mask返修处理@2/21，返修回归后Try Run确认OK。长期措施：EXP同厂商检讨复盘确认中，同步检测当站AOI检出优化同步确认中@4/10</t>
    </r>
    <r>
      <rPr>
        <sz val="11"/>
        <color theme="1"/>
        <rFont val="微软雅黑"/>
        <family val="2"/>
        <charset val="134"/>
      </rPr>
      <t xml:space="preserve">
【整合对接】施明君
【责任部门】阵列部&amp;检测技术部
【责任科室】曝光科&amp;阵列触控检测科 </t>
    </r>
    <phoneticPr fontId="4" type="noConversion"/>
  </si>
  <si>
    <r>
      <t xml:space="preserve">【异常原因】AF 膜位为蒸镀particle导致mask 损伤，1CA膜位为贴合不良
【Inline监控】inline  LOI监控失效，大视角彩斑
</t>
    </r>
    <r>
      <rPr>
        <sz val="11"/>
        <color rgb="FFFF0000"/>
        <rFont val="微软雅黑"/>
        <family val="2"/>
        <charset val="134"/>
      </rPr>
      <t>【是否止血】否，换线占用RW机时，无机时对应，预计4/5进行RW</t>
    </r>
    <r>
      <rPr>
        <sz val="11"/>
        <color theme="1"/>
        <rFont val="微软雅黑"/>
        <family val="2"/>
        <charset val="134"/>
      </rPr>
      <t xml:space="preserve">
【影响范围】预计影响3/19  2%&amp;3/30批次 2%
</t>
    </r>
    <r>
      <rPr>
        <sz val="11"/>
        <color rgb="FFFF0000"/>
        <rFont val="微软雅黑"/>
        <family val="2"/>
        <charset val="134"/>
      </rPr>
      <t>【改善措施】异常列RW@4/5，不同mask相同点位新增损伤进行RW管控；</t>
    </r>
    <r>
      <rPr>
        <sz val="11"/>
        <color theme="1"/>
        <rFont val="微软雅黑"/>
        <family val="2"/>
        <charset val="134"/>
      </rPr>
      <t xml:space="preserve">
【整合对接】汪前前
【责任部门】蒸镀封装部
【责任科室】清洗科 </t>
    </r>
    <phoneticPr fontId="4" type="noConversion"/>
  </si>
  <si>
    <r>
      <t xml:space="preserve">【异常原因】换线不Rework影响不良升高
【Inline监控】21230 TFE LOI已监控到
</t>
    </r>
    <r>
      <rPr>
        <sz val="11"/>
        <color rgb="FF0000FF"/>
        <rFont val="微软雅黑"/>
        <family val="2"/>
        <charset val="134"/>
      </rPr>
      <t>【是否止血】是，Inline已提前调整干预</t>
    </r>
    <r>
      <rPr>
        <sz val="11"/>
        <color theme="1"/>
        <rFont val="微软雅黑"/>
        <family val="2"/>
        <charset val="134"/>
      </rPr>
      <t xml:space="preserve">
【影响范围】3/22批次，批次预估良损8%
</t>
    </r>
    <r>
      <rPr>
        <sz val="11"/>
        <color rgb="FF0000FF"/>
        <rFont val="微软雅黑"/>
        <family val="2"/>
        <charset val="134"/>
      </rPr>
      <t>【改善措施】3/22批次已上线①排产调试时间协调；②垫片降低机差影响；③Inline及时干预调整Offset&amp;Stay Time</t>
    </r>
    <r>
      <rPr>
        <sz val="11"/>
        <color theme="1"/>
        <rFont val="微软雅黑"/>
        <family val="2"/>
        <charset val="134"/>
      </rPr>
      <t xml:space="preserve">
【整合对接】汪前前
【责任部门】蒸镀封装部/工艺整合部
【责任科室】张网科/设备科/OLED整合科 </t>
    </r>
    <phoneticPr fontId="4" type="noConversion"/>
  </si>
  <si>
    <t>划伤</t>
  </si>
  <si>
    <t xml:space="preserve">【产品型号】C452
【不良名称】G向彩色带状Mura
【发生站点】CT
【是否再发】否
【首次通报】02/10  18:00
【基础分析】MAP集中2DA
【异常良损】当日良损0.26%，当月良损0.31%，批次良损0.18%，03/19批次较上批次恶化0.18%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</si>
  <si>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【产品型号】C453
【不良名称】划伤
【发生站点】CT
【是否再发】否
【首次通报】02/10  18:00
【基础分析】MAP集中1BU&amp;2BU
【异常良损】当日良损0.20%，当月良损0.14%，批次良损0.49%，03/15批次较上批次恶化0.46%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</si>
  <si>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【产品型号】C453
【不良名称】G向彩色带状Mura
【发生站点】CT
【是否再发】否
【首次通报】02/10  18:00
【基础分析】MAP集中1BE0, 1BT0, 1BU0, 2AR0, 2BB0, 2DA0
【异常良损】当日良损0.34%，当月良损0.39%，批次良损0.48%，03/19批次较上批次恶化0.48%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</si>
  <si>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【产品型号】C57
【不良名称】降等OLED责
【发生站点】CT
【是否再发】是
【首次通报】10/24  18:00
【基础分析】MAP集中B/J列
【异常良损】当日良损0.15%，当月良损0.14%，批次良损0.08%，03/18批次较上批次恶化0.08%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</si>
  <si>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【产品型号】C57
【不良名称】S向亮线
【发生站点】CT
【是否再发】否
【首次通报】02/10  18:00
【基础分析】无明显MAP集中性
【异常良损】当日良损2.37%，当月良损2.32%，批次良损2.33%，03/18批次较上批次恶化2.33%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</si>
  <si>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【产品型号】M596
【不良名称】金属Peeling
【发生站点】CT
【是否再发】否
【首次通报】04/03  10:00
【基础分析】无明显MAP集中性
【异常良损】当日良损0.09%，当月良损0.08%，批次良损0.13%，03/19批次较上批次恶化0.13%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</si>
  <si>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【产品型号】M701
【不良名称】G彩短条Mura
【发生站点】CT
【是否再发】否
【首次通报】04/03  10:00
【基础分析】MAP集中2CR/2DR
【异常良损】当日良损0.28%，当月良损0.25%，批次良损0.19%，03/19批次较上批次恶化0.19%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</si>
  <si>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【产品型号】M701
【不良名称】S向长条彩斑
【发生站点】CT
【是否再发】否
【首次通报】04/03  10:00
【基础分析】MAP集中1BS0, 2BL0, 2BR0, 2DB0, 2DR0
【异常良损】当日良损0.44%，当月良损0.42%，批次良损0.23%，03/19批次较上批次恶化0.23%
【异常原因】***
【Inline监控】监控站点
【是否止血】***
【影响范围】数量，过货完成时间
【改善措施】***
【整合对接】邓冰
【责任部门】***
【责任科室】***
</t>
  </si>
  <si>
    <t xml:space="preserve">【异常原因】换线不Rework影响不良升高(已知异常影响，已知异常影响，1CD→2CD换线)
【Inline监控】监控站点212A9/21239
【是否止血】是，Inline已提前调整干预
【影响范围】0319批次，过货完成时间3/30
【改善措施】①排产调试时间协调；②Inline及时干预调整Offset &amp; Stay Time
【整合对接】邓冰
【责任部门】蒸镀封装部/工艺整合部
【责任科室】张网科/设备科/蒸镀封装整合科 </t>
    <phoneticPr fontId="4" type="noConversion"/>
  </si>
  <si>
    <t>【异常原因】换线不Rework影响不良升高(已知异常影响)
【Inline监控】监控站点212A9/21239
【是否止血】是，Inline已提前调整干预
【影响范围】0319批次，过货完成时间3/30
【改善措施】①排产调试时间协调；②垫片降低机差影响；③Inline及时干预调整Offset &amp; Stay Time
【整合对接】邓冰
【责任部门】蒸镀封装部/工艺整合部
【责任科室】张网科/设备科/蒸镀封装整合科</t>
    <phoneticPr fontId="4" type="noConversion"/>
  </si>
  <si>
    <t xml:space="preserve">【产品型号】M701
【不良名称】Array来料责异常
【发生站点】CT
【是否再发】否
【首次通报】04/03  10:00
【基础分析】MAP集中K列，LOT集中L3M552E0B
【异常良损】当日良损0.26%，当月良损0.13%，批次良损0.03%，03/19批次较上批次恶化0.03%
【异常原因】***
【Inline监控】监控站点
【是否止血】***
【影响范围】数量，过货完成时间
【改善措施】***
【整合对接】黄从城
【责任部门】***
【责任科室】***
</t>
    <phoneticPr fontId="4" type="noConversion"/>
  </si>
  <si>
    <t xml:space="preserve">【异常原因】3APP07 Inline已知K列S向带
【Inline监控】17400/19400/1B400 DM可监控
【是否止血】是
【影响范围】预估影响0319批次0.2%
【改善措施】3APP07清洁小车与涂布位置微调@3/21，点放无异常，持续监控中；此次高发lot为对策前过货
【整合对接】黄从城
【责任部门】阵列部
【责任科室】涂布 </t>
    <phoneticPr fontId="4" type="noConversion"/>
  </si>
  <si>
    <t xml:space="preserve">【产品型号】M701
【不良名称】RSDownGrade
【发生站点】CT
【是否再发】否
【首次通报】04/03  10:00
【基础分析】无明显集中性
【异常良损】当日良损0.16%，当月良损0.16%，批次良损0.18%，03/19批次较上批次恶化0.18%
【异常原因】***
【Inline监控】监控站点
【是否止血】***
【影响范围】数量，过货完成时间
【改善措施】***
【整合对接】邓冰
【责任部门】***
【责任科室】***
</t>
    <phoneticPr fontId="4" type="noConversion"/>
  </si>
  <si>
    <t xml:space="preserve">【异常原因】C453 CVD2  MA001 Mask划伤导致麻花区裂纹,引起BU固定点位S向亮线不良,Inline追加判杀
【Inline监控】监控站点21329/43629
【是否止血】是
【影响范围】模组528pcs已联系线前排片，屏体线上已装箱65pcs已冻结安排返工，线上流片421pcs已降等，过货完成时间3/20
【改善措施】①临时措施，对应mask3590681FHT2NMA001 mask对应膜位已下机打磨，3/31批次相同位置无外围区划伤;②长期措施：针对C35经验，按照外围区划伤报警比例30%进行打磨，C453 BU 膜位1/22-3/24批次报警比例未超30%，后续深四曲产品按报警出现后直接进行打磨对应 
【整合对接】邓冰
【责任部门】蒸镀封装部
【责任科室】CVD科 </t>
    <phoneticPr fontId="4" type="noConversion"/>
  </si>
  <si>
    <t xml:space="preserve">【异常原因】换线不Rework影响不良升高(已知异常影响，1CD→2CD换线)
【Inline监控】监控站点212A9/21239
【是否止血】是，Inline已提前调整干预
【影响范围】0319批次，过货完成时间3/30
【改善措施】①排产调试时间协调；②Inline及时干预调整Offset &amp; Stay Time
【整合对接】邓冰
【责任部门】蒸镀封装部/工艺整合部
【责任科室】张网科/设备科/蒸镀封装整合科 </t>
    <phoneticPr fontId="4" type="noConversion"/>
  </si>
  <si>
    <t>点灯异物</t>
  </si>
  <si>
    <t xml:space="preserve">【产品型号】C452
【不良名称】S向亮线
【发生站点】CT
【是否再发】否
【首次通报】04/03  15:00
【基础分析】无明显MAP集中性，3/19批次入库率17.5%，3/19批次2.83%，较2/27批次（1.42%）上升1.41%，需持续关注
【异常良损】当日良损4.07%，当月良损2.89%，批次良损2.83%，03/19批次较上批次恶化0.55%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</si>
  <si>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【产品型号】C452
【不良名称】G彩短条Mura
【发生站点】CT
【是否再发】否
【首次通报】04/03  15:00
【基础分析】无明显MAP集中性
【异常良损】当日良损1.33%，当月良损0.28%，批次良损0.18%，03/19批次较上批次恶化0.18%
【异常原因】***
【Inline监控】监控站点
【是否止血】***
【影响范围】数量，过货完成时间
【改善措施】***
【整合对接】邓冰
【责任部门】***
【责任科室】***
</t>
  </si>
  <si>
    <t xml:space="preserve">【异常原因】C57 TFE点灯机Block高度调节螺丝未锁死,气缸振动造成Block下降,Block与异常位置接触造成TFE膜层peeling
【Inline监控】监控站点41400/42400
【是否止血】是
【影响范围】数量640pcs，过货完成时间4/1
【改善措施】临时措施:调整B/J列 Block水平,使其与相邻Block保持一致@3/28,同一厂商所有Block平展排查@4/1;长期措施:Probe Align手法优化,流程执行落地(新品调试）
【整合对接】邓冰
【责任部门】检测技术部
【责任科室】蒸镀检测科 </t>
    <phoneticPr fontId="4" type="noConversion"/>
  </si>
  <si>
    <t xml:space="preserve">【异常原因】OLED RS 8个Code（C4BP1/C4BP2/C4BP3,C4SP1,C4YP1,C4PL0/C4PL1/C4PL2）上线CA等级,取消Inline RS判杀
【Inline监控】监控站点21329
【是否止血】是
【影响范围】3/19批次，过货完成时间3/30
【改善措施】渠道客户OLED RS异物code放规至100um@3/24,要求CIM修正CA等级维护规格@4/3
【整合对接】邓冰
【责任部门】蒸镀封装部/工艺整合部
【责任科室】蒸镀设备/清洗科/蒸镀屏体整合科 </t>
    <phoneticPr fontId="4" type="noConversion"/>
  </si>
  <si>
    <t>降等OLED责</t>
    <phoneticPr fontId="4" type="noConversion"/>
  </si>
  <si>
    <t>膜层彩色异物</t>
    <phoneticPr fontId="4" type="noConversion"/>
  </si>
  <si>
    <t>孔区溢流</t>
    <phoneticPr fontId="4" type="noConversion"/>
  </si>
  <si>
    <r>
      <t xml:space="preserve">【异常原因】1.基板翘曲过大，导致吸附异常，设备宕机，使1half M516基板流平超时2.填孔1号机排产已满，而M516为2号机久未RUN,首件确认填孔溢流，按照调试理论内缩80um，实际打印无明显变化，再次内缩350um,无超规
【Inline监控】21420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【影响范围】3half
</t>
    </r>
    <r>
      <rPr>
        <sz val="11"/>
        <color rgb="FF0000FF"/>
        <rFont val="微软雅黑"/>
        <family val="2"/>
        <charset val="134"/>
      </rPr>
      <t>【改善措施】① 宕机流片超时导致溢流3half，目前已单管。② 设备Recipe已调整。③ M516后续再次换线至2#AB基板已申请，预计4/5产出提前调试</t>
    </r>
    <r>
      <rPr>
        <sz val="11"/>
        <color theme="1"/>
        <rFont val="微软雅黑"/>
        <family val="2"/>
        <charset val="134"/>
      </rPr>
      <t xml:space="preserve">
【整合对接】张健
【责任部门】蒸镀封装部/工艺整合部
【责任科室】打印科/OLED整合</t>
    </r>
    <phoneticPr fontId="4" type="noConversion"/>
  </si>
  <si>
    <t xml:space="preserve">【异常原因】M596同M567，BJ、BK,、BL、BM模位受OLED CMM ESD影响，为FPC PAD Peeling， T3WPE按高发模位良率还原
【Inline监控】43620
【是否止血】否
【影响范围】每批次，0319批次过货完成时间3/30
【改善措施】M596使用M567改版半刻加宽加深CMM Mask生产，03/19批次上了一套改版Mask，新Mask目前已到厂,预计下批次生产可以使用
【整合对接】邓冰/李力
【责任部门】蒸镀封装部
【责任科室】蒸镀设备 </t>
    <phoneticPr fontId="4" type="noConversion"/>
  </si>
  <si>
    <t xml:space="preserve">【产品型号】M596
【不良名称】TP第三层剥离后膜层Peeling
【发生站点】CT
【是否再发】否
【首次通报】04/03  10:00
【基础分析】MAP集中1BJ0, 1BK0, 1BL0
【异常良损】当日良损0.14%，当月良损0.14%，批次良损0.25%，03/19批次较上批次恶化0.25%
【异常原因】***
【Inline监控】监控站点
【是否止血】***
【影响范围】数量，过货完成时间
【改善措施】***
【整合对接】邓冰
【责任部门】***
【责任科室】***
</t>
    <phoneticPr fontId="4" type="noConversion"/>
  </si>
  <si>
    <t>金属Peeling</t>
    <phoneticPr fontId="4" type="noConversion"/>
  </si>
  <si>
    <t>Array来料责异常</t>
    <phoneticPr fontId="4" type="noConversion"/>
  </si>
  <si>
    <t>OLED RS降等</t>
    <phoneticPr fontId="4" type="noConversion"/>
  </si>
  <si>
    <t xml:space="preserve">
【异常原因】批次产出部分，AVI看S向亮线上升0.4%，主要受到两个方面影响：a.1BU/1CU膜位上升，影响0.1%左右（3ATO24 ESD risk lot） b.RS影响，主要影响Code ATSIP/A5SIP（A5SIP Loss占比上升更多），主要3ACP05过货影响较大，3/10调整后目前Density已降低
【Inline监控】15629/1T629，Inline已监控并反馈
【是否止血】是
【影响范围】影响3/19蒸镀批次批次
【改善措施】a.3ATO24 机台禁用调整@3/E. b.CP05清洗机更换原厂轴承@3/10，更换后Rs恢复正常水准，剩余机台按计划更换中
【整合对接】施明君
【责任部门】检测技术部/阵列部
【责任科室】阵列触控检测科/清洗科 </t>
    <phoneticPr fontId="4" type="noConversion"/>
  </si>
  <si>
    <t>Peeling导致刻蚀残留</t>
  </si>
  <si>
    <t xml:space="preserve">【产品型号】C453
【不良名称】G彩短条Mura
【发生站点】CT
【是否再发】是
【首次通报】03/20  10:30
【基础分析】MAP集中2EC
【异常良损】当日良损0.41%，当月良损0.44%，批次良损0.71%，03/19批次较上批次恶化0.70%
【异常原因】***
【Inline监控】监控站点
【是否止血】***
【影响范围】数量，过货完成时间
【改善措施】***
【整合对接】吕子明
【责任部门】***
【责任科室】***
</t>
  </si>
  <si>
    <t xml:space="preserve">【产品型号】C57
【不良名称】下保护膜Particle
【发生站点】CT
【是否再发】是
【首次通报】02/09  18:00
【基础分析】MAP集中A行
【异常良损】当日良损0.24%，当月良损0.12%，批次良损0.14%，03/18批次较上批次恶化0.14%
【异常原因】***
【Inline监控】监控站点
【是否止血】***
【影响范围】数量，过货完成时间
【改善措施】***
【整合对接】吕子明
【责任部门】***
【责任科室】***
</t>
  </si>
  <si>
    <t xml:space="preserve">【产品型号】M596
【不良名称】常暗黑斑Mura
【发生站点】CT
【是否再发】否
【首次通报】04/04  10:00
【基础分析】MVI 03/19批次较上批次恶化0.66%，MAP集中A行U列
【异常良损】当日良损0.51%，当月良损0.49%，批次良损0.38%，03/19批次较上批次恶化0.05%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</si>
  <si>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【产品型号】M596
【不良名称】来料外围OLED 异物
【发生站点】CT
【是否再发】否
【首次通报】04/04  10:00
【基础分析】MAP集中E行
【异常良损】当日良损0.08%，当月良损0.06%，批次良损0.14%，03/19批次较上批次恶化0.14%
【异常原因】***
【Inline监控】监控站点
【是否止血】***
【影响范围】数量，过货完成时间
【改善措施】***
【整合对接】吕子明
【责任部门】***
【责任科室】***
</t>
  </si>
  <si>
    <t xml:space="preserve">【异常原因】LTPS L8黑斑
【Inline监控】AT
【是否止血】否，LTPS均有
【影响范围】/
【改善措施】1. 14800 oven前置中量验证中，预计4月底产出RA结果汇报PCCB
2. 2.2中程度模组验证，待模组开线后投入@4/25
【整合对接】施健丰
【责任部门】整合
【责任科室】阵列整合 </t>
    <phoneticPr fontId="4" type="noConversion"/>
  </si>
  <si>
    <t xml:space="preserve">【异常原因】Map集中于A、E行，为Lami 剥离过程中碎屑产生，Lami明显无设备集中性，但DLA02&amp;DLA04较高，当前设备已通知工艺较少Run货；
【Inline监控】APP1
【是否止血】否
【影响范围】数量，过货完成时间
【改善措施】①C57、M596等产品宣导APP1大量放规验证；②Lami入刀深度对标DLA03统一调整11mm；③左右刀剥离DOE验证@4/7
【整合对接】吕子明
【责任部门】蒸镀封装部
【责任科室】Lami科 </t>
    <phoneticPr fontId="4" type="noConversion"/>
  </si>
  <si>
    <t xml:space="preserve">【产品型号】C39
【不良名称】点灯异物
【发生站点】CT
【是否再发】否
【首次通报】04/04  10:00
【基础分析】MAP集中1BA，LOT集中L3Z551E17, L3Z551E28
【异常良损】当日良损0.38%，当月良损0.26%，批次良损0.10%，03/05批次较上批次恶化0.08%
【异常原因】***
【Inline监控】监控站点
【是否止血】***
【影响范围】数量，过货完成时间
【改善措施】***
【整合对接】吕子明
【责任部门】***
【责任科室】***
</t>
    <phoneticPr fontId="4" type="noConversion"/>
  </si>
  <si>
    <t>G彩短条Mura</t>
    <phoneticPr fontId="4" type="noConversion"/>
  </si>
  <si>
    <t xml:space="preserve">【异常原因】换线不Rework影响不良升高，已知异常，1CD→2CD换线；
【Inline监控】212A9/21239
【是否止血】是，Inline已提前调整
【影响范围】数量，过货完成时间
【改善措施】①排产调试时间协调；②Inline及时干预调整Offset&amp;stay time
【整合对接】吕子明
【责任部门】蒸镀封装部+生产计划部
【责任科室】张网科+PMC </t>
    <phoneticPr fontId="4" type="noConversion"/>
  </si>
  <si>
    <t xml:space="preserve">【异常原因】ESD击伤导致IC侧TP走线存在异常
【Inline监控】43620
【是否止血】否
【影响范围】3/19批次，Inline不良率0.27%
【改善措施】使用M5767改版Mask半刻加宽加深CMM mask生产，MB001改善有效，预计下批次生产使用；3/19 MCAMB001改版Mask不良升高，当前已禁用，待重新检测后委外清洗;
【整合对接】吕子明
【责任部门】蒸镀封装部
【责任科室】蒸镀设备科 </t>
    <phoneticPr fontId="4" type="noConversion"/>
  </si>
  <si>
    <t xml:space="preserve">【产品型号】M596
【不良名称】Peeling导致刻蚀残留
【发生站点】CT
【是否再发】否
【首次通报】04/04  10:00
【基础分析】LOT集中L3MD52E1T
【异常良损】当日良损0.08%，当月良损0.04%，批次良损0.03%，03/19批次较上批次恶化0.03%
【异常原因】***
【Inline监控】监控站点
【是否止血】***
【影响范围】数量，过货完成时间
【改善措施】***
【整合对接】李力
【责任部门】***
【责任科室】***
</t>
    <phoneticPr fontId="4" type="noConversion"/>
  </si>
  <si>
    <t xml:space="preserve">【异常原因】查看mapping无明显膜位集中，LOT/GLASS履历无异常，高发glass为TEG peeling撕膜片影响，导致刻蚀残留
【Inline监控】监控站点
【是否止血】否
【影响范围】持续
【改善措施】来料异常片拆至同卡统一过货
【整合对接】李力
【责任部门】蒸镀封装部
【责任科室】蒸镀设备 </t>
    <phoneticPr fontId="4" type="noConversion"/>
  </si>
  <si>
    <t xml:space="preserve">【产品型号】C57
【不良名称】Aging ESD区烧伤
【发生站点】CT
【是否再发】否
【首次通报】04/04  15:00
【基础分析】无明显MAP集中性
【异常良损】当日良损0.97%，当月良损0.31%，批次良损0.28%，03/18批次较上批次恶化0.28%
【异常原因】***
【Inline监控】监控站点
【是否止血】***
【影响范围】数量，过货完成时间
【改善措施】***
【整合对接】杜开尧
【责任部门】***
【责任科室】***
</t>
  </si>
  <si>
    <t xml:space="preserve">【产品型号】C57
【不良名称】PEP8干刻责特殊M4残留
【发生站点】CT
【是否再发】否
【首次通报】04/04  15:00
【基础分析】LOT集中：L3LF52E11；SHEET集中：L3LF52E1101, L3LF52E1103, L3LF52E1105
【异常良损】当日良损0.35%，当月良损0.04%，批次良损0.05%，03/18批次较上批次恶化0.05%
【异常原因】***
【Inline监控】监控站点
【是否止血】***
【影响范围】数量，过货完成时间
【改善措施】***
【整合对接】郭宇豪
【责任部门】***
【责任科室】***
</t>
  </si>
  <si>
    <t xml:space="preserve">【异常原因】C57 L3LF52E11AA异常panel判杀为@3/12 Inline已知异常，异常code为干刻责AL迁移大圆环聚集，异常sheet L3LF52E1101/03/05为ED17-PC1同腔过货
【Inline监控】AOI 18620
【是否止血】是
【影响范围】3sheet@3/12
【改善措施】当时已停机对策@3/12,后续产出无异常 
【整合对接】郭宇豪
【责任部门】阵列部
【责任科室】干刻科 </t>
    <phoneticPr fontId="4" type="noConversion"/>
  </si>
  <si>
    <t xml:space="preserve">【异常原因】单日飘高受4/4 34001 R品集中过货影响，By AD 整体确认1.95%相比0305 2.23%呈轻微下降趋势，单日飘高主要受过货影响，暂持续监控
【Inline监控】/
【是否止血】/
【影响范围】/
【改善措施】/
【整合对接】杜开尧
【责任部门】/
【责任科室】/ </t>
    <phoneticPr fontId="4" type="noConversion"/>
  </si>
  <si>
    <t>下保护膜Particle</t>
    <phoneticPr fontId="4" type="noConversion"/>
  </si>
  <si>
    <t>王建强</t>
    <phoneticPr fontId="4" type="noConversion"/>
  </si>
  <si>
    <r>
      <rPr>
        <b/>
        <sz val="20"/>
        <color theme="1"/>
        <rFont val="微软雅黑"/>
        <family val="2"/>
        <charset val="134"/>
      </rPr>
      <t>关单标准</t>
    </r>
    <r>
      <rPr>
        <sz val="11"/>
        <color theme="1"/>
        <rFont val="微软雅黑"/>
        <family val="2"/>
        <charset val="134"/>
      </rPr>
      <t xml:space="preserve">
1.</t>
    </r>
    <r>
      <rPr>
        <sz val="11"/>
        <color rgb="FFFF0000"/>
        <rFont val="微软雅黑"/>
        <family val="2"/>
        <charset val="134"/>
      </rPr>
      <t xml:space="preserve">异常根因/变异点明确 </t>
    </r>
    <r>
      <rPr>
        <sz val="11"/>
        <color theme="1"/>
        <rFont val="微软雅黑"/>
        <family val="2"/>
        <charset val="134"/>
      </rPr>
      <t xml:space="preserve">
2.</t>
    </r>
    <r>
      <rPr>
        <sz val="11"/>
        <color rgb="FFFF0000"/>
        <rFont val="微软雅黑"/>
        <family val="2"/>
        <charset val="134"/>
      </rPr>
      <t>异常源头已止血</t>
    </r>
    <r>
      <rPr>
        <sz val="11"/>
        <color theme="1"/>
        <rFont val="微软雅黑"/>
        <family val="2"/>
        <charset val="134"/>
      </rPr>
      <t>，止血对策/节点明确，Inline数据确认有效。
3.</t>
    </r>
    <r>
      <rPr>
        <sz val="11"/>
        <color rgb="FFFF0000"/>
        <rFont val="微软雅黑"/>
        <family val="2"/>
        <charset val="134"/>
      </rPr>
      <t>风险批次及良损明确</t>
    </r>
    <r>
      <rPr>
        <sz val="11"/>
        <color theme="1"/>
        <rFont val="微软雅黑"/>
        <family val="2"/>
        <charset val="134"/>
      </rPr>
      <t>，风险范围较大时需对CT影响最终时间节点明确。</t>
    </r>
    <r>
      <rPr>
        <sz val="11"/>
        <color rgb="FFFF0000"/>
        <rFont val="微软雅黑"/>
        <family val="2"/>
        <charset val="134"/>
      </rPr>
      <t>(CT确认止损)</t>
    </r>
    <r>
      <rPr>
        <sz val="11"/>
        <color theme="1"/>
        <rFont val="微软雅黑"/>
        <family val="2"/>
        <charset val="134"/>
      </rPr>
      <t xml:space="preserve">
4.Inline</t>
    </r>
    <r>
      <rPr>
        <sz val="11"/>
        <color rgb="FFFF0000"/>
        <rFont val="微软雅黑"/>
        <family val="2"/>
        <charset val="134"/>
      </rPr>
      <t>未监控原因明确，后续监控改善对策已上线</t>
    </r>
    <r>
      <rPr>
        <sz val="11"/>
        <color theme="1"/>
        <rFont val="微软雅黑"/>
        <family val="2"/>
        <charset val="134"/>
      </rPr>
      <t>/异常现象轻微无良损无需改善监控
5.长期对策/节点明确。 
6</t>
    </r>
    <r>
      <rPr>
        <sz val="11"/>
        <color rgb="FFFF0000"/>
        <rFont val="微软雅黑"/>
        <family val="2"/>
        <charset val="134"/>
      </rPr>
      <t xml:space="preserve">.异常挽救或释放方案/比例/节点明确 
</t>
    </r>
    <r>
      <rPr>
        <b/>
        <sz val="11"/>
        <color rgb="FF0000FF"/>
        <rFont val="微软雅黑"/>
        <family val="2"/>
        <charset val="134"/>
      </rPr>
      <t>以上任一条无法明确则不可结项</t>
    </r>
    <r>
      <rPr>
        <sz val="11"/>
        <color theme="1"/>
        <rFont val="微软雅黑"/>
        <family val="2"/>
        <charset val="134"/>
      </rPr>
      <t xml:space="preserve">
</t>
    </r>
    <phoneticPr fontId="4" type="noConversion"/>
  </si>
  <si>
    <r>
      <t xml:space="preserve">【异常原因】OLED来料膜层异常，OLED LOI点灯机划伤导致，TP制程中恶化导致peeling
【Inline监控】TP黄光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【影响范围】3/20 ~3/31 15:30  风险合计83 half
</t>
    </r>
    <r>
      <rPr>
        <sz val="11"/>
        <color rgb="FF0000FF"/>
        <rFont val="微软雅黑"/>
        <family val="2"/>
        <charset val="134"/>
      </rPr>
      <t>【改善措施】黄光前MM全检，撕膜后再进行制程</t>
    </r>
    <r>
      <rPr>
        <sz val="11"/>
        <color theme="1"/>
        <rFont val="微软雅黑"/>
        <family val="2"/>
        <charset val="134"/>
      </rPr>
      <t xml:space="preserve">
【整合对接】陈念泽
【责任部门】检测技术部
【责任科室】蒸镀检测科 </t>
    </r>
    <phoneticPr fontId="4" type="noConversion"/>
  </si>
  <si>
    <t xml:space="preserve">【产品型号】C453
【不良名称】S向带状Mura
【发生站点】CT
【是否再发】否
【首次通报】04/05  10:00
【基础分析】MAP集中2E行多个膜位
【异常良损】当日良损0.15%，当月良损0.15%，批次良损0.21%，03/19批次较上批次恶化0.15%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</si>
  <si>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【产品型号】C466
【不良名称】S向带状Mura
【发生站点】CT
【是否再发】是
【首次通报】03/22  18:00
【基础分析】3/11批次膜位集中1AA，未改善
【异常良损】当日良损4.54%，当月良损5.23%，批次良损2.19%，03/11批次较上批次恶化0.61%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</si>
  <si>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【产品型号】M701
【不良名称】常暗黑斑Mura
【发生站点】CT
【是否再发】否
【首次通报】04/05  10:00
【基础分析】MAP集中A/U列
【异常良损】当日良损0.41%，当月良损0.25%，批次良损0.11%，03/19批次较上批次恶化0.06%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</si>
  <si>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r>
      <t xml:space="preserve">【异常原因】实际为L8黑斑
【Inline监控】AT无明显恶化
</t>
    </r>
    <r>
      <rPr>
        <sz val="11"/>
        <color rgb="FFFF0000"/>
        <rFont val="微软雅黑"/>
        <family val="2"/>
        <charset val="134"/>
      </rPr>
      <t>【是否止血】否，LTPS均有</t>
    </r>
    <r>
      <rPr>
        <sz val="11"/>
        <color theme="1"/>
        <rFont val="微软雅黑"/>
        <family val="2"/>
        <charset val="134"/>
      </rPr>
      <t xml:space="preserve">
【影响范围】/
</t>
    </r>
    <r>
      <rPr>
        <sz val="11"/>
        <color rgb="FFFF0000"/>
        <rFont val="微软雅黑"/>
        <family val="2"/>
        <charset val="134"/>
      </rPr>
      <t>【改善措施】此产品为M279衍生品，为渠道产品，未上OVEN前置改善措施，M516/M567 14800 oven前置中量验证中，预计4月底产出RA结果汇报PCCB，验证通过后再根据产能申请M701验证或者平行展开导入；今天已与品保制造规格拉通规格：程度在可判不可判附近的统一不判，防止过杀</t>
    </r>
    <r>
      <rPr>
        <sz val="11"/>
        <color theme="1"/>
        <rFont val="微软雅黑"/>
        <family val="2"/>
        <charset val="134"/>
      </rPr>
      <t xml:space="preserve">
【整合对接】施健丰
【责任部门】整合
【责任科室】阵列整合 </t>
    </r>
    <phoneticPr fontId="4" type="noConversion"/>
  </si>
  <si>
    <t xml:space="preserve">【产品型号】C452
【不良名称】S向棱形彩色带状Mura
【发生站点】CT
【是否再发】否
【首次通报】04/05  10:00
【基础分析】MAP集中2AN
【异常良损】当日良损0.23%，当月良损0.15%，批次良损0.12%，03/19批次较上批次恶化0.12%
【异常原因】***
【Inline监控】监控站点
【是否止血】***
【影响范围】数量，过货完成时间
【改善措施】***
【整合对接】吕子明
【责任部门】***
【责任科室】***
</t>
    <phoneticPr fontId="4" type="noConversion"/>
  </si>
  <si>
    <t xml:space="preserve">【产品型号】C466
【不良名称】屏体黑斑
【发生站点】CT
【是否再发】否
【首次通报】04/05  10:00
【基础分析】MAP集中1D/2A行，批次产出率82.8%
【异常良损】当日良损5.67%，当月良损6.12%，批次良损2.78%，03/11批次较上批次恶化0.82%
【异常原因】***
【Inline监控】监控站点
【是否止血】***
【影响范围】数量，过货完成时间
【改善措施】***
【整合对接】黄从城
【责任部门】***
【责任科室】***
</t>
    <phoneticPr fontId="4" type="noConversion"/>
  </si>
  <si>
    <t xml:space="preserve">【产品型号】M516
【不良名称】屏体来料破裂
【发生站点】CT
【是否再发】是
【首次通报】02/13  10:30
【基础分析】MAP集中1CA/2AP
【异常良损】当日良损0.10%，当月良损0.04%，批次良损0.06%，03/23批次较上批次恶化0.05%
【异常原因】***
【Inline监控】监控站点
【是否止血】***
【影响范围】数量，过货完成时间
【改善措施】***
【整合对接】吕子明
【责任部门】***
【责任科室】***
</t>
    <phoneticPr fontId="4" type="noConversion"/>
  </si>
  <si>
    <r>
      <t xml:space="preserve">【异常原因】L3CF52E04/L3CF51E0F Array lot高发，根因为LLO能力Cover能力不足导致产品不良率较高，Lami LLO设备均无明显集中性；
【Inline监控】无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【影响范围】暂不明确
</t>
    </r>
    <r>
      <rPr>
        <sz val="11"/>
        <color rgb="FFFF0000"/>
        <rFont val="微软雅黑"/>
        <family val="2"/>
        <charset val="134"/>
      </rPr>
      <t>【改善措施】最新批次导入优化后LLO能量条件（LLO 1# 197mj，LLO 2# 203mj）同步中量验证LLO2# 205mj 结果待产出（预计4/8产出）；</t>
    </r>
    <r>
      <rPr>
        <sz val="11"/>
        <color theme="1"/>
        <rFont val="微软雅黑"/>
        <family val="2"/>
        <charset val="134"/>
      </rPr>
      <t xml:space="preserve">
【整合对接】王建强
【责任部门】暂不明确
【责任科室】暂不明确 </t>
    </r>
    <phoneticPr fontId="4" type="noConversion"/>
  </si>
  <si>
    <r>
      <t xml:space="preserve">【异常原因】中板最外围两列为Array CST影响，已知异常，异常占比40%；2AP膜位3D检可见孔区位置存在破损，Lami后AOI可见明显褶皱破损，但Lami无设备集中性，前段AOI未见异常；
【Inline监控】22520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【影响范围】3/23批次
</t>
    </r>
    <r>
      <rPr>
        <sz val="11"/>
        <color rgb="FF0000FF"/>
        <rFont val="微软雅黑"/>
        <family val="2"/>
        <charset val="134"/>
      </rPr>
      <t>【改善措施】①Array CST验证批结果OK，后续PCCB后大量导入；</t>
    </r>
    <r>
      <rPr>
        <sz val="11"/>
        <color rgb="FFFF0000"/>
        <rFont val="微软雅黑"/>
        <family val="2"/>
        <charset val="134"/>
      </rPr>
      <t>②2AP膜位Lami工艺逐站加检中，未锁定根因；待反馈；</t>
    </r>
    <r>
      <rPr>
        <sz val="11"/>
        <color theme="1"/>
        <rFont val="微软雅黑"/>
        <family val="2"/>
        <charset val="134"/>
      </rPr>
      <t xml:space="preserve">
【整合对接】吕子明
【责任部门】自动化部+蒸镀封装部
【责任科室】 阵列自动化科+Lami科 </t>
    </r>
    <phoneticPr fontId="4" type="noConversion"/>
  </si>
  <si>
    <r>
      <t xml:space="preserve">【异常原因】经调查发现12620&amp;12420 DM可见，12220 DM图不可见， C466为3APP05过货，N236产品3APP12过货无此异常；3APP05过货1AA0膜位聚集，故锁定与12400 3APP05强相关，现场流片确认：基板经过NZL3时，虽然NZL3未使用，大板尾端显影液膜会被NZL3刮蹭，造成局部S向显影不均，位置与mura对应
【Inline监控】DM可见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【影响范围】/
</t>
    </r>
    <r>
      <rPr>
        <sz val="11"/>
        <color rgb="FF0000FF"/>
        <rFont val="微软雅黑"/>
        <family val="2"/>
        <charset val="134"/>
      </rPr>
      <t>【改善措施】①12400 3APP05临时禁Run C466/N236/T219/V100产品@2/26，②调整NZL3 Gap至9mm（7→9mm），流片确认无刮液膜现象，确认DM无异常@3/7</t>
    </r>
    <r>
      <rPr>
        <sz val="11"/>
        <color theme="1"/>
        <rFont val="微软雅黑"/>
        <family val="2"/>
        <charset val="134"/>
      </rPr>
      <t xml:space="preserve">
【整合对接】施健丰
【责任部门】阵列部
【责任科室】涂布科 </t>
    </r>
    <phoneticPr fontId="4" type="noConversion"/>
  </si>
  <si>
    <t xml:space="preserve">【产品型号】C57
【不良名称】TP第三层剥离后膜层Peeling
【发生站点】CT
【是否再发】否
【首次通报】04/05  10:00
【基础分析】MAP集中J列
【异常良损】当日良损0.09%，当月良损0.04%，批次良损0.06%，03/18批次较上批次恶化0.06%
【异常原因】***
【Inline监控】监控站点
【是否止血】***
【影响范围】数量，过货完成时间
【改善措施】***
【整合对接】陈念泽
【责任部门】***
【责任科室】***
</t>
    <phoneticPr fontId="4" type="noConversion"/>
  </si>
  <si>
    <t>PEP8干刻责特殊M4残留</t>
    <phoneticPr fontId="4" type="noConversion"/>
  </si>
  <si>
    <t>S向棱形彩色带状Mura</t>
    <phoneticPr fontId="4" type="noConversion"/>
  </si>
  <si>
    <t>【产品型号】C453
【不良名称】Aging AA区烧伤
【发生站点】CT
【是否再发】否
【首次通报】04/06  10:00
【基础分析】Map集中BB/BL模位，集中工单50002696P01
【异常良损】当日良损5.38%，当月良损2.85%，批次良损3.66%，03/15批次较上批次恶化1.26%
【异常原因】***
【Inline监控】监控站点
【是否止血】***
【影响范围】数量，过货完成时间
【改善措施】***
【整合对接】杜开尧
【责任部门】***
【责任科室】***</t>
    <phoneticPr fontId="4" type="noConversion"/>
  </si>
  <si>
    <t>【产品型号】C453
【不良名称】S向亮线
【发生站点】AVI
【是否再发】否
【首次通报】04/06  10:00
【基础分析】Map集中CG/CR模位
【异常良损】当日良损2.75%，当月良损2.03%，批次良损2.55%，03/15批次较上批次恶化0.77%
【异常原因】***
【Inline监控】监控站点
【是否止血】***
【影响范围】数量，过货完成时间
【改善措施】***
【整合对接】施明君
【责任部门】***
【责任科室】***</t>
    <phoneticPr fontId="4" type="noConversion"/>
  </si>
  <si>
    <t>【产品型号】C453
【不良名称】群亮点
【发生站点】MVI
【是否再发】否
【首次通报】04/06  10:00
【基础分析】Map集中1AK模位
【异常良损】当日良损1.24%，当月良损0.36%，批次良损0.55%，03/19批次较上批次恶化0.35%
【异常原因】***
【Inline监控】监控站点
【是否止血】***
【影响范围】数量，过货完成时间
【改善措施】***
【整合对接】郭友
【责任部门】***
【责任科室】***</t>
    <phoneticPr fontId="4" type="noConversion"/>
  </si>
  <si>
    <t>Aging AA区烧伤</t>
    <phoneticPr fontId="4" type="noConversion"/>
  </si>
  <si>
    <t>S向亮线</t>
    <phoneticPr fontId="4" type="noConversion"/>
  </si>
  <si>
    <t>群亮点</t>
    <phoneticPr fontId="4" type="noConversion"/>
  </si>
  <si>
    <r>
      <t xml:space="preserve">【异常原因】高发聚集主要受15400 Mask Defect异常影响，Inline已知异常，异常目前复盘推进中@4/15
【Inline监控】AOI 15629/15420&amp;AT 186T0
</t>
    </r>
    <r>
      <rPr>
        <sz val="11"/>
        <color rgb="FF0000FF"/>
        <rFont val="微软雅黑"/>
        <family val="2"/>
        <charset val="134"/>
      </rPr>
      <t>【是否止血】是，3/20已止血</t>
    </r>
    <r>
      <rPr>
        <sz val="11"/>
        <color theme="1"/>
        <rFont val="微软雅黑"/>
        <family val="2"/>
        <charset val="134"/>
      </rPr>
      <t xml:space="preserve">
【影响范围】3/15&amp;3/16&amp;3/19蒸镀批次，预估批次恶化影响0.8%
【改善措施】</t>
    </r>
    <r>
      <rPr>
        <sz val="11"/>
        <color rgb="FF0000FF"/>
        <rFont val="微软雅黑"/>
        <family val="2"/>
        <charset val="134"/>
      </rPr>
      <t>临时措施：异常Mask返修处理@3/21，返修回归后Try Run确认OK。长期措施：EXP同厂商检讨复盘确认中，同步检测当站AOI检出优化同步确认中@4/10</t>
    </r>
    <r>
      <rPr>
        <sz val="11"/>
        <color theme="1"/>
        <rFont val="微软雅黑"/>
        <family val="2"/>
        <charset val="134"/>
      </rPr>
      <t xml:space="preserve">
【整合对接】施明君
【责任部门】阵列部&amp;检测技术部
【责任科室】曝光科&amp;阵列触控检测科 </t>
    </r>
    <phoneticPr fontId="4" type="noConversion"/>
  </si>
  <si>
    <r>
      <t xml:space="preserve">【异常原因】高发聚集主要受13400 Mask Defect异常影响，Inline已知异常，异常目前复盘推进中@4/15
【Inline监控】AOI 13629/13420&amp;AT 186T0
</t>
    </r>
    <r>
      <rPr>
        <sz val="11"/>
        <color rgb="FF0000FF"/>
        <rFont val="微软雅黑"/>
        <family val="2"/>
        <charset val="134"/>
      </rPr>
      <t>【是否止血】是，2/20已止血</t>
    </r>
    <r>
      <rPr>
        <sz val="11"/>
        <color theme="1"/>
        <rFont val="微软雅黑"/>
        <family val="2"/>
        <charset val="134"/>
      </rPr>
      <t xml:space="preserve">
【影响范围】3/15蒸镀批次，预估批次恶化影响0.7%
</t>
    </r>
    <r>
      <rPr>
        <sz val="11"/>
        <color rgb="FF0000FF"/>
        <rFont val="微软雅黑"/>
        <family val="2"/>
        <charset val="134"/>
      </rPr>
      <t>【改善措施】临时措施：异常Mask返修处理@2/21，返修回归后Try Run确认OK。长期措施：EXP同厂商检讨复盘确认中，同步检测当站AOI检出优化同步确认中@4/10</t>
    </r>
    <r>
      <rPr>
        <sz val="11"/>
        <color theme="1"/>
        <rFont val="微软雅黑"/>
        <family val="2"/>
        <charset val="134"/>
      </rPr>
      <t xml:space="preserve">
【整合对接】杜开尧
【责任部门】阵列部&amp;检测技术部
【责任科室】曝光科&amp;阵列触控检测科 </t>
    </r>
    <phoneticPr fontId="4" type="noConversion"/>
  </si>
  <si>
    <t>【产品型号】C39
【不良名称】群亮点
【发生站点】MVI
【是否再发】否
【首次通报】04/07  10:00
【基础分析】Map集中1AE模位
【异常良损】当日良损2.37%，当月良损0.34%，批次良损2.10%，03/18批次较上批次恶化0.60%
【异常原因】***
【Inline监控】监控站点
【是否止血】***
【影响范围】数量，过货完成时间
【改善措施】***
【整合对接】郭友
【责任部门】***
【责任科室】***</t>
    <phoneticPr fontId="4" type="noConversion"/>
  </si>
  <si>
    <r>
      <t xml:space="preserve">【异常原因】C453 MVI 群亮点1AK0模位聚集受1G400 3APP04气浮孔堵塞异常影响，高发lot为1G400 2025.2.7-2.12风险区间过货，1G420 Map可见1AK0聚集 Defect Type为小颗残留&amp;黑色Particle,风险区间C39/D171/L311产品过货模位均有异常聚集,整机转向锁定异常与1G400 COT单元相关
【Inline监控】1G420 AOI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【影响范围】49sheet 1AK0模位, 1G400过货时间集中2025.2.7-2.12
【改善措施】
</t>
    </r>
    <r>
      <rPr>
        <sz val="11"/>
        <color rgb="FF0000FF"/>
        <rFont val="微软雅黑"/>
        <family val="2"/>
        <charset val="134"/>
      </rPr>
      <t>短期对策：①关闭1G400 3APP04 RMS②DB/VCD/SBrobot清洁③COT Stage气孔进传送CV检查清洁，
长期对策：气浮孔排查纳入保养项目</t>
    </r>
    <r>
      <rPr>
        <sz val="11"/>
        <color theme="1"/>
        <rFont val="微软雅黑"/>
        <family val="2"/>
        <charset val="134"/>
      </rPr>
      <t xml:space="preserve">
【整合对接】郭友
【责任部门】阵列
【责任科室】TRC </t>
    </r>
    <phoneticPr fontId="4" type="noConversion"/>
  </si>
  <si>
    <r>
      <t xml:space="preserve">【异常原因】受1G400 3APP04气浮孔堵塞异常影响，高发lot为1G400 2025.2.7-2.12风险区间过货，1G420 Map可见1AE0聚集 Defect Type为小颗残留&amp;黑色Particle,风险区间C453/C39/D171/L311产品过货模位均有异常聚集,整机转向锁定异常与1G400 COT单元相关
【Inline监控】1G420 AOI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【影响范围】1G400过货时间集中2025.2.7-2.12
【改善措施】
</t>
    </r>
    <r>
      <rPr>
        <sz val="11"/>
        <color rgb="FF0000FF"/>
        <rFont val="微软雅黑"/>
        <family val="2"/>
        <charset val="134"/>
      </rPr>
      <t>短期对策：①关闭1G400 3APP04 RMS;②DB/VCD/SBrobot清洁;③COT Stage气孔进传送CV检查清洁;
长期对策：气浮孔排查纳入保养项目</t>
    </r>
    <r>
      <rPr>
        <sz val="11"/>
        <color theme="1"/>
        <rFont val="微软雅黑"/>
        <family val="2"/>
        <charset val="134"/>
      </rPr>
      <t xml:space="preserve">
【整合对接】郭友
【责任部门】阵列
【责任科室】TRC </t>
    </r>
    <phoneticPr fontId="4" type="noConversion"/>
  </si>
  <si>
    <t>【产品型号】C452
【不良名称】来料外围OLED 异物
【发生站点】CUT
【是否再发】否
【首次通报】04/07  10:00
【基础分析】Map集中E行
【异常良损】当日良损0.39%，当月良损0.42%，批次良损0.72%，03/30批次较上批次恶化0.58%
【异常原因】***
【Inline监控】监控站点
【是否止血】***
【影响范围】数量，过货完成时间
【改善措施】***
【整合对接】王建强
【责任部门】***
【责任科室】***</t>
    <phoneticPr fontId="4" type="noConversion"/>
  </si>
  <si>
    <t>【产品型号】C57
【不良名称】群亮点
【发生站点】MVI
【是否再发】否
【首次通报】04/07  10:00
【基础分析】Map集中1BR模位
【异常良损】当日良损1.26%，当月良损0.27%，批次良损1.72%，03/18批次较上批次恶化1.72%
【异常原因】***
【Inline监控】监控站点
【是否止血】***
【影响范围】数量，过货完成时间
【改善措施】***
【整合对接】郭友
【责任部门】***
【责任科室】***</t>
    <phoneticPr fontId="4" type="noConversion"/>
  </si>
  <si>
    <r>
      <t xml:space="preserve">【异常原因】ESD击伤影响，inline已知异常；
【Inline监控】监控站点43620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【影响范围】3/30批次
</t>
    </r>
    <r>
      <rPr>
        <sz val="11"/>
        <color rgb="FFFF0000"/>
        <rFont val="微软雅黑"/>
        <family val="2"/>
        <charset val="134"/>
      </rPr>
      <t>【改善措施】CMM 改版Mask已合入量产，无改善效果，后续进行借屏进行RA放规验证；</t>
    </r>
    <r>
      <rPr>
        <sz val="11"/>
        <color theme="1"/>
        <rFont val="微软雅黑"/>
        <family val="2"/>
        <charset val="134"/>
      </rPr>
      <t xml:space="preserve">
【整合对接】王建强
【责任部门】蒸镀技术
【责任科室】蒸镀设备 </t>
    </r>
    <phoneticPr fontId="4" type="noConversion"/>
  </si>
  <si>
    <t>王永超</t>
    <phoneticPr fontId="4" type="noConversion"/>
  </si>
  <si>
    <t>PEP5剥离后ESD</t>
  </si>
  <si>
    <r>
      <t xml:space="preserve">【产品型号】M516
【不良名称】群暗点/Aging AA区烧伤
【发生站点】SVI
【是否再发】否
【异常良损】3/23批次良损0.23%
【异常原因】异常集中于SVI PST11#产出，时间集中于16：54-20：49，查看实物为固定3区破裂，电讯表现为群暗点/aging AA区烧伤现象；排查原因为来料携带异物残留至SVI中转平台，异物位置与吸嘴位置匹配，导致压伤；制造作业人员未按照同样现象不良连续检出超3pcs进行通报反馈，导致良损扩大；
【Inline监控】MVI点灯检出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【影响范围】风险批划定4/6 16:50~21:00，共638pcs，333pcs已判群暗点/Aging AA区烧伤，剩余点灯无异常产品待验证发货
</t>
    </r>
    <r>
      <rPr>
        <sz val="11"/>
        <color rgb="FF0000FF"/>
        <rFont val="微软雅黑"/>
        <family val="2"/>
        <charset val="134"/>
      </rPr>
      <t>【改善措施】工艺清洁平台后无异常发生，SVI中转平台贴附sunmap</t>
    </r>
    <r>
      <rPr>
        <sz val="11"/>
        <color theme="1"/>
        <rFont val="微软雅黑"/>
        <family val="2"/>
        <charset val="134"/>
      </rPr>
      <t xml:space="preserve">
【整合对接】熊川
【责任部门】制造部&amp;检测技术部
【责任科室】屏体制造科&amp;屏体检测科 </t>
    </r>
    <phoneticPr fontId="4" type="noConversion"/>
  </si>
  <si>
    <t>【产品型号】M516
【不良名称】群暗点
【发生站点】MVI
【是否再发】否
【首次通报】04/08  10:00
【基础分析】Map集中1EG/1BL/2CL模位
【异常良损】当日良损10.42%，当月良损0.45%，批次良损0.46%，3/23批次较上批次恶化0.14%
【异常原因】***
【Inline监控】监控站点
【是否止血】***
【影响范围】数量，过货完成时间
【改善措施】***
【整合对接】郭友
【责任部门】***
【责任科室】***</t>
    <phoneticPr fontId="4" type="noConversion"/>
  </si>
  <si>
    <r>
      <t xml:space="preserve">【异常原因】15500 2-1中心power过高
【Inline监控】15620
</t>
    </r>
    <r>
      <rPr>
        <sz val="11"/>
        <color rgb="FF0000FF"/>
        <rFont val="微软雅黑"/>
        <family val="2"/>
        <charset val="134"/>
      </rPr>
      <t>【是否止血】是，当日出现已立即调整腔室参数</t>
    </r>
    <r>
      <rPr>
        <sz val="11"/>
        <color theme="1"/>
        <rFont val="微软雅黑"/>
        <family val="2"/>
        <charset val="134"/>
      </rPr>
      <t xml:space="preserve">
【影响范围】11sheet影响40panel，3/13产出
</t>
    </r>
    <r>
      <rPr>
        <sz val="11"/>
        <color rgb="FF0000FF"/>
        <rFont val="微软雅黑"/>
        <family val="2"/>
        <charset val="134"/>
      </rPr>
      <t>【改善措施】2-1中心power调整@3/13</t>
    </r>
    <r>
      <rPr>
        <sz val="11"/>
        <color theme="1"/>
        <rFont val="微软雅黑"/>
        <family val="2"/>
        <charset val="134"/>
      </rPr>
      <t xml:space="preserve">
【整合对接】郭宇豪
【责任部门】阵列部
【责任科室】干刻 </t>
    </r>
    <phoneticPr fontId="4" type="noConversion"/>
  </si>
  <si>
    <t xml:space="preserve">【产品型号】C453
【不良名称】TP复测NG
【发生站点】CT
【是否再发】否
【首次通报】03/14  10:00
【基础分析】无明显MAP集中性
【异常良损】当日良损0.47%，当月良损0.10%，批次良损0.10%，02/27批次较上批次恶化0.05%
【异常原因】***
【Inline监控】监控站点
【是否止血】***
【影响范围】数量，过货完成时间
【改善措施】***
【整合对接】李力
【责任部门】***
【责任科室】***
</t>
    <phoneticPr fontId="4" type="noConversion"/>
  </si>
  <si>
    <t>【产品型号】M655
【不良名称】PEP5剥离后ESD
【发生站点】CT
【是否再发】否
【首次通报】04/08  18:00
【基础分析】L3MG52E01 Lot高发，大板中心聚集
【异常良损】当日良损1.32%，当月良损0.10%，批次良损0.40%，03/29批次较上批次恶化0.40%
【异常原因】***
【Inline监控】监控站点
【是否止血】***
【影响范围】数量，过货完成时间
【改善措施】***
【整合对接】郭宇豪
【责任部门】***
【责任科室】***</t>
    <phoneticPr fontId="4" type="noConversion"/>
  </si>
  <si>
    <t>APP1 其他1</t>
  </si>
  <si>
    <t>徐敏杰</t>
    <phoneticPr fontId="4" type="noConversion"/>
  </si>
  <si>
    <t>持续关注</t>
    <phoneticPr fontId="4" type="noConversion"/>
  </si>
  <si>
    <t xml:space="preserve">【产品型号】C452
【不良名称】二维码/十字Mark气泡
【发生站点】APP2
【是否再发】否
【首次通报】04/09  18:00
【基础分析】当天高发，Map 、sheet 无聚集
【异常良损】当日良损0.31%，当月良损0.03%，批次良损0.03%，03/30批次较上批次恶化0.03%
</t>
    <phoneticPr fontId="4" type="noConversion"/>
  </si>
  <si>
    <t>【产品型号】C50
【不良名称】S向边缘Mura
【发生站点】MVI
【是否再发】否
【首次通报】04/09  10:00
【基础分析】Map A行U/V列高发
【异常良损】当日良损4.81%，当月良损1.22%，批次良损5.72%，03/19批次较上批次恶化5.64%</t>
    <phoneticPr fontId="4" type="noConversion"/>
  </si>
  <si>
    <t>【产品型号】C57
【不良名称】彩斑Mura
【发生站点】MVI
【是否再发】否
【首次通报】04/09  10:00
【基础分析】Map集中1BN/2CP/2CD
【异常良损】当日良损2.84%，当月良损0.39%，批次良损1.98%，03/18批次较上批次恶化1.37%</t>
    <phoneticPr fontId="4" type="noConversion"/>
  </si>
  <si>
    <t xml:space="preserve">【产品型号】C452
【不良名称】G向单亮线
【发生站点】AVI
【是否再发】否
【首次通报】04/09  18:00
【基础分析】Map 、SHEET 无聚集， 批次恶化
【异常良损】当日良损0.92%，当月良损0.56%，批次良损0.37%，03/30批次较上批次恶化0.14%
</t>
    <phoneticPr fontId="4" type="noConversion"/>
  </si>
  <si>
    <t xml:space="preserve">【产品型号】M596
【不良名称】APP1 其他1
【发生站点】APP2
【是否再发】否
【首次通报】04/09  18:00
【基础分析】Map 大板左侧聚集， LOT 52E1E存在聚集
【异常良损】当日良损1.54%，当月良损0.02%，批次良损0.02%，03/19批次较上批次恶化0.02%
</t>
    <phoneticPr fontId="4" type="noConversion"/>
  </si>
  <si>
    <t xml:space="preserve">【产品型号】C452
【不良名称】其他4
【发生站点】MVI
【是否再发】否
【首次通报】04/09  18:00
【基础分析】3/19批次无改善，Map B/N/T列模位聚集
【异常良损】当日良损1.81%，当月良损0.40%，批次良损0.98%，03/19批次较上批次恶化0.98%
</t>
    <phoneticPr fontId="4" type="noConversion"/>
  </si>
  <si>
    <t>【产品型号】C50
【不良名称】G向彩色带状Mura
【发生站点】MVI
【是否再发】否
【首次通报】04/09  10:00
【基础分析】MAP 2板高发
【异常良损】当日良损15.76%，当月良损3.27%，批次良损15.32%，03/19批次较上批次恶化15.26%</t>
    <phoneticPr fontId="4" type="noConversion"/>
  </si>
  <si>
    <t xml:space="preserve">【异常原因】换线不Rework影响不良升高
【Inline监控】202A9/21239
【是否止血】是，Inline已提前调整干预
【影响范围】2905pcs，0319批次
【改善措施】①排产调试时间协调；②垫片降低机差影响；③Inline及时干预调整Offset &amp; Stay Time
【整合对接】张健
【责任部门】蒸镀封装部/工艺整合部
【责任科室】张网科/设备科/OLED整合科 </t>
    <phoneticPr fontId="4" type="noConversion"/>
  </si>
  <si>
    <t xml:space="preserve">【异常原因】换线不Rework影响不良升高
【Inline监控】202A9/21239
【是否止血】是，Inline已提前调整干预
【影响范围】680pcs，0319批次
【改善措施】①排产调试时间协调；②垫片降低机差影响；③Inline及时干预调整Offset &amp; Stay Time
【整合对接】张健
【责任部门】蒸镀封装部/工艺整合部
【责任科室】张网科/设备科/OLED整合科 </t>
    <phoneticPr fontId="4" type="noConversion"/>
  </si>
  <si>
    <t xml:space="preserve">【异常原因】D Mask打磨寿命到，导致D Mask 和 FMM贴合存在差异
【Inline监控】212A9/21239
【是否止血】是，Run中已进行按压改善
【影响范围】946pcs，0318批次
【改善措施】① Run中按压；② Run末Rework改善；③ 使用小创面改善并打磨；④ 备用D Mask购买储备 CW支撑点位设计优化
【整合对接】张健
【责任部门】蒸镀封装部/工艺整合部
【责任科室】张网科/OLED整合 </t>
    <phoneticPr fontId="4" type="noConversion"/>
  </si>
  <si>
    <t xml:space="preserve">【异常原因】二维码下方十字mark位置气泡，mapping/glass不集中，贴膜集中4#1-1、2-2平台，无公用平台，时间不集中，本批次生产偶发
【Inline监控】APP2外观检出，当站下料检无异常
【是否止血】否
【影响范围】CT数据已体现
【改善措施】当站持续监控，如有高发进行参数调整，已打出不良二次脱泡挽救，挽救率100%
【整合对接】熊川
【责任部门】屏体部
【责任科室】贴膜科 </t>
    <phoneticPr fontId="4" type="noConversion"/>
  </si>
  <si>
    <t>OLED</t>
    <phoneticPr fontId="4" type="noConversion"/>
  </si>
  <si>
    <t>M680</t>
  </si>
  <si>
    <t xml:space="preserve">【产品型号】C452
【不良名称】点灯异物
【发生站点】MVI
【是否再发】否
【首次通报】04/10  10:00
【基础分析】Map 1A 行聚集
【异常良损】当日良损0.28%，当月良损0.08%，批次良损0.17%，03/19批次较上批次恶化0.17%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</si>
  <si>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【产品型号】C453
【不良名称】屏体正翘曲
【发生站点】APP1
【是否再发】否
【首次通报】04/10  10:00
【基础分析】Map 2E 行聚集
【异常良损】当日良损1.96%，当月良损0.02%，批次良损0.66%，03/30批次较上批次恶化0.58%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</si>
  <si>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【产品型号】C453
【不良名称】OLED来料翘曲
【发生站点】CUT
【是否再发】否
【首次通报】04/10  10:00
【基础分析】Map 2D/2E 行聚集
【异常良损】当日良损0.48%，当月良损0.05%，批次良损0.10%，03/30批次较上批次恶化0.09%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</si>
  <si>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【产品型号】C57
【不良名称】B暗点
【发生站点】MVI
【是否再发】否
【首次通报】04/10  10:00
【基础分析】Map 1A 行聚集
【异常良损】当日良损1.10%，当月良损0.14%，批次良损0.70%，03/18批次较上批次恶化0.4%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</si>
  <si>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【产品型号】C57
【不良名称】常暗黑斑Mura
【发生站点】MVI
【是否再发】否
【首次通报】04/10  10:00
【基础分析】Map 2EB模位聚集
【异常良损】当日良损1.10%，当月良损0.21%，批次良损0.90%，03/18批次较上批次恶化0.30%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</si>
  <si>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【产品型号】M596
【不良名称】TP复测NG
【发生站点】MVI
【是否再发】否
【首次通报】04/10  10:00
【基础分析】Map 无聚集，52E18 LOT 聚集
【异常良损】当日良损4.95%，当月良损0.21%，批次良损0.47%，03/19批次较上批次恶化0.13%
【异常原因】***
【Inline监控】监控站点
【是否止血】***
【影响范围】数量，过货完成时间
【改善措施】***
【整合对接】李力
【责任部门】***
【责任科室】***
</t>
  </si>
  <si>
    <t xml:space="preserve">【产品型号】M655
【不良名称】孔区异常
【发生站点】APP2
【是否再发】否
【首次通报】04/10  10:00
【基础分析】3/29 批次无改善， Map 2D/2E行聚集
【异常良损】当日良损0.52%，当月良损1.07%，批次良损0.39%，/
【异常原因】***
【Inline监控】监控站点
【是否止血】***
【影响范围】数量，过货完成时间
【改善措施】***
【整合对接】张倩
【责任部门】***
【责任科室】***
</t>
  </si>
  <si>
    <t>【异常原因】LLO扫描后2号中板E行边缘提前分离并发生褶皱，经SLA贴附后延申至面内导致切割后翘曲，当日异常集中DLA2#发生。2号板E行褶皱问题从2/27批次开始出现，具有明显的大板Mapping集中性，且By批次分析Lami各机台均有发生。判断为来料批次波动导致E行边缘膜层差异导致，当日DLA2#因机台能力Buffer不足导致剥离后褶皱加重造成异常集中发生
【Inline监控】Lami RS已检出
【是否止血】是
【影响范围】90half，尚余17half未切割
【改善措施】短期措施：a.良品包装入库抽真空矫正，预计可100%挽救不会造成良损；b. SLA2#控投进行调整，待小中量验证通过后恢复上线；c.持续优化LLO边扫进行Cover；长期措施：要求整合调查2号板E行边缘膜层来料差异并进行改善
【整合对接】张倩
【责任部门】蒸镀封装部、工艺整合部
【责任科室】蒸镀封装整合、Lami</t>
    <phoneticPr fontId="4" type="noConversion"/>
  </si>
  <si>
    <t>【异常原因】LLO扫描后2号中板E行边缘提前分离并发生褶皱，经SLA贴附后延申至面内导致切割后翘曲，当日异常集中DLA2#发生。2号板E行褶皱问题从2/27批次开始出现，具有明显的大板Mapping集中性，且By批次分析Lami各机台均有发生。判断为来料批次波动导致E行边缘膜层差异导致，当日DLA2#因机台能力Buffer不足导致剥离后褶皱加重造成异常集中发生
【Inline监控】Lami RS已检出
【是否止血】是
【影响范围】90half，尚余17half未切割
【改善措施】短期措施：a.良品包装入库抽真空矫正，预计可100%挽救不会造成良损；b. SLA2#控投进行调整，待小中量验证通过后恢复上线；c.持续优化LLO边扫进行Cover；长期措施：要求整合调查2号板E行边缘膜层来料差异并进行改善
【整合对接】张倩
【责任部门】蒸镀封装部、工艺整合部
【责任科室】蒸镀封装整合、Lami</t>
    <phoneticPr fontId="4" type="noConversion"/>
  </si>
  <si>
    <t xml:space="preserve">【异常原因】同1A行色不均&amp;孔区发亮异常，之前转向理清锁定1F400 IGZO PHT相关
【Inline监控】/
【是否止血】固有问题，3/5批次B暗点0.13%，3/18批次0.17%，无明显恶化；
【改善措施】1F400 涂布速度&amp;显影降速等搭载新品验证，CT结果产出@4/E
【整合对接】郭友
【责任部门】阵列部
【责任科室】涂布科 </t>
    <phoneticPr fontId="4" type="noConversion"/>
  </si>
  <si>
    <t>32000</t>
  </si>
  <si>
    <t xml:space="preserve">【产品型号】C453
【不良名称】常暗黑斑Mura
【发生站点】MVI
【是否再发】否
【首次通报】04/11  12:00
【基础分析】近3个批次逐渐恶化， Map 1A、2A行聚集
【异常良损】当日良损1.30%，当月良损0.21%，批次良损0.33%，03/30批上批次恶化0.09%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</si>
  <si>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【产品型号】M596
【不良名称】常暗黑斑Mura
【发生站点】MVI
【是否再发】否
【首次通报】04/11  12:00
【基础分析】Map 大版四周聚集
【异常良损】当日良损2.08%，当月良损0.56%，批次良损0.68%，04/01批上批次恶化0.21%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</si>
  <si>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【产品型号】N236
【不良名称】金属Peeling
【发生站点】CUT
【是否再发】否
【首次通报】04/11  12:00
【基础分析】Map 无聚集， LOT 存在聚集
【异常良损】当日良损0.99%，当月良损2.09%，批次良损0.61%，03/11批次较上批次恶化0.30%
【异常原因】***
【Inline监控】监控站点
【是否止血】***
【影响范围】数量，过货完成时间
【改善措施】***
【整合对接】秦悦
【责任部门】***
【责任科室】***
</t>
  </si>
  <si>
    <t xml:space="preserve">【产品型号】N236
【不良名称】支撑膜气泡
【发生站点】APP2
【是否再发】否
【首次通报】04/11  12:00
【基础分析】连续3天不良较高，贴膜站点M2A不良率较高
【异常良损】当日良损0.59%，当月良损0.27%，批次良损0.27%，/
【异常原因】***
【Inline监控】监控站点
【是否止血】***
【影响范围】数量，过货完成时间
【改善措施】***
【整合对接】熊川
【责任部门】***
【责任科室】***
</t>
  </si>
  <si>
    <t xml:space="preserve">【产品型号】T219
【不良名称】OLED来料翘曲
【发生站点】32000
【是否再发】否
【首次通报】04/11  18:00
【基础分析】Map B/C行聚集， Lot聚集52E1E
【异常良损】当日良损0.57%，当月良损1.11%，批次良损0.74%，03/11批次较上批次恶化0.47%
【异常原因】***
【Inline监控】监控站点
【是否止血】***
【影响范围】数量，过货完成时间
【改善措施】***
【整合对接】秦悦
【责任部门】***
【责任科室】***
</t>
  </si>
  <si>
    <t>PCD ESD击伤</t>
    <phoneticPr fontId="4" type="noConversion"/>
  </si>
  <si>
    <t xml:space="preserve">【异常原因】固定3区切割道长条气泡，贴膜13#单机台过货，M1A、M2A平台均有发生；生产C466时无异常，顺切N236生产出现，设备参数未变动，异常原因暂未明确；
【Inline监控】APP2检出，当站抽检未发现
【是否止血】否
【影响范围】CT数据已体现
【改善措施】4/9对贴附平台Z轴高度进行调整，4/10仍有新增，现场持续监控调试；已打出不良二次脱泡挽救
【整合对接】熊川
【责任部门】屏体部
【责任科室】贴膜科 </t>
    <phoneticPr fontId="4" type="noConversion"/>
  </si>
  <si>
    <t xml:space="preserve">【异常原因】①AVI现象：均为L8黑斑类型常暗黑斑，无新增Defect Type；②机腔差：捞取阵列段机腔差确认除单机台过货外，无明显机差&amp;腔差；③监控面：DM图不可见，同时间段AT过货相关Code-点状白斑无明显恶化趋势；④人员集中性：捞取MVI站点人员集中性确认，有人员集中，已反馈产线确认是否存在过杀@4/11
【Inline监控】AT可监控，无异常
【是否止血】/
【影响范围】/
【改善措施】根因改善：14800 oven前置中量验证中，预计4月底产出RA结果汇报PCCB；
规格拉通：2.2中程度模组验证，待模组开线后投入@4/25
【整合对接】施健丰
【责任部门】整合/制造
【责任科室】阵列整合/屏体制造 </t>
    <phoneticPr fontId="4" type="noConversion"/>
  </si>
  <si>
    <t xml:space="preserve">【产品型号】T219
【不良名称】S向亮线
【发生站点】CT
【是否再发】否
【首次通报】03/16 16:00
【基础分析】大板外围和2BE模位高发，无Lot/sheet聚集
【异常良损】当日良损6.77%，当月良损3.41%，批次良损4.89%，02/26批次较上批次恶化0.38%
【异常原因】T219 2BE0为固定位置ESD，定点拍照可见，坐标匹配15200 3AFS04 LUM PIN，异常sheet 为15200 3AFS04 过货
【Inline监控】Inline已监控到并反馈
【是否止血】是
【影响范围】2/26批次 良损 0.25%
【改善措施】FS04 T219 RMS已下线，待借机后调整
【整合对接】施明君
【责任部门】阵列
【责任科室】PVD </t>
    <phoneticPr fontId="4" type="noConversion"/>
  </si>
  <si>
    <t xml:space="preserve">【异常原因】异常均为撕膜后翘曲（产品本体亦有翘曲），Mapping集中余中板左半板B行C行，FLA4#高发，Array亦有Lot集中性（L3T252E1E和L3T252E0X，此2lot 120half均在FLA4#过货），本批次FLA4#合计投入282half，判出152pcs异常，其中高发的2lot合计判出120pcs，其余Lot无明显高发。判断为Lot来料差异叠加FLA4#因使用EL Sheet，弱真空较Sunmap机台存在差异，Cover能力不足导致
【Inline监控】撕膜后翘曲，Lami当站未检出异常
【是否止血】是。良率会翘曲专项已汇报。
【影响范围】282half，均已切割完成
【改善措施】临时：a.FLA4#禁投（4/3已实施）；b.异常Lot信息反馈整合调查；长期措施：a.继续实施FLA DOE验证，提升Cover能；b.推动整合对产品本体翘曲金新改善（最优路径制订，高发机台禁投）
【整合对接】秦悦
【责任部门】蒸镀封装部、工艺整合部
【责任科室】Lami、蒸镀封装整合 </t>
    <phoneticPr fontId="4" type="noConversion"/>
  </si>
  <si>
    <t xml:space="preserve">【产品型号】C453
【不良名称】G3亮点
【发生站点】MVI
【是否再发】否
【首次通报】04/12  10:00
【基础分析】Map 、SHEET 无聚集， 批次恶化
【异常良损】当日良损1.56%，当月良损0.43%，批次良损1.44%，03/30批次较上批次恶化1.14%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</si>
  <si>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【产品型号】M516
【不良名称】B暗点
【发生站点】MVI
【是否再发】否
【首次通报】04/12  10:00
【基础分析】Map、Lot无集中性
【异常良损】当日良损2.79%，当月良损0.25%，批次良损0.25%，03/23批次较上批次恶化0.13%
【异常原因】***
【Inline监控】监控站点
【是否止血】***
【影响范围】数量，过货完成时间
【改善措施】***
【整合对接】郭友
【责任部门】***
【责任科室】***
</t>
  </si>
  <si>
    <t xml:space="preserve">【异常良损】当日良损2.79%，当月良损0.25%，批次良损0.25%，03/23批次较上批次恶化0.13%
【异常原因】①批次恶化0.1%，无lot&amp;Mapping集中性，②阵列阳极工艺Q-time无超时，③AVI无设备集中，④解析3/11批次暗点、B暗点19/20pcs为距离超规类型(&lt;5mm),40ea暗点25%为CRP修复类型，50%为Vth正偏类型，25%为阳极小黑点类型
【Inline监控】无
【是否止血】暂未
【影响范围】批次恶化0.1%
【改善措施】①分析数据模组暗点不良率为0，客户端暗点不良&lt;50ppm浓度低，对比V2暗点规格，V3规格更严苛，预计下周与模组开会讨论暗点规格合理化快速拉通事项讨论，②阳极小黑点类型新CRP修复手法预计4/14上线
【整合对接】郭友
【责任部门】整合
【责任科室】整列整合 </t>
    <phoneticPr fontId="4" type="noConversion"/>
  </si>
  <si>
    <t xml:space="preserve">异常原因】AU列不良为Array Cst 支撑垫片划伤相关：
【Inline监控】APP1
【是否止血】否
【影响范围】/
【改善措施】对应CSt改造预估4月底进行PPCB汇报：
【整合对接】王建强
【责任部门】自动化
【责任科室】FA </t>
    <phoneticPr fontId="4" type="noConversion"/>
  </si>
  <si>
    <t xml:space="preserve">【产品型号】C50
【不良名称】S向棱形彩色带状Mura
【发生站点】MVI
【是否再发】否
【首次通报】04/13  10:00
【基础分析】MAP集中：2CD0, 2EP0
LOT集中： L3C952E0M
【异常良损】当日良损0.77%，当月良损0.27%，批次良损0.29%，03/19批次较上批次恶化0.29%
【异常原因】***
【Inline监控】监控站点
【是否止血】***
【影响范围】数量，过货完成时间
【改善措施】***
【整合对接】汪前前
【责任部门】***
【责任科室】***
</t>
  </si>
  <si>
    <t xml:space="preserve">【产品型号】M680
【不良名称】S向亮线
【发生站点】AVI
【是否再发】否
【首次通报】04/13  10:00
【基础分析】LOT集中： L3MH52E07，Map无集中性
【异常良损】当日良损2.92%，当月良损3.50%，批次良损3.95%，04/02批次较上批次恶化0.6%
【异常原因】***
【Inline监控】监控站点
【是否止血】***
【影响范围】数量，过货完成时间
【改善措施】***
【整合对接】施明君
【责任部门】***
【责任科室】***
</t>
  </si>
  <si>
    <t>屠厚磊</t>
    <phoneticPr fontId="4" type="noConversion"/>
  </si>
  <si>
    <t>3/30和4/2批次是同一个批次，都是M680的量产首批，没有批次恶化的问题，07这个lot也没有高发</t>
    <phoneticPr fontId="4" type="noConversion"/>
  </si>
  <si>
    <t>【产品型号】C50
【不良名称】G彩短条Mura
【发生站点】MVI
【是否再发】否
【首次通报】04/13  10:00
【基础分析】MAP集中：1CM0, 1DG0, 2AA0, 2AC0, 2AP0, 2CQ0, 2CS0, 2DB0, 2DE0, 2DF0, 2DS0, 2EB0，呈现拱形
【异常良损】当日良损1.31%，当月良损0.76%，批次良损0.86%，03/19批次较上批次恶化0.84%
【异常原因】***
【Inline监控】监控站点
【是否止血】***
【影响范围】数量，过货完成时间
【改善措施】***
【整合对接】汪前前
【责任部门】***
【责任科室】***</t>
    <phoneticPr fontId="4" type="noConversion"/>
  </si>
  <si>
    <t xml:space="preserve">【异常原因】3/19批次从L2 CD换至L1 CD导致，换线不Rework影响不良升高
【Inline监控】21230 TFE LOI已监控到
【是否止血】是，Inline已提前调整干预
【影响范围】3/19批次 批次预估良损4.24%
【改善措施】①排产调试时间协调；②垫片降低机差影响；③Inline及时干预调整Offset&amp;Stay Time
【整合对接】汪前前
【责任部门】蒸镀封装部/工艺整合部
【责任科室】张网科/设备科/OLED整合科 </t>
    <phoneticPr fontId="4" type="noConversion"/>
  </si>
  <si>
    <t>S向棱形彩色带状Mura</t>
    <phoneticPr fontId="4" type="noConversion"/>
  </si>
  <si>
    <t>接地短路</t>
  </si>
  <si>
    <t xml:space="preserve">【产品型号】C51
【不良名称】接地短路
【发生站点】MVI
【是否再发】否
【首次通报】04/13  15:30
【基础分析】map集大板两头，Glass L3C351E1H202/L3C34CE1P291/L3C34CE1P292聚集
【异常良损】当日良损20.05%，当月良损4.20%，批次良损0.33%，03/03批次较上批次恶化0.31%
【异常原因】***
【Inline监控】监控站点
【是否止血】***
【影响范围】数量，过货完成时间
【改善措施】***
【整合对接】李力
【责任部门】***
【责任科室】***
</t>
  </si>
  <si>
    <t xml:space="preserve">【产品型号】C51
【不良名称】线路间短路
【发生站点】MVI
【是否再发】否
【首次通报】04/13  15:30
【基础分析】Glass集中： L3C351E1H202/L3C351E1H201/ L3C34CE1V082/ L3C34CE1P291/ L3C34CE1P29
【异常良损】当日良损73.18%，当月良损16.10%，批次良损1.54%，03/03批次较上批次恶化0.89%
【异常原因】***
【Inline监控】监控站点
【是否止血】***
【影响范围】数量，过货完成时间
【改善措施】***
【整合对接】李力
【责任部门】***
【责任科室】***
</t>
  </si>
  <si>
    <t xml:space="preserve">【产品型号】M596
【不良名称】TP第三层剥离后膜层Peeling
【发生站点】CUT
【是否再发】否
【首次通报】04/13  15:30
【基础分析】MAP集中：1BJ0, 1BK0, 1BL0, 2CJ0, 2CK0及U列
【异常良损】当日良损0.23%，当月良损0.17%，批次良损0.61%，04/01批次较上批次恶化0.08%
【异常原因】***
【Inline监控】监控站点
【是否止血】***
【影响范围】数量，过货完成时间
【改善措施】***
【整合对接】李力
【责任部门】***
【责任科室】***
</t>
  </si>
  <si>
    <t xml:space="preserve">【产品型号】N236
【不良名称】S向亮线
【发生站点】AVI
【是否再发】否
【首次通报】04/13  15:30
【基础分析】膜位集中2D行
【异常良损】当日良损4.23%，当月良损5.65%，批次良损5.67%，03/11批次较上批次恶化1.74%
【异常原因】***
【Inline监控】监控站点
【是否止血】***
【影响范围】数量，过货完成时间
【改善措施】***
【整合对接】施明君
【责任部门】***
【责任科室】***
</t>
  </si>
  <si>
    <t>屠厚磊</t>
    <phoneticPr fontId="4" type="noConversion"/>
  </si>
  <si>
    <t xml:space="preserve">【产品型号】C453
【不良名称】S向亮线
【发生站点】CT
【是否再发】否
【首次通报】01/00  00:00
【基础分析】MAP集中：1AU0, 1CG0, 1CR0, 2CG0, 2CR0
LOT集中： L3CA52E1N
GLASS集中：L3CA52E05262
【异常良损】当日良损7.67%，当月良损2.39%，批次良损3.08%，03/30批次较上批次恶化0.33%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</si>
  <si>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 xml:space="preserve">【产品型号】C453
【不良名称】G向单暗线
【发生站点】AVI
【是否再发】否
【首次通报】04/13  15:30
【基础分析】LOT无集中性，MAP：1CU0, 2EA0偏高
【异常良损】当日良损8.75%，当月良损0.75%，批次良损0.54%，03/30批次较上批次恶化0.37%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</si>
  <si>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 xml:space="preserve">【异常原因】排查GI无机差，ELA 4# 单lot L3CA52E12  0.91%不良偏高，设备无异常履历，DV无波动，多产品综合ELA 4#偏高0.2%，待新AC到货后优先更换，预计5月到货
【Inline监控】AT
【是否止血】无
【影响范围】单lot L3CA52E12  0.91
【改善措施】HF Rinse出口AC更换-5/E
【整合对接】郭友
【责任部门】阵列
【责任科室】CLN </t>
    <phoneticPr fontId="4" type="noConversion"/>
  </si>
  <si>
    <t xml:space="preserve">【异常原因】高发聚集主要受13400 Mask Defect异常影响，Inline已知异常
【Inline监控】AOI 13629/13420&amp;AT 186T1
【是否止血】是
【影响范围】3/30批次预估恶化影响0.3%
【改善措施】临时措施：异常Mask返修处理@2/21，返修回归后Try Run确认OK。长期措施：EXP同厂商检讨复盘确认中，同步检测当站AOI检出优化同步确认中@4/10
【整合对接】施明君
【责任部门】阵列部&amp;检测技术部
【责任科室】曝光科&amp;阵列触控检测科 </t>
    <phoneticPr fontId="4" type="noConversion"/>
  </si>
  <si>
    <t xml:space="preserve">【异常原因】CG/CR模位高发聚集主要受15400 Mask Defect异常影响，Inline已知异常，异常目前复盘推进中
【Inline监控】AOI 15629/15420&amp;AT 186T1
【是否止血】是，3/20已止血
【影响范围】3/15&amp;3/16&amp;3/19&amp;3/30蒸镀批次，预估批次恶化影响0.8%
【改善措施】临时措施：异常Mask返修处理@3/21，返修回归后Try Run确认OK。长期措施：EXP同厂商检讨复盘确认中，同步检测当站AOI检出优化同步确认中@4/10
【整合对接】施明君
【责任部门】阵列部&amp;检测技术部
【责任科室】曝光科&amp;阵列触控检测科 </t>
    <phoneticPr fontId="4" type="noConversion"/>
  </si>
  <si>
    <t xml:space="preserve">【产品型号】M596
【不良名称】S向边缘Mura
【发生站点】MVI
【是否再发】否
【首次通报】04/13  15:30
【基础分析】MAP集中：A/U列，膜位1AB0, 2EM0聚集
【异常良损】当日良损4.93%，当月良损0.24%，批次良损4.25%，04/01批次较上批次恶化4.01%
【异常原因】***
【Inline监控】监控站点
【是否止血】***
【影响范围】数量，过货完成时间
【改善措施】***
【整合对接】汪前前
【责任部门】***
【责任科室】***
</t>
    <phoneticPr fontId="4" type="noConversion"/>
  </si>
  <si>
    <t xml:space="preserve">【异常原因】4/1批次从L1 CD换至L2 CD导致，换线不Rework影响不良升高
【Inline监控】21230 TFE LOI已监控到
【是否止血】是，Inline已提前调整干预
【影响范围】4/1批次 批次预估良损3.34%
【改善措施】①排产调试时间协调；②垫片降低机差影响；③Inline及时干预调整Offset&amp;Stay Time
【整合对接】汪前前
【责任部门】蒸镀封装部/工艺整合部
【责任科室】张网科/设备科/OLED整合科 </t>
    <phoneticPr fontId="4" type="noConversion"/>
  </si>
  <si>
    <t>汪前前</t>
    <phoneticPr fontId="4" type="noConversion"/>
  </si>
  <si>
    <t xml:space="preserve">【异常原因】2DD膜位聚集为Inline已知，L层外围套孔残留，解析圆圈RS导致SCN信号短路
【Inline监控】15220/420/620可见
【是否止血】是
【影响范围】3/11批次0.4%
【改善措施】ECS中量验证1L400 ADI 6.65→5.5 不良显著改善，大量验证PCCB 4/9评审已通过
【整合对接】施明君
【责任部门】阵列部/工艺整合部
【责任科室】阵列整合科 </t>
    <phoneticPr fontId="4" type="noConversion"/>
  </si>
  <si>
    <t xml:space="preserve">【产品型号】N236
【不良名称】G向单暗线
【发生站点】AVI
【是否再发】否
【首次通报】04/13  15:30
【基础分析】MAP集中：2DD0
【异常良损】当日良损2.46%，当月良损2.63%，批次良损1.96%，03/11批次较上批次恶化0.36%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</si>
  <si>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 xml:space="preserve">【异常原因】圆圈RS异物影响（L层外围套孔残留，15000 M3 PVD前清洗残留在AA区）
【Inline监控】15220/420/620可见
【是否止血】是
【影响范围】3/11批次1.0%
【改善措施】ECS中量验证1L400 ADI 6.65→5.5 不良显著改善，大量验证PCCB 4/9评审已通过
【整合对接】施明君
【责任部门】阵列部/工艺整合部
【责任科室】阵列整合科 </t>
    <phoneticPr fontId="4" type="noConversion"/>
  </si>
  <si>
    <t>【异常原因】Other10现象为固定起弧位置G向单暗线，新品遗留问题，已确认Re-Aging后可挽救，拉会商讨此不良统一判定C等Other10，后续Sorting进行Re-Aging挽救
【Inline监控】/
【是否止血】/
【影响范围】影响3/5批次0.1%
【改善措施】Re-Aging挽救
【整合对接】于大永
【责任部门】新品整合
【责任科室】新产品1科</t>
    <phoneticPr fontId="4" type="noConversion"/>
  </si>
  <si>
    <t xml:space="preserve">【产品型号】D137
【不良名称】屏体来料破裂
【发生站点】APP1
【是否再发】否
【首次通报】01/00  00:00
【基础分析】AU列聚集
【异常良损】当日良损1.61%，当月良损1.61%，批次良损1.61%，/
【异常原因】***
【Inline监控】监控站点
【是否止血】***
【影响范围】数量，过货完成时间
【改善措施】***
【整合对接】王建强
【责任部门】***
【责任科室】***
</t>
    <phoneticPr fontId="4" type="noConversion"/>
  </si>
  <si>
    <t>王磊</t>
  </si>
  <si>
    <t>屠厚磊</t>
    <phoneticPr fontId="4" type="noConversion"/>
  </si>
  <si>
    <t>金属Peeling</t>
    <phoneticPr fontId="4" type="noConversion"/>
  </si>
  <si>
    <t>G向单暗线</t>
    <phoneticPr fontId="4" type="noConversion"/>
  </si>
  <si>
    <t>屠厚磊</t>
    <phoneticPr fontId="4" type="noConversion"/>
  </si>
  <si>
    <t>来料责PCD ESD</t>
    <phoneticPr fontId="4" type="noConversion"/>
  </si>
  <si>
    <t>【产品型号】C452
【不良名称】来料外围OLED 异物
【发生站点】CUT
【是否再发】是
【首次通报】03/15  10:00
【基础分析】
【异常良损】当日良损1.52%，当月良损0.66%，批次良损1.32%，04/07批次较上批次恶化0.72%</t>
    <phoneticPr fontId="4" type="noConversion"/>
  </si>
  <si>
    <t>【产品型号】D137
【不良名称】G向单亮线
【发生站点】AVI
【是否再发】否
【首次通报】04/14  09:00
【基础分析】LOT集中： L3DB52E08
【异常良损】当日良损1.03%，当月良损1.49%，批次良损1.05%，03/29批次较上批次恶化0.61%</t>
    <phoneticPr fontId="4" type="noConversion"/>
  </si>
  <si>
    <t>【产品型号】M680
【不良名称】来料责PCD ESD
【发生站点】CUT
【是否再发】否
【首次通报】04/14  09:00
【基础分析】工单：50002754P01，MAP集中：1BJ/K/L/M，2BK/2CK；
【异常良损】当日良损0.56%，当月良损1.37%，批次良损2.25%，/</t>
    <phoneticPr fontId="4" type="noConversion"/>
  </si>
  <si>
    <t>Array来料责异常</t>
    <phoneticPr fontId="4" type="noConversion"/>
  </si>
  <si>
    <t>屠厚磊</t>
    <phoneticPr fontId="4" type="noConversion"/>
  </si>
  <si>
    <t>【产品型号】M596
【不良名称】G向边缘Mura
【发生站点】MVI
【是否再发】否
【首次通报】04/14  15:00
【基础分析】2A/2E行聚集
【异常良损】当日良损4.51%，当月良损0.08%，批次良损1.42%，04/01批次较上批次恶化1.40%</t>
    <phoneticPr fontId="4" type="noConversion"/>
  </si>
  <si>
    <t xml:space="preserve">【异常原因】：M596 为换线生产，未RW MASK（由于RW Mask较多机时有限与整合达成一致，优先RW良损较高Mask）,HRTA001 X/Y AB列共同偏位7~8um,HRTA001 X/Y CD列共同偏位8~9u且Y向CD列外扩5~6u
【Inline监控】监控站点
【是否止血】否
【改善措施】cycle下机后对内缩位置底部垫垫片，待下cycle确认改善效果【整合对接】刘雅伦【责任部门】蒸镀封装部【责任科室】张网科 </t>
    <phoneticPr fontId="4" type="noConversion"/>
  </si>
  <si>
    <t>【产品型号】D137
【不良名称】Array来料责异常
【发生站点】APP2
【是否再发】否
【首次通报】04/14  15:00
【基础分析】LOT集中：L3DB52E05
【异常良损】当日良损2.41%，当月良损1.02%，批次良损1.02%，03/29批次较上批次恶化1.40%</t>
    <phoneticPr fontId="4" type="noConversion"/>
  </si>
  <si>
    <t xml:space="preserve">【异常原因】高发lot 无异常履历，原因暂未明确，需切片解析
【Inline监控】Array T620未发现异常 后站未检测 OLED 21320可见点状异常 
【是否止血】否
【影响范围】上批次02/16蒸镀批无此异常，03/29批次首次发现
【改善措施】暂无
【整合对接】黄从城
【责任部门】待理清
【责任科室】待理清 </t>
    <phoneticPr fontId="4" type="noConversion"/>
  </si>
  <si>
    <t xml:space="preserve">【产品型号】M655
【不良名称】G向单暗线
【发生站点】MVI
【是否再发】否
【首次通报】04/14  09:00
【基础分析】MAP集中A行，R/V列
【异常良损】当日良损3.76%，当月良损0.51%，批次良损3.55%，03/29批次较上批次恶化1.63%
</t>
    <phoneticPr fontId="4" type="noConversion"/>
  </si>
  <si>
    <t xml:space="preserve">【产品型号】M680
【不良名称】PCD ESD击伤
【发生站点】CUT
【是否再发】否
【首次通报】04/10  10:00
【基础分析】Map 1B行聚集
【异常良损】当日良损0.33%，当月良损0.43%，批次良损0.43%，/
【异常原因】***
【Inline监控】监控站点
【是否止血】***
【影响范围】数量，过货完成时间
【改善措施】***
【整合对接】张倩
【责任部门】***
【责任科室】***
</t>
    <phoneticPr fontId="4" type="noConversion"/>
  </si>
  <si>
    <t>【产品型号】N236
【不良名称】金属Peeling
【发生站点】CT
【是否再发】是
【首次通报】04/11  12:00
【基础分析】LOT集中：L3N252E0C, L3N252E0Q, L3N252E0Z, L3N252E13, L3N252E17
SHEET集中： L3N252E0C15, L3N252E0Q15, L3N252E0Z15, L3N252E1315, L3N252E1715
【异常良损】当日良损2.18%，当月良损1.70%，批次良损44.00%，03/23批次较上批次恶化2.73%</t>
    <phoneticPr fontId="4" type="noConversion"/>
  </si>
  <si>
    <t>【异常原因】①Mapping为2E行聚集（C角更为严重），此为已知异常（与1F400相关），无新增不良；②3APP03优于3APP04（其他产品1F400机台对比：C453/C59也是3APP03优于3APP04），③解析协助确认为IGZO CD偏小导致；
【Inline监控】DM/AT/LOI不可见
【是否止血】是
【影响范围】/
【改善措施】临时措施：1F400 3APP04禁Run C57@3/21；长期措施：DEV药液段入口变速验证-2E行 CD 有改善，待确认CT良率后申请中量验证@4/20
【整合对接】施健丰</t>
    <phoneticPr fontId="4" type="noConversion"/>
  </si>
  <si>
    <t>【异常原因】取消AT电路导致COP区域ESD击伤 Inline拦截判杀
【Inline监控】21320/43620检出拦截，S直接判杀，N等入风险仓发模组验证
【是否止血】是
【影响范围】8个高发膜位持续影响
【改善措施】①同系列新品检讨设计改善措施 ②VEES验证@4/11</t>
    <phoneticPr fontId="4" type="noConversion"/>
  </si>
  <si>
    <t xml:space="preserve">【异常原因】3/29批次基本产出完全，CT数据看G向单暗线对比上批次降低0.04%(AVI降低，MVI升高，整体降低），MVI存在多列G向线聚集，Array机腔差未发现明显MAP差异，确认部分异常Panel AVI原图大部分未发现明显G向线；确认MAP聚集形式与切割工艺相关性较大，且切割存在工位不良率差异，已反馈屏体确认
【Inline监控】/
【是否止血】否
【影响范围】/
【改善措施】待屏体调查确认后反馈
【整合对接】施明君
【责任部门】/
【责任科室】/ </t>
    <phoneticPr fontId="4" type="noConversion"/>
  </si>
  <si>
    <t>【产品型号】N236
【不良名称】S向单暗线
【发生站点】AVI
【是否再发】否
【首次通报】04/14  09:00
【基础分析】MAP集中：2BB0
【异常良损】当日良损2.14%，当月良损2.26%，批次良损1.69%，03/11批次较上批次恶化0.65%</t>
    <phoneticPr fontId="4" type="noConversion"/>
  </si>
  <si>
    <t xml:space="preserve">【异常原因】匹配RS主要为A1CFB&amp;A1CIP，11000 3AFC02整体偏高，初步确认受3AFC02 DKC影响
【Inline监控】11629
【是否止血】是
【影响范围】2LOT，3/29 批次预估影响恶化0.2%
【改善措施】3AFC02 DKC轴承更换@3/12，更换后RS已 Trend Down改善。
【整合对接】施明君
【责任部门】阵列部
【责任科室】CLN </t>
    <phoneticPr fontId="4" type="noConversion"/>
  </si>
  <si>
    <t>支撑膜异物</t>
    <phoneticPr fontId="4" type="noConversion"/>
  </si>
  <si>
    <t>屠厚磊</t>
    <phoneticPr fontId="4" type="noConversion"/>
  </si>
  <si>
    <t>屏体责报废</t>
    <phoneticPr fontId="4" type="noConversion"/>
  </si>
  <si>
    <t>【产品型号】M680
【不良名称】支撑膜异物
【发生站点】APP2
【是否再发】否
【首次通报】04/15  08:00
【基础分析】SHEET集中：L3MH52E0V，工单集中： 50002773P01， 50002779P01，MAP无集中性
【异常良损】当日良损1.09%，当月良损0.35%，批次良损0.35%，/</t>
    <phoneticPr fontId="4" type="noConversion"/>
  </si>
  <si>
    <t>【产品型号】M655
【不良名称】屏体责报废
【发生站点】MVI
【是否再发】否
【首次通报】04/15  08:00
【基础分析】SHEET集中：L3MG52E0E，Glass集中：L3MG52E0E24， L3MG52E0E251，MAP集中大板右半板
【异常良损】当日良损0.88%，当月良损0.05%，批次良损0.07%，3/29批恶化0.07%</t>
    <phoneticPr fontId="4" type="noConversion"/>
  </si>
  <si>
    <t xml:space="preserve">原因：PIN端模组FPC固定位置支撑膜膜异物，贴膜导致；集中贴膜14#M2A平台，时间集中14号12：08-12：51；
止血：是；
影响数量：118pcs；
改善措施：Panel平台及撕膜机构深度清洁；撕膜行径调整7.7-8；撕膜距离310-320；下料检无异常；
责任部门：屏体部贴膜科 </t>
    <phoneticPr fontId="4" type="noConversion"/>
  </si>
  <si>
    <t>来料OLED膜破</t>
  </si>
  <si>
    <t>屠厚磊</t>
    <phoneticPr fontId="4" type="noConversion"/>
  </si>
  <si>
    <t>屠厚磊</t>
    <phoneticPr fontId="4" type="noConversion"/>
  </si>
  <si>
    <t>【产品型号】C452
【不良名称】显示异常
【发生站点】MVI
【是否再发】否
【首次通报】04/15  09:00
【基础分析】MAP/LOT无集中性
【异常良损】当日良损1.31%，当月良损0.19%，批次良损0.44%，03/19批次较上批次恶化0.29%</t>
    <phoneticPr fontId="4" type="noConversion"/>
  </si>
  <si>
    <t xml:space="preserve">【异常原因】实际为固定4区破裂，AVI18#切机时参数未确认到位，上料手Z轴点位异常导致
【Inline监控】当站切机检已发现
【是否止血】是
【影响范围】共89pcs，已过货完成
【改善措施】设备换型后标准作业流程内部重新培训宣导，AVI同现象不良设备报警逻辑收严，减小不良风险批
【整合对接】熊川
【责任部门】检测技术部
【责任科室】屏体检测科 </t>
    <phoneticPr fontId="4" type="noConversion"/>
  </si>
  <si>
    <t xml:space="preserve">【异常原因】单日飘高主要受C452 MVI R品 4/14集中过货影响，MVI By批次相比02/27批次 0.52%&amp;0316批次 0.46%正常波动，暂持续监控
【Inline监控】/
【是否止血】/
【影响范围】/
【改善措施】/
【整合对接】杜开尧
【责任部门】/
【责任科室】/ </t>
    <phoneticPr fontId="4" type="noConversion"/>
  </si>
  <si>
    <t xml:space="preserve">【异常原因】A/U列集中为阵列CST导致的固定膜位破损
【Inline监控】A/U列固定膜位破损当站RS已检出
【是否止血】是
【影响范围】/
【改善措施】自动化止滑垫更换目前完成345台，预计@4/30全部完成
【整合对接】李晗
【责任部门】自动化
【责任科室】自动化 </t>
    <phoneticPr fontId="4" type="noConversion"/>
  </si>
  <si>
    <t xml:space="preserve">【异常原因】下边框静电圆环击伤TP查杀，不良集中MB001 mask
【Inline监控】43629
【是否止血】是
【影响范围】6个高发膜位
【改善措施】①异常CMM mask禁用，改版&amp;base mask择优上机@4/15 ②二元化改版mask上机验证@4/26
【整合对接】李晗
【责任部门】蒸镀封装部
【责任科室】蒸镀设备科 </t>
    <phoneticPr fontId="4" type="noConversion"/>
  </si>
  <si>
    <t>【产品号】C453
【不良名称】屏体黑斑
【发生站点】MVI
【是否再发】否
【首次通报】04/15  09:00
【基础分析】MAP集中：2EF0及U列
【异常良损】当日良损0.69%，当月良损0.14%，批次良损0.61%，03/18批次较上批次恶化0.58%</t>
    <phoneticPr fontId="4" type="noConversion"/>
  </si>
  <si>
    <t>【产品型号】M596
【不良名称】来料OLED膜破
【发生站点】CUT
【是否再发】否
【首次通报】04/15  09:00
【基础分析】MAP集中：1BJ0, 1BK0, 1BL0, 2BK0, 2CJ0, 2CK0
【异常良损】当日良损0.06%，当月良损0.02%，批次良损0.07%，04/01批次较上批次恶化0.06%</t>
    <phoneticPr fontId="4" type="noConversion"/>
  </si>
  <si>
    <t>【产品型号】M596
【不良名称】屏体来料破裂
【发生站点】APP1
【是否再发】否
【首次通报】04/15  09:00
【基础分析】MAP集中：A/U列
LOT集中：L3MD52E2A
【异常良损】当日良损1.27%，当月良损0.02%，批次良损0.06%，04/01批次较上批次恶化0.05%</t>
    <phoneticPr fontId="4" type="noConversion"/>
  </si>
  <si>
    <t>【产品型号】M655
【不良名称】35052_S
【发生站点】MVI
【是否再发】否
【首次通报】04/15  09:00
【基础分析】MAP集中：L/M/N/S/T列，SHEET集中：L3MG52E0E24, L3MG52E0E25，GLASS集中：L3MG52E0E232, L3MG52E0E241, L3MG52E0E242, L3MG52E0E251, L3MG52E0E252
【异常良损】当日良损0.90%，当月良损0.06%，批次良损0.07%，03/29批次较上批次恶化0.07%</t>
    <phoneticPr fontId="4" type="noConversion"/>
  </si>
  <si>
    <t>【产品型号】N236
【不良名称】Aging AA区烧伤
【发生站点】AGING
【是否再发】否
【首次通报】04/15  09:00
【基础分析】MAP无集中
【异常良损】当日良损10.75%，当月良损2.02%，批次良损6.61%，03/11批次较上批次恶化4.8%</t>
    <phoneticPr fontId="4" type="noConversion"/>
  </si>
  <si>
    <t>【产品型号】M680
【不良名称】屏体黑斑
【发生站点】MVI
【是否再发】否
【首次通报】04/15  09:00
【基础分析】MAP集中大板右半板，LOT集中：L3MH52E03
【异常良损】当日良损2.91%，当月良损0.23%，批次良损1.18%，03/29批次较上批次恶化1.18%</t>
    <phoneticPr fontId="4" type="noConversion"/>
  </si>
  <si>
    <t>ELA后水渍残留</t>
  </si>
  <si>
    <t>屠厚磊</t>
    <phoneticPr fontId="4" type="noConversion"/>
  </si>
  <si>
    <t xml:space="preserve">【产品型号】C453
【不良名称】ELA后水渍残留
【发生站点】CUT
【是否再发】否
【首次通报】04/15  16:00
【基础分析】MAP集中2C/D行，Glass集中L3CA52E0R022
【异常良损】当日良损0.97%，当月良损0.02%，批次良损0.65%，04/07批次较上批次恶化0.65%
【异常原因】***
【Inline监控】监控站点
【是否止血】***
【影响范围】数量，过货完成时间
【改善措施】***
【整合对接】郭宇豪
【责任部门】***
【责任科室】***
</t>
    <phoneticPr fontId="4" type="noConversion"/>
  </si>
  <si>
    <t>Aging AA区烧伤</t>
    <phoneticPr fontId="4" type="noConversion"/>
  </si>
  <si>
    <t xml:space="preserve">【异常原因】单日飘高主要受N236 34001 R品 4/14集中过货影响，Aging By批次1.05%相比上批次01/26批次 1.02%正常波动，Mapping 2DD0膜位高发，Inline匹配主要受L层PR圆环残留影响
【Inline监控】15629
【是否止血】是
【影响范围】3/11批次
【改善措施】1L400 PH CD 6.65→5.5 减小PCCB导入,改善2DD0聚集，4/12批次聚集改善。
【整合对接】杜开尧
【责任部门】阵列部&amp;工艺整合部
【责任科室】EXP&amp;阵列整合科 </t>
    <phoneticPr fontId="4" type="noConversion"/>
  </si>
  <si>
    <t>屏体来料破裂</t>
    <phoneticPr fontId="4" type="noConversion"/>
  </si>
  <si>
    <t>35052_S</t>
    <phoneticPr fontId="4" type="noConversion"/>
  </si>
  <si>
    <t xml:space="preserve">【产品型号】C452
【不良名称】降等OLED责
【发生站点】CUT
【是否再发】否
【首次通报】04/16  09:00
【基础分析】MAP集中：E行聚集
LOT集中：L3CC52E0Z, L3CC52E17
【异常良损】当日良损1.16%，当月良损0.06%，批次良损0.61%，04/07批次较上批次恶化0.61%
【异常原因】***
【Inline监控】监控站点
【是否止血】***
【影响范围】数量，过货完成时间
【改善措施】***
【整合对接】王磊
【责任部门】***
【责任科室】***
</t>
    <phoneticPr fontId="4" type="noConversion"/>
  </si>
  <si>
    <t>屠厚磊</t>
    <phoneticPr fontId="4" type="noConversion"/>
  </si>
  <si>
    <t xml:space="preserve">【产品型号】M596
【不良名称】G向彩色带状Mura
【发生站点】MVI
【是否再发】否
【首次通报】04/16  09:00
【基础分析】MAP集中A/U列
【异常良损】当日良损2.16%，当月良损0.16%，批次良损0.25%，04/01批次较上批次恶化0.15%
【异常原因】***
【Inline监控】监控站点
【是否止血】***
【影响范围】数量，过货完成时间
【改善措施】***
【整合对接】王磊
【责任部门】***
【责任科室】***
</t>
    <phoneticPr fontId="4" type="noConversion"/>
  </si>
  <si>
    <t xml:space="preserve">【产品型号】M655
【不良名称】Aging AA区烧伤
【发生站点】AVI
【是否再发】否
【首次通报】04/16  09:00
【基础分析】MAP集中：1AV0
LOT集中：L3MG52E01
【异常良损】当日良损2.90%，当月良损0.45%，批次良损0.48%，03/29批次较上批次恶化0.21%
【异常原因】***
【Inline监控】监控站点
【是否止血】***
【影响范围】数量，过货完成时间
【改善措施】***
【整合对接】杜开尧
【责任部门】***
【责任科室】***
</t>
    <phoneticPr fontId="4" type="noConversion"/>
  </si>
  <si>
    <t xml:space="preserve">【异常原因】M596Array实际为M567产品，屏体为M596首批次产出，03/12批次较上批次恶化1.36%主要受新批次刚产出影响，1BJ0, 1BK0, 1BL0, 1CK0 Mapping集中受OLED CMM Mask ESD影响，已知异常，OLED ESD专项攻关中
【Inline监控】OLED AOI
【是否止血】否
【影响范围】3/16蒸镀批
【改善措施】目前M567（M596） 3/12 批次改版Mask已中量上线，待批次数据产出后新批次大量导入确认@ 3/29
【整合对接】施明君
【责任部门】OLED
【责任科室】蒸镀设备科 </t>
    <phoneticPr fontId="4" type="noConversion"/>
  </si>
  <si>
    <t xml:space="preserve">【异常原因】M596Array实际为M567产品，屏体为M596首批次产出，03/12批次较上批次恶化1.36%主要受新批次刚产出影响，1BJ0, 1BK0, 1BL0, 1CK0 Mapping集中受OLED CMM Mask ESD影响，已知异常，OLED ESD专项攻关中
【Inline监控】OLED AOI
【是否止血】否
【影响范围】3/16蒸镀批
【改善措施】目前M567（M596） 3/12 批次改版Mask已中量上线，待批次数据产出后新批次大量导入确认@ 3/29
【整合对接】施明君
【责任部门】OLED
【责任科室】蒸镀设备科 </t>
    <phoneticPr fontId="4" type="noConversion"/>
  </si>
  <si>
    <t>缪康健</t>
    <phoneticPr fontId="4" type="noConversion"/>
  </si>
  <si>
    <t xml:space="preserve">【产品型号】M596
【不良名称】S向亮线
【发生站点】AVI
【是否再发】是
【首次通报】03/26  09:00
【基础分析】4/1批次较上批次恶化0.42%，半板中心聚集，疑似CMM ESD导致，改版MASK上线后仍然发生
【异常良损】当日良损2.78%，当月良损1.64%，批次良损2.06%，4/1批次较上批次恶化0.42%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</si>
  <si>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 xml:space="preserve">【产品型号】T219
【不良名称】彩斑Mura
【发生站点】MVI
【是否再发】是
【首次通报】03/25  09:00
【基础分析】3/23批次较上批次恶化0.92%，2AA0膜位高发
【异常良损】当日良损3.13%，当月良损0.54%，批次良损1.33%，3/23批次较上批次恶化0.92%
【异常原因】***
【Inline监控】监控站点
【是否止血】***
【影响范围】数量，过货完成时间
【改善措施】***
【整合对接】王磊
【责任部门】***
【责任科室】***
</t>
    <phoneticPr fontId="4" type="noConversion"/>
  </si>
  <si>
    <t xml:space="preserve">【产品型号】C452
【不良名称】常暗黑斑Mura
【发生站点】MVI
【是否再发】否
【首次通报】04/17  09:00
【基础分析】3/15批次较上批次恶化0.15%，大板A/E行聚集，LOT L3CC52E03/E07不良偏高
【异常良损】当日良损0.65%，当月良损0.38%，批次良损0.42%，3/15批次较上批次恶化0.15%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</si>
  <si>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【产品型号】M680
【不良名称】金属Peeling
【发生站点】CUT
【是否再发】否
【首次通报】04/17  09:00
【基础分析】4/7批次较上批次恶化0.33%，CUT站点不良率0.12%，无MAP集中性，LOT L3MH53E12不良偏高
【异常良损】当日良损0.19%，当月良损0.19%，批次良损0.40%，4/7批次较上批次恶化0.33%
【异常原因】***
【Inline监控】监控站点
【是否止血】***
【影响范围】数量，过货完成时间
【改善措施】***
【整合对接】汪前前
【责任部门】***
【责任科室】***
</t>
    <phoneticPr fontId="4" type="noConversion"/>
  </si>
  <si>
    <t xml:space="preserve">【产品型号】N236
【不良名称】OLED来料翘曲
【发生站点】CUT
【是否再发】否
【首次通报】04/17  09:00
【基础分析】批次不良1.75%，较上批次恶化1.59%，CUT站点不良率0.39%，较上批次恶化0.37%，中板A行聚集
【异常良损】当日良损2.64%，当月良损0.39%，批次良损1.75%，3/23批次较上批次恶化1.59%
【异常原因】***
【Inline监控】监控站点
【是否止血】***
【影响范围】数量，过货完成时间
【改善措施】***
【整合对接】汪前前
【责任部门】***
【责任科室】***
</t>
    <phoneticPr fontId="4" type="noConversion"/>
  </si>
  <si>
    <t xml:space="preserve">【产品型号】T219
【不良名称】Other 5
【发生站点】CT
【是否再发】否
【首次通报】04/18  09:00
【基础分析】批次不良0.42%，较上批次恶化0.42%，3个LOT集中
【异常良损】当日良损2.86%，当月良损0.11%，批次良损0.42%，3/23批次较上批次恶化0.42%
【异常原因】***
【Inline监控】监控站点
【是否止血】***
【影响范围】数量，过货完成时间
【改善措施】***
【整合对接】邓冰
【责任部门】***
【责任科室】***
</t>
    <phoneticPr fontId="4" type="noConversion"/>
  </si>
  <si>
    <t>郭友</t>
    <phoneticPr fontId="4" type="noConversion"/>
  </si>
  <si>
    <t>Array</t>
    <phoneticPr fontId="4" type="noConversion"/>
  </si>
  <si>
    <t xml:space="preserve">【产品型号】C453
【不良名称】G3亮点
【发生站点】MVI
【是否再发】否
【首次通报】04/18  17:00
【基础分析】3/30批次不良0.59%，较上批次恶化0.38%
【异常良损】当日良损0.70%，当月良损0.47%，批次良损0.59%，3/30批次较上批次恶化0.38%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</si>
  <si>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 xml:space="preserve">【异常原因】Mapping与其他产品屏体黑斑Map存在明显差异（M680单lot异常  S13 16 S25高发，目前存在右半板聚集）  查看lot履历为PH 13号机 M1 M2 ILD中量验证lot 另一lot L3MH52E0C无异常  其他履历没有明显异常 需进一步解析确认 
【Inline监控】无法监控
【是否止血】是
【影响范围】单lot异常
【改善措施】待厘清
【整合对接】阵列整合
【责任部门】待确认
【责任科室】 待解析确认 </t>
    <phoneticPr fontId="4" type="noConversion"/>
  </si>
  <si>
    <t xml:space="preserve">【产品型号】T219
【不良名称】S向亮线
【发生站点】AVI
【是否再发】是
【首次通报】03/16  09:00
【基础分析】3/23批次S向亮线不良5.35%，较上批次恶化1.37%，AVI站点不良4.58%，较上批次恶化1.27%
【异常良损】当日良损5.80%，当月良损3.88%，批次良损4.75%，3/23批次较上批次恶化1.37%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</si>
  <si>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【产品型号】C57
【不良名称】单亮点
【发生站点】MVI
【是否再发】否
【首次通报】04/19  16:00
【基础分析】当天不良高发3.49%，批次不良0.08%，较上批次恶化0.05%
【异常良损】当日良损3.49%，当月良损0.07%，批次良损0.08%，3/29批次较上批次恶化0.05%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</si>
  <si>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【产品型号】T219
【不良名称】二维码/十字Mark气泡
【发生站点】APP2
【是否再发】否
【首次通报】04/19  16:00
【基础分析】当天不良高发7.64%，批次0.30%，较上批次恶化0.30%
【异常良损】当日良损7.64%，当月良损0.08%，批次良损0.30%，3/23批次较上批次恶化0.30%
【异常原因】***
【Inline监控】监控站点
【是否止血】***
【影响范围】数量，过货完成时间
【改善措施】***
【整合对接】熊川
【责任部门】***
【责任科室】***
</t>
  </si>
  <si>
    <t xml:space="preserve">【异常原因】C453 G3亮点高发集中panel R角位置，与解析确认与此前D106同类型异常原因一致：GatO CD偏小导致特性负偏，机腔差&amp;CD数据确认不良与1G400 3APP03过货强相关
【Inline监控】AT 186T1
【是否止血】是
【影响范围】5lot
【改善措施】临时措施：暂对C453 1G400 3APP03禁run@4/18，长期措施待工艺调查确认
【整合对接】郭友
【责任部门】阵列部
【责任科室】PH </t>
    <phoneticPr fontId="4" type="noConversion"/>
  </si>
  <si>
    <t xml:space="preserve">【异常原因】Line1 PR2定量泵损坏，3月21日开始出现轻微漏气，随ink在打印头中累计造成造成堵孔或挂墨，打印过程中部分Nozzle喷墨不足导致产品出现G-Mura（异常片IJP膜厚偏薄1um），除TP AOI 43420站点抽检及屏体外观大视角可识别外，其他Mura AOI/TFE AOI/TP AOI/LOI/AVI等无法识别G向Mura
【Inline监控】监控站点43420/APP1
【是否止血】是
【影响范围】数量1.89Kpcs，过货完成时间4/1，G-Mura风险片分轻中重等级快推屏体外观确认，可见降C等，外观不可见续流后根据不同程度进行模组良率验证
【改善措施】临时措施：3/25更换新定量泵，确认补墨无异常，进行冲墨2L后设备复机；长期措施：1.定量泵管控方式有损坏更换变更为固定周期更换（1年）@4/20；2.每日点检定量泵排气孔及墨柜管路状态-已完成；3.气泡sensor目前单腔室验证完成，待技术委员会评审后导入-@5/30 ；4.推动检测提升Mura AOI检出能力，持续改进
【整合对接】邓冰
【责任部门】蒸镀封装部
【责任科室】IJP </t>
    <phoneticPr fontId="4" type="noConversion"/>
  </si>
  <si>
    <t>【异常原因】N236 OLED来料翘曲，为N236来料MARK异常，FLA&amp;LAMI屏蔽MARK作业，导致上保贴附精度偏移，DLA作业时发生剥离异常导致中板边缘褶皱，SLA后延伸至面内，导致屏体切割真空不达拔片，当前3/23批次都是来料MARK异常，开ECS单屏蔽Mark作业
【Inline监控】/
【是否止血】是
【影响范围】/
【改善措施】
【整合对接】
【责任部门】
【责任科室】</t>
    <phoneticPr fontId="4" type="noConversion"/>
  </si>
  <si>
    <t xml:space="preserve">【异常原因】①B路径集中，TB006 Mask集中；②Macro&amp;MLR确认Mask状况@4/17；③留片解析@4/25
【Inline监控】LOI 21200 &amp; 21230
【是否止血】否
【影响范围】0323批次，预计影响~3%
【改善措施】原因理清后更新  4/17
【整合对接】王磊
【责任部门】蒸镀封装部
【责任科室】清洗科 </t>
    <phoneticPr fontId="4" type="noConversion"/>
  </si>
  <si>
    <t xml:space="preserve">【产品型号】C57
【不良名称】屏体黑斑
【发生站点】MVI
【是否再发】否
【首次通报】04/19  09:00
【基础分析】批次不良0.17%，高于直板机屏体黑斑水平，2EE0/2ET0膜位集中，请屏体黑斑专项重点改善；
【异常良损】当日良损0.37%，当月良损0.15%，批次良损0.15%，3/29批次较上批次恶化0.04%
【异常原因】***
【Inline监控】监控站点
【是否止血】***
【影响范围】数量，过货完成时间
【改善措施】***
【整合对接】王建强
【责任部门】***
【责任科室】***
</t>
    <phoneticPr fontId="4" type="noConversion"/>
  </si>
  <si>
    <t xml:space="preserve">【异常原因】AVI 35004 CIM等级设置错误导致35004判定的亮点不良判R到MVI，未按正常Flow到CRP 35082进行二次维修
【Inline监控】35000
【是否止血】是
【影响范围】3/29蒸镀批 CRP 3PLR20设备
【改善措施】目前确认亮点降C6等不良共269Pcs，4/20提返工挽救
【整合对接】郭友
【责任部门】检测技术部
【责任科室】屏体检测科 程磊 </t>
    <phoneticPr fontId="4" type="noConversion"/>
  </si>
  <si>
    <t xml:space="preserve">【异常原因】十字mark位置气泡，集中贴膜15＃ M1A平台，4/15～4/17生产，时间不集中，后续暂无新增，贴膜调查中
【Inline监控】APP2检出
【是否止血】是
【影响范围】CT数据已体现
【改善措施】待贴膜当站调查反馈，十字mark气泡二次脱泡可100％挽救@4/27完成
【整合对接】熊川
【责任部门】屏体部
【责任科室】贴膜科 </t>
    <phoneticPr fontId="4" type="noConversion"/>
  </si>
  <si>
    <t>待反馈</t>
    <phoneticPr fontId="4" type="noConversion"/>
  </si>
  <si>
    <t>【产品型号】M516
【不良名称】PHT责PSI残留
【发生站点】CUT
【是否再发】否
【首次通报】04/20  15:00
【基础分析】当天不良高发0.13%，超当月不良0.02% 两倍以上，批次恶化0.09%，L3MB53E0F LOT集中性较高，存在特殊MAP
【异常良损】当日良损0.13%，当月良损0.02%，批次良损0.12%，04/09批次较上批次恶化0.09%
【异常原因】***
【Inline监控】监控站点
【是否止血】***
【影响范围】数量，过货完成时间
【改善措施】***
【整合对接】郭宇豪
【责任部门】***
【责任科室】***</t>
    <phoneticPr fontId="4" type="noConversion"/>
  </si>
  <si>
    <t>郭宇豪</t>
    <phoneticPr fontId="4" type="noConversion"/>
  </si>
  <si>
    <t>【产品型号】C453
【不良名称】群亮点
【发生站点】MVI
【是否再发】否
【首次通报】04/20  17:00
【基础分析】当天不良2.62%，超当月0.42%两倍以上，批次恶化0.20%、存在特殊MAP，L3CA53E04/L3CA52E1W不良率高
【异常良损】当日良损2.62%，当月良损0.42%，批次良损0.54%，04/07批次较上批次恶化0.20%
【异常原因】***
【Inline监控】监控站点
【是否止血】***
【影响范围】数量，过货完成时间
【改善措施】***
【整合对接】郭友
【责任部门】***
【责任科室】***</t>
    <phoneticPr fontId="4" type="noConversion"/>
  </si>
  <si>
    <t>ARRAY</t>
    <phoneticPr fontId="4" type="noConversion"/>
  </si>
  <si>
    <t xml:space="preserve">【异常原因】3APP01产出，无明显机腔差，RS density数据规格内，AOI type为S8单片残留超规
【Inline监控】11620
【是否止血】是，大颗残留inline RS已判杀
【影响范围】22panel，11400 3APP01 3/19过货
【改善措施】11620已重检重修，履历未发现异常，前后lot无异常，持续监控
【整合对接】郭宇豪
【责任部门】阵列部
【责任科室】TRC </t>
    <phoneticPr fontId="4" type="noConversion"/>
  </si>
  <si>
    <t>PHT责PSI残留</t>
    <phoneticPr fontId="4" type="noConversion"/>
  </si>
  <si>
    <t>Other 5</t>
    <phoneticPr fontId="4" type="noConversion"/>
  </si>
  <si>
    <t>【产品型号】C452
【不良名称】支撑膜异物
【发生站点】APP2
【是否再发】否
【首次通报】04/21  10:00
【基础分析】当天不良0.26%超当月0.04%两倍以上，未见特殊MAP，未见高发LOT
【异常良损】当日良损0.15%，当月良损0.04%，批次良损0.06%，04/07批次较上批次恶化0.02%
【异常原因】***
【Inline监控】监控站点
【是否止血】***
【影响范围】数量，过货完成时间
【改善措施】***
【整合对接】郭晋嘉
【责任部门】***
【责任科室】***</t>
    <phoneticPr fontId="4" type="noConversion"/>
  </si>
  <si>
    <t>屏体</t>
    <phoneticPr fontId="4" type="noConversion"/>
  </si>
  <si>
    <r>
      <t xml:space="preserve">【异常原因】mapping集中于AE行&amp;AU列，贴膜未见明显设备平台时间集中性，Lami delami剥离效果不佳导致中板外围particle残留，集中4/12、4/15产出
【Inline监控】APP1/APP2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【影响范围】CT数据已体现
</t>
    </r>
    <r>
      <rPr>
        <sz val="11"/>
        <color rgb="FF0000FF"/>
        <rFont val="微软雅黑"/>
        <family val="2"/>
        <charset val="134"/>
      </rPr>
      <t xml:space="preserve">【改善措施】已优化delami入刀参数，机台进行清洁，4/18异物水平下降（0.28%→0.05%），持续监控 </t>
    </r>
    <r>
      <rPr>
        <sz val="11"/>
        <color theme="1"/>
        <rFont val="微软雅黑"/>
        <family val="2"/>
        <charset val="134"/>
      </rPr>
      <t xml:space="preserve">
【整合对接】郭晋嘉
【责任部门】蒸镀封装部
【责任科室】Lami科</t>
    </r>
    <phoneticPr fontId="4" type="noConversion"/>
  </si>
  <si>
    <t>【产品型号】C452
【不良名称】支撑膜气泡
【发生站点】APP2
【是否再发】否
【首次通报】04/21  10:00
【基础分析】当天不良0.12%超当月0.01%两倍以上，未见特殊MAP，未见高发LOT
【异常良损】当日良损0.12%，当月良损0.01%，批次良损0.05%，04/07批次较上批次恶化0.05%
【异常原因】***
【Inline监控】监控站点
【是否止血】***
【影响范围】数量，过货完成时间
【改善措施】***
【整合对接】郭晋嘉
【责任部门】***
【责任科室】***</t>
    <phoneticPr fontId="4" type="noConversion"/>
  </si>
  <si>
    <t>【产品型号】N236
【不良名称】膜层彩色异物
【发生站点】CUT
【是否再发】否
【首次通报】04/21  10:00
【基础分析】当天不良1.18%超当月0.17%两倍以上，1DB模位较集中，未见高发LOT
【异常良损】当日良损1.18%，当月良损0.17%，批次良损1.67%，04/09批次较上批次恶化1.64%
【异常原因】***
【Inline监控】监控站点
【是否止血】***
【影响范围】数量，过货完成时间
【改善措施】***
【整合对接】王建强
【责任部门】***
【责任科室】***</t>
    <phoneticPr fontId="4" type="noConversion"/>
  </si>
  <si>
    <r>
      <t xml:space="preserve">【异常原因】蒸镀过程中导轨or齿轮润滑油挥发。
【Inline监控】21230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【影响范围】4.09批次
</t>
    </r>
    <r>
      <rPr>
        <sz val="11"/>
        <color rgb="FF0000FF"/>
        <rFont val="微软雅黑"/>
        <family val="2"/>
        <charset val="134"/>
      </rPr>
      <t>【改善措施】source导轨/齿轮进行清洁</t>
    </r>
    <r>
      <rPr>
        <sz val="11"/>
        <color theme="1"/>
        <rFont val="微软雅黑"/>
        <family val="2"/>
        <charset val="134"/>
      </rPr>
      <t xml:space="preserve">：line1#CD OC1~9（4/17~28）line2#AB（4/18）
【整合对接】王建强
【责任部门】蒸镀技术
【责任科室】设备科 </t>
    </r>
    <phoneticPr fontId="4" type="noConversion"/>
  </si>
  <si>
    <t>【产品型号】N236
【不良名称】支撑膜气泡
【发生站点】APP2
【是否再发】否
【首次通报】04/21  17:00
【基础分析】当天不良5.20%超当月0.30%两倍以上。未见特殊MAP，未见高发LOT
【异常良损】当日良损5.20%，当月良损0.30%，批次良损0.85%，03/23批次较上批次恶化0.82%
【异常原因】***
【Inline监控】监控站点
【是否止血】***
【影响范围】数量，过货完成时间
【改善措施】***
【整合对接】熊川
【责任部门】***
【责任科室】***</t>
    <phoneticPr fontId="4" type="noConversion"/>
  </si>
  <si>
    <r>
      <t xml:space="preserve">【异常原因】气泡位于麻花区与AA区连接处，集中贴膜13# M2A平台，4/20 17点-20点生产，恶化原因暂不明确
【Inline监控】APP2检出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【影响范围】CT数据已体现
</t>
    </r>
    <r>
      <rPr>
        <sz val="11"/>
        <color rgb="FF0000FF"/>
        <rFont val="微软雅黑"/>
        <family val="2"/>
        <charset val="134"/>
      </rPr>
      <t>【改善措施】4/20已调整Z轴高度，暂无新增，持续监控；已打出不良二次脱泡挽救</t>
    </r>
    <r>
      <rPr>
        <sz val="11"/>
        <color theme="1"/>
        <rFont val="微软雅黑"/>
        <family val="2"/>
        <charset val="134"/>
      </rPr>
      <t xml:space="preserve">
【整合对接】熊川
【责任部门】屏体部
【责任科室】贴膜科 </t>
    </r>
    <phoneticPr fontId="4" type="noConversion"/>
  </si>
  <si>
    <t>OLED</t>
    <phoneticPr fontId="4" type="noConversion"/>
  </si>
  <si>
    <t>熊川</t>
    <phoneticPr fontId="4" type="noConversion"/>
  </si>
  <si>
    <t>孔区溢流</t>
  </si>
  <si>
    <t>【产品型号】C452
【不良名称】孔区溢流
【发生站点】APP2
【是否再发】否
【首次通报】04/21  17:00
【基础分析】当天不良0.15%超当月0.01%两倍以上。未见特殊MAP，未见高发LOT
【异常良损】当日良损0.15%，当月良损0.01%，批次良损0.05%，03/30批次较上批次恶化0.04%
【异常原因】***
【Inline监控】监控站点
【是否止血】***
【影响范围】数量，过货完成时间
【改善措施】***
【整合对接】吕子明
【责任部门】***
【责任科室】***</t>
    <phoneticPr fontId="4" type="noConversion"/>
  </si>
  <si>
    <t>吕子明</t>
    <phoneticPr fontId="4" type="noConversion"/>
  </si>
  <si>
    <t>【产品型号】N236
【不良名称】显示异常
【发生站点】MVI
【是否再发】否
【首次通报】04/24  17:30
【基础分析】无Lot/sheet集中，2DD模位聚集
【异常良损】当日良损25.86%，当月良损0.21%，批次良损3.40%，03/11批次较上批次恶化1.54%
【异常原因】***
【Inline监控】监控站点
【是否止血】***
【影响范围】数量，过货完成时间
【改善措施】***
【整合对接】朱仲飞
【责任部门】***
【责任科室】***</t>
    <phoneticPr fontId="4" type="noConversion"/>
  </si>
  <si>
    <r>
      <t xml:space="preserve">【异常原因】单日飘高主要受N236 35052 MVI R品 4/24集中过货影响，CT By批次0.34%相比上批次01/26批次 0.83%未见明显上升恶化，Mapping 2DD0膜位高发，Inline匹配主要受L层PR圆环残留影响
【Inline监控】15629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【影响范围】3/11批次
</t>
    </r>
    <r>
      <rPr>
        <sz val="11"/>
        <color rgb="FF0000FF"/>
        <rFont val="微软雅黑"/>
        <family val="2"/>
        <charset val="134"/>
      </rPr>
      <t>【改善措施】1L400 PH CD 6.65→5.5 减小PCCB导入,改善2DD0聚集，4/12批次聚集改善。</t>
    </r>
    <r>
      <rPr>
        <sz val="11"/>
        <color theme="1"/>
        <rFont val="微软雅黑"/>
        <family val="2"/>
        <charset val="134"/>
      </rPr>
      <t xml:space="preserve">
【整合对接】杜开尧
【责任部门】阵列部&amp;工艺整合部
【责任科室】EXP&amp;阵列整合科 </t>
    </r>
    <phoneticPr fontId="4" type="noConversion"/>
  </si>
  <si>
    <t>杜开尧</t>
    <phoneticPr fontId="4" type="noConversion"/>
  </si>
  <si>
    <t xml:space="preserve">【产品型号】N236
【不良名称】S向带状Mura
【发生站点】MVI
【是否再发】否
【首次通报】04/25  10:00
【基础分析】无Lot/sheet集中，1AA模位聚集
【异常良损】当日良损4.73%，当月良损0.35%，批次良损5.53%，03/11批次较上批次恶化4.19%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</si>
  <si>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【产品型号】C452
【不良名称】彩斑Mura
【发生站点】MVI
【是否再发】否
【首次通报】04/25  10:00
【基础分析】无Lot/sheet/glass集中，2EB/1BQ模位聚集
【异常良损】当日良损4.39%，当月良损1.45%，批次良损3.88%，04/07批次较上批次恶化1.45%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</si>
  <si>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t xml:space="preserve">【产品型号】C452
【不良名称】S向边缘Mura
【发生站点】MVI
【是否再发】否
【首次通报】04/25  10:00
【基础分析】无Lot/sheet/glass集中，2ER/1AH/1AS模位聚集
【异常良损】当日良损3.41%，当月良损3.88%，批次良损2.48%，04/07批次较上批次恶化0.99%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</si>
  <si>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r>
      <t xml:space="preserve">【异常原因】临时换线导致的没有时间RW（inline已知良损风险）
【Inline监控】监控站点LOI
</t>
    </r>
    <r>
      <rPr>
        <sz val="11"/>
        <color rgb="FF0000FF"/>
        <rFont val="微软雅黑"/>
        <family val="2"/>
        <charset val="134"/>
      </rPr>
      <t>【是否止血】是 。4/17已经RW异常列，inline无异常</t>
    </r>
    <r>
      <rPr>
        <sz val="11"/>
        <color theme="1"/>
        <rFont val="微软雅黑"/>
        <family val="2"/>
        <charset val="134"/>
      </rPr>
      <t xml:space="preserve">
【影响范围】0330蒸镀批次&amp;0407蒸镀批次
</t>
    </r>
    <r>
      <rPr>
        <sz val="11"/>
        <color rgb="FF0000FF"/>
        <rFont val="微软雅黑"/>
        <family val="2"/>
        <charset val="134"/>
      </rPr>
      <t>【改善措施】后续换线提前沟通RW需求</t>
    </r>
    <r>
      <rPr>
        <sz val="11"/>
        <color theme="1"/>
        <rFont val="微软雅黑"/>
        <family val="2"/>
        <charset val="134"/>
      </rPr>
      <t xml:space="preserve">
【整合对接】秦悦
【责任部门】蒸镀封装科
【责任科室】张网 </t>
    </r>
    <phoneticPr fontId="4" type="noConversion"/>
  </si>
  <si>
    <r>
      <t xml:space="preserve">【异常原因】IJP设备宕机，导致墨水流平超时，孔区出现溢流，Inline按照3个同类像素进行监控通报，前段已知异常；
【Inline监控】是，21420（线上抽检）/21423（值班加检）
</t>
    </r>
    <r>
      <rPr>
        <sz val="11"/>
        <color rgb="FF0000FF"/>
        <rFont val="微软雅黑"/>
        <family val="2"/>
        <charset val="134"/>
      </rPr>
      <t>【是否止血】是，设备宕机已复机；</t>
    </r>
    <r>
      <rPr>
        <sz val="11"/>
        <color theme="1"/>
        <rFont val="微软雅黑"/>
        <family val="2"/>
        <charset val="134"/>
      </rPr>
      <t xml:space="preserve">
【影响范围】1Lot，预计过货完成时间@4/26
</t>
    </r>
    <r>
      <rPr>
        <sz val="11"/>
        <color rgb="FF0000FF"/>
        <rFont val="微软雅黑"/>
        <family val="2"/>
        <charset val="134"/>
      </rPr>
      <t>【改善措施】①设备已复机完成；②异常基板加检21423，确认现象后续流；③APP正常卡控；</t>
    </r>
    <r>
      <rPr>
        <sz val="11"/>
        <color theme="1"/>
        <rFont val="微软雅黑"/>
        <family val="2"/>
        <charset val="134"/>
      </rPr>
      <t xml:space="preserve">
【整合对接】吕子明
【责任部门】蒸镀封装部
【责任科室】打印科 </t>
    </r>
    <phoneticPr fontId="4" type="noConversion"/>
  </si>
  <si>
    <t xml:space="preserve">【产品型号】C453
【不良名称】G3亮点
【发生站点】MVI
【是否再发】否
【首次通报】04/25  17:00
【基础分析】无Lot/sheet集中，右半板聚集
【异常良损】当日良损10.04%，当月良损0.67%，批次良损2.66%，04/07批次较上批次恶化1.20%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</si>
  <si>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>【异常原因】GAT-O CD偏小导致特性负偏，3APP03集中过货
【Inline监控】否
【是否止血】是，禁用C4531G400（GAT-0PHT）3APP03@4/18
【影响范围】3APP03 过货 lot
【改善措施】根因需求PH反馈
【整合对接】郭友
【责任部门】阵列部
【责任科室】PHT</t>
    <phoneticPr fontId="4" type="noConversion"/>
  </si>
  <si>
    <t>【产品型号】M516
【不良名称】S向边缘Mura
【发生站点】CT
【是否再发】否
【首次通报】04/25  17:00
【基础分析】无Lot/sheet/glass集中，2AU模位聚集
【异常良损】当日良损0.92%，当月良损0.10%，批次良损0.21%，04/09批次较上批次恶化0.20%
【异常原因】***
【Inline监控】监控站点
【是否止血】***
【影响范围】数量，过货完成时间
【改善措施】***
【整合对接】秦悦
【责任部门】***
【责任科室】***</t>
    <phoneticPr fontId="4" type="noConversion"/>
  </si>
  <si>
    <r>
      <t xml:space="preserve">【基础分析】无Lot/sheet集中，1AA模位聚集（异常片为改善前过货）
【异常良损】当日良损4.73%，当月良损0.35%，批次良损5.53%，03/11批次较上批次恶化4.19%（3/11蒸镀批CT不良率0.64%，上批次1/26蒸镀批不良率0.60%，无明显恶化）
【异常原因】经调查发现12620&amp;12420 DM可见，12220 DM图不可见， C466为3APP05过货，N236产品3APP12过货无此异常；3APP05过货1AA0膜位聚集，故锁定与12400 3APP05强相关，现场流片确认：基板经过NZL3时，虽然NZL3未使用，大板尾端显影液膜会被NZL3刮蹭，造成局部S向显影不均，位置与mura对应
【Inline监控】DM图可见
</t>
    </r>
    <r>
      <rPr>
        <sz val="11"/>
        <color rgb="FF0000FF"/>
        <rFont val="微软雅黑"/>
        <family val="2"/>
        <charset val="134"/>
      </rPr>
      <t>【是否止血】是，①12400 3APP05临时禁Run C466/N236/T219/V100产品@2/26</t>
    </r>
    <r>
      <rPr>
        <sz val="11"/>
        <color theme="1"/>
        <rFont val="微软雅黑"/>
        <family val="2"/>
        <charset val="134"/>
      </rPr>
      <t xml:space="preserve">
【影响范围】数量，过货完成时间
</t>
    </r>
    <r>
      <rPr>
        <sz val="11"/>
        <color rgb="FF0000FF"/>
        <rFont val="微软雅黑"/>
        <family val="2"/>
        <charset val="134"/>
      </rPr>
      <t>【改善措施】①12400 3APP05临时禁Run C466/N236/T219/V100产品@2/26，②调整NZL3 Gap至9mm（7→9mm），流片确认无刮液膜现象，确认DM无异常@3/7</t>
    </r>
    <r>
      <rPr>
        <sz val="11"/>
        <color theme="1"/>
        <rFont val="微软雅黑"/>
        <family val="2"/>
        <charset val="134"/>
      </rPr>
      <t xml:space="preserve">
【整合对接】施健丰
【责任部门】阵列部
【责任科室】涂布科 </t>
    </r>
    <phoneticPr fontId="4" type="noConversion"/>
  </si>
  <si>
    <r>
      <t xml:space="preserve">【异常原因】M516 2#AB 换线首批影响
【Inline监控】LOI已监控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【影响范围】04/09批次
</t>
    </r>
    <r>
      <rPr>
        <sz val="11"/>
        <color rgb="FF0000FF"/>
        <rFont val="微软雅黑"/>
        <family val="2"/>
        <charset val="134"/>
      </rPr>
      <t>【改善措施】下批次提前RW</t>
    </r>
    <r>
      <rPr>
        <sz val="11"/>
        <color theme="1"/>
        <rFont val="微软雅黑"/>
        <family val="2"/>
        <charset val="134"/>
      </rPr>
      <t xml:space="preserve">
【整合对接】秦悦
【责任部门】蒸镀封装科
【责任科室】张网 </t>
    </r>
    <phoneticPr fontId="4" type="noConversion"/>
  </si>
  <si>
    <r>
      <t xml:space="preserve">【异常原因】C453 G3亮点高发集中panel R角位置，与解析确认与此前D106同类型异常原因一致：GatO CD偏小导致特性负偏，机腔差&amp;CD数据确认不良与1G400 3APP03过货强相关
【Inline监控】AT 186T1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【影响范围】3APP03 过货 lot
</t>
    </r>
    <r>
      <rPr>
        <sz val="11"/>
        <color rgb="FF0000FF"/>
        <rFont val="微软雅黑"/>
        <family val="2"/>
        <charset val="134"/>
      </rPr>
      <t>【改善措施】临时措施：暂对C453 1G400 3APP03禁run@4/18，屏体ECS打可修复亮度点，后面返工修复</t>
    </r>
    <r>
      <rPr>
        <sz val="11"/>
        <color theme="1"/>
        <rFont val="微软雅黑"/>
        <family val="2"/>
        <charset val="134"/>
      </rPr>
      <t xml:space="preserve">
【整合对接】郭友
【责任部门】阵列部
【责任科室】PH </t>
    </r>
    <phoneticPr fontId="4" type="noConversion"/>
  </si>
  <si>
    <t xml:space="preserve">【异常原因】11300站3AFE02宕机导致DKC堵片，S2停留O31造成水渍异常
【Inline监控】11300
【是否止血】是，已判杀后续产出无异常
【影响范围】1sheet，2/28过货完成
【改善措施】前后lot无异常，偶发单片已对异常panel判S处理 
【整合对接】郭宇豪
【责任部门】阵列部
【责任科室】清洗 </t>
    <phoneticPr fontId="4" type="noConversion"/>
  </si>
  <si>
    <t xml:space="preserve">【异常原因】T0UPT OLED降等，蒸镀CMM mask ESD击伤，改版mask恶化
【Inline监控】TP AOI 43620
【是否止血】否，4/7批次更换MC Port验证2cycle，将改版Mask更换为Base Mask验证2cycle
【影响范围】4/7批次预估0.5%
【改善措施】①4/7批次更换MC Port验证2cycle，将改版Mask更换为Base Mask验证2cycle；②OLED降C，后返工@4/23；③64pcs RA 120H无新增异常，规格优化@4/17
【整合对接】王磊
【责任部门】蒸镀封装部
【责任科室】蒸镀设备科
</t>
    <phoneticPr fontId="4" type="noConversion"/>
  </si>
  <si>
    <t xml:space="preserve">【异常原因】4/1批次原AB线体生产Mask首次切换CD线体生产
【Inline监控】LOI 21230 &amp; 21200
【是否止血】是， ①4/15批次已上机新张网Mask 9pcs；②17pcsMask增加垫片优化PPA
【影响范围】4/1批次，预计影响批次~3%
【改善措施】①新张对应线体Mask 9pcs；②增加垫片优化PPA
【整合对接】王磊
【责任部门】蒸镀封装部
【责任科室】张网科
</t>
    <phoneticPr fontId="4" type="noConversion"/>
  </si>
  <si>
    <t xml:space="preserve">【异常原因】异常调查匹配 15500 DE 3AED02 PC1集中高发，RS匹配受DE 2-1 ESD影响，Inline已知异常,初步确认受A角及中心刻蚀速率偏大影响，Inline反馈已及时停机调整
【Inline监控】15629
【是否止血】是
【影响范围】3LOT，主要集中L3MG52E01，3/13过货，批次预估影响0.15%
【改善措施】15500 DE 3AED02 PC1临时停腔@3/13，调整刻蚀速率Mapping进行Try Run已改善。
【整合对接】杜开尧
【责任部门】阵列部
【责任科室】DE </t>
    <phoneticPr fontId="4" type="noConversion"/>
  </si>
  <si>
    <t xml:space="preserve">【产品型号】M680
【不良名称】屏体黑斑
【发生站点】MVI
【是否再发】否
【首次通报】04/15  09:00
【基础分析】批次不良0.45%，M680 4个批次屏体黑斑持续高发，不良仍未止血，需求屏体黑斑专项尽快止血并改善
【异常良损】当日良损1.03%，当月良损0.39%，批次良损0.45%，4/7批次较上批次恶化0.16%
【异常原因】***
【Inline监控】监控站点
【是否止血】***
【影响范围】数量，过货完成时间
【改善措施】***
【整合对接】王建强
【责任部门】***
【责任科室】***
</t>
    <phoneticPr fontId="4" type="noConversion"/>
  </si>
  <si>
    <t>【异常原因】异常集中于L500 ED09-PC5， 调查确认与3.21电极更换履历匹配
【Inline监控】监控站点
【是否止血】9-5 M680 L500已禁Run
【影响范围 共计733 Sheet
【改善措施】待DE调查后回复
【整合对接】王建强
【责任部门】阵列部
【责任科室】干刻科</t>
    <phoneticPr fontId="4" type="noConversion"/>
  </si>
  <si>
    <t xml:space="preserve">【异常原因】当日T219 S向亮线不良高发无Lot/sheet集中性，Map 2BE0模位聚集定点拍照确认为ESD，坐标匹配 15200 3AFS04 LUM PIN，当前AVI产出为 FS04 3/18停机对策前过货，其余模位map无特殊聚集,制程产出区间RS无恶化,Array各站点未见明显机腔差
【Inline监控】监控站点
【是否止血】已止血
【影响范围】3/23批次良损0.31%
【改善措施】3/18 3AFS04 RMS已下,同步禁run中尺寸产品
【整合对接】施明君
【责任部门】Array
【责任科室】PVD </t>
    <phoneticPr fontId="4" type="noConversion"/>
  </si>
  <si>
    <t xml:space="preserve">【产品型号】C452
【不良名称】Aging ESD区烧伤
【发生站点】AGING
【是否再发】否
【首次通报】04/27  17:00
【基础分析】无明显MAP集中性，LOT集中L3CC52E1A，L3CC52E27
【异常良损】当日良损1.86%，当月良损0.20%，批次良损1.12%，04/18批次较上批次恶化0.95%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</si>
  <si>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【产品型号】M596
【不良名称】G3亮点
【发生站点】MVI
【是否再发】否
【首次通报】04/27  17:00
【基础分析】无明显MAP集中性
【异常良损】当日良损0.60%，当月良损0.18%，批次良损0.22%，04/01批次较上批次恶化0.13%
【异常原因】***
【Inline监控】监控站点
【是否止血】***
【影响范围】数量，过货完成时间
【改善措施】***
【整合对接】郭友
【责任部门】***
【责任科室】***
</t>
  </si>
  <si>
    <t>朱仲飞</t>
  </si>
  <si>
    <t>王书</t>
    <phoneticPr fontId="4" type="noConversion"/>
  </si>
  <si>
    <t xml:space="preserve">【产品型号】C57
【不良名称】G向单暗线
【发生站点】CT
【是否再发】否
【首次通报】04/27  17:00
【基础分析】MAP集中性：多膜位集中
【异常良损】当日良损1.52%，当月良损0.92%，批次良损1.46%，04/26批次较3/29批次恶化0.49%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</si>
  <si>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【产品型号】C57
【不良名称】S向亮线
【发生站点】CT
【是否再发】否
【首次通报】04/27  17:00
【基础分析】MAP集中性：多膜位集中
【异常良损】当日良损2.64%，当月良损1.61%，批次良损2.75%，04/26批次较3/29批次恶化1.09%
【异常原因】***
【Inline监控】监控站点
【是否止血】***
【影响范围】数量，过货完成时间
【改善措施】***
【整合对接】施明君
【责任部门】***
【责任科室】***
</t>
  </si>
  <si>
    <r>
      <t xml:space="preserve">【异常原因】①4/1批次CT不良率0.23%，Mapping无新增膜位聚集，11300 FE04#不良率0.31%稍高，待新AC到货后进行更换@5/E；②4/1批次G3亮点恢复最高等级限制，G3不良率恢复正常水平，与M516相当；G3取消等级限制已收集~170pcs panel，77pcs已发模组，有效结果产出@4/30；
【Inline监控】AT
</t>
    </r>
    <r>
      <rPr>
        <sz val="11"/>
        <color rgb="FFFF0000"/>
        <rFont val="微软雅黑"/>
        <family val="2"/>
        <charset val="134"/>
      </rPr>
      <t>【是否止血】专项持续改善项</t>
    </r>
    <r>
      <rPr>
        <sz val="11"/>
        <color theme="1"/>
        <rFont val="微软雅黑"/>
        <family val="2"/>
        <charset val="134"/>
      </rPr>
      <t xml:space="preserve">
【影响范围】/
</t>
    </r>
    <r>
      <rPr>
        <sz val="11"/>
        <color rgb="FFFF0000"/>
        <rFont val="微软雅黑"/>
        <family val="2"/>
        <charset val="134"/>
      </rPr>
      <t>【改善措施】11300 ELA 4#新AC到货后进行更换@5/E</t>
    </r>
    <r>
      <rPr>
        <sz val="11"/>
        <color theme="1"/>
        <rFont val="微软雅黑"/>
        <family val="2"/>
        <charset val="134"/>
      </rPr>
      <t xml:space="preserve">
【整合对接】郭友
【责任部门】阵列部
【责任科室】清洗科 </t>
    </r>
    <phoneticPr fontId="4" type="noConversion"/>
  </si>
  <si>
    <t xml:space="preserve">【产品型号】C452
【不良名称】降等OLED责
【发生站点】CT
【是否再发】是
【首次通报】04/16  09:00
【基础分析】新批次未改善仍有恶化趋势，MAP集中E行
【异常良损】当日良损0.41%，当月良损0.09%，批次良损0.53%，04/18批次较上批次恶化0.53%
【异常原因】***
【Inline监控】监控站点
【是否止血】***
【影响范围】数量，过货完成时间
【改善措施】***
【整合对接】刘雅伦
【责任部门】***
【责任科室】***
</t>
  </si>
  <si>
    <t xml:space="preserve">【产品型号】C452
【不良名称】S向棱形彩色带状Mura
【发生站点】CT
【是否再发】是
【首次通报】04/05  10:00
【基础分析】MAP集中1CR0, 1CS0, 2AN0, 2CR0
【异常良损】当日良损0.54%，当月良损0.23%，批次良损0.35%，04/07批次较上批次恶化0.30%
【异常原因】***
【Inline监控】监控站点
【是否止血】***
【影响范围】数量，过货完成时间
【改善措施】***
【整合对接】刘雅伦
【责任部门】***
【责任科室】***
</t>
  </si>
  <si>
    <t xml:space="preserve">【产品型号】C453
【不良名称】可修复亮点
【发生站点】CT
【是否再发】否
【首次通报】04/28  09:00
【基础分析】MAP集中T/U列
【异常良损】当日良损0.82%，当月良损0.05%，批次良损0.07%，04/18批次较上批次恶化0.22%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</si>
  <si>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【产品型号】C453
【不良名称】屏体来料破裂
【发生站点】CT
【是否再发】否
【首次通报】04/28  09:00
【基础分析】MAP集中E行，LOT集中 L3CA53E03, L3CA53E0V
【异常良损】当日良损0.20%，当月良损0.05%，批次良损0.28%，04/18批次较上批次恶化0.25%
【异常原因】***
【Inline监控】监控站点
【是否止血】***
【影响范围】数量，过货完成时间
【改善措施】***
【整合对接】刘雅伦
【责任部门】***
【责任科室】***
</t>
  </si>
  <si>
    <t xml:space="preserve">【产品型号】M596
【不良名称】S向群暗线
【发生站点】CT
【是否再发】否
【首次通报】04/28  09:00
【基础分析】MAP集中1BJ0, 1BK0, 1BL0, 2CK0
【异常良损】当日良损0.12%，当月良损0.05%，批次良损0.08%，04/01批次较上批次恶化0.06%
【异常原因】***
【Inline监控】监控站点
【是否止血】***
【影响范围】数量，过货完成时间
【改善措施】***
【整合对接】施明君
【责任部门】***
【责任科室】***
</t>
  </si>
  <si>
    <t>可修复亮点</t>
  </si>
  <si>
    <r>
      <t xml:space="preserve">【异常原因】GAT-O CD偏小导致特性负偏，3APP03集中过货
【Inline监控】否
</t>
    </r>
    <r>
      <rPr>
        <sz val="11"/>
        <color rgb="FF0000FF"/>
        <rFont val="微软雅黑"/>
        <family val="2"/>
        <charset val="134"/>
      </rPr>
      <t>【是否止血】是，禁用C4531G400（GAT-0PHT）3APP03@4/18</t>
    </r>
    <r>
      <rPr>
        <sz val="11"/>
        <color theme="1"/>
        <rFont val="微软雅黑"/>
        <family val="2"/>
        <charset val="134"/>
      </rPr>
      <t xml:space="preserve">
【影响范围】3APP03 过货 lot
</t>
    </r>
    <r>
      <rPr>
        <sz val="11"/>
        <color rgb="FFFF0000"/>
        <rFont val="微软雅黑"/>
        <family val="2"/>
        <charset val="134"/>
      </rPr>
      <t>【改善措施】根因需求PH反馈</t>
    </r>
    <r>
      <rPr>
        <sz val="11"/>
        <color theme="1"/>
        <rFont val="微软雅黑"/>
        <family val="2"/>
        <charset val="134"/>
      </rPr>
      <t xml:space="preserve">
【整合对接】郭友
【责任部门】阵列部
【责任科室】PHT</t>
    </r>
    <phoneticPr fontId="4" type="noConversion"/>
  </si>
  <si>
    <t>异常通报</t>
    <phoneticPr fontId="4" type="noConversion"/>
  </si>
  <si>
    <r>
      <t xml:space="preserve">【异常原因】异常集中中板2号E行，为LLO扫描后2号板E行边缘提前分离并发生褶皱，经SLA贴附后延申至面内导致。2号板LLO后E行褶皱问题从2/27批次开始出现，具有明显的大板Mapping集中性，且by批次分析Lami各机台均有发生，判断为来料批次波动导致E行边缘膜层差异导致。
【Inline监控】LamiRS已检出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【影响范围】596half,截至4、28已全部切割完成
</t>
    </r>
    <r>
      <rPr>
        <sz val="11"/>
        <color rgb="FF0000FF"/>
        <rFont val="微软雅黑"/>
        <family val="2"/>
        <charset val="134"/>
      </rPr>
      <t>【改善措施】持续优化LLO边扫进行COVER</t>
    </r>
    <r>
      <rPr>
        <sz val="11"/>
        <color theme="1"/>
        <rFont val="微软雅黑"/>
        <family val="2"/>
        <charset val="134"/>
      </rPr>
      <t xml:space="preserve">
【整合对接】刘雅伦
【责任部门】蒸镀封装部
【责任科室】lami </t>
    </r>
    <phoneticPr fontId="4" type="noConversion"/>
  </si>
  <si>
    <t xml:space="preserve">【产品型号】C452
【不良名称】第四层ESD击伤AA区
【发生站点】CT
【是否再发】是
【首次通报】03/12  11:00
【基础分析】新批次未改善仍有恶化趋势，MAP集中1BK0, 1BL0, 2BJ0, 2BK0, 2BL0, 2CJ0, 2CK0
【异常良损】当日良损0.29%，当月良损0.07%，批次良损0.63%，04/18批次较上批次恶化0.52%
【异常原因】***
【Inline监控】监控站点
【是否止血】***
【影响范围】数量，过货完成时间
【改善措施】***
【整合对接】刘雅伦
【责任部门】***
【责任科室】***
</t>
    <phoneticPr fontId="4" type="noConversion"/>
  </si>
  <si>
    <r>
      <t xml:space="preserve">【异常原因】CMM mask ESD击伤
【Inline监控】43620 T0UPT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【影响范围】预估4/18批次CUT降等&amp;T0UPT 不良率0.30%,较上批次改善0.30%
</t>
    </r>
    <r>
      <rPr>
        <sz val="11"/>
        <color rgb="FFFF0000"/>
        <rFont val="微软雅黑"/>
        <family val="2"/>
        <charset val="134"/>
      </rPr>
      <t>【改善措施】1.CMM mask降速@4/18批次;2.1#C port VEES开启@4/18批次;3.最优组合MC Mask MA001&amp;MB002上机@4/18批次</t>
    </r>
    <r>
      <rPr>
        <sz val="11"/>
        <color theme="1"/>
        <rFont val="微软雅黑"/>
        <family val="2"/>
        <charset val="134"/>
      </rPr>
      <t xml:space="preserve">
【整合对接】刘雅伦
【责任部门】蒸镀封装部
【责任科室】蒸镀设备科</t>
    </r>
    <phoneticPr fontId="4" type="noConversion"/>
  </si>
  <si>
    <r>
      <t xml:space="preserve">【异常原因】2AN膜位固定位置长条inline已知EGTA002相关，CR,CS膜位与3.27改善C471B膜位增加螺丝孔垫片相关
【Inline监控】21230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</t>
    </r>
    <r>
      <rPr>
        <sz val="11"/>
        <color rgb="FF0000FF"/>
        <rFont val="微软雅黑"/>
        <family val="2"/>
        <charset val="134"/>
      </rPr>
      <t>【改善措施】2AN膜位批次末RW,CRCS膜位需求工艺批次末进行垫片微调</t>
    </r>
    <r>
      <rPr>
        <sz val="11"/>
        <color theme="1"/>
        <rFont val="微软雅黑"/>
        <family val="2"/>
        <charset val="134"/>
      </rPr>
      <t xml:space="preserve">
【整合对接】刘雅伦
【责任部门】工艺整合
【责任科室】蒸镀封装科 </t>
    </r>
    <phoneticPr fontId="4" type="noConversion"/>
  </si>
  <si>
    <t xml:space="preserve">【异常原因】蒸镀阴极ESD击伤(阴极缺失),目前过货量少，本批次不良率0.18%
【Inline监控】监控站点
【是否止血】***
【影响范围】数量，过货完成时间
【改善措施】***
【整合对接】刘雅伦
【责任部门】蒸镀封装部
【责任科室】蒸镀 </t>
    <phoneticPr fontId="4" type="noConversion"/>
  </si>
  <si>
    <t xml:space="preserve">【产品型号】W378
【不良名称】金属Peeling
【发生站点】CT
【是否再发】否
【首次通报】04/28  16:00
【基础分析】Glass集中：L3A553E01151
【异常良损】当日良损0.65%，当月良损0.03%，批次良损0.32%，04/19批次较上批次恶化0.30%
【异常原因】***
【Inline监控】监控站点
【是否止血】***
【影响范围】数量，过货完成时间
【改善措施】***
【整合对接】刘雅伦
【责任部门】***
【责任科室】***
</t>
  </si>
  <si>
    <t xml:space="preserve">【异常原因】批次投入较少且CT产出率不高，确认AVI数据4/26批次G向线 1.29%，3/29批次G向线1.28% 无明显波动，暂持续监控
【Inline监控】/
【是否止血】/
【影响范围】/
【改善措施】/
【整合对接】施明君
【责任部门】/
【责任科室】/ </t>
    <phoneticPr fontId="4" type="noConversion"/>
  </si>
  <si>
    <t xml:space="preserve">【异常原因】批次投入较少且CT产出率不高，确认AVI数据4/26批次G向线 1.29%，3/29批次G向线1.28% 无明显波动，暂持续监控
【Inline监控】/
【是否止血】/
【影响范围】/
【改善措施】/
【整合对接】施明君
【责任部门】/
【责任科室】/ </t>
    <phoneticPr fontId="4" type="noConversion"/>
  </si>
  <si>
    <t xml:space="preserve">【产品型号】W378
【不良名称】其他原因
【发生站点】CT
【是否再发】否
【首次通报】04/29  08:00
【基础分析】GLASS集中L3A553E02042，MAP集中2板A/E/U/Z列
【异常良损】当日良损0.23%，当月良损0.04%，批次良损0.19%，04/19批次较上批次恶化0.18%
【异常原因】***
【Inline监控】监控站点
【是否止血】***
【影响范围】数量，过货完成时间
【改善措施】***
【整合对接】李晗
【责任部门】***
【责任科室】***
</t>
  </si>
  <si>
    <t xml:space="preserve">【产品型号】C50
【不良名称】G3亮点
【发生站点】CT
【是否再发】否
【首次通报】03/02  10:30
【基础分析】无明显集中性
【异常良损】当日良损3.59%，当月良损0.79%，批次良损0.96%，04/15批次较上批次恶化0.36%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</si>
  <si>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r>
      <t xml:space="preserve">【异常原因】①4/15批次CT不良率0.96%，Mapping无新增膜位聚集，无明显Lot/sheet集中，11300 FE02#&amp;FE04#不良率稍高，同期过货C57及LTPS M516不良率均未见明显升高，ELA2#&amp;4# AC待到货后进行更换@5/E；②确认对应批次AT点不良结果与之前批次对比无恶化，屏体段AVI检出及CRP修复设备均无明显机差，同步进行Base解析确认，结果产出@5/2；
【Inline监控】AT
</t>
    </r>
    <r>
      <rPr>
        <sz val="11"/>
        <color rgb="FF0000FF"/>
        <rFont val="微软雅黑"/>
        <family val="2"/>
        <charset val="134"/>
      </rPr>
      <t>【是否止血】专项持续改善项</t>
    </r>
    <r>
      <rPr>
        <sz val="11"/>
        <color theme="1"/>
        <rFont val="微软雅黑"/>
        <family val="2"/>
        <charset val="134"/>
      </rPr>
      <t xml:space="preserve">
【影响范围】/
</t>
    </r>
    <r>
      <rPr>
        <sz val="11"/>
        <color rgb="FF0000FF"/>
        <rFont val="微软雅黑"/>
        <family val="2"/>
        <charset val="134"/>
      </rPr>
      <t>【改善措施】11300 ELA 2#及4#新AC到货后进行更换@5/E</t>
    </r>
    <r>
      <rPr>
        <sz val="11"/>
        <color theme="1"/>
        <rFont val="微软雅黑"/>
        <family val="2"/>
        <charset val="134"/>
      </rPr>
      <t xml:space="preserve">
【整合对接】郭友
【责任部门】阵列部
【责任科室】清洗科 </t>
    </r>
    <phoneticPr fontId="4" type="noConversion"/>
  </si>
  <si>
    <r>
      <t xml:space="preserve">【异常原因】切割&amp;贴膜调机报废片
【Inline监控】无
</t>
    </r>
    <r>
      <rPr>
        <sz val="11"/>
        <color rgb="FF0000FF"/>
        <rFont val="微软雅黑"/>
        <family val="2"/>
        <charset val="134"/>
      </rPr>
      <t xml:space="preserve">【是否止血】是
</t>
    </r>
    <r>
      <rPr>
        <sz val="11"/>
        <color theme="1"/>
        <rFont val="微软雅黑"/>
        <family val="2"/>
        <charset val="134"/>
      </rPr>
      <t xml:space="preserve">【影响范围】11panel
</t>
    </r>
    <r>
      <rPr>
        <sz val="11"/>
        <color rgb="FF0000FF"/>
        <rFont val="微软雅黑"/>
        <family val="2"/>
        <charset val="134"/>
      </rPr>
      <t>【改善措施】不良panel改判@4/29</t>
    </r>
    <r>
      <rPr>
        <sz val="11"/>
        <color theme="1"/>
        <rFont val="微软雅黑"/>
        <family val="2"/>
        <charset val="134"/>
      </rPr>
      <t xml:space="preserve">
【整合对接】李晗
【责任部门】屏体部
【责任科室】切割&amp;贴膜科 </t>
    </r>
    <phoneticPr fontId="4" type="noConversion"/>
  </si>
  <si>
    <t xml:space="preserve">【产品型号】C452
【不良名称】暗点
【发生站点】MVI
【是否再发】否
【首次通报】04/30  10:00
【基础分析】LOT集中L3CC52E1B
【异常良损】当日良损1.59%，当月良损0.34%，批次良损1.37%，MVI 04/07批次较上批次恶化0.64%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</si>
  <si>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【产品型号】C452
【不良名称】G3亮点
【发生站点】MVI
【是否再发】否
【首次通报】04/30  10:00
【基础分析】MAP无明显集中性
【异常良损】当日良损2.74%，当月良损0.49%，批次良损1.60%，MVI 04/07批次较上批次恶化0.50%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</si>
  <si>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【产品型号】C57
【不良名称】膜层彩色异物
【发生站点】CT
【是否再发】否
【首次通报】04/30  10:00
【基础分析】MAP集中1A/1E/2A/2B行，GLASS集中L3LF53E10142, L3LF53E10152
【异常良损】当日良损0.51%，当月良损0.07%，批次良损0.23%，04/19批次较上批次恶化0.17%
【异常原因】***
【Inline监控】监控站点
【是否止血】***
【影响范围】数量，过货完成时间
【改善措施】***
【整合对接】汪前前
【责任部门】***
【责任科室】***
</t>
  </si>
  <si>
    <t xml:space="preserve">【产品型号】M516
【不良名称】显示异常
【发生站点】MVI
【是否再发】否
【首次通报】04/30  10:00
【基础分析】无明显MAP集中性
【异常良损】当日良损14.21%，当月良损0.39%，批次良损2.47%，MVI 04/09批次较上批次恶化0.87%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</si>
  <si>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【产品型号】N236
【不良名称】Pin端压伤
【发生站点】CT
【是否再发】否
【首次通报】04/30  10:00
【基础分析】LOT集中L3N253E05
【异常良损】当日良损94.23%，当月良损0.24%，批次良损1.13%，04/09批次较上批次恶化1.08%
【异常原因】***
【Inline监控】监控站点
【是否止血】***
【影响范围】数量，过货完成时间
【改善措施】***
【整合对接】熊川
【责任部门】***
【责任科室】***
</t>
  </si>
  <si>
    <t xml:space="preserve">【产品型号】T219
【不良名称】可修复暗点
【发生站点】MVI
【是否再发】否
【首次通报】04/30  10:00
【基础分析】无特殊MAP集中性
【异常良损】当日良损2.51%，当月良损0.51%，批次良损1.13%，03/23批次较上批次恶化0.35%
【异常原因】***
【Inline监控】监控站点
【是否止血】***
【影响范围】数量，过货完成时间
【改善措施】***
【整合对接】郭友
【责任部门】***
【责任科室】***
</t>
  </si>
  <si>
    <t>Pin端压伤</t>
  </si>
  <si>
    <t>王书</t>
    <phoneticPr fontId="4" type="noConversion"/>
  </si>
  <si>
    <t>【异常原因】①4/15批次CT不良率0.96%，Mapping无新增膜位聚集，无明显Lot/sheet集中，11300 FE02#&amp;FE04#不良率稍高，同期过货C57及LTPS M516不良率均未见明显升高，ELA2#&amp;4# AC待到货后进行更换@5/E；②确认对应批次AT点不良结果与之前批次对比无恶化，屏体段AVI检出及CRP修复设备均无明显机差，同步进行Base解析确认，结果产出@5/2；
【Inline监控】AT
【是否止血】专项持续改善项
【影响范围】/
【改善措施】11300 ELA 2#及4#新AC到货后进行更换@5/E
【整合对接】郭友
【责任部门】阵列部
【责任科室】清洗科</t>
    <phoneticPr fontId="4" type="noConversion"/>
  </si>
  <si>
    <t xml:space="preserve">【异常原因】Mapping N/P列聚集，同P品单亮点Map，为1F400 3APP03 IGZO断线异常影响，对应设备C452已禁Run止损@4/29，长期改善措施IGZO断线专项持续改善验证中；
【Inline监控】AT
【是否止血】是，1F400 3APP03 C452禁Run止损@4/29
【影响范围】4/7批次~0.2%
【改善措施】1F400 3APP03 C452禁Run止损@4/29，后续搭载实验进行DB升温验证；
【整合对接】郭友
【责任部门】阵列部
【责任科室】涂布科 </t>
    <phoneticPr fontId="4" type="noConversion"/>
  </si>
  <si>
    <r>
      <t xml:space="preserve">【异常良损】3/23批次可修复暗点0.44%，较上批次恶化0.07%，当日良损0.51%，当月良损0.51%
【异常原因】T219 0323批次可修复暗点MAP未见特殊聚集,lot/sheet未见明显集中性，拉取Array制程机腔差未见明显集中性,AVI/CRP站点未见工位集中性，OLED FMM MASK未见cycle集中性，持续关注后续产出
【Inline监控】/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【影响范围】3/23批次~0.44%
</t>
    </r>
    <r>
      <rPr>
        <sz val="11"/>
        <color rgb="FFFF0000"/>
        <rFont val="微软雅黑"/>
        <family val="2"/>
        <charset val="134"/>
      </rPr>
      <t>【改善措施】CRP确认该类暗点不可修复，持续关注产出情况</t>
    </r>
    <r>
      <rPr>
        <sz val="11"/>
        <color theme="1"/>
        <rFont val="微软雅黑"/>
        <family val="2"/>
        <charset val="134"/>
      </rPr>
      <t xml:space="preserve">
【整合对接】郭友
【责任部门】PIE
【责任科室】阵列整合 </t>
    </r>
    <phoneticPr fontId="4" type="noConversion"/>
  </si>
  <si>
    <t xml:space="preserve">【产品型号】C452
【不良名称】Pin端脏污
【发生站点】APP2
【是否再发】否
【首次通报】04/30  16:00
【基础分析】LOT集中：L3CC52E1E，MAP集中右半板
【异常良损】当日良损1.81%，当月良损0.02%，批次良损0.16%，04/18批次较上批次恶化0.16%
</t>
    <phoneticPr fontId="4" type="noConversion"/>
  </si>
  <si>
    <t xml:space="preserve">【产品型号】M530
【不良名称】膜层彩色异物
【发生站点】CUT
【是否再发】否
【首次通报】04/30  16:00
【基础分析】LOT集中： L3ME53E05
【异常良损】当日良损0.38%，当月良损21.81%，批次良损21.81%，04/19批次较上批次恶化21.81%
,CUT 批次恶化0.18%
</t>
    <phoneticPr fontId="4" type="noConversion"/>
  </si>
  <si>
    <t>屠厚磊</t>
    <phoneticPr fontId="4" type="noConversion"/>
  </si>
  <si>
    <t xml:space="preserve">【异常原因】排查原因为平台密封油渗出，脏污黏附在产品导致pin端脏污，异常经验证可擦拭
【Inline监控】APP2
【是否止血】是
【影响范围】时间集中于4/30 2：54~4/30 5:00 贴膜平台集中于M1A平台，异常产品累计300pcs
【改善措施】4/30白班将异常平台下线排出清洁保养，待工艺擦拭完毕后流，预估挽救率100%
【整合对接】郭晋嘉
【责任部门】屏体部
【责任科室】贴膜科 </t>
    <phoneticPr fontId="4" type="noConversion"/>
  </si>
  <si>
    <t>S向棱形彩色带状Mura</t>
    <phoneticPr fontId="4" type="noConversion"/>
  </si>
  <si>
    <t>屠厚磊</t>
    <phoneticPr fontId="4" type="noConversion"/>
  </si>
  <si>
    <t>点灯异物</t>
    <phoneticPr fontId="4" type="noConversion"/>
  </si>
  <si>
    <t xml:space="preserve">【产品型号】C452
【不良名称】点灯异物
【发生站点】MVI
【是否再发】否
【首次通报】05/01  09:30
【基础分析】MAP集中：A行、2ES0膜位
【异常良损】当日良损1.70%，当月良损0.19%，批次良损0.32%，04/18批次较上批次恶化0.32%
【异常原因】***
【Inline监控】监控站点
【是否止血】***
【影响范围】数量，过货完成时间
【改善措施】***
【整合对接】汪前前
【责任部门】***
【责任科室】***
</t>
    <phoneticPr fontId="4" type="noConversion"/>
  </si>
  <si>
    <t xml:space="preserve">【异常原因】单half高发，Array来料无异常聚集，21320检出A行异常，像素区域灰色不规则，无异物感；
【Inline监控】21320
【是否止血】是
【影响范围】1half 
【改善措施】待解析确认异常机理及异常原因 疏婷
【整合对接】张倩
【责任部门】工艺整合部
【责任科室】待厘清 </t>
    <phoneticPr fontId="4" type="noConversion"/>
  </si>
  <si>
    <t xml:space="preserve">【产品型号】C453
【不良名称】S向亮线
【发生站点】AVI
【是否再发】否
【首次通报】05/01  16:00
【基础分析】MAP/LOT无集中
【异常良损】当日良损6.08%，当月良损/，批次良损2.55%，04/18批次较上批次恶化0.5%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</si>
  <si>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Aging AA区烧伤</t>
    <phoneticPr fontId="4" type="noConversion"/>
  </si>
  <si>
    <t xml:space="preserve">【产品型号】C50
【不良名称】Aging AA区烧伤
【发生站点】CT
【是否再发】否
【首次通报】05/01  16:00
【基础分析】GLASS聚集：L3C953E01142
【异常良损】当日良损4.25%，当月良损/，批次良损0.95%，04/15批次较上批次恶化0.16%
【异常原因】***
【Inline监控】监控站点
【是否止血】***
【影响范围】数量，过货完成时间
【改善措施】***
【整合对接】朱仲飞
【责任部门】***
【责任科室】***
</t>
    <phoneticPr fontId="4" type="noConversion"/>
  </si>
  <si>
    <t xml:space="preserve">【产品型号】C57
【不良名称】S向亮线
【发生站点】CT
【是否再发】否
【首次通报】05/01  16:00
【基础分析】LOT集中：L3LF53E0G 工单集中：50002803P01/50002831P01
【异常良损】当日良损4.17%，当月良损/，批次良损2.69%，04/19批次较上批次恶化1.11%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</si>
  <si>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膜层彩色异物</t>
    <phoneticPr fontId="4" type="noConversion"/>
  </si>
  <si>
    <t xml:space="preserve">【产品型号】C50
【不良名称】S向亮线
【发生站点】AVI
【是否再发】否
【首次通报】05/02  09:00
【基础分析】LOT L3C953E01、L3C953E0G偏高，Glass L3C953E04052偏高，MAP无集中性
【异常良损】当日良损1.66%，当月良损1.67%，批次良损0.98%，AVI
04/15批次较上批次恶化0.18%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</si>
  <si>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屠厚磊</t>
    <phoneticPr fontId="4" type="noConversion"/>
  </si>
  <si>
    <t>C50</t>
    <phoneticPr fontId="4" type="noConversion"/>
  </si>
  <si>
    <t>G3亮点</t>
    <phoneticPr fontId="4" type="noConversion"/>
  </si>
  <si>
    <t xml:space="preserve">【产品型号】T219
【不良名称】G3亮点
【发生站点】MVI
【是否再发】否
【首次通报】05/02  09:00
【基础分析】膜位集中:1AA/1BB/1AF/2CB
【异常良损】当日良损8.91%，当月良损8.12%，批次良损0.81%，03/23批次较上批次恶化0.18%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</si>
  <si>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>单亮点</t>
    <phoneticPr fontId="4" type="noConversion"/>
  </si>
  <si>
    <t>B暗点</t>
    <phoneticPr fontId="4" type="noConversion"/>
  </si>
  <si>
    <t>屠厚磊</t>
    <phoneticPr fontId="4" type="noConversion"/>
  </si>
  <si>
    <t xml:space="preserve">【产品型号】C39
【不良名称】单亮点
【发生站点】MVI
【是否再发】否
【首次通报】05/03  10:30
【基础分析】MAP集中：1AE0
【异常良损】当日良损13.56%，当月良损3.96%，批次良损0.28%，03/18批次较上批次恶化0.09%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</si>
  <si>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>【异常原因】C39 MVI 单亮点1AE0模位聚集受1G400 3APP04气浮孔堵塞异常影响，1G420 Map可见1AE0聚集 Defect Type为小颗残留&amp;黑色Particle, C39(1AE0)/C453(1AK0)产品过货模位均有异常聚集,整机转向锁定异常与1G400 COT单元相关
【Inline监控】1G420
【是否止血】是
【影响范围】3/18批次预估影响0.35%
【改善措施】短期对策：①关闭1G400 3APP04 RMS②DB/VCD/SBrobot清洁③COT Stage气孔进传送CV检查清洁，
长期对策：气浮孔排查纳入保养项目</t>
    <phoneticPr fontId="4" type="noConversion"/>
  </si>
  <si>
    <t xml:space="preserve">【产品型号】C452
【不良名称】B暗点
【发生站点】MVI
【是否再发】否
【首次通报】05/03  10:30
【基础分析】LOT集中： L3CC52E1E
GLASS集中：L3CC52E1E222
【异常良损】当日良损0.59%，当月良损0.31%，批次良损0.12%，04/18批次较上批次恶化0.04%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</si>
  <si>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>TP信号测试短路1</t>
    <phoneticPr fontId="4" type="noConversion"/>
  </si>
  <si>
    <t xml:space="preserve">【产品型号】C453
【不良名称】TP信号测试短路1
【发生站点】MVI
【是否再发】否
【首次通报】05/03  15:00
【基础分析】GLASS集中：L3CA53E03221, L3CA53E0J282, L3CA53E0P082,膜位集中大板右半板
【异常良损】当日良损3.77%，当月良损0.19%，批次良损0.06%，/
【异常原因】***
【Inline监控】监控站点
【是否止血】***
【影响范围】数量，过货完成时间
【改善措施】***
【整合对接】李力
【责任部门】***
【责任科室】***
</t>
    <phoneticPr fontId="4" type="noConversion"/>
  </si>
  <si>
    <t>屠厚磊</t>
    <phoneticPr fontId="4" type="noConversion"/>
  </si>
  <si>
    <t>【异常原因】L3CA53E03221，L3CA53E0J282 TP制程中膜层Peeling，L3CA53E0P082为TEG Peeling影响，撕膜未净导致短路
【Inline监控】43620可见撕膜，peeling碎屑；
【是否止血】否
【影响范围】L3CA53E03221，L3CA53E0J282，L3CA53E0P082及其AB板
【改善措施】撕膜手法宣导；</t>
    <phoneticPr fontId="4" type="noConversion"/>
  </si>
  <si>
    <t xml:space="preserve">【产品型号】W378
【不良名称】S向带状Mura
【发生站点】MVI
【是否再发】否
【首次通报】05/04  10:00
【基础分析】
【异常良损】当日良损2.45%，当月良损0.18%，批次良损0.08%，04/19批次较上批次恶化0.01%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</si>
  <si>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【产品型号】C452
【不良名称】彩斑Mura
【发生站点】MVI
【是否再发】否
【首次通报】05/04  10:00
【基础分析】模位2EG、2CS 聚集， 与4/7批次集中模位发生改变
【异常良损】当日良损3.17%，当月良损1.74%，批次良损1.11%，4/18批次1.11%， 无改善
【异常原因】***
【Inline监控】监控站点
【是否止血】***
【影响范围】数量，过货完成时间
【改善措施】***
【整合对接】张健
【责任部门】***
【责任科室】***
</t>
  </si>
  <si>
    <t xml:space="preserve">【产品型号】C452
【不良名称】Aging ESD区烧伤
【发生站点】AGING
【是否再发】否
【首次通报】05/04  10:00
【基础分析】map /lot 无集中性
【异常良损】当日良损1.38%，当月良损0.65%，批次良损0.30%，04/18批次较上批次恶化0.18%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</si>
  <si>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【产品型号】W378
【不良名称】Aging ESD区烧伤
【发生站点】AGING
【是否再发】否
【首次通报】05/05  10:00
【基础分析】Map 、SHEET无集中性
【异常良损】当日良损0.76%，当月良损0.31%，批次良损0.10%，04/19批次较上批次恶化0.09%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</si>
  <si>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【产品型号】M596
【不良名称】S向边缘Mura
【发生站点】MVI
【是否再发】否
【首次通报】05/05  10:00
【基础分析】Map 聚集大板四周及2E 行， FMM MASK 02# 发生率高
【异常良损】当日良损4.52%，当月良损1.75%，批次良损1.08%，04/15批次无改善
【异常原因】***
【Inline监控】监控站点
【是否止血】***
【影响范围】数量，过货完成时间
【改善措施】***
【整合对接】张健
【责任部门】***
【责任科室】***
</t>
  </si>
  <si>
    <t>列差Check NG</t>
  </si>
  <si>
    <t xml:space="preserve">【产品型号】C453
【不良名称】列差Check NG
【发生站点】MVI
【是否再发】否
【首次通报】05/04  10:00
【基础分析】Map 无集中性， LOT 集中EOP/E03/E0R
【异常良损】当日良损1.62%，当月良损0.33%，批次良损0.11%，04/18批次较上批次恶化0.11%
【异常原因】***
【Inline监控】监控站点
【是否止血】***
【影响范围】数量，过货完成时间
【改善措施】***
【整合对接】李力
【责任部门】***
【责任科室】***
</t>
  </si>
  <si>
    <t>徐敏杰</t>
    <phoneticPr fontId="4" type="noConversion"/>
  </si>
  <si>
    <t xml:space="preserve">【异常原因】①现象确认：AVI图现象为两条黑色带状；②Lot/Sheet集中性确认：无Lot/Sheet集中性；③监控面确认：无AT，DM图不可见；④机腔差分析：捞取Array/OLED/TP段机腔差确认除单机台过货外，无明显机腔差；⑤路径共通性确认：对比1/5蒸镀批过货路径确认虽有新增机台但无机差&amp;腔差；⑥解析面：已安排解析协助确认@4/28，预计5/8产出结果
【Inline监控】无AT，DM不可见
【是否止血】否，未锁定异常站点
【影响范围】数量，过货完成时间
【改善措施】待确认异常站点
【整合对接】施健丰
【责任部门】工艺整合部
【责任科室】阵列整合科 </t>
    <phoneticPr fontId="4" type="noConversion"/>
  </si>
  <si>
    <t xml:space="preserve">【异常原因】ERTA02 G/S列贴合异常影响，深层原因继续分析，同步Mask爆点专项每周推动改善中（干燥，药液元素分析，存储条件改善）
【Inline监控】21200/21230，Inline已提前识别
【是否止血】是，Run中已尽力研磨，无备用Mask
【影响范围】过货124.6k，预估影响0.85%
【改善措施】0425&amp;0430已提出Rework需求（较换线前0318批次已改善，后因换线及紧密排产无改善时间），0503批次对应膜位Inline无异常。持续监控中
【整合对接】张健
【责任部门】工艺整合部/蒸镀封装部
【责任科室】OLED整合科/清洗科 </t>
    <phoneticPr fontId="4" type="noConversion"/>
  </si>
  <si>
    <t xml:space="preserve">【异常原因】C452当日升高受R品集中过货影响，4/18批次R品率与上批次相当，不良无lot集中，RS无匹配性，批次数据持续产出监控，已安排解析，结果产出@5/8 
【Inline监控】需确认异常原因后明确
【是否止血】需确认异常原因后明确
【影响范围】需确认异常原因后明确
【改善措施】需确认异常原因后明确
【整合对接】朱仲飞
【责任部门】工艺整合部
【责任科室】阵列整合 </t>
    <phoneticPr fontId="4" type="noConversion"/>
  </si>
  <si>
    <t xml:space="preserve">【异常原因】固定膜位发生ESD现象，与3AFS08 Robot Pad位置匹配，Pad磨损导致
【Inline监控】AOI&amp;AT
【是否止血】是
【影响范围】/
【改善措施】2/13更换直板机2半板B列位置Robot Pad、2/25更换直板机2半板N列位置Robot Pad（后续过货无异常），3/14更换C55 严重膜位Robot Pad（剩余30个备件），备品采购中，预计4月15到货，待到货后更换3AFS08剩余全部膜位Robot Pad，后续Pad一年更换一次
【整合对接】施健丰
【责任部门】阵列科
【责任科室】PVD科 </t>
    <phoneticPr fontId="4" type="noConversion"/>
  </si>
  <si>
    <t xml:space="preserve">【异常原因】此不良与1F200 3AFS08 ESD相关，本批次2半板B列&amp;N列为改善前过货，其他点位无备件更换
【Inline监控】AT
【是否止血】2半板B列已止损，改善后MVI产出1572sheet无异常；2DN0膜位Pad拆除@3/27，待确认AT&amp;CT结果；1半板B列&amp;T列未止损
【影响范围】/
【改善措施】①2/13更换直板机2半板B列位置Robot Pad（后续过货无异常）；②2DN0膜位Pad拆除@3/27（待确认AT&amp;CT结果）；③3/14更换G列&amp;2AT0&amp;2BT0膜位Robot Pad（目前确认AT无异常，持续追踪MVI结果@4/15）；④备件采购已到厂，与制造协调停机更换剩余点位Pad，预计本周内完成
【整合对接】施健丰
【责任部门】阵列部
【责任科室】PVD科 </t>
    <phoneticPr fontId="4" type="noConversion"/>
  </si>
  <si>
    <t>【异常原因】M596前序临时换线及各产品排产紧密，优化时间不足
【Inline监控】21200/21230 
【是否止血】Inline已及时通过Run间垫片进行优化改善，同步优化Offset和Stay Time
【影响范围】0415批次1.1%，By批次 By Cycle逐渐改善趋势
【改善措施】① Run中Cycle间和Run末进行垫片优化；② 单列异常已在4/18~4/22提出Run末Rework需求；③ 后续批次未2套Mask生产，已优选Mask</t>
    <phoneticPr fontId="4" type="noConversion"/>
  </si>
  <si>
    <r>
      <t>【异常原因】4/29~5/5 ESD NG共135pcs，其中5/4号 34001 站点3PCA18 设备集中过货92pcs，集中过货导致当日不良超规；</t>
    </r>
    <r>
      <rPr>
        <sz val="11"/>
        <color rgb="FFFF0000"/>
        <rFont val="微软雅黑"/>
        <family val="2"/>
        <charset val="134"/>
      </rPr>
      <t>批次良损升高需要再确认</t>
    </r>
    <r>
      <rPr>
        <sz val="11"/>
        <color theme="1"/>
        <rFont val="微软雅黑"/>
        <family val="2"/>
        <charset val="134"/>
      </rPr>
      <t xml:space="preserve">
【Inline监控】监控站点
【是否止血】/
【影响范围】数量，过货完成时间
【改善措施】/
【整合对接】朱仲飞
【责任部门】/
【责任科室】/ </t>
    </r>
    <phoneticPr fontId="4" type="noConversion"/>
  </si>
  <si>
    <t>徐敏杰</t>
    <phoneticPr fontId="4" type="noConversion"/>
  </si>
  <si>
    <t>【产品型号】N236
【不良名称】显示异常
【发生站点】MVI
【是否再发】否
【首次通报】05/06  17:00
【基础分析】无Lot/sheet集中，2DD模位聚集
【异常良损】当日良损24.6%，当月良损4.22%，批次良损3.92%，03/23批次较上批次恶化0.5%
【异常原因】***
【Inline监控】监控站点
【是否止血】***
【影响范围】数量，过货完成时间
【改善措施】***
【整合对接】朱仲飞
【责任部门】***
【责任科室】***</t>
    <phoneticPr fontId="4" type="noConversion"/>
  </si>
  <si>
    <t>3/11批次膜位集中相同， 改善前批次， 未HL做记录</t>
    <phoneticPr fontId="4" type="noConversion"/>
  </si>
  <si>
    <t xml:space="preserve">【产品型号】M596
【不良名称】屏体黑斑
【发生站点】MVI
【是否再发】否
【首次通报】05/06  10:00
【基础分析】连续三天不良上升，Map大板右侧聚集， LLO 设备无明显差异
【异常良损】当日良损1.27%，当月良损0.34%，批次良损0.23%，04/15批次较上批次恶化0.16%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</si>
  <si>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【产品型号】C50
【不良名称】B暗点
【发生站点】CT
【是否再发】否
【首次通报】05/06  10:00
【基础分析】Map 大板中间有聚集， LOT 集中53E0Q
【异常良损】当日良损0.86%，当月良损0.37%，批次良损0.30%，04/26批次较上批次恶化0.21%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</si>
  <si>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【产品型号】N236
【不良名称】其他5
【发生站点】APP2
【是否再发】否
【首次通报】05/06  10:00
【基础分析】Map 无明显集中性， LOT 集中52E15
【异常良损】当日良损0.45%，当月良损0.21%，批次良损0.07%，03/23批次较上批次恶化0.07%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</si>
  <si>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【产品型号】M596
【不良名称】屏体来料破裂
【发生站点】APP1
【是否再发】否
【首次通报】05/06  10:00
【基础分析】Map 集中AU列， 持续发生
【异常良损】当日良损2.34%，当月良损0.04%，批次良损1.40%，04/26批次较上批次恶化1.05%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</si>
  <si>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【产品型号】C57
【不良名称】彩斑Mura
【发生站点】MVI
【是否再发】否
【首次通报】05/06  16:30
【基础分析】膜位集中2BD/2CD
【异常良损】当日良损2.28%，当月良损0.58%，批次良损0.60%，04/26批次较上批次恶化0.23%
【异常原因】***
【Inline监控】监控站点
【是否止血】***
【影响范围】数量，过货完成时间
【改善措施】***
【整合对接】邓冰
【责任部门】***
【责任科室】***
</t>
  </si>
  <si>
    <t xml:space="preserve">【异常原因】L3C953E0Q单Lot高发，Mapping大板中间位置聚集，对应Lot阵列制程履历无明显异常，蒸镀21120 AOI 爆量，可见像素上小黑点；阵列1B820 AOI无爆量聚集；阵列各站及至蒸镀前期time均未见明显相关性，已邀请解析进一步分析确认相关性@5/8；
【Inline监控】1B820/21120 AOI
【是否止血】是，单Lot高发
【影响范围】4/26批次单Lot，预计影响至5/7
【改善措施】/
【整合对接】郭友
【责任部门】整合
【责任科室】/ </t>
    <phoneticPr fontId="4" type="noConversion"/>
  </si>
  <si>
    <t xml:space="preserve">【异常原因】2BD/2CD对应EGMA004 Mask D列Cross Welding点位异常，Inline LOI不可见,目前仅MVI可检出
【Inline监控】监控站点21229/MVI
【是否止血】是
【影响范围】4/26批次，过货完成时间5/1
【改善措施】①对应HGMA004套 Mask D列 Rework完成；②针对此类彩斑Inline LOI无法检出，已反馈检测检出持续优化
【整合对接】邓冰
【责任部门】张网科/蒸镀检测科
【责任科室】蒸镀封装部/检测技术部 </t>
    <phoneticPr fontId="4" type="noConversion"/>
  </si>
  <si>
    <t xml:space="preserve">【异常原因】3.22 L500 3AED09-PC5 电极更换导致 同期M680同时高发 
【Inline监控】监控站点
【是否止血】是
【影响范围】M596 3.22-3.25 Run 27 Sheet 已产出11 Sheet
【改善措施】异常已回落，不良电极已返厂
【整合对接】胡磊超
【责任部门】阵列部
【责任科室】干科科 </t>
    <phoneticPr fontId="4" type="noConversion"/>
  </si>
  <si>
    <t xml:space="preserve">【异常原因】Line1 PR2定量泵损坏，异常片IJP膜厚偏薄1um
【Inline监控】监控站点43420/APP1
【是否止血】是
【影响范围】数量1.55Kpcs，过货完成时间4/1，G-Mura风险片分轻中重等级快推屏体外观确认，可见降C等，外观不可见续流后根据不同程度进行模组良率验证（最新验证计划：N236返工转为C466品名发往模组验证10pcs，预计5月10日前返工完成）
【改善措施】临时措施：3/25更换新定量泵，确认补墨无异常，进行冲墨2L后设备复机；长期措施：①定量泵管控方式有损坏更换变更为固定周期更换（1年）@4/20
②每日点检定量泵排气孔及墨柜管路状态-已完成
③气泡sensor目前单腔室验证完成，待技术委员会评审后导入-@5/30 
【整合对接】邓冰
【责任部门】蒸镀封装部
【责任科室】IJP </t>
    <phoneticPr fontId="4" type="noConversion"/>
  </si>
  <si>
    <t xml:space="preserve">【异常原因】中板最外围两列（AA、AE、EU膜位）集中，Array Lot L3MD53E0W集中，已知Array CST异常影响
【Inline监控】22520
【是否止血】否
【影响范围】4/26批次
【改善措施】Array CST验证批结果OK，后续PCCB后大量导入
【整合对接】邓冰
【责任部门】自动化部
【责任科室】 阵列自动化科 </t>
    <phoneticPr fontId="4" type="noConversion"/>
  </si>
  <si>
    <t>胡磊超</t>
    <phoneticPr fontId="4" type="noConversion"/>
  </si>
  <si>
    <t>青/粉斑Mura</t>
  </si>
  <si>
    <t xml:space="preserve">【产品型号】C39
【不良名称】支撑膜气泡
【发生站点】APP2
【是否再发】否
【首次通报】05/07  11:00
【基础分析】贴膜站点M2A/M2B平台高发， LOT  E09存在聚集
【异常良损】当日良损41.24%，当月良损2.65%，批次良损0.62%，02/16批次较上批次恶化0.61%
【异常原因】***
【Inline监控】监控站点
【是否止血】***
【影响范围】数量，过货完成时间
【改善措施】***
【整合对接】郭晋嘉
【责任部门】***
【责任科室】***
</t>
  </si>
  <si>
    <t xml:space="preserve">【产品型号】C57
【不良名称】G向ELA Mura
【发生站点】MVI
【是否再发】否
【首次通报】05/07  11:00
【基础分析】map 大板右侧聚集，LOT 聚集E1X，E1J
【异常良损】当日良损0.47%，当月良损0.16%，批次良损0.11%，04/19批次较上批次恶化0.08%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</si>
  <si>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【产品型号】C57
【不良名称】青/粉斑Mura
【发生站点】MVI
【是否再发】否
【首次通报】05/07  11:00
【基础分析】Map 1A行聚集
【异常良损】当日良损0.20%，当月良损0.03%，批次良损0.37%，04/26批次较上批次恶化0.37%
【异常原因】***
【Inline监控】监控站点
【是否止血】***
【影响范围】数量，过货完成时间
【改善措施】***
【整合对接】施健丰
【责任部门】***
【责任科室】***
</t>
  </si>
  <si>
    <t xml:space="preserve">【异常原因】不良ELA2#设备集中，镜片密封圈碳化，附着在镜片表面，导致透过率变低
【Inline监控】113A0
【是否止血】是， 已更换垫圈
【影响范围】88 sheet，预计影响到5/7
【改善措施】①导入二元化密封圈、垫圈使用，更换周期由异常更换每次PM都更换；@5/20
②发生Energy drop机台，可通过调节OC等镜片恢复正常能量生产，再次发生drop则重新PM；
</t>
    <phoneticPr fontId="4" type="noConversion"/>
  </si>
  <si>
    <t xml:space="preserve">【产品型号】M530
【不良名称】G向ELA Mura
【发生站点】MVI
【是否再发】否
【首次通报】05/03  15:30
【基础分析】LOT集中：L3MC53E0A, L3MC53E0B，SHEET集中：L3MC53E0B29，膜位集中：A/D角
【异常良损】当日良损6.69%，当月良损0.36%，批次良损0.30%，04/19批次较上批次恶化0.29%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</si>
  <si>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【异常原因】排查时间集中于5/2 23:50-5/3 2:40，平台集中于贴膜3# M2A&amp;M2B平台；分析为翻转减速机内置齿轮磨损，涡齿移动精度不足导致Lami载台水平偏差，造成滚轮在贴附过程中压力不均，贴附导致支撑膜气泡
【Inline监控】35020
【是否止血】是
【影响范围】35020持续判出
【改善措施】损坏减速机已进行下机停用，损坏件返厂解析减速机磨损原因，设备单平台作业中 
【整合对接】郭晋嘉
【责任部门】屏体部
【责任科室】贴膜科 </t>
    <phoneticPr fontId="4" type="noConversion"/>
  </si>
  <si>
    <t>【异常原因】11300 3AFE02高发集中，为AW污染
【Inline监控】工艺监控Line beam 形貌发现恶化趋势，异常区间Lot MAC和DM图工艺均判断在规格内
【是否止血】已止血，4/1当天清洁AW
【影响范围】影响C57 5LOT，均为C57 4/19批次，批次良损0.1%
【改善措施】根因改善：4/1当天清洁AW；监控改善：人员监控DM图判JND有误差，系统ADC监控DM图开发中@5/30
【整合对接】施健丰
【责任部门】阵列
【责任科室】晶注</t>
    <phoneticPr fontId="4" type="noConversion"/>
  </si>
  <si>
    <t>Monitor</t>
    <phoneticPr fontId="4" type="noConversion"/>
  </si>
  <si>
    <t>朱乐生</t>
    <phoneticPr fontId="4" type="noConversion"/>
  </si>
  <si>
    <t>【产品型号】C452
【不良名称】G向ELA Mura
【发生站点】MVI
【是否再发】否
【首次通报】05/08  17:00
【基础分析】Map 1D/2D行聚集，L3CC53E01 集中
【异常良损】当日良损2.99%，当月良损0.30%，批次良损0.15%，04/18批次较上批次恶化0.15%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</si>
  <si>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t xml:space="preserve">【异常原因】L3C953E0Q单Lot高发，Mapping大板中间位置聚集，对应Lot阵列制程履历无明显异常，蒸镀21120 AOI 爆量，可见像素上小黑点；阵列1B820 AOI无爆量聚集；阵列各站及至蒸镀前期time均未见明显相关性，已邀请解析进一步分析确认相关性@5/8；
【Inline监控】1B820/21120 AOI
【是否止血】是，单Lot高发
【影响范围】4/26批次单Lot，预计影响至5/7
【改善措施】/
【整合对接】郭友
【责任部门】整合
【责任科室】/ </t>
    <phoneticPr fontId="4" type="noConversion"/>
  </si>
  <si>
    <t>【产品型号】C452
【不良名称】可修复暗点
【发生站点】MVI
【是否再发】否
【首次通报】05/09  10:00
【基础分析】Map中心聚集，L3CC52E1E LOT集中性较高
【异常良损】当日良损0.82%，当月良损0.28%，批次良损0.13%，04/18批次较上批次恶化0.13%
【异常原因】***
【Inline监控】监控站点
【是否止血】***
【影响范围】数量，过货完成时间
【改善措施】***
【整合对接】郭友
【责任部门】***
【责任科室】***</t>
    <phoneticPr fontId="4" type="noConversion"/>
  </si>
  <si>
    <t>郭友</t>
    <phoneticPr fontId="4" type="noConversion"/>
  </si>
  <si>
    <t>【产品型号】C57
【不良名称】通道间短路
【发生站点】AVI
【是否再发】否
【首次通报】05/09  16:00
【基础分析】当天不良1.46%超当月不良0.09%两倍以上，L3LF53E1S LOT集中性较高，其中L3LF53E1S262 glass集中性较高
【异常良损】当日良损1.46%，当月良损0.09%，批次良损0.07%，04/19批次较上批次恶化0.03%
【异常原因】***
【Inline监控】监控站点
【是否止血】***
【影响范围】数量，过货完成时间
【改善措施】***
【整合对接】陈念泽
【责任部门】***
【责任科室】***</t>
    <phoneticPr fontId="4" type="noConversion"/>
  </si>
  <si>
    <t>郭晋嘉</t>
    <phoneticPr fontId="4" type="noConversion"/>
  </si>
  <si>
    <t>Monitor</t>
    <phoneticPr fontId="4" type="noConversion"/>
  </si>
  <si>
    <t>【产品型号】N236
【不良名称】Aging ESD区烧伤
【发生站点】AVI
【是否再发】否
【首次通报】05/10  11:00
【基础分析】当天不良0.85%超当月不良0.30%两倍以上，未见明显MAP集中性，04/09批次较上批次恶化0.25%
【异常良损】当日良损0.85%，当月良损0.30%，批次良损0.28%，04/09批次较上批次恶化0.25%
【异常原因】***
【Inline监控】监控站点
【是否止血】***
【影响范围】数量，过货完成时间
【改善措施】***
【整合对接】朱仲飞
【责任部门】***
【责任科室】***</t>
    <phoneticPr fontId="4" type="noConversion"/>
  </si>
  <si>
    <t>吴晏景</t>
    <phoneticPr fontId="4" type="noConversion"/>
  </si>
  <si>
    <t>【产品型号】C39
【不良名称】Aging AA区烧伤
【发生站点】AGING
【是否再发】否
【首次通报】05/10  15:00
【基础分析】当天不良13.88%超当月不良5.69%两倍以上，AGING站点04/19批次较上批次恶化0.65%
【异常良损】当日良损13.88%，当月良损5.69%，批次良损7.49%，AGING站点04/19批次较上批次恶化0.65%
【异常原因】***
【Inline监控】监控站点
【是否止血】***
【影响范围】数量，过货完成时间
【改善措施】***
【整合对接】朱仲飞
【责任部门】***
【责任科室】***</t>
    <phoneticPr fontId="4" type="noConversion"/>
  </si>
  <si>
    <t>【产品型号】N236
【不良名称】TP责来料NG
【发生站点】MVI
【是否再发】否
【首次通报】05/10  15:00
【基础分析】当天不良1.45%超当月不良0.25%两倍以上，MAP集中2DA模位，03/11批次较上批次恶化0.04%
【异常良损】当日良损1.45%，当月良损0.25%，批次良损0.04%，03/11批次较上批次恶化0.04%
【异常原因】***
【Inline监控】监控站点
【是否止血】***
【影响范围】数量，过货完成时间
【改善措施】***
【整合对接】许家佳
【责任部门】***
【责任科室】***</t>
    <phoneticPr fontId="4" type="noConversion"/>
  </si>
  <si>
    <t>TP责来料NG</t>
  </si>
  <si>
    <t>周鸿成</t>
    <phoneticPr fontId="4" type="noConversion"/>
  </si>
  <si>
    <t>TP</t>
    <phoneticPr fontId="4" type="noConversion"/>
  </si>
  <si>
    <r>
      <t xml:space="preserve">【异常原因】2DA模位高发，AOI可见部分异常，Al迁移嫌疑大
【Inline监控】43620、43680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【影响范围】-
</t>
    </r>
    <r>
      <rPr>
        <sz val="11"/>
        <color rgb="FFFF0000"/>
        <rFont val="微软雅黑"/>
        <family val="2"/>
        <charset val="134"/>
      </rPr>
      <t>【改善措施】41500改3TED04试做3lot确认改善效果@M5</t>
    </r>
    <r>
      <rPr>
        <sz val="11"/>
        <color theme="1"/>
        <rFont val="微软雅黑"/>
        <family val="2"/>
        <charset val="134"/>
      </rPr>
      <t xml:space="preserve">
【整合对接】许家佳
【责任部门】工艺整合/触控部
【责任科室】触控屏体整合/触控-干刻 </t>
    </r>
    <phoneticPr fontId="4" type="noConversion"/>
  </si>
  <si>
    <r>
      <t xml:space="preserve">【异常原因】受AVI过货影响；高发Glass L3LF53E1S261/262为Peeling 撕膜片
【Inline监控】43620、AVI
</t>
    </r>
    <r>
      <rPr>
        <sz val="11"/>
        <color rgb="FF0000FF"/>
        <rFont val="微软雅黑"/>
        <family val="2"/>
        <charset val="134"/>
      </rPr>
      <t>【是否止血】是；</t>
    </r>
    <r>
      <rPr>
        <sz val="11"/>
        <color theme="1"/>
        <rFont val="微软雅黑"/>
        <family val="2"/>
        <charset val="134"/>
      </rPr>
      <t xml:space="preserve">
【影响范围】L3LF53E1S261/262，L3LF53E22251/252两大板为撕膜片，Short较高，其余无影响；当前AVI持续过货
</t>
    </r>
    <r>
      <rPr>
        <sz val="11"/>
        <color rgb="FF0000FF"/>
        <rFont val="微软雅黑"/>
        <family val="2"/>
        <charset val="134"/>
      </rPr>
      <t>【改善措施】Peeling在涂胶站点撕膜后Skip后续黄光制程验证@5/11；DE 刻蚀时间增加验证，DE AB板转置验证，锁定影响工序@5/13；Peeling来料责良率还原</t>
    </r>
    <r>
      <rPr>
        <sz val="11"/>
        <color theme="1"/>
        <rFont val="微软雅黑"/>
        <family val="2"/>
        <charset val="134"/>
      </rPr>
      <t xml:space="preserve">
【整合对接】陈念泽
【责任部门】触控部
【责任科室】/</t>
    </r>
    <phoneticPr fontId="4" type="noConversion"/>
  </si>
  <si>
    <r>
      <t xml:space="preserve">【异常原因】同C50 4/26批次B暗点单Lot高发，1A200 3AFS07设备4/15过货，C50高发Lot 为3AFS07 4/19过货，中间其他Lot及4/20之后过货Lot CT不良率暂未见异常；异常Lot履历反馈工艺进一步调查确认中；C452 3AFS07因1A行Ag析出问题已禁Run@4/22止损；
【Inline监控】1B820/21120 AOI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【影响范围】单Lot高发，CT已过货完成
</t>
    </r>
    <r>
      <rPr>
        <sz val="11"/>
        <color rgb="FF0000FF"/>
        <rFont val="微软雅黑"/>
        <family val="2"/>
        <charset val="134"/>
      </rPr>
      <t>【改善措施】①C452 1A200 3AFS07禁Run@4/22；②C452暗点维修flow IE核算为负向收益，故C452 可修复暗点暂无法维修挽救；</t>
    </r>
    <r>
      <rPr>
        <sz val="11"/>
        <color theme="1"/>
        <rFont val="微软雅黑"/>
        <family val="2"/>
        <charset val="134"/>
      </rPr>
      <t xml:space="preserve">
【整合对接】郭友
【责任部门】阵列部
【责任科室】PVD</t>
    </r>
    <phoneticPr fontId="4" type="noConversion"/>
  </si>
  <si>
    <r>
      <t xml:space="preserve">【产品型号】C452
【不良名称】G向ELA Mura
【发生站点】MVI
【是否再发】否
【首次通报】05/08 17:00
【基础分析】Map 1D/2D行聚集，L3CC53E01 集中
【异常良损】当日良损2.99%，当月良损0.30%，批次良损0.15%，04/18批次较上批次恶化0.15%
【异常原因】ELA1# AW污染
【Inline监控】LTT监控LB1000 S向监控已调试上线，LB1500 G向监控调试中@5/15
</t>
    </r>
    <r>
      <rPr>
        <sz val="11"/>
        <color rgb="FF0000FF"/>
        <rFont val="微软雅黑"/>
        <family val="2"/>
        <charset val="134"/>
      </rPr>
      <t>【是否止血】是，更换新AW@3/14已完成，更换后OK</t>
    </r>
    <r>
      <rPr>
        <sz val="11"/>
        <color theme="1"/>
        <rFont val="微软雅黑"/>
        <family val="2"/>
        <charset val="134"/>
      </rPr>
      <t xml:space="preserve">
【影响范围】预计影响0418&amp;0429批次0.2%
</t>
    </r>
    <r>
      <rPr>
        <sz val="11"/>
        <color rgb="FF0000FF"/>
        <rFont val="微软雅黑"/>
        <family val="2"/>
        <charset val="134"/>
      </rPr>
      <t>【改善措施】更换新AW@3/14已完成，更换后OK</t>
    </r>
    <r>
      <rPr>
        <sz val="11"/>
        <color theme="1"/>
        <rFont val="微软雅黑"/>
        <family val="2"/>
        <charset val="134"/>
      </rPr>
      <t xml:space="preserve">
【整合对接】施健丰
【责任部门】阵列部
【责任科室】ELA</t>
    </r>
    <phoneticPr fontId="4" type="noConversion"/>
  </si>
  <si>
    <t xml:space="preserve">【异常原因】集中3lot，对比之前低发批次，高发批次新增STR 10#，高发3lot均为STR 10# release中量验证lot
【Inline监控】DM不可见，高发片AT未抽检
【是否止血】是，C57 验证3lot，后续STR 10#未上机
【影响范围】C57 3LOT过货完毕，预计影响0426批次良率0.2%
【改善措施】已反馈WET确认原因中@5/8
【整合对接】施健丰
【责任部门】阵列部
【责任科室】WET </t>
    <phoneticPr fontId="4" type="noConversion"/>
  </si>
  <si>
    <t>C451</t>
  </si>
  <si>
    <t>缪康健</t>
    <phoneticPr fontId="4" type="noConversion"/>
  </si>
  <si>
    <t xml:space="preserve">【产品型号】M680
【不良名称】G3亮点
【发生站点】MVI
【是否再发】否
【首次通报】05/11  10:00
【基础分析】4/17批次不良0.20%，较4/7批次恶化0.14%，无Map集中
【异常良损】当日良损0.55%，当月良损0.24%，批次良损0.18%，4/17批次较4/7批次恶化0.14%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</si>
  <si>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 xml:space="preserve">【产品型号】C451
【不良名称】常暗黑斑Mura
【发生站点】MVI
【是否再发】否
【首次通报】05/11  10:00
【基础分析】批次不良0.14%，U列聚集
【异常良损】当日良损0.30%，当月良损0.14%，批次良损0.14%，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</si>
  <si>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【产品型号】C451
【不良名称】大圆环Mura
【发生站点】MVI
【是否再发】否
【首次通报】05/11  10:00
【基础分析】批次不良0.08%，2EL膜位聚集，14500站点3AED04-PC4腔室集中
【异常良损】当日良损0.24%，当月良损0.09%，批次良损0.08%，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</si>
  <si>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【产品型号】C451
【不良名称】彩斑Mura
【发生站点】MVI
【是否再发】否
【首次通报】05/11  15:00
【基础分析】当天不良高发2.67%，批次不良0.45%，L3CB53E08/E0A LOT集中，2BG/1AT/1CN膜位聚集
【异常良损】当日良损2.67%，当月良损0.45%，批次良损0.45%，
【异常原因】***
【Inline监控】监控站点
【是否止血】***
【影响范围】数量，过货完成时间
【改善措施】***
【整合对接】李晗
【责任部门】***
【责任科室】***
</t>
    <phoneticPr fontId="4" type="noConversion"/>
  </si>
  <si>
    <t>【异常原因】M680 4/17之前批次G3亮点不良率低是因为屏体ECS取消最高等级限制去模组验证，4/17批次开始恢复最高等级限制
【是否止血】/
【影响范围】 /
【改善措施】/</t>
    <phoneticPr fontId="4" type="noConversion"/>
  </si>
  <si>
    <t xml:space="preserve">【产品型号】C452
【不良名称】屏体来料破裂
【发生站点】APP1
【是否再发】否
【首次通报】05/12  10:00
【基础分析】5/3批次不良0.81%，较上批次恶化0.65%，2E行聚集
【异常良损】当日良损0.32%，当月良损0.07%，批次良损0.81%，5/3批次较上批次恶化0.65%
【异常原因】***
【Inline监控】监控站点
【是否止血】***
【影响范围】数量，过货完成时间
【改善措施】***
【整合对接】张健
【责任部门】***
【责任科室】***
</t>
  </si>
  <si>
    <t xml:space="preserve">【产品型号】M530
【不良名称】单亮点
【发生站点】MVI
【是否再发】否
【首次通报】05/12  10:00
【基础分析】当天不良高发8.10%
【异常良损】当日良损8.10%，当月良损0.13%，批次良损0.09%，4/19批次较上批次恶化0.08%
【异常原因】***
【Inline监控】监控站点
【是否止血】***
【影响范围】数量，过货完成时间
【改善措施】***
【整合对接】郭友
【责任部门】***
【责任科室】***
</t>
  </si>
  <si>
    <t>Short Test NG</t>
  </si>
  <si>
    <t xml:space="preserve">【产品型号】C453
【不良名称】彩斑Mura
【发生站点】MVI
【是否再发】否
【首次通报】04/02  00:00
【基础分析】不良集中1EK/2AE膜位
【异常良损】当日良损0.70%，当月良损0.30%，批次良损0.32%，5/3批次较上批次恶化0.09%
【异常原因】***
【Inline监控】监控站点
【是否止血】***
【影响范围】数量，过货完成时间
【改善措施】***
【整合对接】张健
【责任部门】***
【责任科室】***
</t>
  </si>
  <si>
    <t xml:space="preserve">【产品型号】M680
【不良名称】Short Test NG
【发生站点】MVI
【是否再发】否
【首次通报】05/12  16:00
【基础分析】当天高发0.46%，不良集中L3MH52E0J Lot
【异常良损】当日良损0.46%，当月良损0.04%，批次良损0.03%，4/17批次较上批次恶化0.03%
【异常原因】***
【Inline监控】监控站点
【是否止血】***
【影响范围】数量，过货完成时间
【改善措施】***
【整合对接】张健
【责任部门】***
【责任科室】***
</t>
  </si>
  <si>
    <t xml:space="preserve">【产品型号】C39
【不良名称】点灯异物
【发生站点】MVI
【是否再发】是
【首次通报】04/04  00:00
【基础分析】不良集中在2AB膜位
【异常良损】当日良损0.33%，当月良损0.15%，批次良损0.20%，4/19批次较上批次恶化0.07%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</si>
  <si>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【产品型号】T219
【不良名称】Pin端压伤
【发生站点】APP2
【是否再发】否
【首次通报】05/13  10:00
【基础分析】3/23批次恶化16%，无MAP集中
【异常良损】当日良损1.28%，当月良损1.60%，批次良损0.21%，
【异常原因】***
【Inline监控】监控站点
【是否止血】***
【影响范围】数量，过货完成时间
【改善措施】***
【整合对接】熊川
【责任部门】***
【责任科室】***
</t>
  </si>
  <si>
    <t xml:space="preserve">【异常原因】E行剥离异常导致中边边缘褶皱，来料波动LLO Recipe无法Cover导致
【Inline监控】DLA PI Sensor已检出
【是否止血】已反馈工艺改善
【影响范围】0503批次 0.46%
【改善措施】① 持续调整LLO E行边扫能量进行Cover。② 同步反馈Array整合PI确认来料差异
【整合对接】张健
【责任部门】工艺整合部/蒸镀封装部
【责任科室】OLED整合科/Lami科 </t>
    <phoneticPr fontId="4" type="noConversion"/>
  </si>
  <si>
    <t>李力</t>
    <phoneticPr fontId="4" type="noConversion"/>
  </si>
  <si>
    <t>【异常原因】1EK 贴合叠加PPA影响，检测HG抓取造成Half PPA断层影响，检测调整后恢复正常，Offset调整后无异常（70%）。2AJ跨Cycle 5/11下机Rework
【Inline监控】21200/21230
【是否止血】是，Inline交换路径锁定EGTA01，解析OK和NG区域HG膜层偏移
【影响范围】0503批次，已过货完成
【改善措施】良率周会已需求检测确保HG膜层抓取及检测清晰度，现检测正进行UV控制模块复机对应量产
【整合对接】张健
【责任部门】工艺整合部/蒸镀封装部/检测技术部
【责任科室】OLED整合科/Mask清洗科/OLED检测科</t>
    <phoneticPr fontId="4" type="noConversion"/>
  </si>
  <si>
    <t xml:space="preserve">【异常原因】Mapping无明显膜位集中，确认异常panel 屏体履历，51%（63/123）在AVI判R等，未判P至CRP修复，AVI 35000 3PCT11&amp;3PCT15设备均有发生，已反馈检测担当进一步确认中；
【Inline监控】/
【是否止血】是
【影响范围】4/19蒸镀批
【改善措施】待屏体检测进一步确认
【整合对接】郭友
【责任部门】屏体
【责任科室】屏体检测 </t>
    <phoneticPr fontId="4" type="noConversion"/>
  </si>
  <si>
    <t xml:space="preserve">【异常原因】异常集中Sheet L3MH52E0J18，41100 CVD宕机，膜上异物高发，AOI可见。设备宕机原因已要求工艺调查，待反馈。
【Inline监控】41120
【是否止血】是
【影响范围】2Half
【改善措施】待工艺调查反馈
【整合对接】李力
【责任部门】触控部
【责任科室】薄膜科 </t>
    <phoneticPr fontId="4" type="noConversion"/>
  </si>
  <si>
    <t xml:space="preserve">【产品型号】C452
【不良名称】屏体黑斑
【发生站点】MVI
【是否再发】否
【首次通报】05/14  10:00
【基础分析】5/3批次较上批次恶化0.11%，无膜位聚集
【异常良损】当日良损0.20%，当月良损0.08%，批次良损0.15%，5/3批次较上批次恶化0.11%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</si>
  <si>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【产品型号】C57
【不良名称】S向棱形彩色带状Mura
【发生站点】MVI
【是否再发】否
【首次通报】05/14  10:00
【基础分析】批次不良0.22%，5/3批次较上批次恶化0.12%，2BK/2DD膜位集中
【异常良损】当日良损0.30%，当月良损0.11%，批次良损0.22%，5/3批次较上批次恶化0.12%
【异常原因】***
【Inline监控】监控站点
【是否止血】***
【影响范围】数量，过货完成时间
【改善措施】***
【整合对接】秦悦
【责任部门】***
【责任科室】***
</t>
  </si>
  <si>
    <t>降等TP责</t>
  </si>
  <si>
    <t xml:space="preserve">【产品型号】C451
【不良名称】PHT责M2残留
【发生站点】CT
【是否再发】否
【首次通报】05/14  16:00
【基础分析】LOT集中 L3CB53E06, L3CB53E09, L3CB53E0B
【异常良损】当日良损0.35%，当月良损0.12%，批次良损0.20%，05/03批次较上批次恶化0.16%
【异常原因】***
【Inline监控】监控站点
【是否止血】***
【影响范围】数量，过货完成时间
【改善措施】***
【整合对接】郭宇豪
【责任部门】***
【责任科室】***
</t>
  </si>
  <si>
    <t xml:space="preserve">【产品型号】M596
【不良名称】降等TP责
【发生站点】CT
【是否再发】否
【首次通报】05/14  16:00
【基础分析】MAP集中1BK/1BL和U列
【异常良损】当日良损0.37%，当月良损0.06%，批次良损0.09%，04/26批次较上批次恶化0.07%
【异常原因】***
【Inline监控】监控站点
【是否止血】***
【影响范围】数量，过货完成时间
【改善措施】***
【整合对接】秦悦
【责任部门】***
【责任科室】***
</t>
  </si>
  <si>
    <t>王书</t>
    <phoneticPr fontId="4" type="noConversion"/>
  </si>
  <si>
    <t>李力</t>
    <phoneticPr fontId="4" type="noConversion"/>
  </si>
  <si>
    <t>S向带状Mura</t>
    <phoneticPr fontId="4" type="noConversion"/>
  </si>
  <si>
    <t xml:space="preserve">【异常原因】该异常为RS T3WPE由S改判N，后流至屏体APP2人工降等导致，目的是验证T3WPE良率及后续出渠道客户可能性。M596 T3WPE主要为FPC Pad Peeling，集中BK/BL模位，受OLED ESD影响。
【Inline监控】43620 T3WPE Code 
【是否止血】/
【影响范围】4/26批次开始执行T3WPE改判，新增降等TP责，RS不良降低
【改善措施】实验少量释放模组验证良率及可靠性，无异常后释放（对标V2同样有此异常，V2未做管控直接释放模组，未反馈良率及可靠性异常）
【整合对接】李力
【责任部门】蒸镀封装/触控
【责任科室】/ </t>
    <phoneticPr fontId="4" type="noConversion"/>
  </si>
  <si>
    <t xml:space="preserve">【产品型号】C57
【不良名称】S向边缘Mura
【发生站点】CT
【是否再发】否
【首次通报】10/21  18:00
【基础分析】LOT集中 L3LF54E01, L3LF54E05；MAP集中1AA0/1AC0/1AB0/1BA0/2AL0
【异常良损】当日良损0.43%，当月良损0.06%，批次良损0.15%，05/03批次较上批次恶化0.15%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</si>
  <si>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t>PHT责M2残留</t>
    <phoneticPr fontId="4" type="noConversion"/>
  </si>
  <si>
    <t xml:space="preserve">【异常原因】mask集中，0503蒸镀批次cycle01集中，膜位集中, block间堵片造成基板staytime超时150s（C57量产&amp;C51首件的流片时间10：40-14：40，非量产侧首件控片影响）
【Inline监控】监控站点-LOI
【是否止血】是，offset已调整
【影响范围】0503蒸镀批次cycle01影响1.12%
【改善措施】①后续非量产侧首件流片完成后，再开始进行量产侧流片；②长期对策HR MA01 MASK 外扩magin增加，降低堵片风险
【整合对接】秦悦
【责任部门】工艺整合部&amp;蒸镀封装部
【责任科室】蒸镀整合&amp;蒸镀设备 &amp;蒸镀张网 </t>
    <phoneticPr fontId="4" type="noConversion"/>
  </si>
  <si>
    <t xml:space="preserve">【产品型号】C452
【不良名称】线路间短路1
【发生站点】MVI
【是否再发】否
【首次通报】05/14  10:00
【基础分析】5/3批次较上批次恶化0.29%，无膜位聚集
【异常良损】当日良损0.65%，当月良损0.27%，批次良损0.29%，5/3批次较上批次恶化0.29%
【异常原因】***
【Inline监控】监控站点
【是否止血】***
【影响范围】数量，过货完成时间
【改善措施】***
【整合对接】李力
【责任部门】***
【责任科室】***
</t>
    <phoneticPr fontId="4" type="noConversion"/>
  </si>
  <si>
    <t xml:space="preserve">【产品型号】C39
【不良名称】暗点
【发生站点】CT
【是否再发】是
【首次通报】09/14  10:00
【基础分析】多LOT高发
【异常良损】当日良损2.22%，当月良损0.51%，批次良损0.76%，04/19批次较上批次恶化0.41%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</si>
  <si>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【产品型号】C39
【不良名称】群暗点
【发生站点】CT
【是否再发】否
【首次通报】05/15  10:00
【基础分析】多LOT高发
【异常良损】当日良损1.92%，当月良损0.55%，批次良损0.74%，04/19批次较上批次恶化0.30%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</si>
  <si>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【产品型号】C39
【不良名称】群亮点
【发生站点】CT
【是否再发】是
【首次通报】04/07  10:00
【基础分析】E03/E02 LOT高发
【异常良损】当日良损1.80%，当月良损0.63%，批次良损0.93%，04/19批次较上批次恶化0.24%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</si>
  <si>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【产品型号】C39
【不良名称】支撑膜异物
【发生站点】CT
【是否再发】否
【首次通报】05/15  10:00
【基础分析】E05 LOT高发，MAP集中A/E行
【异常良损】当日良损0.84%，当月良损0.11%，批次良损0.17%，04/19批次较上批次恶化0.17%
【异常原因】***
【Inline监控】监控站点
【是否止血】***
【影响范围】数量，过货完成时间
【改善措施】***
【整合对接】郭晋嘉
【责任部门】***
【责任科室】***
</t>
  </si>
  <si>
    <t xml:space="preserve">【产品型号】C453
【不良名称】其他4
【发生站点】CT
【是否再发】否
【首次通报】05/15  10:00
【基础分析】常亮白斑，MAP集中2CT/2DN
【异常良损】当日良损0.28%，当月良损0.07%，批次良损0.14%，05/03批次较上批次恶化0.13%
【异常原因】***
【Inline监控】监控站点
【是否止血】***
【影响范围】数量，过货完成时间
【改善措施】***
【整合对接】施健丰
【责任部门】***
【责任科室】***
</t>
  </si>
  <si>
    <r>
      <t xml:space="preserve">【异常原因】C39 4/19 暗点/群暗点/群亮点较上批次恶化0.4%/0.32%/0.21% Mapping无特殊聚集，无lot/sheet集中性，拉取Array未见明显机腔差，过货时序匹配4.15-4.16 PEP4 3APP04 RS恶化区间，3APP04 4/15 PM COT泡管更换PR Filter导致管路污染，致A4PBH/A4DBH升高；4月底AT监控到C39点不良恶化时已良率会汇报；
【Inline监控】RS&amp;AT已监控到；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【影响范围】4/19批次4个Lot，批次点不良预估恶化~0.5%；
</t>
    </r>
    <r>
      <rPr>
        <sz val="11"/>
        <color rgb="FF0000FF"/>
        <rFont val="微软雅黑"/>
        <family val="2"/>
        <charset val="134"/>
      </rPr>
      <t>【改善措施】①2025/4/20 COT重新泡管，PRFilter更换，PUMP/NZL Rinse冲洗,Filter手阀拆卸冲洗。更新COT泡管SOP，更新PR更换手法，增加手阀冲洗动作②14420/14620/1H420/1H620优化拍照逻辑，提升拍图率@4/30；</t>
    </r>
    <r>
      <rPr>
        <sz val="11"/>
        <color theme="1"/>
        <rFont val="微软雅黑"/>
        <family val="2"/>
        <charset val="134"/>
      </rPr>
      <t xml:space="preserve">
【整合对接】郭友
【责任部门】阵列部
【责任科室】TRC </t>
    </r>
    <phoneticPr fontId="4" type="noConversion"/>
  </si>
  <si>
    <t xml:space="preserve">【异常原因】3APP05 4/9 检出弱显存在HH3存在腔差
【Inline监控】13620
【是否止血】是
【影响范围】60panel，4/9产出
【改善措施】停机清洁HH3上盖板/Shutter口@4/9，后续产出无异常
【整合对接】郭宇豪
【责任部门】阵列部
【责任科室】TRC </t>
    <phoneticPr fontId="4" type="noConversion"/>
  </si>
  <si>
    <r>
      <t xml:space="preserve">【异常原因】经调查AE行占比80%，贴膜设备无平台时间集中性；不良原因为黑斑专项验证阵列PI2外扩2 lot，lami段剥离NG，人员手动入刀导致下保particle高发，后续撕除下保异物未被去除，支撑膜贴附形成支撑膜异物不良
【Inline监控】APP2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【影响范围】L3Z553E05/L3Z553E06 lot高发，待APP2持续判出
</t>
    </r>
    <r>
      <rPr>
        <sz val="11"/>
        <color rgb="FFFF0000"/>
        <rFont val="微软雅黑"/>
        <family val="2"/>
        <charset val="134"/>
      </rPr>
      <t>【改善措施】请黑斑改善专项重新评估PI2外扩对额外不良影响</t>
    </r>
    <r>
      <rPr>
        <sz val="11"/>
        <color theme="1"/>
        <rFont val="微软雅黑"/>
        <family val="2"/>
        <charset val="134"/>
      </rPr>
      <t xml:space="preserve">
【整合对接】郭晋嘉
【责任部门】蒸镀封装部/工艺整合部
【责任科室】马佳/王建强 </t>
    </r>
    <phoneticPr fontId="4" type="noConversion"/>
  </si>
  <si>
    <t xml:space="preserve">【产品型号】T219
【不良名称】支撑膜气泡
【发生站点】APP2
【是否再发】否
【首次通报】05/15  10:00
【基础分析】无明显集中性
【异常良损】当日良损4.19%，当月良损1.96%，批次良损0.14%，03/23批次较上批次恶化0.14%
【异常原因】***
【Inline监控】监控站点
【是否止血】***
【影响范围】数量，过货完成时间
【改善措施】***
【整合对接】熊川
【责任部门】***
【责任科室】***
</t>
    <phoneticPr fontId="4" type="noConversion"/>
  </si>
  <si>
    <r>
      <t xml:space="preserve">【异常原因】固定7、8、9区长条气泡，集中贴膜13# M2A平台，时间集中5/8 20:00~20:43，5/9 1:12~1:49，间断性高发；设备已换型N236，异常原因未明确；
【Inline监控】APP2检出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【影响范围】APP2已打出52pcs，异常时段内产品已经过外观检，预估后续无新增
</t>
    </r>
    <r>
      <rPr>
        <sz val="11"/>
        <color rgb="FF0000FF"/>
        <rFont val="微软雅黑"/>
        <family val="2"/>
        <charset val="134"/>
      </rPr>
      <t>【改善措施】PFL13#已针对机构位置进行调整并固定，确保cover全部中尺寸机种，后续换型不再变动滚轮高度，避免参数波动影响贴膜效果，持续监控N236及后续V123生产情况；</t>
    </r>
    <r>
      <rPr>
        <sz val="11"/>
        <color theme="1"/>
        <rFont val="微软雅黑"/>
        <family val="2"/>
        <charset val="134"/>
      </rPr>
      <t xml:space="preserve">
【整合对接】熊川
【责任部门】屏体部
【责任科室】贴膜科 </t>
    </r>
    <phoneticPr fontId="4" type="noConversion"/>
  </si>
  <si>
    <r>
      <t xml:space="preserve">【异常原因】C39 4/19 暗点/群暗点/群亮点较上批次恶化0.4%/0.32%/0.21% Mapping无特殊聚集，无lot/sheet集中性，拉取Array未见明显机腔差，过货时序匹配4.15-4.16 PEP4 3APP04 RS恶化区间，3APP04 4/15 PM COT泡管更换PR Filter导致管路污染，致A4PBH/A4DBH升高；4月底AT监控到C39点不良恶化时已良率会汇报；
【Inline监控】RS&amp;AT已监控到；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【影响范围】4/19批次4个Lot，批次点不良预估恶化~0.5%；
</t>
    </r>
    <r>
      <rPr>
        <sz val="11"/>
        <color rgb="FF0000FF"/>
        <rFont val="微软雅黑"/>
        <family val="2"/>
        <charset val="134"/>
      </rPr>
      <t>【改善措施】①2025/4/20 COT重新泡管，PRFilter更换，PUMP/NZL Rinse冲洗,Filter手阀拆卸冲洗。更新COT泡管SOP，更新PR更换手法，增加手阀冲洗动作②14420/14620/1H420/1H620优化拍照逻辑，提升拍图率@4/30；</t>
    </r>
    <r>
      <rPr>
        <sz val="11"/>
        <color theme="1"/>
        <rFont val="微软雅黑"/>
        <family val="2"/>
        <charset val="134"/>
      </rPr>
      <t xml:space="preserve">
【整合对接】郭友
【责任部门】阵列部
【责任科室】TRC </t>
    </r>
    <phoneticPr fontId="4" type="noConversion"/>
  </si>
  <si>
    <t xml:space="preserve">【产品型号】M596
【不良名称】G向彩色带状Mura
【发生站点】MVI
【是否再发】否
【首次通报】05/15  16:00
【基础分析】多膜位高发1BA0, 1BU0, 1CU0, 2AN0, 2DJ0, 2EJ0
【异常良损】当日良损1.60%，当月良损0.23%，批次良损0.77%，04/26批次较上批次恶化0.27%
【异常原因】***
【Inline监控】监控站点
【是否止血】***
【影响范围】数量，过货完成时间
【改善措施】***
【整合对接】刘雅伦
【责任部门】***
【责任科室】***
</t>
  </si>
  <si>
    <r>
      <t xml:space="preserve">【异常原因】①L3MD53E2E231/N081/E231:AC/AT位置发青与HRTA01 A/T列XY共同偏位5~6μ相关②L3MD53E29211 AB/BB位置发粉，PPA不匹配,OC2→3 staytime 1680s偏长异常；设备同事调查为下游宕机导致蒸镀段堵片③EL/EH/EJ位置不良PPA均不匹配
【Inline监控】21230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【影响范围】6half
</t>
    </r>
    <r>
      <rPr>
        <sz val="11"/>
        <color rgb="FFFF0000"/>
        <rFont val="微软雅黑"/>
        <family val="2"/>
        <charset val="134"/>
      </rPr>
      <t>【改善措施】已对HRTA01 offset进行调整，cycle7 AT列偏位小于4μ</t>
    </r>
    <r>
      <rPr>
        <sz val="11"/>
        <color theme="1"/>
        <rFont val="微软雅黑"/>
        <family val="2"/>
        <charset val="134"/>
      </rPr>
      <t xml:space="preserve">
【整合对接】刘雅伦
【责任部门】蒸镀封装部
【责任科室】张网科</t>
    </r>
    <phoneticPr fontId="4" type="noConversion"/>
  </si>
  <si>
    <t xml:space="preserve">【产品型号】C57
【不良名称】G向单亮线
【发生站点】AVI
【是否再发】否
【首次通报】05/15  16:00
【基础分析】无明显集中性
【异常良损】当日良损3.23%，当月良损1.13%，批次良损1.25%，05/03批次较上批次恶化0.61%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</si>
  <si>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 xml:space="preserve">【产品型号】C57
【不良名称】第四层ESD击伤AA区
【发生站点】CT
【是否再发】否
【首次通报】05/15  16:00
【基础分析】MAP集中1BK/2BK
【异常良损】当日良损0.47%，当月良损0.08%，批次良损0.20%，05/03批次较上批次恶化0.18%
【异常原因】***
【Inline监控】监控站点
【是否止血】***
【影响范围】数量，过货完成时间
【改善措施】***
【整合对接】刘雅伦
【责任部门】***
【责任科室】***
</t>
    <phoneticPr fontId="4" type="noConversion"/>
  </si>
  <si>
    <t>G向彩色带状Mura</t>
    <phoneticPr fontId="4" type="noConversion"/>
  </si>
  <si>
    <r>
      <t xml:space="preserve">【异常原因】下边框圆环静电击伤，无CMM mask&amp;port集中性，改版mask导入后整体不良率＜0.2%，改善～0.3%，5/3批次整体批次不良率0.17%，批次间正常波动
【Inline监控】21329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【影响范围】5/3批次Inline批次不良率0.17%
</t>
    </r>
    <r>
      <rPr>
        <sz val="11"/>
        <color rgb="FFFF0000"/>
        <rFont val="微软雅黑"/>
        <family val="2"/>
        <charset val="134"/>
      </rPr>
      <t>【改善措施】5/24批次2#AB MC mask降速@5/24</t>
    </r>
    <r>
      <rPr>
        <sz val="11"/>
        <color theme="1"/>
        <rFont val="微软雅黑"/>
        <family val="2"/>
        <charset val="134"/>
      </rPr>
      <t xml:space="preserve">
【整合对接】刘雅伦
【责任部门】蒸镀封装部
【责任科室】蒸镀设备科</t>
    </r>
    <phoneticPr fontId="4" type="noConversion"/>
  </si>
  <si>
    <t>1CIP 飘高影响，原因暂时还未厘清</t>
    <phoneticPr fontId="4" type="noConversion"/>
  </si>
  <si>
    <t xml:space="preserve">【产品型号】C39
【不良名称】穿刺异物-静电异物
【发生站点】CT
【是否再发】否
【首次通报】05/16  10:00
【基础分析】MAP集中A/J列，LOT集中：L3Z554E0P, L3Z554E0X
【异常良损】当日良损0.82%，当月良损0.11%，批次良损0.25%，05/03批次较上批次恶化0.24%
【异常原因】***
【Inline监控】监控站点
【是否止血】***
【影响范围】数量，过货完成时间
【改善措施】***
【整合对接】李晗
【责任部门】***
【责任科室】***
</t>
  </si>
  <si>
    <t xml:space="preserve">【产品型号】C39
【不良名称】显示异常
【发生站点】MVI
【是否再发】否
【首次通报】05/16  10:00
【基础分析】CT 04/19批次较上批次恶化012%, GLASS集中L3Z551E09281
【异常良损】当日良损2.00%，当月良损0.27%，批次良损0.99%，04/19批次较上批次恶化0.36%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</si>
  <si>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【产品型号】C39
【不良名称】G3亮点
【发生站点】MVI
【是否再发】否
【首次通报】05/16  10:00
【基础分析】
【异常良损】当日良损5.99%，当月良损0.52%，批次良损2.28%，04/19批次较上批次恶化0.22%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</si>
  <si>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【产品型号】C57
【不良名称】G向边缘Mura
【发生站点】CT
【是否再发】否
【首次通报】05/16  10:00
【基础分析】MAP集中2BM/2CM
【异常良损】当日良损0.11%，当月良损0.03%，批次良损0.13%，05/03批次较上批次恶化0.13%
【异常原因】***
【Inline监控】监控站点
【是否止血】***
【影响范围】数量，过货完成时间
【改善措施】***
【整合对接】李晗
【责任部门】***
【责任科室】***
</t>
  </si>
  <si>
    <t>【异常原因】受基板静电影响，IJP局部膜厚偏厚，C39  5/3批次Line2 PR1高发（PR1不良1.61%，PR2不良0.36%），且前5个cycle IJP值班未按要求执行PR1控片导致批次不良升高
【Inline监控】监控站点21329
【是否止血】是
【影响范围】5/3批次，过货完成时间5/12
【改善措施】①IJP Passage进出口增加2eaX-ray消除部分基板静电@5/3；②IJP Line1 PR2 新X-ray到货更换@5/30；③静电穿刺异物放规@4/19批次执行；④蒸镀VESS采购导入，预计5月22日参加技术小组评审；⑤异常改善前，C39/C51等高发产品生产时要求人工控货减少PR1使用
【整合对接】李晗
【责任部门】蒸镀封装部
【责任科室】打印科/蒸镀设备科</t>
    <phoneticPr fontId="4" type="noConversion"/>
  </si>
  <si>
    <t xml:space="preserve">【异常原因】受基板静电影响，IJP局部膜厚偏厚，C39  5/3批次Line2 PR1高发（PR1不良1.61%，PR2不良0.36%），且前5个cycle IJP值班未按要求执行PR1控片导致批次不良升高
【Inline监控】监控站点21329
【是否止血】是
【影响范围】5/3批次，过货完成时间5/12
【改善措施】①IJP Passage进出口增加2eaX-ray消除部分基板静电@5/3；②IJP Line1 PR2 新X-ray到货更换@5/30；③静电穿刺异物放规@4/19批次执行；④蒸镀VESS采购导入，预计5月22日参加技术小组评审；⑤异常改善前，C39/C51等高发产品生产时要求人工控货减少PR1使用
【整合对接】李晗
【责任部门】蒸镀封装部
【责任科室】打印科/蒸镀设备科 </t>
    <phoneticPr fontId="4" type="noConversion"/>
  </si>
  <si>
    <t xml:space="preserve">【产品型号】C57
【不良名称】TP复测NG
【发生站点】MVI
【是否再发】否
【首次通报】04/16  09:00
【基础分析】MAP集中：2BJ0, 2CH0, 2CJ0
LOT集中：L3LF52E1X
【异常良损】当日良损5.22%，当月良损0.18%，批次良损0.20%，03/29批次较上批次恶化0.06%
【异常原因】***
【Inline监控】监控站点
【是否止血】***
【影响范围】数量，过货完成时间
【改善措施】***
【整合对接】陈念泽
【责任部门】***
【责任科室】***
</t>
    <phoneticPr fontId="4" type="noConversion"/>
  </si>
  <si>
    <t xml:space="preserve">【产品型号】C39
【不良名称】膜层彩色异物
【发生站点】CT
【是否再发】否
【首次通报】05/16  18:00
【基础分析】LOT集中E0P
【异常良损】当日良损1.46%，当月良损0.20%，批次良损0.33%，05/03批次较上批次恶化0.2%
【异常原因】***
【Inline监控】监控站点
【是否止血】***
【影响范围】数量，过货完成时间
【改善措施】***
【整合对接】李晗
【责任部门】***
【责任科室】***
</t>
  </si>
  <si>
    <t xml:space="preserve">【产品型号】C453
【不良名称】屏体来料破裂
【发生站点】CT
【是否再发】否
【首次通报】05/16  18:00
【基础分析】MAP集中2E行
【异常良损】当日良损0.49%，当月良损0.07%，批次良损0.11%，05/03批次较上批次恶化0.06%
【异常原因】***
【Inline监控】监控站点
【是否止血】***
【影响范围】数量，过货完成时间
【改善措施】***
【整合对接】李晗
【责任部门】***
【责任科室】***
</t>
  </si>
  <si>
    <t>【异常原因】蒸镀Source轨道及MS 油脂飞溅（Line2 MS03/05 开腔发现油脂溢出），污染产品基板及Mask，5/3批次不良0.14%
【Inline监控】监控站点21329
【是否止血】否
【影响范围】数量99pcs，过货完成时间5/12
【改善措施】①Line2 MS及Source轨道、齿轮油脂清洁按计划逐步清洁;②Line2 MS 03/05加装盲板,预计5月23到厂安装
【整合对接】李晗
【责任部门】蒸镀设备科
【责任科室】蒸镀封装部</t>
    <phoneticPr fontId="4" type="noConversion"/>
  </si>
  <si>
    <t xml:space="preserve">【异常原因】异常集中中板2号E行，为LLO扫描后2号板E行边缘提前分离并发生褶皱，经SLA贴附后延申至面内导致。2号板LLO后E行褶皱问题从2/27批次开始出现具有明显的大板Mapping集中性，且by批次分析Lami各机台均有发生，判断为来料批次波动导致E行边缘膜层差异导致
【Inline监控】LamiRS
【是否止血】否
【影响范围】/
【改善措施】持续优化LLO边扫进行cover
【整合对接】李晗
【责任部门】蒸镀封装部
【责任科室】Lami </t>
    <phoneticPr fontId="4" type="noConversion"/>
  </si>
  <si>
    <t xml:space="preserve">【产品型号】C451
【不良名称】彩斑Mura
【发生站点】CT
【是否再发】是
【首次通报】05/11  15:00
【基础分析】MAP集中2BG/2AS，针对4/29批次恶化上线对策后，新批次继续恶化
【异常良损】当日良损0.88%，当月良损0.89%，批次良损0.98%，05/03批次较上批次恶化0.3%
【异常原因】***
【Inline监控】监控站点
【是否止血】***
【影响范围】数量，过货完成时间
【改善措施】***
【整合对接】刘雅伦
【责任部门】***
【责任科室】***
</t>
  </si>
  <si>
    <t xml:space="preserve">【产品型号】C39
【不良名称】TP复测NG
【发生站点】CT
【是否再发】是
【首次通报】10/18  10:30
【基础分析】T3Z554E08AA 高发
【异常良损】当日良损6.66%，当月良损0.87%，批次良损3.18%，03/29批次较上批次恶化3.03%
【异常原因】***
【Inline监控】监控站点
【是否止血】***
【影响范围】数量，过货完成时间
【改善措施】***
【整合对接】李力
【责任部门】***
【责任科室】***
</t>
  </si>
  <si>
    <t xml:space="preserve">【产品型号】C451
【不良名称】PHT责M1残留
【发生站点】CUT
【是否再发】否
【首次通报】05/17  10:00
【基础分析】LOT集中E0R，MAP集中大板左侧
【异常良损】当日良损0.18%，当月良损0.10%，批次良损0.09%，05/03批次较上批次恶化0.04%
【异常原因】***
【Inline监控】监控站点
【是否止血】***
【影响范围】数量，过货完成时间
【改善措施】***
【整合对接】郭宇豪
【责任部门】***
【责任科室】***
</t>
  </si>
  <si>
    <t xml:space="preserve">【产品型号】C453
【不良名称】屏体责报废
【发生站点】CT
【是否再发】否
【首次通报】05/17  10:00
【基础分析】GLASS集中L3CA53E20291
【异常良损】当日良损0.17%，当月良损0.01%，批次良损0.03%，05/03批次较上批次恶化0.03%
【异常原因】***
【Inline监控】监控站点
【是否止血】***
【影响范围】数量，过货完成时间
【改善措施】***
【整合对接】郭晋嘉
【责任部门】***
【责任科室】***
</t>
  </si>
  <si>
    <t xml:space="preserve">【产品型号】M596
【不良名称】屏体黑斑
【发生站点】CT
【是否再发】是
【首次通报】05/06  10:00
【基础分析】LOT集中L3MD53E2F，MAP集中1A/1E/2E行
【异常良损】当日良损0.49%，当月良损0.24%，批次良损0.32%，05/03批次较上批次恶化0.24%
【异常原因】***
【Inline监控】监控站点
【是否止血】***
【影响范围】数量，过货完成时间
【改善措施】***
【整合对接】王建强
【责任部门】***
【责任科室】***
</t>
  </si>
  <si>
    <t>PHT责M1残留</t>
  </si>
  <si>
    <t xml:space="preserve">【异常良损】当日良损6.66%，当月良损0.87%，批次良损3.18%，03/29批次较上批次恶化3.03%
【异常原因】41200到41400 Q-Time超时
【Inline监控】监控站点
【是否止血】否
【影响范围】5/15 35006站点复判高发LOT判出235pcs
【改善措施】制造合理按Q-Time管控标准生产，提前预警Q-Time超时产品，并优先生产
【整合对接】李力
【责任部门】工艺整合部
【责任科室】触控屏体整合科 </t>
    <phoneticPr fontId="4" type="noConversion"/>
  </si>
  <si>
    <t xml:space="preserve">【异常原因】查看异常LOT 12400集中3APP05过货，过货时间4/6-4/9，过货履历无异常；查看异常Type大宗为弱显，异常存在HB HP3腔室集中性，4/9值班已监控到此异常，设备4/9日已停机针对HB HP3进行清洁，清洁后 LOT加检确认无异常。
【Inline监控】12629
【是否止血】是
【影响范围】单Lot异常，CT已过货完成
【改善措施】3APP05设备4/9日已停机针对HB HP3进行清洁，清洁后 LOT加检确认无异常。
【整合对接】郭宇豪
【责任部门】阵列部
【责任科室】Track </t>
    <phoneticPr fontId="4" type="noConversion"/>
  </si>
  <si>
    <t xml:space="preserve">【异常原因】 FLC7# 中板从Loading Table预对位后放到Worktable上进行精对位过程中出现中板放片偏移现象，导致切割精度偏移 
【Inline监控】监控站点
【是否止血】是
【影响范围】NG16pcs，
【改善措施】1.归纳总结7#放片偏移记录，整理出中板放片偏移报警后调试的数值：
 Loading TR X :44-43
 W /T T177.121-177.03 ，后续7#出现中板放片后，使用总结的数据进行修改放片点位重新对位
2.  拷贝设备上7#放片点位log，发送厂商调查改善中板放片偏移 
【整合对接】郭晋嘉
【责任部门】屏体部
【责任科室】切割科 </t>
    <phoneticPr fontId="4" type="noConversion"/>
  </si>
  <si>
    <t>PEPB OVEN后膜上异物</t>
  </si>
  <si>
    <t xml:space="preserve">【异常原因】受基板静电影响，IJP局部膜厚偏厚，C39  5/3批次Line2 PR1高发（PR1不良1.61%，PR2不良0.36%），且前5个cycle IJP值班未按要求执行PR1控片导致批次不良升高
【Inline监控】21329
【是否止血】是
【影响范围】5/3批次，过货完成时间5/12
【改善措施】①IJP Passage进出口增加2eaX-ray消除部分基板静电@5/3；②IJP Line1 PR2 新X-ray到货更换@5/30；③静电穿刺异物放规@4/19批次执行；④蒸镀VESS采购导入，预计5月22日参加技术小组评审；⑤异常改善前，C39/C51等高发产品生产时要求人工控货减少PR1使用
【整合对接】刘雅伦
【责任部门】蒸镀封装部
【责任科室】打印科/蒸镀设备科 </t>
    <phoneticPr fontId="4" type="noConversion"/>
  </si>
  <si>
    <t xml:space="preserve">【产品型号】C39
【不良名称】穿刺型异物
【发生站点】CT
【是否再发】是
【首次通报】08/24  18:00
【基础分析】MAP集中大板2侧
【异常良损】当日良损0.83%，当月良损0.25%，批次良损0.42%，05/03批次较上批次恶化0.33%
【异常原因】***
【Inline监控】监控站点
【是否止血】***
【影响范围】数量，过货完成时间
【改善措施】***
【整合对接】刘雅伦
【责任部门】***
【责任科室】***
</t>
    <phoneticPr fontId="4" type="noConversion"/>
  </si>
  <si>
    <t xml:space="preserve">【产品型号】C57
【不良名称】PEPB OVEN后膜上异物
【发生站点】CT
【是否再发】否
【首次通报】05/17  15:00
【基础分析】批次首发，Glass集中L3LF54E15132
【异常良损】当日良损0.45%，当月良损0.01%，批次良损0.04%，05/03批次较上批次恶化0.04%
【异常原因】***
【Inline监控】监控站点
【是否止血】***
【影响范围】数量，过货完成时间
【改善措施】***
【整合对接】郭宇豪
【责任部门】***
【责任科室】***
</t>
    <phoneticPr fontId="4" type="noConversion"/>
  </si>
  <si>
    <t>【产品型号】C452
【不良名称】S向ELA Mura
【发生站点】MVI
【是否再发】否
【首次通报】05/18  17:00
【基础分析】当天高发，Lot 集中L3CC53E1B
【异常良损】当日良损0.85%，当月良损0.02%，批次良损0.13%，05/03批次较上批次恶化0.13%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</si>
  <si>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t>【产品型号】M680
【不良名称】S向边缘Mura
【发生站点】CT
【是否再发】否
【首次通报】05/18  17:00
【基础分析】模位聚集1EA0/2EA0
【异常良损】当日良损0.30%，当月良损0.15%，批次良损0.14%，05/04批次较上批次恶化0.14%
【异常原因】***
【Inline监控】监控站点
【是否止血】***
【影响范围】数量，过货完成时间
【改善措施】***
【整合对接】王磊
【责任部门】***
【责任科室】***</t>
    <phoneticPr fontId="4" type="noConversion"/>
  </si>
  <si>
    <r>
      <t xml:space="preserve">【异常原因】受3AOV15破片影响，大颗异物inline提前判杀，破片原因为Robot在放片时与腔室支撑Pin撞击导致；
【Inline监控】1B820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【影响范围】1sheet
</t>
    </r>
    <r>
      <rPr>
        <sz val="11"/>
        <color rgb="FF0000FF"/>
        <rFont val="微软雅黑"/>
        <family val="2"/>
        <charset val="134"/>
      </rPr>
      <t>【改善措施】①短期措施：设备停机保养清洁，并对3AOV15机台所有腔室取放片点位进行确认并重新teaching；②长期措施：设备半年保定期进行Robot Teaching点位确认；</t>
    </r>
    <r>
      <rPr>
        <sz val="11"/>
        <color theme="1"/>
        <rFont val="微软雅黑"/>
        <family val="2"/>
        <charset val="134"/>
      </rPr>
      <t xml:space="preserve">
【整合对接】郭宇豪
【责任部门】阵列部
【责任科室】PI </t>
    </r>
    <phoneticPr fontId="4" type="noConversion"/>
  </si>
  <si>
    <t>王永超</t>
    <phoneticPr fontId="4" type="noConversion"/>
  </si>
  <si>
    <t>线路间短路1</t>
    <phoneticPr fontId="4" type="noConversion"/>
  </si>
  <si>
    <t xml:space="preserve">【产品型号】M596
【不良名称】屏体黑斑
【发生站点】MVI
【是否再发】否
【首次通报】05/17 10:00
【基础分析】单lot集中
【异常良损】当日良损0.49%，当月良损0.24%
【异常原因】4.10  4500 ED04-PC2 电极更换导致
【Inline监控】Inline无法识别
【是否止血】是
【影响范围】4.10-4.10 LTPS产品 目前未完全产出
【改善措施】异常已回落，已要求干刻制定电极更换管控规则，新更换电极腔室不能跑LTPS产品，具体跑片规则待干刻制定后反馈
【整合对接】胡磊超
【责任部门】阵列部
【责任科室】干科科 </t>
    <phoneticPr fontId="4" type="noConversion"/>
  </si>
  <si>
    <t>【异常原因】有高发LOT L3CC52E2P，查看AOI 43620/21320 defect爆量，OLED调查为CVD 腔室宕机影响
【Inline监控】21320 可见AOI defect爆量
【是否止血】是
【影响范围】5/3批次 4half
【改善措施】请OLED整合/工艺确认
【整合对接】李力
【责任部门】蒸镀封装部
【责任科室】CVD</t>
    <phoneticPr fontId="4" type="noConversion"/>
  </si>
  <si>
    <t>通道间短路</t>
    <phoneticPr fontId="4" type="noConversion"/>
  </si>
  <si>
    <t>王永超</t>
    <phoneticPr fontId="4" type="noConversion"/>
  </si>
  <si>
    <t xml:space="preserve">【产品型号】C452
【不良名称】显示异常
【发生站点】CT
【是否再发】否
【首次通报】05/19  17:00
【基础分析】不良集中sheet L3CC52E2P20，良损93%
【异常良损】当日良损2.22%，当月良损0.47%，批次良损1.93%，04/29批次较上批次恶化1.74%
【异常原因】***
【Inline监控】监控站点
【是否止血】***
【影响范围】数量，过货完成时间
【改善措施】***
【整合对接】朱仲飞
【责任部门】***
【责任科室】***
</t>
    <phoneticPr fontId="4" type="noConversion"/>
  </si>
  <si>
    <r>
      <t xml:space="preserve">【异常原因】①1EA膜位发黄与EBTA05 Y向内缩8~9um匹配，因5/4批次生产前4/29批次CT结果未产出&amp;批次间隙RW机时短，未进行RW；②2EA膜位发黄与EBTA08 Y向内缩8um匹配，因4/29批次CT无异常&amp;批次间隙RW机时短，故未进行RW
【Inline监控】监控站点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【影响范围】05/04批次
</t>
    </r>
    <r>
      <rPr>
        <sz val="11"/>
        <color rgb="FF0000FF"/>
        <rFont val="微软雅黑"/>
        <family val="2"/>
        <charset val="134"/>
      </rPr>
      <t>【改善措施】①5/4批次结束后EBTA05 A列已进行RW，最新PPA偏位&lt;5um，无异常；②EBTA08 5/13批次结束后进行RW</t>
    </r>
    <r>
      <rPr>
        <sz val="11"/>
        <color theme="1"/>
        <rFont val="微软雅黑"/>
        <family val="2"/>
        <charset val="134"/>
      </rPr>
      <t xml:space="preserve">
【整合对接】王磊
【责任部门】蒸镀封装部
【责任科室】张网科
</t>
    </r>
    <phoneticPr fontId="4" type="noConversion"/>
  </si>
  <si>
    <t xml:space="preserve">【产品型号】N236
【不良名称】TP复测NG
【发生站点】CT
【是否再发】否
【首次通报】05/21  09:00
【基础分析】
【异常良损】当日良损2.60%，当月良损0.53%，批次良损0.28%，04/09批次较上批次恶化0.07%
【异常原因】***
【Inline监控】监控站点
【是否止血】***
【影响范围】数量，过货完成时间
【改善措施】***
【整合对接】许家佳
【责任部门】***
【责任科室】***
</t>
  </si>
  <si>
    <r>
      <t xml:space="preserve">【异常原因】批次恶化0.1%，不良聚集2DA模位，M1 Al迁移导致通道间短路，恶化原因持续调查中，M1 STR3#发生率较高
【Inline监控】OSC已监控到
</t>
    </r>
    <r>
      <rPr>
        <sz val="11"/>
        <color rgb="FF0000FF"/>
        <rFont val="微软雅黑"/>
        <family val="2"/>
        <charset val="134"/>
      </rPr>
      <t>【是否止血】是，STR3已禁用；</t>
    </r>
    <r>
      <rPr>
        <sz val="11"/>
        <color theme="1"/>
        <rFont val="微软雅黑"/>
        <family val="2"/>
        <charset val="134"/>
      </rPr>
      <t xml:space="preserve">
</t>
    </r>
    <r>
      <rPr>
        <sz val="11"/>
        <color rgb="FF0000FF"/>
        <rFont val="微软雅黑"/>
        <family val="2"/>
        <charset val="134"/>
      </rPr>
      <t>【改善措施】M1干刻AT+五氟乙烷改善条件上线，新批次OSC良率无恶化</t>
    </r>
    <r>
      <rPr>
        <sz val="11"/>
        <color theme="1"/>
        <rFont val="微软雅黑"/>
        <family val="2"/>
        <charset val="134"/>
      </rPr>
      <t xml:space="preserve"> </t>
    </r>
    <phoneticPr fontId="4" type="noConversion"/>
  </si>
  <si>
    <t>5/23产出解析结果</t>
    <phoneticPr fontId="4" type="noConversion"/>
  </si>
  <si>
    <t xml:space="preserve">【产品型号】M680
【不良名称】第四层ESD击伤AA区
【发生站点】CUT
【是否再发】否
【首次通报】05/21  10:00
【基础分析】
【异常良损】当日良损0.07%，当月良损0.04%，批次良损0.43%，05/11批次较上批次恶化0.38%
【异常原因】***
【Inline监控】监控站点
【是否止血】***
【影响范围】数量，过货完成时间
【改善措施】***
【整合对接】王建强
【责任部门】***
【责任科室】***
</t>
  </si>
  <si>
    <t xml:space="preserve">【异常原因】不良原因为蒸镀过程ESD导致，该批次受CIM系统批次划分异常，对应蒸镀无对应批次，划分异常批次只生产60Half，不良受批次过货数量较少影响，实际无恶化；
【Inline监控】21320
【是否止血】否
【影响范围】批次判杀22pcs，已过货19pcs
【改善措施】5.15批次已恢复正常水平
【整合对接】王建强
【责任部门】蒸镀封装
【责任科室】OLED设备 </t>
    <phoneticPr fontId="4" type="noConversion"/>
  </si>
  <si>
    <t xml:space="preserve">【异常原因】ELA4#高发集中（1B/2B行聚集)，现象为真实ELA mura，初步推测为AW污染导致能量降低，结晶不充分导致，持续调查中@5/20
【Inline监控】DM图可见，表征不明显，监控改善方式工艺检讨中5/20
【是否止血】是
【影响范围】初步数据显示影响单一Lot，持续跟进后续产出，工艺确认中
【改善措施】待工艺反馈
【整合对接】施健丰
【责任部门】阵列
【责任科室】晶注 </t>
    <phoneticPr fontId="4" type="noConversion"/>
  </si>
  <si>
    <t>屠厚磊</t>
    <phoneticPr fontId="4" type="noConversion"/>
  </si>
  <si>
    <t>【产品型号】W376
【不良名称】金属Peeling
【发生站点】CUT
【是否再发】否
【首次通报】05/21  15:30
【基础分析】SHEET集中： L3A453E0530，map无集中
【异常良损】当日良损0.51%，当月良损0.98%，批次良损0.06%，/
【异常原因】***
【Inline监控】监控站点
【是否止血】***
【影响范围】数量，过货完成时间
【改善措施】***
【整合对接】王建强
【责任部门】***
【责任科室】***</t>
    <phoneticPr fontId="4" type="noConversion"/>
  </si>
  <si>
    <t>【产品型号】M702
【不良名称】PEPB OVEN后膜上异物
【发生站点】CUT
【是否再发】否
【首次通报】05/21  15:30
【基础分析】GLASS集中：L3MN54E0K292，大板集中C角
【异常良损】当日良损0.49%，当月良损0.06%，批次良损0.04%，05/03批次较上批次恶化0.04%
【异常原因】***
【Inline监控】监控站点
【是否止血】***
【影响范围】数量，过货完成时间
【改善措施】***
【整合对接】郭宇豪
【责任部门】***
【责任科室】***</t>
    <phoneticPr fontId="4" type="noConversion"/>
  </si>
  <si>
    <t xml:space="preserve">【异常原因】受3AOV15破片影响，大颗异物inline提前判杀，破片原因为Robot在放片时与腔室支撑Pin撞击导致。
【Inline监控】1B820
【是否止血】是，inline已判杀
【影响范围】1sheet
【改善措施】①短期措施：设备停机保养清洁，并对3AOV15机台所有腔室取放片点位进行确认并重新teaching@5/7；②长期措施：设备半年保定期进行Robot Teaching点位确认；
【整合对接】郭宇豪
【责任部门】自动化部
【责任科室】FA </t>
    <phoneticPr fontId="4" type="noConversion"/>
  </si>
  <si>
    <t xml:space="preserve">【异常原因】金属peeling主要与FMM　Mask 金属异物脱落相关，cycel 首片高发，本次异常原因只要受屏体过货影响，批次inline不良率0.06%，无恶化；
【Inline监控】21320
【是否止血】否
【影响范围】4.19批次0.06%
【改善措施】目前已针对对该Code在其他产品进行放规验证@M6
【整合对接】王建强
【责任部门】蒸镀封装
【责任科室】Mask Clean </t>
    <phoneticPr fontId="4" type="noConversion"/>
  </si>
  <si>
    <t>PHT责M3残留</t>
  </si>
  <si>
    <t xml:space="preserve">【产品型号】M596
【不良名称】S向亮线
【发生站点】AVI
【是否再发】否
【首次通报】05/22  09:30
【基础分析】MAP集中1BJ/K/L、2BK/2CJ/2CK
【异常良损】当日良损2.06%，当月良损1.67%，批次良损0.44%，05/14批次较上批次恶化0.85%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</si>
  <si>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【产品型号】M596
【不良名称】S向单暗线
【发生站点】AVI
【是否再发】否
【首次通报】05/22  09:30
【基础分析】MAP集中1BJ/K/L、2BK/2CJ/2CK
【异常良损】当日良损0.39%，当月良损0.44%，批次良损0.44%，05/14批次较上批次恶化0.30%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</si>
  <si>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【产品型号】M702
【不良名称】OLED来料翘曲
【发生站点】CUT
【是否再发】否
【首次通报】05/22  09:30
【基础分析】GLASS集中：L3MN53E0J102, L3MN53E0R282, L3MN53E11102, L3MN53E11142, L3MN53E14292, L3MN54E0E152，MAP集中2板
【异常良损】当日良损0.03%，当月良损0.04%，批次良损0.04%，05/03批次较上批次恶化0.03%
【异常原因】***
【Inline监控】监控站点
【是否止血】***
【影响范围】数量，过货完成时间
【改善措施】***
【整合对接】吕子明
【责任部门】***
【责任科室】***
</t>
  </si>
  <si>
    <t xml:space="preserve">【产品型号】C451
【不良名称】PHT责M3残留
【发生站点】CUT
【是否再发】否
【首次通报】05/22  09:30
【基础分析】LOT集中：L3CB54E0Z, L3CB54E14；SHEET集中：L3CB54E1424
【异常良损】当日良损0.39%，当月良损0.03%，批次良损1.99%，05/12批次较上批次恶化1.97%
【异常原因】***
【Inline监控】监控站点
【是否止血】***
【影响范围】数量，过货完成时间
【改善措施】***
【整合对接】郭宇豪
【责任部门】***
【责任科室】***
</t>
  </si>
  <si>
    <t xml:space="preserve">【异常原因】Mapping大板D角聚集，12100 3AFC03不良率较FC05偏高~0.2%，FC03/05 AK后离子棒off已上线@5/16
【Inline监控】AT
【是否止血】专项持续改善项
【影响范围】专项持续改善项
【改善措施】3L/GI AK后离子棒off上线@5/16;
【整合对接】郭友
【责任部门】阵列部
【责任科室】CLN </t>
    <phoneticPr fontId="4" type="noConversion"/>
  </si>
  <si>
    <t xml:space="preserve">【异常原因】CMM mask ESD导致S向暗线，ESD占当前批次判出总不良27%；
【Inline监控】21320
【是否止血】否
【影响范围】0.11%，批次暂未过货完成
【改善措施】二元化改版Mask 5/24批次小量上机验证（首件4Half验证结果ESD发生率为0）；
【整合对接】施明君
【责任部门】蒸镀封装部
【责任科室】蒸镀设备科 </t>
    <phoneticPr fontId="4" type="noConversion"/>
  </si>
  <si>
    <t xml:space="preserve">【异常原因】C451 当前批次仅产出2K，RS无特殊聚集，受黄光2#波动影响，inline已知异常
【Inline监控】15620
【是否止血】是，3APP02 5/13已PM
【影响范围】2lot，异常lot 5/5 3APP02产出
【改善措施】5/7inline已监控A5PMR 恶化趋势，5/9 借机泡管/HB清洁
【整合对接】郭宇豪
【责任部门】阵列部
【责任科室】TRC </t>
    <phoneticPr fontId="4" type="noConversion"/>
  </si>
  <si>
    <t xml:space="preserve">【产品型号】C466
【不良名称】金属Peeling
【发生站点】CT
【是否再发】否
【首次通报】03/13 10:00
【基础分析】MAP集中1B&amp;1C行
【异常良损】当日良损1.73%，当月良损0.85%，批次良损3.68%，02/26批次较上批次恶化3.21%
【异常原因】多为Mask首片开始的白色金属异物，批次不良0.59%，解析结果主要成分为Fe/Ni(FMM成分),当前MS沉降实验出现1处疑似白色金属异物，Mask上机检无异常，推测来源蒸镀MS为来源之一；
【Inline监控】监控站点21329
【是否止血】否
【影响范围】数量199pcs，过货完成时间3/10
【改善措施】①1#AB MS开腔确认及MS/MCT清洁@3/19;②C466 3/11 Cycle10下机清洗两次，Cycle16上机后关注下首片金属异物结果@3/14
【整合对接】张倩
【责任部门】蒸镀封装部
【责任科室】蒸镀/清洗 </t>
    <phoneticPr fontId="4" type="noConversion"/>
  </si>
  <si>
    <t xml:space="preserve">【产品型号】C57
【不良名称】G3亮点
【发生站点】MVI
【是否再发】否
【首次通报】05/22  09:30
【基础分析】LOT集中：L3LF54E1B，MAP集中D角
【异常良损】当日良损2.97%，当月良损0.46%，批次良损0.46%，05/03批次较上批次恶化0.14%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</si>
  <si>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>S向单暗线</t>
    <phoneticPr fontId="4" type="noConversion"/>
  </si>
  <si>
    <t xml:space="preserve">【异常原因】CMM mask ESD导致S向暗线，ESD占当前批次判出总不良27%；
【Inline监控】21320
【是否止血】否
【影响范围】0.11%，批次暂未过货完成
【改善措施】二元化改版Mask 5/24批次小量上机验证（首件4Half验证结果ESD发生率为0）；
【整合对接】施明君
【责任部门】蒸镀封装部
【责任科室】蒸镀设备科 </t>
    <phoneticPr fontId="4" type="noConversion"/>
  </si>
  <si>
    <t xml:space="preserve">【产品型号】M596
【不良名称】膜层彩色异物
【发生站点】CUT
【是否再发】否
【首次通报】02025/5/22  15:0:00
【基础分析】SHEET集中： L3MD53E2815
【异常良损】当日良损0.40%，当月良损0.03%，批次良损0.49%，05/12批次较上批次恶化0.47%
【异常原因】***
【Inline监控】监控站点
【是否止血】***
【影响范围】数量，过货完成时间
【改善措施】***
【整合对接】吕子明
【责任部门】***
【责任科室】***
</t>
    <phoneticPr fontId="4" type="noConversion"/>
  </si>
  <si>
    <t>常暗黑斑Mura</t>
    <phoneticPr fontId="4" type="noConversion"/>
  </si>
  <si>
    <t>膜层Peeling</t>
  </si>
  <si>
    <t xml:space="preserve">【产品型号】N236
【不良名称】膜层Peeling
【发生站点】CUT
【是否再发】否
【首次通报】05/23  15:30
【基础分析】LOT集中：L3N254E01；GLASS集中：L3N254E01092, L3N254E01102, L3N254E01112，MAP集中2板
【异常良损】当日良损3.28%，当月良损0.13%，批次良损0.40%，05/13批次较上批次恶化0.31%
【异常原因】***
【Inline监控】监控站点
【是否止血】***
【影响范围】数量，过货完成时间
【改善措施】***
【整合对接】王磊
【责任部门】***
【责任科室】***
</t>
  </si>
  <si>
    <t xml:space="preserve">【产品型号】C451
【不良名称】S向亮线
【发生站点】AVI
【是否再发】否
【首次通报】05/23  09:00
【基础分析】大板四周聚集
【异常良损】当日良损1.30%，当月良损1.31%，批次良损2.25%，05/12批次较上批次恶化0.96%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</si>
  <si>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【异常原因】EAI与TFE AOI同片同检排查，结合Mura AOI抽检结果，大部分膜层Peeling为CVD1~IJP过程中发生，与CVD1腔室Stay time停留时间匹配30%~50%（高发时间PR2设备发生2次宕机，造成CVD1腔室及TC等堵片），加检Panel外围区及中板阴极、IVL TEG等未见Peeling点位，源头暂不明确
【Inline监控】监控站点21329/21129/21200
【是否止血】否
【影响范围】5/13批次
【改善措施】挽救措施：N236膜层片状异物合理化验证</t>
    <phoneticPr fontId="4" type="noConversion"/>
  </si>
  <si>
    <t xml:space="preserve">【异常原因】EAI与TFE AOI同片同检排查，结合Mura AOI抽检结果，大部分膜层Peeling为CVD1~IJP过程中发生，与CVD1腔室Stay time停留时间匹配30%~50%（高发时间PR2设备发生2次宕机，造成CVD1腔室及TC等堵片），加检Panel外围区及中板阴极、IVL TEG等未见Peeling点位，源头暂不明确
【Inline监控】监控站点21329/21129/21200
【是否止血】否
【影响范围】5/13批次
【改善措施】挽救措施：N236膜层片状异物合理化开始实施@4/9批次
</t>
    <phoneticPr fontId="4" type="noConversion"/>
  </si>
  <si>
    <t>其他12</t>
  </si>
  <si>
    <t xml:space="preserve">【产品型号】C453
【不良名称】支撑膜异物
【发生站点】APP2
【是否再发】否
【首次通报】05/24  09:30
【基础分析】MAP、lot无集中性
【异常良损】当日良损0.11%，当月良损0.08%，批次良损0.08%，05/13批次较上批次恶化0.06%
【异常原因】***
【Inline监控】监控站点
【是否止血】***
【影响范围】数量，过货完成时间
【改善措施】***
【整合对接】郭晋嘉
【责任部门】***
【责任科室】***
</t>
  </si>
  <si>
    <t xml:space="preserve">【产品型号】C452
【不良名称】PEPF CVD后小黑点
【发生站点】CUT
【是否再发】否
【首次通报】05/24  09:30
【基础分析】LOT集中：L3CC54E06；GLASS集中：L3CC54E06021，MAP集中 1板右半板
【异常良损】当日良损0.13%，当月良损0.01%，批次良损0.12%，05/15批次较上批次恶化0.12%
【异常原因】***
【Inline监控】监控站点
【是否止血】***
【影响范围】数量，过货完成时间
【改善措施】***
【整合对接】郭宇豪
【责任部门】***
【责任科室】***
</t>
  </si>
  <si>
    <t>Array</t>
  </si>
  <si>
    <t>【异常原因】单片异常，1F100 C06 SCR宕机片电性偏负手动判杀
【Inline监控】1F100
【是否止血】是，宕机立即开腔清洁@4/25
【影响范围】60panel，异常lot 4/25 过货
【改善措施】①每日点检确认SCR压力 ②排气设备清洁1次/半个月</t>
    <phoneticPr fontId="4" type="noConversion"/>
  </si>
  <si>
    <t>【异常原因】基板背面划伤，LLO剥离时PI粘连导致黑斑，无明显设备集中（LLO 2#单机台作业）
【Inline监控】Inline无法识别
【是否止血】否
【影响范围】05/03批次0.15%
【改善措施】专项持续攻关中</t>
    <phoneticPr fontId="4" type="noConversion"/>
  </si>
  <si>
    <t xml:space="preserve">【产品型号】C39
【不良名称】屏体黑斑
【发生站点】MVI
【是否再发】否
【首次通报】05/24  09:30
【基础分析】LOT集中：L3Z554E0S；SHEET集中：L3Z554E0S28
【异常良损】当日良损1.88%，当月良损0.65%，批次良损0.44%，05/03批次较上批次恶化0.18%
【异常原因】***
【Inline监控】监控站点
【是否止血】***
【影响范围】数量，过货完成时间
【改善措施】***
【整合对接】黄从城
【责任部门】***
【责任科室】***
</t>
    <phoneticPr fontId="4" type="noConversion"/>
  </si>
  <si>
    <t>其他12</t>
    <phoneticPr fontId="4" type="noConversion"/>
  </si>
  <si>
    <t xml:space="preserve">【产品型号】C39
【不良名称】其他12
【发生站点】APP2
【是否再发】否
【首次通报】05/24  09:30
【基础分析】MAP聚集H/J列
【异常良损】当日良损0.41%，当月良损0.07%，批次良损0.09%，05/03批次较上批次恶化0.09%
【异常原因】***
【Inline监控】监控站点
【是否止血】***
【影响范围】数量，过货完成时间
【改善措施】***
【整合对接】黄从城
【责任部门】***
【责任科室】***
</t>
    <phoneticPr fontId="4" type="noConversion"/>
  </si>
  <si>
    <t>【异常原因】经排查集中于贴膜8#M1B平台，为Shuttle1#左侧线包翻转时磨损，致使平台下方大量particle聚集，导致产品贴附后造成支撑膜异物不良；
【Inline监控】APP-2站点
【是否止血】是
【影响范围】时间集中于5/23/18：20—20：27；共68pcs
【改善措施】设备清洁后重新固定线包位置确认无磨损，设备下料加抽400pcs无异常；</t>
    <phoneticPr fontId="4" type="noConversion"/>
  </si>
  <si>
    <t>C453</t>
    <phoneticPr fontId="4" type="noConversion"/>
  </si>
  <si>
    <t>TP信号测试短路1</t>
    <phoneticPr fontId="4" type="noConversion"/>
  </si>
  <si>
    <t>PEPF膜层颜色异常</t>
    <phoneticPr fontId="4" type="noConversion"/>
  </si>
  <si>
    <t xml:space="preserve">【产品型号】C452
【不良名称】PEPF膜层颜色异常
【发生站点】CUT
【是否再发】否
【首次通报】05/24  09:30
【基础分析】LOT聚集 L3CC54E06 ，map集中大板右下角
【异常良损】当日良损0.13%，当月良损0.01%，批次良损0.12%，5/3批次恶化0.12%
【异常原因】***
【Inline监控】监控站点
【是否止血】***
【影响范围】数量，过货完成时间
【改善措施】***
【整合对接】郭宇豪
【责任部门】***
【责任科室】***
</t>
    <phoneticPr fontId="4" type="noConversion"/>
  </si>
  <si>
    <t>【异常原因】单片异常，1F100 C06 SCR宕机片电性偏负手动判杀
【Inline监控】1F100
【是否止血】是，宕机立即开腔清洁@4/25
【影响范围】60panel，异常lot 4/25 过货
【改善措施】①每日点检确认SCR压力 ②排气设备清洁1次/半个月</t>
    <phoneticPr fontId="4" type="noConversion"/>
  </si>
  <si>
    <t>PEPF CVD后小黑点</t>
    <phoneticPr fontId="4" type="noConversion"/>
  </si>
  <si>
    <t xml:space="preserve">【产品型号】C57
【不良名称】其他12
【发生站点】APP2
【是否再发】否
【首次通报】05/24  09:30
【基础分析】map 集中A角
【异常良损】当日良损0.15%，当月良损0.04%，批次良损0.08%，05/03批次较上批次恶化0.08%
【异常原因】***
【Inline监控】监控站点
【是否止血】***
【影响范围】数量，过货完成时间
【改善措施】***
【整合对接】黄从城
【责任部门】***
【责任科室】***
</t>
    <phoneticPr fontId="4" type="noConversion"/>
  </si>
  <si>
    <t>膜层彩色异物</t>
    <phoneticPr fontId="4" type="noConversion"/>
  </si>
  <si>
    <t xml:space="preserve">【产品型号】C57
【不良名称】膜层彩色异物
【发生站点】CUT
【是否再发】否
【首次通报】05/24  09:30
【基础分析】LOT集中：L3LF54E0W，MAP 2A行聚集
【异常良损】当日良损0.23%，当月良损0.09%，批次良损0.12%，05/03批次较上批次恶化0.07%
【异常原因】***
【Inline监控】监控站点
【是否止血】***
【影响范围】数量，过货完成时间
【改善措施】***
【整合对接】刘智勇
【责任部门】***
【责任科室】***
</t>
    <phoneticPr fontId="4" type="noConversion"/>
  </si>
  <si>
    <t xml:space="preserve">【产品型号】M596
【不良名称】膜层彩色异物
【发生站点】CUT
【是否再发】否
【首次通报】05/24  09:30
【基础分析】LOT集中：L3MD53E28, L3MD53E2J
【异常良损】当日良损0.16%，当月良损0.04%，批次良损0.45%，05/14批次较上批次恶化0.43%
【异常原因】***
【Inline监控】监控站点
【是否止血】***
【影响范围】数量，过货完成时间
【改善措施】***
【整合对接】刘智勇
【责任部门】***
【责任科室】***
</t>
    <phoneticPr fontId="4" type="noConversion"/>
  </si>
  <si>
    <t xml:space="preserve">【产品型号】C453
【不良名称】TP信号测试短路1
【发生站点】MVI
【是否再发】否
【首次通报】05/24  09:30
【基础分析】MAP集中大板左下角，LOT L3CA53E1M高发
【异常良损】当日良损5.32%，当月良损0.20%，批次良损0.10%，5/3批次无恶化
【异常原因】***
【Inline监控】监控站点
【是否止血】***
【影响范围】数量，过货完成时间
【改善措施】***
【整合对接】李力
【责任部门】***
【责任科室】***
</t>
    <phoneticPr fontId="4" type="noConversion"/>
  </si>
  <si>
    <t>【异常原因】MappingAE行集中，lami下帖3集中过货，delami剥离效果不佳导致中板外围particle残留，E行膜位3D检明显可见大颗粒异物，集中5/20产出
【Inline监控】APP2检出
【是否止血】是
【影响范围】CT数据已体现
【改善措施】已优化delami入刀参数，机台进行清洁，5/24异物水平持续监控中</t>
    <phoneticPr fontId="4" type="noConversion"/>
  </si>
  <si>
    <t>【异常原因】来料 TEG peeling/Panel 孔区凸起导致Guard撞击异物检宕机，设备内rework导致不良高发，AVI集中过货导致不良高发
【是否止血】是
【影响范围】L3CA53E1M031/032;L3CA53E1F071/072;L3CA53E1M021/022
【改善措施】①Peeling M2刻蚀增加刻蚀时间验证1sheet；
②Peeling片Half转向验证1sheet，M680已验证完成，待CT结果产出@5/26；
③43400 Peeling、异物检宕机片未涂胶half抬出，不经过显影验证1sheet</t>
    <phoneticPr fontId="4" type="noConversion"/>
  </si>
  <si>
    <t>【异常原因】1B800 OVEN 11-3腔室集中，当前产品已送往解析，预计5.26产出解析结果
【Inline监控】Inline不可见
【是否止血】是，1B800 OVEN 11-3腔室已禁run
【影响范围】预估良损0.09%
【改善措施】1B800 OVEN 11-3腔室已禁run</t>
    <phoneticPr fontId="4" type="noConversion"/>
  </si>
  <si>
    <t>【异常原因】1B800 OVEN 11-3腔室集中，当前产品已送往解析，预计5.26产出解析结果
【Inline监控】Inline不可见
【是否止血】是，1B800 OVEN 11-3腔室已禁run
【影响范围】预估良损0.09%
【改善措施】1B800 OVEN 11-3腔室已禁run</t>
    <phoneticPr fontId="4" type="noConversion"/>
  </si>
  <si>
    <t xml:space="preserve">【产品型号】M702
【不良名称】支撑膜异物
【发生站点】APP2
【是否再发】否
【首次通报】05/24  09:30
【基础分析】MAP A行集中
【异常良损】当日良损0.08%，当月良损0.04%，批次良损0.04%，05/03批次较上批次恶化0.03%
【异常原因】***
【Inline监控】监控站点
【是否止血】***
【影响范围】数量，过货完成时间
【改善措施】***
【整合对接】熊川
【责任部门】***
【责任科室】***
</t>
    <phoneticPr fontId="4" type="noConversion"/>
  </si>
  <si>
    <t xml:space="preserve">【产品型号】C451
【不良名称】群暗点
【发生站点】MVI
【是否再发】否
【首次通报】05/24  15:30
【基础分析】MAP 1CK和D角聚集
【异常良损】当日良损3.23%，当月良损0.59%，批次良损0.76%，05/12批次较上批次恶化0.17%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</si>
  <si>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【产品型号】C452
【不良名称】OLED来料翘曲
【发生站点】CUT
【是否再发】否
【首次通报】05/24  15:30
【基础分析】MAP 1D/E行，GLASS集中：L3CC54E03141
【异常良损】当日良损0.39%，当月良损0.03%，批次良损0.06%，05/15批次较上批次恶化0.06%
【异常原因】***
【Inline监控】监控站点
【是否止血】***
【影响范围】数量，过货完成时间
【改善措施】***
【整合对接】刘智勇
【责任部门】***
【责任科室】***
</t>
  </si>
  <si>
    <t xml:space="preserve">【产品型号】M702
【不良名称】彩斑Mura
【发生站点】MVI
【是否再发】否
【首次通报】05/24  15:30
【基础分析】MAP集中：2DD0；SHEET集中：L3MN54E0K29
【异常良损】当日良损2.98%，当月良损0.20%，批次良损0.20%，05/03批次较上批次恶化0.2%
【异常原因】***
【Inline监控】监控站点
【是否止血】***
【影响范围】数量，过货完成时间
【改善措施】***
【整合对接】刘智勇
【责任部门】***
【责任科室】***
</t>
  </si>
  <si>
    <t>【异常原因】①确认无lot/sheet集中性，Mapping D角发生率偏高②5/12批次集中17400 PLN2 PHT #6产出，与5/3批次PHT#9产出对比较差③5/16 借机清洁DB后A7PBH趋势下降趋于稳定
【Inline监控】18620 AOI站点
【是否止血】是
【影响范围】5/12批次(4lot)
【改善措施】DB清洁</t>
    <phoneticPr fontId="4" type="noConversion"/>
  </si>
  <si>
    <t xml:space="preserve">【产品型号】C453
【不良名称】可修复亮点
【发生站点】MVI
【是否再发】否
【首次通报】05/25  09:30
【基础分析】LOT集中： L3CA53E1M,Map 集中大板中间
【异常良损】当日良损13.23%，当月良损0.32%，批次良损1.88%，04/29批次较上批次恶化0.11%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</si>
  <si>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【产品型号】C453
【不良名称】G3亮点
【发生站点】CT
【是否再发】否
【首次通报】05/25  09:30
【基础分析】LOT集中： L3CA53E1M,Map 无集中性
【异常良损】当日良损24.02%，当月良损0.96%，批次良损1.39%，04/29批次较上批次恶化0.25%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</si>
  <si>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【产品型号】C57
【不良名称】G向彩色带状Mura
【发生站点】MVI
【是否再发】否
【首次通报】05/25  09:30
【基础分析】Map ABC列及DE 行存在集中性
【异常良损】当日良损0.81%，当月良损0.06%，批次良损0.24%，05/03批次较上批次恶化0.17%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</si>
  <si>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【产品型号】N236
【不良名称】S向边缘Mura
【发生站点】MVI
【是否再发】否
【首次通报】05/25  09:30
【基础分析】Map 集中A列
【异常良损】当日良损1.82%，当月良损0.14%，批次良损8.14%，05/13批次较上批次恶化7.80%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</si>
  <si>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【产品型号】C452
【不良名称】支撑膜异物
【发生站点】APP2
【是否再发】否
【首次通报】05/25  15:30
【基础分析】Map A行聚集， Delami 设备为单机台过货，LLO 设备未见明星相关性，
【异常良损】当日良损0.48%，当月良损0.05%，批次良损0.21%，05/15批次较上批次恶化0.18%
【异常原因】***
【Inline监控】监控站点
【是否止血】***
【影响范围】数量，过货完成时间
【改善措施】***
【整合对接】郭晋嘉
【责任部门】***
【责任科室】***
</t>
  </si>
  <si>
    <t xml:space="preserve">【异常原因】G3亮点高发为TFT6电性负偏导致，电性负偏与1G500 3AED08-5 GATO CD偏小节点一致，为GATO CD偏小导致；
【Inline监控】1B890
【是否止血】是
【影响范围】高发风险批1lot
【改善措施】3AED08-PC5腔室过货CD波动，Review发现8-5 CD偏小后已进行调整改善至规格内（2.8±0.1）@3/31；同步收严GATO CD LCL规格（target-0.1），报警立即调整；
【整合对接】郭友
【责任部门】阵列部
【责任科室】DE </t>
    <phoneticPr fontId="4" type="noConversion"/>
  </si>
  <si>
    <t xml:space="preserve">【异常原因】G3亮点高发为TFT6电性负偏导致，电性负偏与1G500 3AED08-5 GATO CD偏小节点一致，为GATO CD偏小导致；
【Inline监控】1B890
【是否止血】是
【影响范围】高发风险批1lot
【改善措施】3AED08-PC5腔室过货CD波动，Review发现8-5 CD偏小后已进行调整改善至规格内（2.8±0.1）@3/31；同步收严GATO CD LCL规格（target-0.1），报警立即调整；
【整合对接】郭友
【责任部门】阵列部
【责任科室】DE </t>
    <phoneticPr fontId="4" type="noConversion"/>
  </si>
  <si>
    <t>【异常原因】不良主要集中5/3 蒸镀批次cycle 45 原因为3CEE01-PPA设备宕机，UV控制器损坏。导致产线PPA无法监控调整offset导致；
【Inline监控】21200
【是否止血】是
【影响范围】5/3 蒸镀批cycel43、45
【改善措施】设备更换备件
【整合对接】王建强
【责任部门】检测
【责任科室】OLED 检测</t>
    <phoneticPr fontId="4" type="noConversion"/>
  </si>
  <si>
    <t xml:space="preserve">【异常原因】不良集中TA01 Mask组合，与EB膜层PPA-X外扩9~12相关，对应Rework 后无机时上机PPA调试标准，offset未最优相关；
【Inline监控】监控站点
【是否止血】是 offset 进行调整
【影响范围】5、13批次cycel 3
【改善措施】Cycel 6 offset 进行调整后OK
【整合对接】王建强
【责任部门】蒸镀封装
【责任科室】Mask </t>
    <phoneticPr fontId="4" type="noConversion"/>
  </si>
  <si>
    <t xml:space="preserve">【异常原因】Mapping A行占比80%，集中Lami下帖4 5/23-5/24生产，已反馈lami调查原因
【Inline监控】APP2检出
【是否止血】是
【影响范围】下帖4共生产37k，APP2已过货9k
【改善措施】高发机台临时禁用，具体改善措施待lami反馈
【整合对接】郭晋嘉
【责任部门】蒸镀封装部
【责任科室】Lami科 </t>
    <phoneticPr fontId="4" type="noConversion"/>
  </si>
  <si>
    <t>0,31%</t>
  </si>
  <si>
    <t xml:space="preserve">【产品型号】C451
【不良名称】S向亮线
【发生站点】AVI
【是否再发】否
【首次通报】05/26  17:00
【基础分析】LOT集中：L3CB54E0A，Map无集中性
【异常良损】当日良损2.78%，当月良损1.36%，批次良损1.56%，05/15批次较上批次恶化0.18%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</si>
  <si>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【产品型号】C451
【不良名称】支撑膜异物
【发生站点】APP2
【是否再发】否
【首次通报】05/26  17:00
【基础分析】Map 1A、2A 行聚集
【异常良损】当日良损0,31%，当月良损0.04%，批次良损0.09%，05/15批次较上批次恶化0.03%
【异常原因】***
【Inline监控】监控站点
【是否止血】***
【影响范围】数量，过货完成时间
【改善措施】***
【整合对接】郭晋嘉
【责任部门】***
【责任科室】***
</t>
  </si>
  <si>
    <t xml:space="preserve">【产品型号】C57
【不良名称】G向ELA Mura
【发生站点】MVI
【是否再发】否
【首次通报】05/26  17:00
【基础分析】LOT集中：L3LF54E16, L3LF54E1E, L3LF54E1K, Map N列聚集
【异常良损】当日良损1.65%，当月良损0.21%，批次良损0.31%，05/03批次较上批次恶化0.23%
【异常原因】***
【Inline监控】监控站点
【是否止血】***
【影响范围】数量，过货完成时间
【改善措施】***
【整合对接】施健丰
【责任部门】***
【责任科室】***
</t>
  </si>
  <si>
    <t xml:space="preserve">【异常原因】看现象为ELA Mura，3AFE02高发集中，已反馈ELA调查确认@5/27
【Inline监控】DM图看现象在规格内，监控改善：新增LTT监控上线（此机台同时上线了系统监控）@5/22
【是否止血】待ELA调查反馈@5/27
【影响范围】待ELA调查反馈@5/27
【改善措施】待ELA调查反馈@5/27
【整合对接】施健丰
【责任部门】阵列
【责任科室】晶注 </t>
    <phoneticPr fontId="4" type="noConversion"/>
  </si>
  <si>
    <t xml:space="preserve">【异常原因】AVI数据持续产出中，截止目前S向亮线较上批次上升0.16%，单LOT异常影响，L3CB54E0A飘高影响0.13%；RS LOSS匹配主要为ATPMR Loss升高近2倍，确认Inline 该Lot ATPMR Density同样飘高，RS无明显MAP聚集，OIC确认该LOT为3APP02 PM复机后过货首LOT，且1T200-1T400存在较长时间等待，导致ATPMR整体较高，其中异常高发片Inline已进行重建重修，但整体ATPMR Density依然较高，后续LOT Density正常
【Inline监控】1T629
【是否止血】是
【影响范围】5/15批次，随着产出率增加预计批次影响＜0.1%
【改善措施】①M4/M5层PH单机台过货产品展机推进中 ，防止单机台PM LOT等待 ②关注LOT Hold站点，保证关键站点Q-TIME
【整合对接】施明君
【责任部门】/
【责任科室】/ </t>
    <phoneticPr fontId="4" type="noConversion"/>
  </si>
  <si>
    <t xml:space="preserve">【产品型号】C57
【不良名称】S向带状Mura
【发生站点】MVI
【是否再发】否
【首次通报】05/26  10:00
【基础分析】LOT集中： L3LF54E0P, L3LF54E1M，Map 无集中性
【异常良损】当日良损2.07%，当月良损0.06%，批次良损0.25%，05/03批次较上批次恶化0.14%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</si>
  <si>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【产品型号】M702
【不良名称】其他25
【发生站点】APP2
【是否再发】否
【首次通报】05/26  10:00
【基础分析】SHEET集中： L3MN54E0D22, L3MN54E0D23，Map 大板聚集
【异常良损】当日良损0.18%，当月良损0.05%，批次良损0.06%，05/03批次较上批次恶化0.06%
【异常原因】***
【Inline监控】监控站点
【是否止血】***
【影响范围】数量，过货完成时间
【改善措施】***
【整合对接】黄从城
【责任部门】***
【责任科室】***
</t>
  </si>
  <si>
    <t xml:space="preserve">【产品型号】W376
【不良名称】支撑膜异物
【发生站点】APP2
【是否再发】否
【首次通报】05/26  10:00
【基础分析】Map 无集中性， 32000 贴膜设备5/24发生率高
【异常良损】当日良损0.13%，当月良损0.03%，批次良损0.03%，04/19批次较上批次恶化0.02%
【异常原因】***
【Inline监控】监控站点
【是否止血】***
【影响范围】数量，过货完成时间
【改善措施】***
【整合对接】熊川
【责任部门】***
【责任科室】***
</t>
  </si>
  <si>
    <t xml:space="preserve">【异常原因】①捞取2E行S向带状Mura不良数据确认4/19蒸镀批0.30%、4/26蒸镀批0.22%、5/3蒸镀批0.26%，故2E行S向带状Mura正常波动，本批次恶化主要受其他膜位不良影响；②捞取阵列段机腔差确认除单机台过货外多站点具有机腔差；③捞取人员集中性数据确认集中人员V0141379判定，人员画面JND值判定错误导致等级判错
【Inline监控】MVI
【是否止血】是，5/25夜班内部已经监控到了判定异常
【影响范围】/
【改善措施】针对异常人员V0141379下线重新培训，盲测考核10pcs，符合率100%(含S向带状不良品5pcs)；②挑选2.2程度培训片内部培训；③异常产品已跳回重新作业
【整合对接】施健丰
【责任部门】制造部
【责任科室】屏体制造科 </t>
    <phoneticPr fontId="4" type="noConversion"/>
  </si>
  <si>
    <t xml:space="preserve">【产品型号】N236
【不良名称】斑中带点
【发生站点】MVI
【是否再发】否
【首次通报】05/27  16:30
【基础分析】Map /Lot 无明显集中性
【异常良损】当日良损7.43%，当月良损0.32%，批次良损2.38%，05/13批次较上批次恶化1.76%
【异常原因】***
【Inline监控】监控站点
【是否止血】***
【影响范围】数量，过货完成时间
【改善措施】***
【整合对接】郭友
【责任部门】***
【责任科室】***
</t>
  </si>
  <si>
    <t xml:space="preserve">【异常原因】当天受CRP 集中过货影响， 批次上升0.3%，因5月份MVI 恢复最高等级限制， 相对于4月不良上升（4月取消限制收集产品做规格验证）
【Inline监控】/
【是否止血】/
【改善措施】取消最高等级的产品进行模组验证， 模组9月有量产投入资计划
</t>
    <phoneticPr fontId="4" type="noConversion"/>
  </si>
  <si>
    <t xml:space="preserve">【产品型号】C57
【不良名称】支撑膜异物
【发生站点】APP2
【是否再发】否
【首次通报】05/28  10:00
【基础分析】Map /sheet 无集中性
【异常良损】当日良损0.19%，当月良损0.05%，批次良损0.08%，05/03批次较上批次恶化0.04%
【异常原因】***
【Inline监控】监控站点
【是否止血】***
【影响范围】数量，过货完成时间
【改善措施】***
【整合对接】郭晋嘉
【责任部门】***
【责任科室】***
</t>
  </si>
  <si>
    <t xml:space="preserve">【产品型号】M702
【不良名称】屏体正翘曲
【发生站点】CT
【是否再发】否
【首次通报】05/28  10:00
【基础分析】LOT集中： L3MN53E02， Map集中1E/2E行
【异常良损】当日良损0.42%，当月良损0.09%，批次良损0.09%，05/03批次较上批次恶化0.09%
【异常原因】***
【Inline监控】监控站点
【是否止血】***
【影响范围】数量，过货完成时间
【改善措施】***
【整合对接】秦悦
【责任部门】***
【责任科室】***
</t>
  </si>
  <si>
    <t xml:space="preserve">【产品型号】N236
【不良名称】屏体黑斑
【发生站点】MVI
【是否再发】否
【首次通报】05/28  10:00
【基础分析】Map 1A/1D/2D行聚集， LLO 2# 机台发生率较高
【异常良损】当日良损2.06%，当月良损0.46%，批次良损3.49%，05/13批次较上批次恶化2.96%
【异常原因】***
【Inline监控】监控站点
【是否止血】***
【影响范围】数量，过货完成时间
【改善措施】***
【整合对接】王建强
【责任部门】***
【责任科室】***
</t>
  </si>
  <si>
    <t>秦佳俊</t>
    <phoneticPr fontId="4" type="noConversion"/>
  </si>
  <si>
    <t xml:space="preserve">【产品型号】C451
【不良名称】G3亮点
【发生站点】CT
【是否再发】否
【首次通报】05/28  16:00
【基础分析】MAP无明显集中性，SHEET集中 L3CB54E0B11
【异常良损】当日良损1.02%，当月良损0.25%，批次良损0.35%，05/15批次较上批次恶化0.21%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</si>
  <si>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【产品型号】N236
【不良名称】S向亮线
【发生站点】AVI
【是否再发】否
【首次通报】05/28  16:00
【基础分析】MAP无明显集中性
【异常良损】当日良损5.81%，当月良损2.64%，批次良损4.29%，05/13批次较上批次恶化0.86%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</si>
  <si>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【产品型号】N236
【不良名称】S向单暗线
【发生站点】CT
【是否再发】否
【首次通报】05/28  16:00
【基础分析】MAP 2BB/2BC/2D行聚集
【异常良损】当日良损1.98%，当月良损0.92%，批次良损1.86%，05/13批次较上批次恶化0.63%
【异常原因】***
【Inline监控】监控站点
【是否止血】***
【影响范围】数量，过货完成时间
【改善措施】***
【整合对接】施明君
【责任部门】***
【责任科室】***
</t>
  </si>
  <si>
    <t>短路</t>
  </si>
  <si>
    <t xml:space="preserve">【产品型号】M596
【不良名称】G3亮点
【发生站点】CT
【是否再发】否
【首次通报】05/29  10:30
【基础分析】Map 无集中性
【异常良损】当日良损0.50%，当月良损0.13%，批次良损0.11%，05/14批次较上批次恶化0.09%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</si>
  <si>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【产品型号】N236
【不良名称】短路
【发生站点】CT
【是否再发】否
【首次通报】05/29  10:30
【基础分析】MAP 2DA聚集
【异常良损】当日良损2.08%，当月良损0.17%，批次良损0.49%，05/13批次较上批次恶化0.43%
【异常原因】***
【Inline监控】监控站点
【是否止血】***
【影响范围】数量，过货完成时间
【改善措施】***
【整合对接】许家佳
【责任部门】***
【责任科室】***
</t>
  </si>
  <si>
    <t>S向彩色带状Mura</t>
  </si>
  <si>
    <t>5/3批次为限等取消大量验证，相比于4/26批次未恶化</t>
    <phoneticPr fontId="4" type="noConversion"/>
  </si>
  <si>
    <t xml:space="preserve">【产品型号】C451
【不良名称】S向彩色带状Mura
【发生站点】CT
【是否再发】否
【首次通报】05/29  15:30
【基础分析】MAP无明显聚集性
【异常良损】当日良损0.69%，当月良损0.03%，批次良损0.05%，05/03批次较上批次恶化0.04%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</si>
  <si>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t>【异常原因】新批次持续产出中，截止目前AVI产出率近50%，S向亮线上升0.57%，Inline已监控到为M4 3APP02 A8PMR Density上升影响，已保养+移机验证
【Inline监控】18629,186T0
【是否止血】是
【影响范围】5/13批次
【改善措施】①3APP02保养@5/13 ②N236 M4 3APP05展机@5/13
【整合对接】施明君
【责任部门】阵列部
【责任科室】TRC</t>
    <phoneticPr fontId="4" type="noConversion"/>
  </si>
  <si>
    <t xml:space="preserve">【异常原因】新批次持续产出中，截止目前AVI产出率近50%，S向单暗线上升0.44%，主要受到两部分影响：①3APP02 A8PMR恶化 ②2BB/2BC聚集恶化-非该批次新增聚集，Array AT无该膜位聚集，2BC聚集过往解析为AT MUX ESD，21330不可见，与封装制程之后相关性较大，本批次两膜位提解析确认
【Inline监控】18629，186T0
【是否止血】部分止血
【影响范围】5/13批次
【改善措施】①3APP02保养@5/13 ②N236 M4 3APP05展机@5/13 ③提解析确认聚集膜位
【整合对接】施明君
【责任部门】阵列部
【责任科室】TRC </t>
    <phoneticPr fontId="4" type="noConversion"/>
  </si>
  <si>
    <t xml:space="preserve">【产品型号】C452
【不良名称】S向带状Mura
【发生站点】CT
【是否再发】否
【首次通报】05/30  10:30
【基础分析】MAP 2ED聚集
【异常良损】当日良损0.16%，当月良损0.03%，批次良损0.04%，05/15批次较上批次恶化0.02%
【异常原因】***
【Inline监控】监控站点
【是否止血】***
【影响范围】数量，过货完成时间
【改善措施】***
【整合对接】施健丰
【责任部门】***
【责任科室】***
</t>
  </si>
  <si>
    <t xml:space="preserve">【异常原因】①无Lot&amp;Sheet集中性；②Mapping2ED/2EE膜位聚集非新增聚集；③解析确认IGZO CD偏小导致，确认线上F层CD存在大板BC边CD偏小现象，与2E行聚集基本吻合；④转向验证确认1F400不良现象出现跟转
【Inline监控】DM图不可见，AT不可见（ IGZO CD偏小，影响电流较微弱，微弱电性异常AT无法检出）
【是否止血】否
【影响范围】/
【改善措施】DEV药液段入口变速验证确认CT不良发生率降低，B级参数已申请中量验证@5/29，同步进行Dev NZL#1 / AC / 水刀 流量调小验证，验证Lot已至1T200
【整合对接】施健丰
【责任部门】阵列部
【责任科室】涂布科 
</t>
    <phoneticPr fontId="4" type="noConversion"/>
  </si>
  <si>
    <t>OVEN后玻璃碎屑</t>
  </si>
  <si>
    <t xml:space="preserve">【产品型号】M702
【不良名称】OVEN后玻璃碎屑
【发生站点】CUT
【是否再发】否
【首次通报】05/30  10:30
【基础分析】MAP 左大板聚集，GLASS L3MN54E0W021, L3MN54E0W022聚集，LOT  L3MN54E0W聚集
【异常良损】当日良损0.36%，当月良损0.04%，批次良损0.67%，05/14批次较上批次恶化0.67%
【异常原因】***
【Inline监控】监控站点
【是否止血】***
【影响范围】数量，过货完成时间
【改善措施】***
【整合对接】郭宇豪
【责任部门】***
【责任科室】***
</t>
  </si>
  <si>
    <t xml:space="preserve">【产品型号】C452
【不良名称】屏体正翘曲
【发生站点】APP1
【是否再发】否
【首次通报】05/30  10:30
【基础分析】MAP 1E/2E聚集
【异常良损】当日良损4.49%，当月良损0.01%，批次良损0.03%，05/15批次较上批次恶化0.03%
【异常原因】***
【Inline监控】监控站点
【是否止血】***
【影响范围】数量，过货完成时间
【改善措施】***
【整合对接】刘雅伦
【责任部门】***
【责任科室】***
</t>
  </si>
  <si>
    <t xml:space="preserve">【异常原因】受3AOV15破片影响，大颗异物根据AT结果判杀，破片原因为Robot在放片时与腔室支撑Pin撞击导致。
【Inline监控】17820
【是否止血】是，inline已判杀
【影响范围】1sheet
【改善措施】①短期措施：设备停机保养清洁，并对3AOV15机台所有腔室取放片点位进行确认并重新teaching@5/7；②长期措施：设备半年保定期进行Robot Teaching点位确认；
【整合对接】郭宇豪
【责任部门】自动化部
【责任科室】FA </t>
    <phoneticPr fontId="4" type="noConversion"/>
  </si>
  <si>
    <t>【异常原因】色偏大数据分析确认散布偏右下位置不良率偏高，推测G蒸镀膜层受影响出现轻微色点差异
【Inline监控】专项持续改善中
【是否止血】专项持续改善中
【改善措施】专项持续改善中</t>
    <phoneticPr fontId="4" type="noConversion"/>
  </si>
  <si>
    <t>大面积亮点</t>
  </si>
  <si>
    <t>已修补超大异物</t>
  </si>
  <si>
    <t>其他27</t>
  </si>
  <si>
    <t xml:space="preserve">【产品型号】C451
【不良名称】大面积亮点
【发生站点】CT
【是否再发】否
【首次通报】05/31  10:30
【基础分析】MAP无明显聚集性，LOT集中：L3CB54E16
【异常良损】当日良损0.21%，当月良损0.02%，批次良损0.04%，05/15批次较上批次恶化0.04%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</si>
  <si>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【产品型号】C451
【不良名称】S向彩色带状Mura
【发生站点】CT
【是否再发】否
【首次通报】05/31  10:30
【基础分析】MAP 1EP/2AU/2EL聚集
【异常良损】当日良损0.97%，当月良损0.09%，批次良损0.15%，05/15批次较上批次恶化0.13%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</si>
  <si>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【产品型号】C51
【不良名称】其他2
【发生站点】CT
【是否再发】否
【首次通报】05/31  10:30
【基础分析】MAP 上大板聚集，LOT L3C353E03 聚集
【异常良损】当日良损0.90%，当月良损0.48%，批次良损0.54%，05/03批次较上批次恶化0.46%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</si>
  <si>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【产品型号】C451
【不良名称】已修补超大异物
【发生站点】CUT
【是否再发】否
【首次通报】05/31  16:30
【基础分析】MAP 下方大板聚集，LOT集中：L3CB54E18
【异常良损】当日良损1.26%，当月良损0.02%，批次良损0.04%，05/15批次较上批次恶化0.03%
【异常原因】***
【Inline监控】监控站点
【是否止血】***
【影响范围】数量，过货完成时间
【改善措施】***
【整合对接】郭宇豪
【责任部门】***
【责任科室】***
</t>
  </si>
  <si>
    <t xml:space="preserve">【产品型号】C51
【不良名称】G向单亮线
【发生站点】AVI
【是否再发】否
【首次通报】05/31  16:30
【基础分析】MAP 无明显集中性
【异常良损】当日良损1.54%，当月良损0.72%，批次良损0.73%，05/03批次较上批次恶化0.40%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</si>
  <si>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【产品型号】C51
【不良名称】其他27
【发生站点】CT
【是否再发】否
【首次通报】05/31  16:30
【基础分析】MAP 边缘聚集，LOT集中：L3C353E06
【异常良损】当日良损1.94%，当月良损0.46%，批次良损0.51%，05/03批次较上批次恶化0.51%
【异常原因】***
【Inline监控】监控站点
【是否止血】***
【影响范围】数量，过货完成时间
【改善措施】***
【整合对接】黄从城
【责任部门】***
【责任科室】***
</t>
  </si>
  <si>
    <t>OLED 显示异常</t>
  </si>
  <si>
    <t xml:space="preserve">【产品型号】C452
【不良名称】OLED 显示异常
【发生站点】CUT
【是否再发】否
【首次通报】05/31  16:30
【基础分析】MAP 2A/2C/2E行聚集，LOT集中：L3CC54E0Z
【异常良损】当日良损1.94%，当月良损3.13%，批次良损0.03%，05/15批次较上批次恶化0.10%
【异常原因】***
【Inline监控】监控站点
【是否止血】***
【影响范围】数量，过货完成时间
【改善措施】***
【整合对接】张倩
【责任部门】***
【责任科室】***
</t>
  </si>
  <si>
    <t xml:space="preserve">【异常原因】共28pcs,集中5/29凌晨SLA3#连续生产的2lot发生，判断为现有机台参数无法Cover膜材来料翘曲波动（规格内）导致的贴附末端边缘褶皱造成（3#为Sunmap Free条件，只开真空1，对膜材来料cover能力较弱）
【Inline监控】RS已检出
【是否止血】是
【影响范围】20half，5月30日均已切割完成
【改善措施】1.异常片抽真空矫正，待下批次返工投入，预计可全数挽救2.接到异常反馈后已停机对设备参数进行优化（调整set Z轴参数替身贴附末端弱真空吸力）并安排临时加检监控改善效果
【整合对接】刘雅伦
【责任部门】蒸镀封装部
【责任科室】lami </t>
    <phoneticPr fontId="4" type="noConversion"/>
  </si>
  <si>
    <t>大面积亮点是从群亮点中单独摘出来监控Aging不充分相关亮点的，之前只上了M596和C452两款产品，现在所有产品平展，批次新增code，与C452/M596同code对比0.04%水平相当，非恶化</t>
    <phoneticPr fontId="4" type="noConversion"/>
  </si>
  <si>
    <t xml:space="preserve">【异常原因】C452因阴极Ag堵孔膜厚偏薄，造成6Half C452轨迹偏离，部分panel存在偏粉风险（163panel）
【Inline监控】可监控
【是否止血】是
【影响范围】163panel
【改善措施】①等待速率恢复蒸镀，同时联系设备同事切单
port生产；②滞留基板蒸镀完成后通知产线切下一颗晶振，
同时安排膜厚基板单腔验证；
长期措施：Degas参数优化@6/E
程中出现的速率幅度大小
①改善升温阶段Top&amp;BTMCPower参数，降低Degas过
②改善降温阶段TopPower参数，延缓Top温度降低过程
【整合对接】张倩
【责任部门】蒸镀封装部
【责任科室】蒸镀工艺科 </t>
    <phoneticPr fontId="4" type="noConversion"/>
  </si>
  <si>
    <t>其他8</t>
  </si>
  <si>
    <t xml:space="preserve">【产品型号】C451
【不良名称】其他12
【发生站点】APP2
【是否再发】否
【首次通报】06/02  10:30
【基础分析】当天不良率0.25%，大板右侧聚集
【异常良损】当日良损0.25%，当月良损0.23%，批次良损0.09%，5/3批次较上批次恶化0.09%
【异常原因】***
【Inline监控】监控站点
【是否止血】***
【影响范围】数量，过货完成时间
【改善措施】***
【整合对接】黄从城
【责任部门】***
【责任科室】***
</t>
  </si>
  <si>
    <t xml:space="preserve">【产品型号】C466
【不良名称】G向单暗线
【发生站点】AVI
【是否再发】否
【首次通报】06/02  10:30
【基础分析】当天不良率4.46%，5/13批次不良3.19%，较上批次恶化1.42%，AVI单站点不良率2.24%，较上批次恶化0.48%，2DD膜位聚集
【异常良损】当日良损4.46%，当月良损4.46%，批次良损3.19%，5/13批次较上批次恶化1.42%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</si>
  <si>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【产品型号】M680
【不良名称】TP责来料NG
【发生站点】APP2
【是否再发】否
【首次通报】06/02  10:30
【基础分析】当天不良高发0.72%，无膜位聚集，LOT L3MH54E2T聚集
【异常良损】当日良损0.72%，当月良损0.68%，批次良损0.09%，5/9批次较上批次恶化0.09%
【异常原因】***
【Inline监控】监控站点
【是否止血】***
【影响范围】数量，过货完成时间
【改善措施】***
【整合对接】李力
【责任部门】***
【责任科室】***
</t>
  </si>
  <si>
    <t xml:space="preserve">【产品型号】N236
【不良名称】支撑膜气泡
【发生站点】APP2
【是否再发】否
【首次通报】06/02  10:30
【基础分析】当天高发0.69%，1A列轻微聚集
【异常良损】当日良损0.69%，当月良损0.65%，批次良损0.07%，5/13批次较上批次恶化0.07%
【异常原因】***
【Inline监控】监控站点
【是否止血】***
【影响范围】数量，过货完成时间
【改善措施】***
【整合对接】李力
【责任部门】***
【责任科室】***
</t>
  </si>
  <si>
    <t xml:space="preserve">【产品型号】C451
【不良名称】彩斑Mura
【发生站点】MVI
【是否再发】否
【首次通报】05/17  10:00
【基础分析】最近批次持续高发，5/15批次不良率0.63%，1AG/2AU膜位明显聚集
【异常良损】当日良损0.93%，当月良损0.62%，批次良损0.63%，5/15批次较上批次恶化0.12%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</si>
  <si>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【产品型号】C452
【不良名称】其他8
【发生站点】APP2
【是否再发】否
【首次通报】06/02  17:30
【基础分析】当天不良率0.74%,B板右侧聚集，Glass L3CC54E13292/282聚集
【异常良损】当日良损0.74%，当月良损0.18%，批次良损0.03%，5/15批次较上批次恶化0.03%
【异常原因】***
【Inline监控】监控站点
【是否止血】***
【影响范围】数量，过货完成时间
【改善措施】***
【整合对接】邓冰
【责任部门】***
【责任科室】***
</t>
  </si>
  <si>
    <t>缪康健</t>
    <phoneticPr fontId="4" type="noConversion"/>
  </si>
  <si>
    <t xml:space="preserve">【异常原因】5/4 3AOV11 CH3 PLC损坏宕机（N2流量无法开启），影响层别S17~S30禁用，S1~S16正常对应生产，CH3整体进气量变小，但排气量未变，导致部分空气吸入腔室，导致光阻氧化发黄
【Inline监控】1B842
【是否止血】是
【影响范围】163sheet（全产品1218sheet）
【改善措施】1)设备：5/9 更换PLC后监控无异常 2）监控：增加禁用腔室后加测同一tower内正常过货腔室产品透过率  3)挽救：6/4风险评审后发模组验证
【整合对接】黄从城
【责任部门】阵列部
【责任科室】衬底科 </t>
    <phoneticPr fontId="4" type="noConversion"/>
  </si>
  <si>
    <t>朱仲飞</t>
    <phoneticPr fontId="4" type="noConversion"/>
  </si>
  <si>
    <t xml:space="preserve">【异常原因】CT产出30%，不到2K；AVI数据确认上升0.48%，MAP确认2DD膜位无聚集，无明显离异LOT，目前数据量产出较少，待更多数据匹配分析
【Inline监控】/
【是否止血】/
【影响范围】5/13批次
【改善措施】当前无MAP聚集/无高发LOT，产出较少，待更多数据产出分析
【整合对接】施明君
【责任部门】/
【责任科室】/ </t>
    <phoneticPr fontId="4" type="noConversion"/>
  </si>
  <si>
    <t xml:space="preserve">【异常原因】根据解析结果推测为有机胶残留，异常与显影的OC PR切换相关，3TPP04机台产出，集中PR切OC的第一个lot
【Inline监控】/
【改善措施】3TPP04已禁Run，需求工艺调查原因改善@张卫帅
【是否止血】是
【责任部门】触控部
【责任科室】TP黄光 </t>
    <phoneticPr fontId="4" type="noConversion"/>
  </si>
  <si>
    <t>TP</t>
    <phoneticPr fontId="4" type="noConversion"/>
  </si>
  <si>
    <t>郭晋嘉</t>
    <phoneticPr fontId="4" type="noConversion"/>
  </si>
  <si>
    <t>屏体</t>
    <phoneticPr fontId="4" type="noConversion"/>
  </si>
  <si>
    <t xml:space="preserve">【产品型号】N236
【不良名称】屏体黑斑
【发生站点】MVI
【是否再发】是
【首次通报】05/18  10:30
【基础分析】5/13批次高发1.21%，较上批次恶化1.0%
【异常良损】当日良损3.19%，当月良损0.69%，批次良损1.21%，5/13批次较上批次恶化1.0%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</si>
  <si>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【产品型号】C451
【不良名称】35052_S
【发生站点】MVI
【是否再发】否
【首次通报】06/01  17:30
【基础分析】当天不良率1.12%,无明显Map集中
【异常良损】当日良损1.12%，当月良损1.12%，批次良损0.04%，
【异常原因】***
【Inline监控】监控站点
【是否止血】***
【影响范围】数量，过货完成时间
【改善措施】***
【整合对接】郭晋嘉
【责任部门】***
【责任科室】***
</t>
  </si>
  <si>
    <t xml:space="preserve">【产品型号】C452
【不良名称】彩斑Mura
【发生站点】MVI
【是否再发】否
【首次通报】06/01  10:30
【基础分析】膜位集中2AN/1BC膜位
【异常良损】当日良损0.82%，当月良损0.68%，批次良损0.49%，
【异常原因】***
【Inline监控】监控站点
【是否止血】***
【影响范围】数量，过货完成时间
【改善措施】***
【整合对接】张倩
【责任部门】***
【责任科室】***
</t>
  </si>
  <si>
    <t xml:space="preserve">【异常原因】EG mask偶发贴合不良导致，膜位发生率低
【Inline监控：2AN已监控到；1BC膜位inline LOI监控缺失，C列整批次LOI 无点亮
【影响范围】0515批次
【改善措施】①2AN膜位批次中途进行RW，5/27不良已消失；②1BC膜位inline LOI监控缺失，C列整批次LOI 无点亮，原因检测设备PG损坏，5/30已更换
【整合对接】张倩
【责任部门】蒸镀封装部
【责任科室】清洗科 </t>
    <phoneticPr fontId="4" type="noConversion"/>
  </si>
  <si>
    <t xml:space="preserve">【异常原因】1AB/1AC/2DA膜位固定点位匹配到18500 ED01 LLU Pin
【Inline监控】否
【是否止血】是，已禁Run@5/30
【改善措施】①18500 ED01 已禁Run@5/30;②需求干刻调查原因并给出改善对策
【整合对接】王建强
【责任部门】阵列部
【责任科室】干刻科 </t>
    <phoneticPr fontId="4" type="noConversion"/>
  </si>
  <si>
    <t>缪康健</t>
    <phoneticPr fontId="4" type="noConversion"/>
  </si>
  <si>
    <t>杨可與</t>
    <phoneticPr fontId="4" type="noConversion"/>
  </si>
  <si>
    <t>【异常原因】经查询因为数据量较大，后台程序处理计算任务量大，导致数据处理延迟，部分code抓取延迟后处理为默认35052_S；后通过人为处理程序，将延迟数据追补成功.
【Inline监控】35052
【是否止血】是
【影响范围】各产品共计 205pcs
【改善措施】6/1号下午DFS EDA数据已经维护持续关注中；
【整合对接】郭晋嘉
【责任部门】CIM部
【责任科室】安徽报表科</t>
    <phoneticPr fontId="4" type="noConversion"/>
  </si>
  <si>
    <t>OLED</t>
    <phoneticPr fontId="4" type="noConversion"/>
  </si>
  <si>
    <t xml:space="preserve">【异常原因】mapping AE行占比100%集中，贴膜无设备时间集中，lami集中于下贴4#，时间集中于5/22 3：21~6：04&amp;5/24 1:26,已反馈lami确认
【Inline监控】监控站点
【是否止血】是
【影响范围】待lami反馈
【改善措施】剥离刀具已更换，后续产出结果待观察@5/28
【整合对接】郭晋嘉
【责任部门】蒸镀封装部
【责任科室】Lami科 </t>
    <phoneticPr fontId="4" type="noConversion"/>
  </si>
  <si>
    <t>PEP0膜层颜色异常</t>
  </si>
  <si>
    <t xml:space="preserve">【产品型号】C57
【不良名称】PEP0膜层颜色异常
【发生站点】CUT
【是否再发】否
【首次通报】06/03  10:30
【基础分析】5/24批次不良率0.35%，较上批次恶化0.35%，CUT站点不良率0.19%，较上批次恶化0.19%，1A/2C/2D/2E行聚集，不良集中4个Glass
【异常良损】当日良损0.89%，当月良损0.45%，批次良损0.35%，5/24批次较上批次恶化0.35%
【异常原因】***
【Inline监控】监控站点
【是否止血】***
【影响范围】数量，过货完成时间
【改善措施】***
【整合对接】郭宇豪
【责任部门】***
【责任科室】***
</t>
  </si>
  <si>
    <t xml:space="preserve">【产品型号】C452
【不良名称】单亮点
【发生站点】MVI
【是否再发】否
【首次通报】06/03  16:30
【基础分析】当天不良高发2.09%
【异常良损】当日良损2.09%，当月良损0.31%，批次良损0.05%，5/15批次较上批次恶化0.05%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</si>
  <si>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【产品型号】C50
【不良名称】Aging烧角
【发生站点】AVI
【是否再发】否
【首次通报】06/04  09:30
【基础分析】无明显集中性
【异常良损】当日良损0.69%，当月良损0.50%，批次良损0.37%，05/14批次较上批次恶化0.16%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</si>
  <si>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【产品型号】N236
【不良名称】群暗点
【发生站点】CT
【是否再发】否
【首次通报】06/04  09:30
【基础分析】无明显集中性
【异常良损】当日良损5.18%，当月良损1.86%，批次良损1.14%，05/13批次较上批次恶化0.32%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</si>
  <si>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【产品型号】N236
【不良名称】G3亮点
【发生站点】CT
【是否再发】否
【首次通报】06/04  09:30
【基础分析】无明显集中性
【异常良损】当日良损7.87%，当月良损1.84%，批次良损0.84%，05/13批次较上批次恶化0.53%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</si>
  <si>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【产品型号】W376
【不良名称】大面积片状彩斑Mura
【发生站点】CT
【是否再发】否
【首次通报】06/04  09:30
【基础分析】GLASS集中L3A454E02151
【异常良损】当日良损0.26%，当月良损0.09%，批次良损0.13%，05/03批次较上批次恶化0.13%
【异常原因】***
【Inline监控】监控站点
【是否止血】***
【影响范围】数量，过货完成时间
【改善措施】***
【整合对接】汪前前
【责任部门】***
【责任科室】***
</t>
  </si>
  <si>
    <t xml:space="preserve">【异常原因】mask偶发贴合不良导致
【Inline监控】固定点位inline无检出，需检出率提升
【是否止血】是
【影响范围】0515批次
【改善措施】①批次末RW；②需求OLED检测优化检出率@王庭
【整合对接】邓冰
【责任部门】蒸镀封装部
【责任科室】清洗科 </t>
    <phoneticPr fontId="4" type="noConversion"/>
  </si>
  <si>
    <t xml:space="preserve">【异常原因】ES10 WASH传送联轴器受力不均，传送停顿，基板滞留WASH单元，导致铝腐
【Inline监控】1T600
【是否止血】是
【影响范围】2sheet
【改善措施】更换WASH联轴器，并调整联轴器位置
【整合对接】郭宇豪
【责任部门】Array
【责任科室】WET 
</t>
    <phoneticPr fontId="4" type="noConversion"/>
  </si>
  <si>
    <t xml:space="preserve">【异常原因】C452单亮点当日高发,sheet L3CC54E1303集中,查看该片过货履历无宕机异常，19891电性测试TFT_4_VTH_S_V2负偏,S3 1K100 CP05存在DV参数报警，已反馈CLN确认，C452 0515蒸镀批次单亮点无MAP集中,Array/OLED/CT段无明显机腔差,持续调查
【Inline监控】监控站点
【是否止血】是，后续过货未见单亮点高发
【影响范围】批次良损0.05%
【改善措施】待工艺反馈
【整合对接】郭友
【责任部门】阵列
【责任科室】CLN </t>
    <phoneticPr fontId="4" type="noConversion"/>
  </si>
  <si>
    <t xml:space="preserve">【异常原因】蒸镀Source轨道及MS 油脂飞溅（Line2 MS03/05 开腔发现油脂溢出），污染产品基板及Mask，5/15及5/23批次Inline不良均为0.03%,C59产品未恶化
【Inline监控】监控站点21329
【是否止血】是
【影响范围】数量52pcs，过货完成时间6/3
【改善措施】①Line2 MS及Source轨道、齿轮油脂清洁按计划逐步清洁;②Line2 MS 01/03/05加装盲板,5月30到厂安装确认改善效果略有下降约15%(未达到预期)
【整合对接】李晗
【责任部门】蒸镀设备科
【责任科室】蒸镀封装部 </t>
    <phoneticPr fontId="4" type="noConversion"/>
  </si>
  <si>
    <t>N236 3/11~4/9批次G3亮点不良率虚低是在做取消最高等级限制验证，5/13批次恢复了</t>
    <phoneticPr fontId="4" type="noConversion"/>
  </si>
  <si>
    <t xml:space="preserve">【异常原因】确认5/14批次对比4/26批次 AD 1.41%→1.36%批次未见恶化，其中Aging烧角0.2%→0.36%上升（主要AVI打出），显示异常0.21%→0.07%下降（主要MVI打出），AA区烧伤0.96%→0.90% 无变化，主要受各Code差异影响
【Inline监控】CT
【是否止血】是
【影响范围】/
【改善措施】/
【整合对接】朱仲飞
【责任部门】/
【责任科室】/ </t>
    <phoneticPr fontId="4" type="noConversion"/>
  </si>
  <si>
    <t>【异常原因】N236群暗点高发0513批次良损1.14%,较0409批次恶化0.19%，Map无特殊聚集，lot/sheet无集中性，Array各站点未见机腔差，1A200 3AFS06/1A6003AES01集中过货，CT段/OLED/Maskc ycle无集中性 AOl可见1B820/21320可见部分defect为阳极缺失/阳极黑点,Defect Map无明显聚集性,Q-time相关性弱,已提交解析厘清@6/4
【Inline监控】监控站点
【是否止血】否
【影响范围】批次影响1.14%
【改善措施】已反馈解析厘清@6/4
【整合对接】郭友
【责任部门】工艺整合部
【责任科室】阵列整合科</t>
    <phoneticPr fontId="4" type="noConversion"/>
  </si>
  <si>
    <t>PCD ESD击伤</t>
  </si>
  <si>
    <t>王书</t>
    <phoneticPr fontId="4" type="noConversion"/>
  </si>
  <si>
    <t xml:space="preserve">【产品型号】C57
【不良名称】G向带状Mura
【发生站点】CT
【是否再发】否
【首次通报】06/04  09:30
【基础分析】MAP集中B行
【异常良损】当日良损0.27%，当月良损0.14%，批次良损0.12%，05/24批次较上批次恶化0.10%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</si>
  <si>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【产品型号】M680
【不良名称】PCD ESD击伤
【发生站点】CT
【是否再发】否
【首次通报】06/04  16:30
【基础分析】MAP集中1B/2C行中部多膜位：1BJ0, 1BK0, 1BL0, 1BM0, 2CJ0, 2CK0, 2CL0
【异常良损】当日良损0.51%，当月良损0.61%，批次良损0.86%，05/15批次较上批次恶化0.86%
【异常原因】***
【Inline监控】监控站点
【是否止血】***
【影响范围】数量，过货完成时间
【改善措施】***
【整合对接】汪前前
【责任部门】***
【责任科室】***
</t>
    <phoneticPr fontId="4" type="noConversion"/>
  </si>
  <si>
    <t xml:space="preserve">【产品型号】M680
【不良名称】群暗点
【发生站点】MVI
【是否再发】否
【首次通报】06/04  16:30
【基础分析】GLASS集中：L3MH54E3V251, L3MH54E3V252
【异常良损】当日良损2.81%，当月良损0.40%，批次良损4.04%，05/15批次较上批次恶化3.09%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</si>
  <si>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 xml:space="preserve">【产品型号】C50
【不良名称】可修复暗点
【发生站点】MVI
【是否再发】否
【首次通报】01/00  00:00
【基础分析】Map 大板中间有聚集， LOT 集中53E0Q
【异常良损】当日良损1.40%，当月良损0.05%，批次良损0.08%，04/26批次较上批次恶化0.08%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</si>
  <si>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 xml:space="preserve">【异常原因】确认单片异常Array段各站AOI无爆量超规，确认全检站点相关RS Code 情况，A4DBH/A7PBH仅一颗，无相关性。Array各站履历均正常过货无宕机。同步确认后段AOI数据，TP 43620 1/2半板均整面爆量，履历确认此片为撕膜peeling片影响。
【Inline监控】监控站点43620
【是否止血】是
【影响范围】数量1 Sheet
【改善措施】/
【整合对接】郭友
【责任部门】工艺整合部
【责任科室】触控整合科 </t>
    <phoneticPr fontId="4" type="noConversion"/>
  </si>
  <si>
    <t xml:space="preserve">【产品型号】C57
【不良名称】S向棱形彩色带状Mura
【发生站点】MVI
【是否再发】否
【首次通报】06/05  09:30
【基础分析】MAP聚集大板中部多膜位，LOT集中：L3LF54E1Z, L3LF54E21, L3LF54E3P
【异常良损】当日良损1.15%，当月良损0.26%，批次良损0.23%，05/24批次较上批次恶化0.05%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</si>
  <si>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【产品型号】M702
【不良名称】大面积亮点
【发生站点】CT
【是否再发】否
【首次通报】06/05  09:30
【基础分析】LOT集中L3MN54E0Z
【异常良损】当日良损0.15%，当月良损0.08%，批次良损0.06%，05/14批次较上批次恶化0.05%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</si>
  <si>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【产品型号】W376
【不良名称】B暗点
【发生站点】CT
【是否再发】否
【首次通报】06/05  09:30
【基础分析】无明显集中性
【异常良损】当日良损0.26%，当月良损0.50%，批次良损0.19%，04/19批次较上批次恶化0.12%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</si>
  <si>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【产品型号】C466
【不良名称】短路
【发生站点】CT
【是否再发】否
【首次通报】06/05  09:30
【基础分析】批次首发，MAP集中2DA
【异常良损】当日良损1.48%，当月良损0.91%，批次良损0.69%，05/13批次较上批次恶化0.69%
【异常原因】***
【Inline监控】监控站点
【是否止血】***
【影响范围】数量，过货完成时间
【改善措施】***
【整合对接】许家佳
【责任部门】***
【责任科室】***
</t>
  </si>
  <si>
    <t xml:space="preserve">【产品型号】C466
【不良名称】灰阶暗点
【发生站点】CT
【是否再发】否
【首次通报】06/05  16:30
【基础分析】MAP集中2板
【异常良损】当日良损6.57%，当月良损1.64%，批次良损1.28%，05/13批次较上批次恶化0.28%
【异常原因】***
【Inline监控】监控站点
【是否止血】***
【影响范围】数量，过货完成时间
【改善措施】***
【整合对接】郭友
【责任部门】***
【责任科室】***
</t>
  </si>
  <si>
    <t xml:space="preserve">【异常原因】确认4/19批次Map无聚集，无明显lot/sheet集中性。1A200至Array出货前各站机腔差无差异，各站站后AOI无明显飘高爆量，Passtime无相关性。各站间Qtime与不良率关系无匹配，1A200→21200 Qtime与不良率无匹配。同步确认21200/21320 AOI数据均无特殊异常，5/3批次当前不良率0.06%，持续监控。
【Inline监控】/
【是否止血】否
【影响范围】4/19批次
【改善措施】/
【整合对接】郭友
【责任部门】工艺整合部
【责任科室】阵列整合科 </t>
    <phoneticPr fontId="4" type="noConversion"/>
  </si>
  <si>
    <t xml:space="preserve">【产品型号】C50
【不良名称】通道间短路
【发生站点】MVI
【是否再发】否
【首次通报】06/05  09:30
【基础分析】MVI 5/14批次0.46%，05/14批次较上批次恶化0.25%，GLASS集中L3C954E04182, L3C954E0B261
【异常良损】当日良损3.06%，当月良损0.18%，批次良损0.08%，05/14批次较上批次恶化0.04%
【异常原因】***
【Inline监控】监控站点
【是否止血】***
【影响范围】数量，过货完成时间
【改善措施】***
【整合对接】陈念泽
【责任部门】***
【责任科室】***
</t>
    <phoneticPr fontId="4" type="noConversion"/>
  </si>
  <si>
    <t xml:space="preserve">【产品型号】C57
【不良名称】S向带状Mura
【发生站点】CT
【是否再发】否
【首次通报】06/05  16:30
【基础分析】MAP多膜位高发，LOT集中：L3LF54E24
【异常良损】当日良损0.54%，当月良损0.13%，批次良损0.12%，05/24批次较上批次恶化0.09%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</si>
  <si>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>S向棱形彩色带状Mura</t>
    <phoneticPr fontId="4" type="noConversion"/>
  </si>
  <si>
    <t xml:space="preserve">【产品型号】C59
【不良名称】膜层彩色异物
【发生站点】CUT
【是否再发】否
【首次通报】06/03  16:30
【基础分析】5/15批次不良率0.15%，较上批次恶化0.15%，CUT站点不良率0.91%，3个Sheet聚集
【异常良损】当日良损0.50%，当月良损0.11%，批次良损0.15%，5/23批次较上批次恶化0.15%
【异常原因】***
【Inline监控】监控站点
【是否止血】***
【影响范围】数量，过货完成时间
【改善措施】***
【整合对接】李晗
【责任部门】***
【责任科室】***
</t>
    <phoneticPr fontId="4" type="noConversion"/>
  </si>
  <si>
    <t xml:space="preserve">【产品型号】M596
【不良名称】G向边缘Mura
【发生站点】CT
【是否再发】否
【首次通报】05/29  10:30
【基础分析】MAP 2AB/2AS/2AT 聚集  LOT L3MD53E2X 聚集
【异常良损】当日良损0.20%，当月良损0.07%，批次良损0.08%，05/14批次较上批次恶化0.07%
【异常原因】***
【Inline监控】监控站点
【是否止血】***
【影响范围】数量，过货完成时间
【改善措施】***
【整合对接】刘雅伦
【责任部门】***
【责任科室】***
</t>
    <phoneticPr fontId="4" type="noConversion"/>
  </si>
  <si>
    <t xml:space="preserve">【异常原因】蒸镀堵片影响，OC2~3 停留时间1990s，引发HG/EG Depo.PPA X/Y 共同偏位9μm引发不良高发
【Inline监控】21200/21230
【是否止血】是，Inline已匹配异常进行Offset补正干预调整。
【影响范围】0514批次 Cycle PPA不良预计1.17%，批次预计影响0.17%
【改善措施】① 蒸镀OC2~OC3 宕机Log刷取并进行源头设备宕机改善；② 督促蒸镀发生堵片及时前端停投进行控片；宕机率降低有利于不良改善
【整合对接】秦悦
【责任部门】工艺整合部/蒸镀封装部
【责任科室】OLED整合科/设备科/张网科 </t>
    <phoneticPr fontId="4" type="noConversion"/>
  </si>
  <si>
    <t xml:space="preserve">【异常原因】C466 0513灰阶暗点不良高发 批次良损1.28% CT MAP集中2半板聚集 2DD模位高发 CT段未见明显集中性 2D行聚集现象同N236解析确认为BL/3L PT影响，拉取Array 1K100/1K101/11100机差，1K101 3AFC10存在过货集中性 其余站点无集中性, CLN 确认 FC10 1K620 RS检出2中板聚集，当前发生率较低，对策后确认11620 AOI @6/4
【Inline监控】RS已检出
【是否止血】6/4已对策,RS发生率低 11620产出确认
【影响范围】0513 
【改善措施】CLN 6/4对策 ①EUV后区间结晶进行清洁，离子棒针
头更换，减少区间污染；②通过聚集位置来于清洗机构进行匹配确认，确认是否存在差异，进行调整面积来增强清洗能力：③清洗区间Nozzle角度调整，增加清洁 ④通过pipe管角度调整，增加各区间阻水能力，防止脏水窜流  持续确认站后RS产出情况
【整合对接】郭友
【责任部门】阵列
【责任科室】CLN </t>
    <phoneticPr fontId="4" type="noConversion"/>
  </si>
  <si>
    <t xml:space="preserve">【异常原因】①当日不良高受35001集中过货影响；②高发GlassL3C954E04182 为孔区凸起导致43400（S-Y_PHT）宕机，撕膜片，孔区凸起为OLED大颗异物；RW后未涂胶区域受显影液影响容易发生AL腐蚀导致short；L3C954E0B261为OLED来料异物高发，21320已检出；
【Inline监控】AOI可见异常
【是否止血】否
【影响范围】高发Glass2Half，批次其余无异常
【改善措施】RW片目前顶Ti加厚验证中，实验片已投入，预计6/15良率产出；
【整合对接】李力
【责任部门】蒸镀封装部
【责任科室】/ </t>
    <phoneticPr fontId="4" type="noConversion"/>
  </si>
  <si>
    <t xml:space="preserve">【产品型号】C466
【不良名称】暗点
【发生站点】CT
【是否再发】否
【首次通报】06/06  09:30
【基础分析】批次高发，无明显集中性
【异常良损】当日良损3.83%，当月良损1.59%，批次良损1.24%，05/13批次较上批次恶化0.40%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</si>
  <si>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【产品型号】C55
【不良名称】Aging ESD区烧伤
【发生站点】CT
【是否再发】否
【首次通报】06/06  09:30
【基础分析】批次高发，无明显集中性
【异常良损】当日良损0.69%，当月良损0.39%，批次良损0.39%，05/24批次较上批次恶化0.28%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</si>
  <si>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【产品型号】C57
【不良名称】通道间短路
【发生站点】CT
【是否再发】否
【首次通报】06/06  09:30
【基础分析】GLASS集中：L3LF54E09282, L3LF54E0B021, L3LF54E13041
【异常良损】当日良损0.59%，当月良损0.20%，批次良损0.07%，05/03批次较上批次恶化0.04%
【异常原因】***
【Inline监控】监控站点
【是否止血】***
【影响范围】数量，过货完成时间
【改善措施】***
【整合对接】陈念泽
【责任部门】***
【责任科室】***
</t>
  </si>
  <si>
    <t xml:space="preserve">【产品型号】C59
【不良名称】大面积亮点
【发生站点】MVI
【是否再发】否
【首次通报】06/06  09:30
【基础分析】批次恶化，无明显集中性
【异常良损】当日良损1.61%，当月良损0.26%，批次良损1.18%，05/24批次较上批次恶化0.67%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</si>
  <si>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【产品型号】C59
【不良名称】G3亮点
【发生站点】MVI
【是否再发】否
【首次通报】06/06  09:30
【基础分析】批次恶化，无明显集中性
【异常良损】当日良损2.23%，当月良损0.70%，批次良损3.14%，05/24批次较上批次恶化1.67%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</si>
  <si>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【产品型号】M680
【不良名称】屏体正翘曲
【发生站点】CT
【是否再发】否
【首次通报】06/06  09:30
【基础分析】MAP集中C/D行左半板,Glass集中L3MH54E5D102, L3MH54E6P141, L3MH54E6P172, L3MH54E6P191
【异常良损】当日良损0.06%，当月良损0.01%，批次良损0.01%，05/09批次较上批次恶化0.01%
【异常原因】***
【Inline监控】监控站点
【是否止血】***
【影响范围】数量，过货完成时间
【改善措施】***
【整合对接】王建强
【责任部门】***
【责任科室】***
</t>
  </si>
  <si>
    <t xml:space="preserve">【异常原因】确认C59 5/24批次G3亮点恶化，Mapping D角聚集趋势，拉取同期LTPO(C57/C452)产品数据均存在恶化趋势 D角聚集，与inline CIP AK前进端聚集匹配，匹配GI DKC设备动作履历确认与HM水膜调整存在强相关。
【Inline监控】1T6T1
【是否止血】是
【影响范围】5/24批次，5/27已对策
【改善措施】①搭配设备保养对AK 本体进行通水清洁@M6初；②回退HM水膜条件，FC03@5/27 FC05@6/3；③HPMJ后移增强清洗能力验证@6/15
【整合对接】郭友
【责任部门】阵列部
【责任科室】清洗科 </t>
    <phoneticPr fontId="4" type="noConversion"/>
  </si>
  <si>
    <t xml:space="preserve">【异常原因】C466 0513批次暗点不良高发 批次良损1.24% MAP 2中板暗点高发受1K101 3AFC10 集中过货影响 CLN已对策@6/4 1AA0模位集中3L FC02集中 4.23-4.25过货 5/18已完成长轴润湿水改造 其余制程相关站点无明显机腔差，同步对高发模位进行解析确认暗点成因@6/3  
【Inline监控】RS已检出
【是否止血】已对策，11620 RS待确认
【影响范围】0513批次良损1.24% FC10-DKC过货4.22-4.24 FC02-DKC过货4.23-4.25 
【改善措施】CLN 6/4对策 ①EUV后区间结晶进行清洁，离子棒针头更换，减少区间污染；②通过聚集位置来于清洗机构进行匹配确认，确认是否存在差异，进行调整面积来增强清洗能力：③清洗区间Nozzle角度调整，增加清洁 ④通过pipe管角度调整，增加各区间阻水能力，防止脏水窜流  持续确认站后RS产出情况
【整合对接】郭友
【责任部门】阵列
【责任科室】CLN </t>
    <phoneticPr fontId="4" type="noConversion"/>
  </si>
  <si>
    <t xml:space="preserve">【异常原因】
①批次新增Code,从群亮点中拆分用于监控Aging不充分类相关亮点；
②确认批次不良数据无Lot、sheet及Mapping集中，Aging站点无相关设备及工位集中；5/14批次大面积亮点+群亮点不良率0.5%对比2/14批次群亮点不良率0.44%无明显恶化；
③确认大面积亮点不良现象大部分不符合Code定义，应仍判群亮点不良，MVI人员集中在V0115159   和V0122034，已反馈制造担当进一步确认；
【Inline监控】不相关，MVI判code重点用于监控aging
【是否止血】是 
【影响范围】5/14+5/24批次
【改善措施】大面积亮点为C1等，真实不良后续可统一返工Reaging挽救
【整合对接】郭友
【责任部门】制造部
【责任科室】屏体制造科 </t>
    <phoneticPr fontId="4" type="noConversion"/>
  </si>
  <si>
    <t xml:space="preserve">【异常原因】1)Aging机台压接压偏比例升高造成（5/24批次压接压偏比例0.37%较上批次0.08%恶化0.29% 2）除去压偏影响0.22%,不良比例0.12%，与上批次水准相当
【Inline监控】ACA站点
【是否止血】是
【影响范围】5/24蒸镀批次
【改善措施】①压接偏移改善： 精度自检上线，产品与FPC增加精度检测Mark，D171新品已经增加完成，后续新品已要求增加；②监控改善：针对Aging站点造成阵列的异常code，已开发报表进行集中性的监控，6/6进行测试，无异常后上线daily监控；
【整合对接】朱仲飞
【责任部门】Aging科
【责任科室】屏体部 </t>
    <phoneticPr fontId="4" type="noConversion"/>
  </si>
  <si>
    <t xml:space="preserve">【产品型号】M680
【不良名称】屏体黑斑
【发生站点】MVI
【是否再发】否
【首次通报】06/06  15:30
【基础分析】MAP集中A/E行
【异常良损】当日良损3.95%，当月良损0.21%，批次良损0.25%，05/16批次较上批次恶化0.07%
【异常原因】***
【Inline监控】监控站点
【是否止血】***
【影响范围】数量，过货完成时间
【改善措施】***
【整合对接】王建强
【责任部门】***
【责任科室】***
</t>
  </si>
  <si>
    <t xml:space="preserve">【产品型号】M680
【不良名称】S向边缘Mura
【发生站点】MVI
【是否再发】否
【首次通报】06/06  15:30
【基础分析】MAP集中A/U列，1E行
【异常良损】当日良损1.83%，当月良损0.07%，批次良损0.08%，05/16批次较上批次恶化0.04%
【异常原因】***
【Inline监控】监控站点
【是否止血】***
【影响范围】数量，过货完成时间
【改善措施】***
【整合对接】王建强
【责任部门】***
【责任科室】***
</t>
  </si>
  <si>
    <t xml:space="preserve">【异常原因】E行不良主要与EBTA06 PPA-Y外扩8~10相关，inline过程已监控到
【Inline监控】21200
【是否止血】是
【影响范围】5/16批次
【改善措施】临时对策过程PPA offset 调试优化，对应高发列已申请Rework，目前张网产能紧张，基于不良优先级优先进行C451、2、3 Rework，待产能允许进行Rework
【整合对接】王建强
【责任部门】蒸镀封装
【责任科室】张网 </t>
    <phoneticPr fontId="4" type="noConversion"/>
  </si>
  <si>
    <t xml:space="preserve">【异常原因】高发膜位固定点位匹配到18500 ED01 LLU Pin
【Inline监控】否
【是否止血】是，已禁Run@5/30
【改善措施】①18500 ED01 已禁Run@5/30;②需求干刻调查原因并给出改善对策
【整合对接】王建强
【责任部门】阵列部
【责任科室】干刻科 </t>
    <phoneticPr fontId="4" type="noConversion"/>
  </si>
  <si>
    <t xml:space="preserve">【产品型号】C57
【不良名称】S向ELA Mura
【发生站点】CT
【是否再发】否
【首次通报】06/06  15:30
【基础分析】LOT集中L3LF54E3S，MAP集中B行
【异常良损】当日良损0.28%，当月良损0.07%，批次良损0.07%，05/24批次较上批次恶化0.06%
【异常原因】***
【Inline监控】监控站点
【是否止血】***
【影响范围】数量，过货完成时间
【改善措施】***
【整合对接】施健丰
【责任部门】***
【责任科室】***
</t>
  </si>
  <si>
    <t>通道间短路</t>
    <phoneticPr fontId="4" type="noConversion"/>
  </si>
  <si>
    <t xml:space="preserve">【异常原因】①高发Glass均为孔区凸起导致黄光涂胶宕机撕膜RW片；孔区凸起为OLED来料大颗异物，撕膜后Peeling碎屑容易引起Short，且涂胶中断未涂胶Panel经过TMAH，易发生AL腐蚀导致Short；②当日/当月不良偏高受35001集中过货影响
【Inline监控】AOI可见撕膜异常
【是否止血】否
【影响范围】3half
【改善措施】通过43200顶Ti加厚，改善接触TMAH后AL腐；目前实验片投入，预计6/15良率产出；
【整合对接】李力
【责任部门】蒸镀封装部/触控部
【责任科室】打印科/黄光科 </t>
    <phoneticPr fontId="4" type="noConversion"/>
  </si>
  <si>
    <t xml:space="preserve">【异常原因】①现象确认：W255判常暗黑斑Mura，AVI无W255图片（已反馈检测），异常现象暂不明确，②监控面确认：W376产品无AT，异常现象暂不明确故DM图是否可见未知，③机腔差分析：捞取阵列机腔差确认除单机台过货外，无明显机差和腔差，④过货连续性确认：均无过货连续性，⑤路径共通性确认：对比2025/2/16蒸镀批过货路径，3/5批次多站点为新增机台且单机台过货，⑥已邀请解析协助确认异常机理@3/21，预计3/26产出结果
【Inline监控】/
【是否止血】否
【影响范围】/
【改善措施】待确认异常站点
【整合对接】施健丰
【责任部门】工艺整合部
【责任科室】阵列整合科 </t>
    <phoneticPr fontId="4" type="noConversion"/>
  </si>
  <si>
    <t xml:space="preserve">【产品型号】W376
【不良名称】常暗黑斑Mura
【发生站点】MVI
【是否再发】否
【首次通报】03/21  10:00
【基础分析】Map 存在聚集，lot集中51E04
【异常良损】当日良损2.98%，当月良损0.08%，批次良损29.82%，03/05批次较上批次恶化29.69%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</si>
  <si>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>【产品型号】C55
【不良名称】彩斑Mura
【发生站点】MVI
【是否再发】否
【首次通报】03/08  10:30
【基础分析】批次不良0.35%，较上批次恶化0.26%，不良主要集中于2AW/2BW/2LN膜位
【异常良损】当日良损0.89%，当月良损0.35%，批次良损0.35%，2/14批次较上批次恶化0.26%</t>
    <phoneticPr fontId="4" type="noConversion"/>
  </si>
  <si>
    <t xml:space="preserve">【异常原因】本次C57 L3LF54E3S Lot ELA Mura当日良损0.28%，为5/5日E04生产，与5/7日良率会汇报为同一原因，5/9日改善对策已上线；
异常原因：DV参数Check结果：①此周期 L1 发生Energy drop，②末期为优化能量进行光斑调节，调节后NFLA Position参数出现偏高（触发OOC），
两种原因结合导致ELA Mura高发；
【Inline监控】11300 LTT监控调试上线@5/30
【是否止血】是
【影响范围】/
【改善措施】原有措施：
① 生产前调节Laser能量，保证初始能量＞980mJ；
② 延寿机台（UC＞9B），使用6次以内镜片；
③ 光路镜片季度保养清洁，光斑参数NFLA Position 管控等级-1.4~1.2
新增措施：
① 激光管drop时不允许校准光斑和Power，drop到970以下直接PM；
② 光路镜片改为月度清洁，拉通MVI JND2.1-2.3匹配各项光斑DV参数，所有光斑参数OOC/OOS等级已重新制定，机台端上线Interlock进行管控；@5/9 
【整合对接】施健丰
【责任部门】阵列部
【责任科室】晶注科 </t>
    <phoneticPr fontId="4" type="noConversion"/>
  </si>
  <si>
    <t xml:space="preserve">【产品型号】C59
【不良名称】制程报废
【发生站点】CT
【是否再发】否
【首次通报】06/07  09:00
【基础分析】LOT集中E0Y/E0J/E0Q
【异常良损】当日良损0.19%，当月良损0.03%，批次良损0.05%，05/24批次较上批次恶化0.04%
【异常原因】***
【Inline监控】监控站点
【是否止血】***
【影响范围】数量，过货完成时间
【改善措施】***
【整合对接】郭晋嘉
【责任部门】***
【责任科室】***
</t>
  </si>
  <si>
    <t>M660</t>
  </si>
  <si>
    <t>制程报废</t>
    <phoneticPr fontId="4" type="noConversion"/>
  </si>
  <si>
    <t xml:space="preserve">【产品型号】M660
【不良名称】降等TP责
【发生站点】CT
【是否再发】否
【首次通报】06/07  09:00
【基础分析】MAP中部聚集
【异常良损】当日良损93.66%，当月良损93.66%，批次良损93.66%，05/27批次较上批次恶化93.66%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</si>
  <si>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t xml:space="preserve">【异常原因】T0MUA风险，昆仑精品量产
【Inline监控】43620
【是否止血】否
【影响范围】持续
【改善措施】41600 STR1、STR2临时禁用
【整合对接】周鸿成
【责任部门】触控部
【责任科室】刻蚀科 </t>
    <phoneticPr fontId="4" type="noConversion"/>
  </si>
  <si>
    <t xml:space="preserve">【产品型号】M680
【不良名称】彩斑Mura
【发生站点】CT
【是否再发】否
【首次通报】06/07  09:00
【基础分析】MAP集中1EJ/2EK
【异常良损】当日良损0.06%，当月良损0.04%，批次良损0.05%，05/16批次较上批次恶化0.04%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</si>
  <si>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t xml:space="preserve">【异常原因】Cell TR取片失败/下料手臂取片失败
【Inline监控】31000
【是否止血】是，可反报废
【影响范围】~23pcs
【改善措施】持续监控，放片点位优化
【整合对接】郭晋嘉
【责任部门】屏体技术部
【责任科室】切割科 </t>
    <phoneticPr fontId="4" type="noConversion"/>
  </si>
  <si>
    <t xml:space="preserve">【产品型号】C59
【不良名称】彩斑Mura
【发生站点】CT
【是否再发】否
【首次通报】06/07  09:00
【基础分析】近两个批次恶化，MAP集中1BD/1CD/1EB/2AM
【异常良损】当日良损3.80%，当月良损1.76%，批次良损1.99%，05/14批次较上批次恶化0.42%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</si>
  <si>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t xml:space="preserve">【异常原因】M702 0514批次大面积亮点批次良损0.07%，L3MN54E0Z高发 Map无特殊聚集 Array制程无明显集中性 AVI L32画面可见 亮点坐标不一致,ACA机台3PCA06存在集中性 已反馈Aging确认
【Inline监控】/
【是否止血】否
【影响范围】M702 0515批次影响0.07%
【改善措施】待aging反馈 大面积亮点code不良品后续进行返工Aging挽救 
【整合对接】郭友
【责任部门】屏体制造 </t>
    <phoneticPr fontId="4" type="noConversion"/>
  </si>
  <si>
    <t>彩斑Mura</t>
    <phoneticPr fontId="4" type="noConversion"/>
  </si>
  <si>
    <t xml:space="preserve">【异常原因】C59久未Run；5/14批次run货较少，inline未识别，CT未产出；5/24批次inline识别，更换备用mask&amp;定点查着修复：后续inline Cycle28/31上机无异常；现ct 后续cycle产出无异常
【Inline监控】LOI
【是否止血】是
【影响范围】5/14&amp;5/24批次 0.09%
【改善措施】C59彩班Run中备用Mask上机&amp;定点查着修复：后续inline Cycle28/31上机无异常；现ct 后续cycle产出数据无异常
【整合对接】秦悦
【责任部门】蒸镀封装科
【责任科室】张网 </t>
    <phoneticPr fontId="4" type="noConversion"/>
  </si>
  <si>
    <t xml:space="preserve">【产品型号】C57
【不良名称】下保护膜Particle
【发生站点】CT
【是否再发】否
【首次通报】06/07  16:00
【基础分析】LOT集中L3MD54E0D，MAP集中右上角
【异常良损】当日良损0.39%，当月良损0.05%，批次良损0.05%，05/24批次较上批次恶化0.05%
【异常原因】***
【Inline监控】监控站点
【是否止血】***
【影响范围】数量，过货完成时间
【改善措施】***
【整合对接】秦悦
【责任部门】***
【责任科室】***
</t>
  </si>
  <si>
    <t xml:space="preserve">【产品型号】M680
【不良名称】35052_S
【发生站点】CT
【是否再发】否
【首次通报】06/07  16:00
【基础分析】无明显集中性
【异常良损】当日良损0.14%，当月良损0.01%，批次良损0.00%，05/09批次较上批次恶化0.00%
【异常原因】***
【Inline监控】监控站点
【是否止血】***
【影响范围】数量，过货完成时间
【改善措施】***
【整合对接】熊川
【责任部门】***
【责任科室】***
</t>
  </si>
  <si>
    <t>这个code不判，已经判定了反报废，后面直接续流</t>
    <phoneticPr fontId="4" type="noConversion"/>
  </si>
  <si>
    <t xml:space="preserve">【异常原因】05/26批次CT产出较少，Aging单站点不良率05/26批次较上批次恶化0.15%（0.12%→0.27%），不良解析24%（9/37Pcs）为Aging压接偏位导致，除去压偏影响不良比例0.20%，与上批次水准相当，持续关注5/26蒸镀批次后续产出情况
【Inline监控】ACA站点
【是否止血】是
【影响范围】5/26蒸镀批次
【改善措施】①压接偏移改善： 精度自检上线，产品与FPC增加精度检测Mark，D171新品已经增加完成，后续新品已要求增加；②监控改善：针对Aging站点造成阵列的异常code，已开发报表进行集中性的监控，6/6测试无异常后上线daily监控；
【整合对接】朱仲飞
【责任部门】Aging科
【责任科室】屏体部 </t>
    <phoneticPr fontId="4" type="noConversion"/>
  </si>
  <si>
    <t xml:space="preserve">【产品型号】C452
【不良名称】Aging ESD区烧伤
【发生站点】CT
【是否再发】否
【首次通报】06/07  16:00
【基础分析】SHEET集中：L3CC54E1M04, L3CC54E1Q02
【异常良损】当日良损0.93%，当月良损0.26%，批次良损0.45%，05/26批次较上批次恶化0.27%
【异常原因】***
【Inline监控】监控站点
【是否止血】***
【影响范围】数量，过货完成时间
【改善措施】***
【整合对接】朱仲飞
【责任部门】***
【责任科室】***
</t>
    <phoneticPr fontId="4" type="noConversion"/>
  </si>
  <si>
    <t xml:space="preserve">【异常原因】1.5/27开始，COP ESD S等升G后降C，未入风险仓，导致不良升高2.设计缺陷，同V2一致，不良高发
【Inline监控】21320 TFE AOI站点
【是否止血】否
【影响范围】5/15批次 inline数据1.50%
【改善措施】
1.M680量产COPESD击伤搭载M660发模组验证（206pcs），G等 S向亮线比例9/99，N等0/13，S等62/94，模组双85运行失效比例15/61，其中6pcs解析为Cop ESD击伤（重程度），1pcs为C4ES2导致，剩余9pcs分析解析--&gt;后续S等升G后降C处理，N/G一起单管；
2.COP ESD专项检讨mask 改版方案，5/30改版Mask到厂，预计6/5上机验证，6/10阵列出货，6/15 TFE AOI结果产出；
3.VEES设备增购推进@5/30上会，预计7月底到厂
4.风险品返工：COP ESD风险品S等返工降C等，C4ES1阴极ESD返工预计M6进行；
【整合对接】汪前前
【责任部门】蒸镀封装部/工艺整合部
【责任科室】蒸镀设备科/蒸镀封装整合科 </t>
    <phoneticPr fontId="4" type="noConversion"/>
  </si>
  <si>
    <t>【产品型号】M596
【不良名称】G向ELA Mura
【发生站点】CT
【是否再发】否
【首次通报】06/09  09:00
【基础分析】LOT 54E0D/E04高发，MAP集中右半板
【异常良损】当日良损0.25%，当月良损0.19%，批次良损0.20%，05/24批次较上批次恶化0.20%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</si>
  <si>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t>王永超</t>
    <phoneticPr fontId="4" type="noConversion"/>
  </si>
  <si>
    <t>【异常原因】鼓包因无法通过Macro判断上机表现且鼓包在Mask上普遍存在，暂未上线管控；鼓包下机定点确认在D-Mask和sheet间存在纤维状异物；
【Inline监控】Inline AOI监控
【是否止血】是，5/24批次影响300pcs
【改善措施】短期措施：异常Mask进行RW @5/28；长期措施：mask鼓包管控，加入鉴本 5/26；</t>
    <phoneticPr fontId="4" type="noConversion"/>
  </si>
  <si>
    <t xml:space="preserve">【产品型号】M680
【不良名称】S向边缘Mura
【发生站点】CT
【是否再发】否
【首次通报】06/09  18:00
【基础分析】AU列集中，单half高发
【异常良损】当日良损0.27%，当月良损0.09%，批次良损0.46%，05/26批次较上批次恶化0.32%
【异常原因】***
【Inline监控】监控站点
【是否止血】***
【影响范围】数量，过货完成时间
【改善措施】***
【整合对接】吕子明
【责任部门】***
【责任科室】***
</t>
  </si>
  <si>
    <t xml:space="preserve">【产品型号】M660
【不良名称】制程报废
【发生站点】CT
【是否再发】否
【首次通报】06/09  18:00
【基础分析】单half异常
【异常良损】当日良损1.17%，当月良损0.34%，批次良损0.34%，05/27批次较上批次恶化0.34%
【异常原因】***
【Inline监控】监控站点
【是否止血】***
【影响范围】数量，过货完成时间
【改善措施】***
【整合对接】熊川
【责任部门】***
【责任科室】***
</t>
  </si>
  <si>
    <t>【产品型号】M660
【不良名称】来料OLED责Peeling
【发生站点】CT
【是否再发】否
【首次通报】06/09  09:00
【基础分析】LOT 54E09/E0A高发，MAP集中右半板
【异常良损】当日良损0.62%，当月良损0.43%，批次良损0.41%，05/27批次较上批次恶化0.41%
【异常原因】***
【Inline监控】监控站点
【是否止血】***
【影响范围】数量，过货完成时间
【改善措施】***
【整合对接】吕子明
【责任部门】***
【责任科室】***</t>
    <phoneticPr fontId="4" type="noConversion"/>
  </si>
  <si>
    <t>【产品型号】M596
【不良名称】Aging AA区烧伤
【发生站点】CT
【是否再发】否
【首次通报】06/09  09:00
【基础分析】无Lot/sheet集中，MAP 2CD/2DD聚集
【异常良损】当日良损1.88%，当月良损0.96%，批次良损0.98%，05/24批次较上批次恶化0.35%
【异常原因】***
【Inline监控】监控站点
【是否止血】***
【影响范围】数量，过货完成时间
【改善措施】***
【整合对接】朱仲飞
【责任部门】***
【责任科室】***</t>
    <phoneticPr fontId="4" type="noConversion"/>
  </si>
  <si>
    <r>
      <t xml:space="preserve">【异常原因】因设备下料手异常，进行断电重启排查原因，为防止glass TR上吸取的1half产品因断电掉片，进行手动拔片
【Inline监控】切割当站拔片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【影响范围】1half
</t>
    </r>
    <r>
      <rPr>
        <sz val="11"/>
        <color rgb="FF0000FF"/>
        <rFont val="微软雅黑"/>
        <family val="2"/>
        <charset val="134"/>
      </rPr>
      <t>【改善措施】产品无损伤，进行返报废后流</t>
    </r>
    <r>
      <rPr>
        <sz val="11"/>
        <color theme="1"/>
        <rFont val="微软雅黑"/>
        <family val="2"/>
        <charset val="134"/>
      </rPr>
      <t xml:space="preserve">
【整合对接】熊川
【责任部门】屏体部
【责任科室】切割科 </t>
    </r>
    <phoneticPr fontId="4" type="noConversion"/>
  </si>
  <si>
    <r>
      <t xml:space="preserve">【异常原因】IJP膜厚TEG peeling，撕膜片导致碎屑影响至面内，目前蒸镀A路径存在集中性，接触点位匹配mask焊点位置，mask套别无明显集中性；
【Inline监控】43620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【影响范围】截止6/9存在175Half存在划伤
</t>
    </r>
    <r>
      <rPr>
        <sz val="11"/>
        <color rgb="FF0000FF"/>
        <rFont val="微软雅黑"/>
        <family val="2"/>
        <charset val="134"/>
      </rPr>
      <t>【改善措施】蒸镀交换路径验证@6/9，结果待产出</t>
    </r>
    <r>
      <rPr>
        <sz val="11"/>
        <color theme="1"/>
        <rFont val="微软雅黑"/>
        <family val="2"/>
        <charset val="134"/>
      </rPr>
      <t xml:space="preserve">
【整合对接】吕子明
【责任部门】蒸镀封装部
【责任科室】暂未明确 </t>
    </r>
    <phoneticPr fontId="4" type="noConversion"/>
  </si>
  <si>
    <r>
      <t xml:space="preserve">【异常原因】①此周期 L1 发生Energy drop，②末期为优化能量进行光斑调节，调节后NFLA Position参数出现偏高（触发OOC），两原因叠加造成不良
【Inline监控】LB1500 G向监控已上线@5/30，本次异常为监控上线前产出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theme="1"/>
        <rFont val="微软雅黑"/>
        <family val="2"/>
        <charset val="134"/>
      </rPr>
      <t xml:space="preserve">
【影响范围】风险批确认中
【改善措施】
原有措施：
</t>
    </r>
    <r>
      <rPr>
        <sz val="11"/>
        <color rgb="FF0000FF"/>
        <rFont val="微软雅黑"/>
        <family val="2"/>
        <charset val="134"/>
      </rPr>
      <t xml:space="preserve">①生产前调节Laser能量，保证初始能量＞980mJ；
②延寿机台（UC＞9B），使用6次以内镜片；
③光路镜片季度保养清洁，光斑参数NFLA Position 管控等级-1.4~1.2
新增措施：
①激光管drop时不允许校准光斑和Power，drop到970以下直接PM；
②光路镜片改为月度清洁，拉通MVI JND2.1-2.3匹配各项光斑DV参数，所有光斑参数OOC/OOS等级已重新制定，机台端上线Interlock进行管控；@5/9 </t>
    </r>
    <r>
      <rPr>
        <sz val="11"/>
        <color theme="1"/>
        <rFont val="微软雅黑"/>
        <family val="2"/>
        <charset val="134"/>
      </rPr>
      <t xml:space="preserve">
【整合对接】施健丰
【责任部门】阵列部
【责任科室】晶注 </t>
    </r>
    <phoneticPr fontId="4" type="noConversion"/>
  </si>
  <si>
    <t xml:space="preserve">【产品型号】C22
【不良名称】OLED来料翘曲
【发生站点】CUT
【是否再发】否
【首次通报】06/10  09:00
【基础分析】集中1板，4half高发
【异常良损】当日良损0.63%，当月良损40.96%，批次良损0.63%，05/13批次较上批次恶化0.51%
【异常原因】***
【Inline监控】监控站点
【是否止血】***
【影响范围】数量，过货完成时间
【改善措施】***
【整合对接】王磊
【责任部门】***
【责任科室】***
</t>
  </si>
  <si>
    <t xml:space="preserve">【产品型号】M680
【不良名称】S向棱形彩色带状Mura
【发生站点】CT
【是否再发】否
【首次通报】06/10  09:00
【基础分析】1BQ模位聚集
【异常良损】当日良损0.05%，当月良损0.01%，批次良损0.21%，05/26批次较上批次恶化0.21%
【异常原因】***
【Inline监控】监控站点
【是否止血】***
【影响范围】数量，过货完成时间
【改善措施】***
【整合对接】王磊
【责任部门】***
【责任科室】***
</t>
  </si>
  <si>
    <t xml:space="preserve">【产品型号】C57
【不良名称】斑中带点
【发生站点】MVI
【是否再发】否
【首次通报】06/10  09:00
【基础分析】无lot/sheet集中，大板D角聚集
【异常良损】当日良损2.37%，当月良损0.67%，批次良损2.00%，05/24批次较上批次恶化0.79%
【异常原因】***
【Inline监控】监控站点
【是否止血】***
【影响范围】数量，过货完成时间
【改善措施】***
【整合对接】郭友
【责任部门】***
【责任科室】***
</t>
  </si>
  <si>
    <t xml:space="preserve">【异常原因】确认新批次投入5/18 Inline L层A5NPR Rs有恶化，与高发NG mapping匹配，导致AgingAA区烧伤不良升高
【Inline监控】15620 AOI
【是否止血】是
【影响范围】5/24蒸镀批次
【改善措施】1)临时：5/28 下调Dose后Rs Density下降 2）长期：L层CD减小及Taper优化验证同步进行中
【整合对接】朱仲飞
【责任部门】阵列部
【责任科室】TRC </t>
    <phoneticPr fontId="4" type="noConversion"/>
  </si>
  <si>
    <t xml:space="preserve">【异常原因】Mapping D角聚集趋势，拉取同期LTPO(C57/C452)产品数据均存在恶化趋势 D角聚集，与inline CIP AK前进端聚集匹配，匹配GI DKC设备动作履历确认与HM水膜调整存在强相关。
【Inline监控】1T6T1
【是否止血】是
【影响范围】5/24批次，5/27已对策
【改善措施】①搭配设备保养对AK 本体进行通水清洁@M6初；②回退HM水膜条件，FC03@5/27 FC05@6/3；③HPMJ后移增强清洗能力验证@6/15
【整合对接】郭友
【责任部门】阵列部
【责任科室】清洗科 </t>
    <phoneticPr fontId="4" type="noConversion"/>
  </si>
  <si>
    <t xml:space="preserve">【产品型号】M702
【不良名称】OLED来料翘曲
【发生站点】CT
【是否再发】否
【首次通报】06/10  18:00
【基础分析】glass集中L3MN54E2R172, L3MN54E2R222
【异常良损】当日良损0.29%，当月良损0.02%，批次良损0.04%，05/24批次较上批次恶化0.002%
【异常原因】***
【Inline监控】监控站点
【是否止血】***
【影响范围】数量，过货完成时间
【改善措施】***
【整合对接】王磊
【责任部门】***
【责任科室】***
</t>
    <phoneticPr fontId="4" type="noConversion"/>
  </si>
  <si>
    <t xml:space="preserve">【产品型号】M702
【不良名称】OLED来料翘曲
【发生站点】CT
【是否再发】否
【首次通报】06/10  18:00
【基础分析】glass集中L3MN54E2R172, L3MN54E2R222
【异常良损】当日良损0.29%，当月良损0.02%，批次良损0.04%，05/24批次较上批次恶化0.002%
【异常原因】异常集中中板2号板E行，为LLO扫描后2号中板E行边缘褶皱，经SLA贴附后延申至面内导致。2号板LLO后E行褶皱问题从3月开始出现，具有明显的大板Mapping集中性，且By批次分析Lami各机台均有发生。判断为来料批次波动导致E行边缘膜层差异导致。目前已发现C452/C453/M480/M559/M680/M702 6款型号存在该问题。
【Inline监控】RS未抽检到
【是否止血】是
【影响范围】2half
【改善措施】短期措施：持续优化LLO边扫进行Cover（经验证，5/31已导入新Recipe，褶皱现象有改善，但无法完全消除）；长期措施：应力匹配排查-6/15
【整合对接】王磊
【责任部门】蒸镀封装部
【责任科室】Lami
</t>
    <phoneticPr fontId="4" type="noConversion"/>
  </si>
  <si>
    <t>【产品型号】M680
【不良名称】S向棱形彩色带状Mura
【发生站点】CT
【是否再发】否
【首次通报】01/00  00:00
【基础分析】1BQ模位聚集
【异常良损】当日良损0.05%，当月良损0.01%，批次良损0.21%，05/26批次较上批次恶化0.21%
【异常原因】彩斑错判为S向棱形彩色带状Mura，单cycle异常前后cycle上机无异常；倾向过程particle
【Inline监控】TFE LO有检出
【是否止血】是
【影响范围】单cycle； 120 pcs
【改善措施】VA批次结束PM&amp;清洗组设备PM
【整合对接】王磊
【责任部门】蒸镀封装部
【责任科室】蒸镀封装清洗科</t>
    <phoneticPr fontId="4" type="noConversion"/>
  </si>
  <si>
    <t xml:space="preserve">【产品型号】C452
【不良名称】S向ELA Mura
【发生站点】CT
【是否再发】否
【首次通报】06/11  09:00
【基础分析】54E1M Lot高发，无模位聚集
【异常良损】当日良损0.44%，当月良损0.12%，批次良损0.15%，05/26批次较上批次恶化0.14%
【异常原因】***
【Inline监控】监控站点
【是否止血】***
【影响范围】数量，过货完成时间
【改善措施】***
【整合对接】施健丰
【责任部门】***
【责任科室】***
</t>
  </si>
  <si>
    <t>【产品型号】M680
【不良名称】屏体正翘曲
【发生站点】CT
【是否再发】否
【首次通报】06/06 09:30
【基础分析】MAP集中C/D行左半板,Glass集中L3MH54E5D102, L3MH54E6P141, L3MH54E6P172, L3MH54E6P191
【异常良损】当日良损0.06%，当月良损0.01%，批次良损0.01%，05/09批次较上批次恶化0.01%
【异常原因】共34pcs，集中SLA1# 6/3生产的4half中板判出，贴附末端褶皱导致的切割真空不达拔片，排查机台未见异常，同时投入的其他型号亦未检出，判断为偶发异常
【Inline监控】RS未抽检到
【是否止血】是
【影响范围】4half，6/5均已切割
【改善措施】a.异常品复判，规格内正常后流，规格外部分良品包装入库抽真空矫正，预计不会造成良损；b.临时对SLA1#产出品出货前加检，如再检出停机对弱真空参数进行优化
【整合对接】王建强
【责任部门】蒸镀封装部
【责任科室】Lami</t>
    <phoneticPr fontId="4" type="noConversion"/>
  </si>
  <si>
    <t xml:space="preserve">【产品型号】C451
【不良名称】G3亮点
【发生站点】MVI
【是否再发】否
【首次通报】06/11  17:00
【基础分析】LOT 无明显聚集， 无膜位聚集
【异常良损】当日良损7.34%，当月良损0.80%，批次良损3.15%，05/26批次较上批次恶化1.59%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</si>
  <si>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【产品型号】C57
【不良名称】G向ELA Mura
【发生站点】MVI
【是否再发】否
【首次通报】06/11  17:00
【基础分析】LOT集中：L3LF54E2W, L3LF54E33, L3LF54E3M, Map 右半板聚集
【异常良损】当日良损0.78%，当月良损0.14%，批次良损0.41%，05/24批次较上批次恶化0.11%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</si>
  <si>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【产品型号】M660
【不良名称】PCD ESD击伤
【发生站点】CUT
【是否再发】否
【首次通报】06/11  17:00
【基础分析】Map 中板中间聚集
【异常良损】当日良损0.19%，当月良损0.54%，批次良损0.24%，/
【异常原因】***
【Inline监控】监控站点
【是否止血】***
【影响范围】数量，过货完成时间
【改善措施】***
【整合对接】刘智勇
【责任部门】***
【责任科室】***
</t>
  </si>
  <si>
    <t xml:space="preserve">【产品型号】M530
【不良名称】底色异常
【发生站点】APP1
【是否再发】否
【首次通报】06/11  17:00
【基础分析】MAP集中：1CU0, 1DU0
【异常良损】当日良损9.61%，当月良损16.55%，批次良损9.60%，05/24批次较上批次恶化9.60%
【异常原因】***
【Inline监控】监控站点
【是否止血】***
【影响范围】数量，过货完成时间
【改善措施】***
【整合对接】黄从城
【责任部门】***
【责任科室】***
</t>
  </si>
  <si>
    <t>徐敏杰</t>
    <phoneticPr fontId="4" type="noConversion"/>
  </si>
  <si>
    <t xml:space="preserve">【异常原因】①此周期 L1 发生Energy drop，②末期为优化能量进行光斑调节，调节后NFLA Position参数出现偏高（触发OOC），两原因叠加造成不良
【Inline监控】LB1500 G向监控已上线@5/30，本次异常为监控上线前产出
【是否止血】是
【影响范围】风险批确认中
【改善措施】
原有措施：
①生产前调节Laser能量，保证初始能量＞980mJ；
②延寿机台（UC＞9B），使用6次以内镜片；
③光路镜片季度保养清洁，光斑参数NFLA Position 管控等级-1.4~1.2
新增措施：
①激光管drop时不允许校准光斑和Power，drop到970以下直接PM；
②光路镜片改为月度清洁，拉通MVI JND2.1-2.3匹配各项光斑DV参数，所有光斑参数OOC/OOS等级已重新制定，机台端上线Interlock进行管控；@5/9 
【整合对接】施健丰
【责任部门】阵列部
【责任科室】晶注 </t>
    <phoneticPr fontId="4" type="noConversion"/>
  </si>
  <si>
    <t xml:space="preserve">【异常原因】Mapping D角聚集趋势，拉取同期LTPO(C57/C452)产品数据均存在恶化趋势 D角聚集，与inline CIP AK前进端聚集匹配，匹配GI DKC设备动作履历确认与HM水膜调整存在强相关。
【Inline监控】1T6T1
【是否止血】是
【影响范围】5/27已对策
【改善措施】①搭配设备保养对AK 本体进行通水清洁@M6初；②回退HM水膜条件，FC03@5/27 FC05@6/3；③HPMJ后移增强清洗能力验证@6/15
【整合对接】郭友
【责任部门】阵列部
【责任科室】清洗科 </t>
    <phoneticPr fontId="4" type="noConversion"/>
  </si>
  <si>
    <t xml:space="preserve">【异常原因】COP ESD击伤，CUT集中查杀
【Inline监控】21320
【是否止血】否
【影响范围】持续影响
【改善措施】①蒸镀C pot贴胶带验证@6/5，预计6/18产出Inline验证数据；②M4&amp;PLN3改版Mask5/31上机验证，预计6/17 TFE AOI结果产出；
【整合对接】刘智勇
【责任部门】工艺整合部
【责任科室】蒸镀封装整合科 </t>
    <phoneticPr fontId="4" type="noConversion"/>
  </si>
  <si>
    <t>其他23</t>
  </si>
  <si>
    <t xml:space="preserve">【产品型号】C22
【不良名称】Array来料责异常
【发生站点】APP1
【是否再发】否
【首次通报】06/12  11:00
【基础分析】LOT集中： L3LA54E09, L3LA54E0A, L3LA54E0B, L3LA54E0F， Map 集中1A/2行
【异常良损】当日良损1.59%，当月良损1.43%，批次良损0.95%，05/13批次较上批次恶化0.95%
【异常原因】***
【Inline监控】监控站点
【是否止血】***
【影响范围】数量，过货完成时间
【改善措施】***
【整合对接】黄从城
【责任部门】***
【责任科室】***
</t>
  </si>
  <si>
    <t xml:space="preserve">【产品型号】C57
【不良名称】常暗黑斑Mura
【发生站点】MVI
【是否再发】否
【首次通报】06/12  11:00
【基础分析】LOT集中：L3LF54E23，Map 集中2E行/J列
【异常良损】当日良损1.35%，当月良损0.18%，批次良损0.53%，05/24批次较上批次恶化0.25%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</si>
  <si>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【产品型号】M660
【不良名称】屏体来料破裂
【发生站点】APP1
【是否再发】否
【首次通报】06/12  11:00
【基础分析】Map 集中1D、2D行
【异常良损】当日良损0.56%，当月良损0.05%，批次良损0.80%，05/27批次较上批次恶化0.80%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</si>
  <si>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【产品型号】M660
【不良名称】屏体正翘曲
【发生站点】APP1
【是否再发】否
【首次通报】06/12  11:00
【基础分析】Map 集中1D、2D、1E、2E行
【异常良损】当日良损1.22%，当月良损0.04%，批次良损0.62%，05/27批次较上批次恶化0.62%
【异常原因】***
【Inline监控】监控站点
【是否止血】***
【影响范围】数量，过货完成时间
【改善措施】***
【整合对接】张倩
【责任部门】***
【责任科室】***
</t>
  </si>
  <si>
    <t xml:space="preserve">【产品型号】C22
【不良名称】PHT责M3残留
【发生站点】CUT
【是否再发】否
【首次通报】06/12  17:00
【基础分析】LOT集中：L3LA54E0A, L3LA54E0M
【异常良损】当日良损0.35%，当月良损1.21%，批次良损0.11%，05/13批次较上批次恶化0.06%
【异常原因】***
【Inline监控】监控站点
【是否止血】***
【影响范围】数量，过货完成时间
【改善措施】***
【整合对接】郭宇豪
【责任部门】***
【责任科室】***
</t>
  </si>
  <si>
    <t xml:space="preserve">【产品型号】C37
【不良名称】S向ELA Mura
【发生站点】MVI
【是否再发】否
【首次通报】06/12  17:00
【基础分析】LOT集中：L3C854E03， Map 集中右半板
【异常良损】当日良损27.38%，当月良损1.48%，批次良损27.38%，06/02批次较上批次恶化27.38%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</si>
  <si>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【产品型号】C59
【不良名称】Aging AA区烧伤
【发生站点】AGING
【是否再发】否
【首次通报】06/12  17:00
【基础分析】Map 无明显聚集， 无明显高发Lot
【异常良损】当日良损1.65%，当月良损0.95%，批次良损0.61%，05/24批次较上批次恶化0.24%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</si>
  <si>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【产品型号】C22
【不良名称】其他23
【发生站点】CT
【是否再发】否
【首次通报】06/12  17:00
【基础分析】Map 上半板聚集，LOT集中： L3LA54E05, L3LA54E06, L3LA54E0A, L3LA54E0M
【异常良损】当日良损7.52%，当月良损2.97%，批次良损2.97%，05/13批次较上批次恶化2.97%
【异常原因】***
【Inline监控】监控站点
【是否止血】***
【影响范围】数量，过货完成时间
【改善措施】***
【整合对接】黄从城
【责任部门】***
【责任科室】***
</t>
  </si>
  <si>
    <t xml:space="preserve">【产品型号】M530
【不良名称】水渍异常
【发生站点】APP1
【是否再发】否
【首次通报】06/12  19:30
【基础分析】Map A角聚集
【异常良损】当日良损3.34%，当月良损2.30%，批次良损2.30%，05/24批次较上批次恶化2.27%
【异常原因】***
【Inline监控】监控站点
【是否止血】***
【影响范围】数量，过货完成时间
【改善措施】***
【整合对接】黄从城
【责任部门】***
【责任科室】***
</t>
  </si>
  <si>
    <t>未反馈</t>
    <phoneticPr fontId="4" type="noConversion"/>
  </si>
  <si>
    <t>【产品型号】C57
【不良名称】常暗黑斑Mura
【发生站点】MVI
【是否再发】否
【首次通报】06/12  11:00
【基础分析】LOT集中：L3LF54E23，Map 集中2E行/J列
【异常良损】当日良损1.35%，当月良损0.18%，批次良损0.53%，05/24批次较上批次恶化0.25%
【异常原因】1. 2E行为已知问题，与1F450 CD偏小吻合；2. 同6/5 C57 S向带，3APP02 DEV NZL4不启用但刀口存在挂夜现象，液滴未滴落，流片时偶发刮蹭基板液膜导致异常
【Inline监控】1. 2E行 DM/AT均不可见；2. J列S向带加入ADC学习@6/12
【是否止血】是
【影响范围】预计影响C57 0524&amp;6/27批次0.15%
【改善措施】1. 2E行：Dev入口端进行变速测试&amp;HB-BC边进行温度补偿测试等，小量验证CT OK，中量预计CT@6/30；2. J列：已对DEV NZL4手阀关闭，并对NZL4泄压排液，清洁刀口@6/6，点放确认中
【整合对接】施健丰
【责任部门】阵列部
【责任科室】涂布</t>
    <phoneticPr fontId="4" type="noConversion"/>
  </si>
  <si>
    <t>【产品型号】C22
【不良名称】Array来料责异常
【发生站点】APP1
【是否再发】否
【首次通报】06/12  11:00
【基础分析】LOT集中： L3LA54E09, L3LA54E0A, L3LA54E0B, L3LA54E0F， Map 集中1A/2行
【异常良损】当日良损1.59%，当月良损1.43%，批次良损0.95%，05/13批次较上批次恶化0.95%
【异常原因】孔区气泡
【Inline监控】1Y420 21320
【是否止血】是
【影响范围】05/13蒸镀批
【改善措施】Gap降低验证 下批次验证上限
【整合对接】黄从城
【责任部门】阵列部
【责任科室】Track科</t>
    <phoneticPr fontId="4" type="noConversion"/>
  </si>
  <si>
    <t xml:space="preserve">【产品型号】M660
【不良名称】屏体正翘曲
【发生站点】APP1
【是否再发】否
【首次通报】06/12  11:00
【基础分析】Map 集中1D、2D、1E、2E行
【异常良损】当日良损1.22%，当月良损0.04%，批次良损0.62%，05/27批次较上批次恶化0.62%
【异常原因】共57pcs，集中SLA2# 6/8生产的同Lot 11half中板发生，贴附末端褶皱导致的切割真空不达拔片，排查机台未见异常，同时投入的其他型号亦未检出，判断为偶发异常
【Inline监控】RS未抽检到
【是否止血】是
【影响范围】11half，6/11均已切割
【改善措施】a.异常品复判，规格内正常后流，规格外部分良品包装入库抽真空矫正，预计不会造成良损；b.临时对SLA2#产出品出货前加检，如再检出停机对弱真空参数进行优化
【整合对接】张健
【责任部门】蒸镀封装部
【责任科室】Lami </t>
    <phoneticPr fontId="4" type="noConversion"/>
  </si>
  <si>
    <t xml:space="preserve">
【产品型号】M660
【不良名称】屏体来料破裂
【发生站点】APP1
【是否再发】否
【首次通报】06/12  11:00
【基础分析】Map 集中1D、2D行
【异常良损】当日良损0.56%，当月良损0.05%，批次良损0.80%，05/27批次较上批次恶化0.80%
【异常原因】非固定位置斑状屏体破裂，集中LLO2#产出中板发生且非连续发生（分布于6/7-6/9 生产的10lot），DA-DB膜位高发（19/26），接到异常反馈后，6/9已停机对LLO2#和DCL2#进行排查清洁，未发现异物和干涉点位，判断为偶发异物导致
【Inline监控】RS未抽检到
【是否止血】是
【影响范围】22half，6/11均已切割
【改善措施】a.停机对设备进行点检和彻底清洁；b.临时对LLO2#产出品出货前加检
【整合对接】张健
【责任部门】蒸镀封装部
【责任科室】Lami </t>
    <phoneticPr fontId="4" type="noConversion"/>
  </si>
  <si>
    <t>【产品型号】C59
【不良名称】Aging AA区烧伤
【发生站点】AGING
【是否再发】否
【首次通报】06/12  17:00
【基础分析】Map 无明显聚集， 无明显高发Lot
【异常良损】当日良损1.65%，当月良损0.95%，批次良损0.61%，05/24批次较上批次恶化0.24%
【异常原因】确认批次恶化为GateO PHT 3#AGPMR恶化导致,5/12已inline监控到，5/12 SB/HB单元清洁后无明显改善， 5/14停机做清洁后Density下降(飘高区间5/10~5/14)
【Inline监控】1G620 AOI
【是否止血】是
【影响范围】5/24蒸镀批
【改善措施】机台停机清洁
【整合对接】朱仲飞
【责任部门】阵列部
【责任科室】TRC</t>
    <phoneticPr fontId="4" type="noConversion"/>
  </si>
  <si>
    <t>【产品型号】M530
【不良名称】水渍异常
【发生站点】APP1
【是否再发】否
【首次通报】06/12  19:30
【基础分析】Map A角聚集
【异常良损】当日良损3.34%，当月良损2.30%，批次良损2.30%，05/24批次较上批次恶化2.27%
【异常原因】Inline履历未发现异常  非Qtime超时导致 持续监控中
【Inline监控】1T620
【是否止血】是
【影响范围】05/24整批
【改善措施】严格执行Q time管控及高发设备禁Run
【整合对接】黄从城
【责任部门】阵列部
【责任科室】涂布科干刻科PVD科</t>
    <phoneticPr fontId="4" type="noConversion"/>
  </si>
  <si>
    <t>其他13</t>
  </si>
  <si>
    <t xml:space="preserve">【产品型号】W376
【不良名称】B暗点
【发生站点】CT
【是否再发】否
【首次通报】06/13  10:30
【基础分析】EOA lot 聚集
【异常良损】当日良损1.38%，当月良损0.29%，批次良损0.34%，05/24批次较上批次恶化0.24%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</si>
  <si>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【产品型号】C22
【不良名称】其他13
【发生站点】CT
【是否再发】否
【首次通报】06/13  10:30
【基础分析】无Map /sheet 集中性
【异常良损】当日良损2.12%，当月良损1.55%，批次良损1.55%，05/13批次较上批次恶化1.55%
【异常原因】***
【Inline监控】监控站点
【是否止血】***
【影响范围】数量，过货完成时间
【改善措施】***
【整合对接】张健
【责任部门】***
【责任科室】***
</t>
  </si>
  <si>
    <t xml:space="preserve">【产品型号】C22
【不良名称】点灯异物
【发生站点】MVI
【是否再发】否
【首次通报】06/13  10:30
【基础分析】无Map /sheet 集中性
【异常良损】当日良损1.62%，当月良损0.25%，批次良损1.53%，05/13批次较上批次恶化1.47%
【异常原因】***
【Inline监控】监控站点
【是否止血】***
【影响范围】数量，过货完成时间
【改善措施】***
【整合对接】张健
【责任部门】***
【责任科室】***
</t>
  </si>
  <si>
    <t xml:space="preserve">【产品型号】C37
【不良名称】彩斑Mura
【发生站点】CT
【是否再发】否
【首次通报】06/13  10:30
【基础分析】Map 2号板聚集，1号板A列聚集
【异常良损】当日良损0.90%，当月良损0.67%，批次良损0.67%，06/02批次较上批次恶化0.41%
【异常原因】***
【Inline监控】监控站点
【是否止血】***
【影响范围】数量，过货完成时间
【改善措施】***
【整合对接】张健
【责任部门】***
【责任科室】***
</t>
  </si>
  <si>
    <t xml:space="preserve">【产品型号】C37
【不良名称】S向带状Mura
【发生站点】MVI
【是否再发】否
【首次通报】06/13  10:30
【基础分析】Map 大板中间聚集
【异常良损】当日良损2.30%，当月良损0.35%，批次良损2.30%，06/02批次较上批次恶化2.08%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</si>
  <si>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【产品型号】M530
【不良名称】Aging AA区烧伤
【发生站点】AGING
【是否再发】否
【首次通报】06/13  10:30
【基础分析】E0R lot 不良率高
【异常良损】当日良损1.28%，当月良损2.29%，批次良损0.46%，05/24批次较上批次恶化0.14%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</si>
  <si>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【产品型号】C37
【不良名称】S向ELA Mura
【发生站点】MVI
【是否再发】否
【首次通报】06/12  17:00
【基础分析】LOT集中：L3C854E03， Map 集中右半板
【异常良损】当日良损27.38%，当月良损1.48%，批次良损27.38%，06/02批次较上批次恶化27.38%（批次产出率较少9.03%）
【异常原因】DV参数Check结果：①此周期 L1 发生Energy drop，②末期为优化能量进行光斑调节，调节后NFLA Position参数出现偏高（触发OOC），
两种原因结合导致ELA Mura高发；
【Inline监控】LB1500 G向监控已上线@5/30，本次异常为监控上线前产出
【是否止血】是
【影响范围】C57：L3LF54E3S；M702：L3MN54E37&amp;L3MN54E33；M596：L3MD54E0E；M680：L3MH54E6X；C452：L3CC54E1U；C37：L3C854E03
【改善措施】原有措施：
①生产前调节Laser能量，保证初始能量＞980mJ；
②延寿机台（UC＞9B），使用6次以内镜片；
③光路镜片季度保养清洁，光斑参数NFLA Position 管控等级-1.4~1.2
新增措施：
①激光管drop时不允许校准光斑和Power，drop到970以下直接PM；
②光路镜片改为月度清洁，拉通MVI JND2.1-2.3匹配各项光斑DV参数，所有光斑参数OOC/OOS等级已重新制定，机台端上线Interlock进行管控；@5/9
【整合对接】施健丰
【责任部门】阵列部
【责任科室】晶注科 </t>
    <phoneticPr fontId="4" type="noConversion"/>
  </si>
  <si>
    <t xml:space="preserve">【产品型号】C22
【不良名称】G向单亮线
【发生站点】AVI
【是否再发】否
【首次通报】06/13  17:00
【基础分析】MAP集中：2AC0, 2BC0，LOT集中：L3LA54E02
【异常良损】当日良损0.69%，当月良损0.67%，批次良损0.47%，05/13批次较上批次恶化0.20%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</si>
  <si>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【产品型号】M596
【不良名称】S向ELA Mura
【发生站点】CT
【是否再发】否
【首次通报】06/14  10:30
【基础分析】LOT集中： L3MD54E0E
【异常良损】当日良损3.30%，当月良损0.28%，批次良损0.29%，05/24批次较上批次恶化0.29%
【异常原因】***
【Inline监控】监控站点
【是否止血】***
【影响范围】数量，过货完成时间
【改善措施】***
【整合对接】施健丰
【责任部门】***
【责任科室】***
</t>
  </si>
  <si>
    <t xml:space="preserve">【产品型号】C37
【不良名称】S向边缘Mura
【发生站点】CT
【是否再发】否
【首次通报】06/14  10:30
【基础分析】Map 集中1EH 模位
【异常良损】当日良损0.17%，当月良损0.15%，批次良损0.15%，06/02批次较上批次恶化0.15%
【异常原因】***
【Inline监控】监控站点
【是否止血】***
【影响范围】数量，过货完成时间
【改善措施】***
【整合对接】张健
【责任部门】***
【责任科室】***
</t>
  </si>
  <si>
    <t xml:space="preserve">【产品型号】C22
【不良名称】常暗黑斑Mura
【发生站点】MVI
【是否再发】否
【首次通报】06/14  10:30
【基础分析】LOT集中：L3LA54E03, L3LA54E08， MAP A/H 列聚集
【异常良损】当日良损5.34%，当月良损0.64%，批次良损3.33%，05/13批次较上批次恶化2.56%
【异常原因】***
【Inline监控】监控站点
【是否止血】***
【影响范围】数量，过货完成时间
【改善措施】***
【整合对接】施健丰
【责任部门】***
【责任科室】***
</t>
  </si>
  <si>
    <t>【产品型号】C37
【不良名称】彩斑Mura
【发生站点】CT
【是否再发】否
【首次通报】06/13  10:30
【基础分析】Map 2号板聚集，1号板A列聚集
【异常良损】当日良损0.90%，当月良损0.67%，批次良损0.67%，06/02批次较上批次恶化0.41%
【异常原因】T物料信赖性能力。Mask贴合异常，2ED/2EE/2AV/2AC膜位与EGMA02相关，1DA/1AA与EGMA01相关
【Inline监控】212A9/21239
【是否止血】是，Inline已提前交换路径锁定Mask并提前进行Mask研磨改善
【影响范围】0602批次，0.4%
【改善措施】① 0815批次通过EC电解缓解Sheet应力；② 0815批次前进行异常列RW作业
【整合对接】张健
【责任部门】工艺整合部/蒸镀封装部
【责任科室】OLED整合科/Mask清洗科</t>
    <phoneticPr fontId="4" type="noConversion"/>
  </si>
  <si>
    <t>【产品型号】M530
【不良名称】Aging AA区烧伤
【发生站点】AGING
【是否再发】否
【首次通报】06/13 10:30
【基础分析】E0R lot 不良率高
【异常良损】当日良损1.28%，当月良损2.29%，批次良损0.46%，05/24批次较上批次恶化0.14%
【异常原因】确认受线上RS #3 AGPMR恶化导致 ,5/27 已PM
【Inline监控】1G620
【是否止血】是
【影响范围】5/24批次
【改善措施】5/27停机PM
【整合对接】朱仲飞
【责任部门】阵列部
【责任科室】TRC</t>
    <phoneticPr fontId="4" type="noConversion"/>
  </si>
  <si>
    <t xml:space="preserve">【产品型号】M596
【不良名称】S向ELA Mura
【发生站点】MVI
【是否再发】否
【首次通报】06/12  17:00
【基础分析】LOT集中：L3C854E03， Map 集中右半板
【异常良损】当日良损27.38%，当月良损1.48%，批次良损27.38%，06/02批次较上批次恶化27.38%（批次产出率较少9.03%）
【异常原因】DV参数Check结果：①此周期 L1 发生Energy drop，②末期为优化能量进行光斑调节，调节后NFLA Position参数出现偏高（触发OOC），
两种原因结合导致ELA Mura高发；
【Inline监控】LB1500 G向监控已上线@5/30，本次异常为监控上线前产出
【是否止血】是
【影响范围】C57：L3LF54E3S；M702：L3MN54E37&amp;L3MN54E33；M596：L3MD54E0E；M680：L3MH54E6X；C452：L3CC54E1U；C37：L3C854E03
【改善措施】原有措施：
①生产前调节Laser能量，保证初始能量＞980mJ；
②延寿机台（UC＞9B），使用6次以内镜片；
③光路镜片季度保养清洁，光斑参数NFLA Position 管控等级-1.4~1.2
新增措施：
①激光管drop时不允许校准光斑和Power，drop到970以下直接PM；
②光路镜片改为月度清洁，拉通MVI JND2.1-2.3匹配各项光斑DV参数，所有光斑参数OOC/OOS等级已重新制定，机台端上线Interlock进行管控；@5/9
【整合对接】施健丰
【责任部门】阵列部
【责任科室】晶注科 </t>
    <phoneticPr fontId="4" type="noConversion"/>
  </si>
  <si>
    <t>【产品型号】C37
【不良名称】S向边缘Mura
【发生站点】CT
【是否再发】否
【首次通报】06/14  10:30
【基础分析】Map 集中1EH 模位
【异常良损】当日良损0.17%，当月良损0.15%，批次良损0.15%，06/02批次较上批次恶化0.15%
【异常原因】HRTA01 EH膜位 Y内缩11μm使Panel发青
【Inline监控】212A9/21239
【是否止血】是
【影响范围】C37 0602批次 0.13%
【改善措施】① Inline已提前识别，并通过Offset进行Y+调整，降低发生率；② H/S列 Rework 完成@0814批次前
【整合对接】张健
【责任部门】工艺整合部/蒸镀封装部
【责任科室】OLED整合科/张网科</t>
    <phoneticPr fontId="4" type="noConversion"/>
  </si>
  <si>
    <t xml:space="preserve">【产品型号】M702
【不良名称】OLED来料翘曲
【发生站点】CUT
【是否再发】否
【首次通报】06/14  15:30
【基础分析】Map 集中2D/2E行，GLASS集中：L3MN54E2L192, L3MN54E2M022, L3MN54E2T062, L3MN54E2T082, L3MN54E30012
【异常良损】当日良损0.70%，当月良损0.02%，批次良损0.49%，06/07批次较上批次恶化0.49%
【异常原因】***
【Inline监控】监控站点
【是否止血】***
【影响范围】数量，过货完成时间
【改善措施】***
【整合对接】张健
【责任部门】***
【责任科室】***
</t>
  </si>
  <si>
    <t>【产品型号】C22
【不良名称】G向单亮线
【发生站点】AVI
【是否再发】否
【首次通报】06/13 17:00
【基础分析】MAP集中：2AC0, 2BC0，LOT集中：L3LA54E02
【异常良损】当日良损0.69%，当月良损0.67%，批次良损0.47%，05/13批次较上批次恶化0.20%
【异常原因】Maping存在中心圆环状聚集，AVI原图可见不良非G向线，为边缘群亮点，15500 ED03存在机腔差，Inline已监控到A5PPL恶化影响
【Inline监控】15620
【是否止血】是
【影响范围】23 sheet
【改善措施】3AED03已禁run@5/10
【整合对接】施明君
【责任部门】阵列
【责任科室】DE</t>
    <phoneticPr fontId="4" type="noConversion"/>
  </si>
  <si>
    <t>屏体异物(黑白点/凹点)</t>
    <phoneticPr fontId="4" type="noConversion"/>
  </si>
  <si>
    <t xml:space="preserve">【产品型号】C57
【不良名称】屏体异物(黑白点/凹点)
【发生站点】APP1
【是否再发】否
【首次通报】06/15  09:00
【基础分析】LOT集中： L3LF54E2S，SHEET集中：L3LF54E2S04
【异常良损】当日良损0.58%，当月良损0.02%，批次良损0.02%，05/24批次较上批次恶化0.01%
【异常原因】***
【Inline监控】监控站点
【是否止血】***
【影响范围】数量，过货完成时间
【改善措施】***
【整合对接】吕子明
【责任部门】***
【责任科室】***
</t>
    <phoneticPr fontId="4" type="noConversion"/>
  </si>
  <si>
    <t xml:space="preserve">【产品型号】C22
【不良名称】大面积亮点
【发生站点】CT
【是否再发】否
【首次通报】06/15  09:00
【基础分析】MAP集中：2AD0, 2AF0, 2BC0, 2BD0, 2BE0, 2BF0, 2CC0, 2CD0，LOT集中：L3LA54E02
【异常良损】当日良损0.46%，当月良损0.21%，批次良损0.21%，05/13批次较上批次恶化0.21%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</si>
  <si>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r>
      <rPr>
        <sz val="11"/>
        <color rgb="FF333333"/>
        <rFont val="宋体"/>
        <family val="3"/>
        <charset val="134"/>
      </rPr>
      <t>【异常原因】</t>
    </r>
    <r>
      <rPr>
        <sz val="11"/>
        <color rgb="FF333333"/>
        <rFont val="Arial"/>
        <family val="2"/>
      </rPr>
      <t>Maping</t>
    </r>
    <r>
      <rPr>
        <sz val="11"/>
        <color rgb="FF333333"/>
        <rFont val="宋体"/>
        <family val="3"/>
        <charset val="134"/>
      </rPr>
      <t>存在中心圆环状聚集，</t>
    </r>
    <r>
      <rPr>
        <sz val="11"/>
        <color rgb="FF333333"/>
        <rFont val="Arial"/>
        <family val="2"/>
      </rPr>
      <t>AVI</t>
    </r>
    <r>
      <rPr>
        <sz val="11"/>
        <color rgb="FF333333"/>
        <rFont val="宋体"/>
        <family val="3"/>
        <charset val="134"/>
      </rPr>
      <t>原图可见不良非</t>
    </r>
    <r>
      <rPr>
        <sz val="11"/>
        <color rgb="FF333333"/>
        <rFont val="Arial"/>
        <family val="2"/>
      </rPr>
      <t>G</t>
    </r>
    <r>
      <rPr>
        <sz val="11"/>
        <color rgb="FF333333"/>
        <rFont val="宋体"/>
        <family val="3"/>
        <charset val="134"/>
      </rPr>
      <t>向线，为边缘群亮点，</t>
    </r>
    <r>
      <rPr>
        <sz val="11"/>
        <color rgb="FF333333"/>
        <rFont val="Arial"/>
        <family val="2"/>
      </rPr>
      <t>15500 ED03</t>
    </r>
    <r>
      <rPr>
        <sz val="11"/>
        <color rgb="FF333333"/>
        <rFont val="宋体"/>
        <family val="3"/>
        <charset val="134"/>
      </rPr>
      <t>存在机腔差，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已监控到</t>
    </r>
    <r>
      <rPr>
        <sz val="11"/>
        <color rgb="FF333333"/>
        <rFont val="Arial"/>
        <family val="2"/>
      </rPr>
      <t>A5PPL</t>
    </r>
    <r>
      <rPr>
        <sz val="11"/>
        <color rgb="FF333333"/>
        <rFont val="宋体"/>
        <family val="3"/>
        <charset val="134"/>
      </rPr>
      <t>恶化影响
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</t>
    </r>
    <r>
      <rPr>
        <sz val="11"/>
        <color rgb="FF333333"/>
        <rFont val="Arial"/>
        <family val="2"/>
      </rPr>
      <t xml:space="preserve">15620
</t>
    </r>
    <r>
      <rPr>
        <sz val="11"/>
        <color rgb="FF333333"/>
        <rFont val="宋体"/>
        <family val="3"/>
        <charset val="134"/>
      </rPr>
      <t>【是否止血】是
【影响范围】</t>
    </r>
    <r>
      <rPr>
        <sz val="11"/>
        <color rgb="FF333333"/>
        <rFont val="Arial"/>
        <family val="2"/>
      </rPr>
      <t xml:space="preserve">23 sheet
</t>
    </r>
    <r>
      <rPr>
        <sz val="11"/>
        <color rgb="FF333333"/>
        <rFont val="宋体"/>
        <family val="3"/>
        <charset val="134"/>
      </rPr>
      <t>【改善措施】</t>
    </r>
    <r>
      <rPr>
        <sz val="11"/>
        <color rgb="FF333333"/>
        <rFont val="Arial"/>
        <family val="2"/>
      </rPr>
      <t>3AED03</t>
    </r>
    <r>
      <rPr>
        <sz val="11"/>
        <color rgb="FF333333"/>
        <rFont val="宋体"/>
        <family val="3"/>
        <charset val="134"/>
      </rPr>
      <t>已禁</t>
    </r>
    <r>
      <rPr>
        <sz val="11"/>
        <color rgb="FF333333"/>
        <rFont val="Arial"/>
        <family val="2"/>
      </rPr>
      <t xml:space="preserve">run@5/10
</t>
    </r>
    <r>
      <rPr>
        <sz val="11"/>
        <color rgb="FF333333"/>
        <rFont val="宋体"/>
        <family val="3"/>
        <charset val="134"/>
      </rPr>
      <t>【整合对接】施明君
【责任部门】阵列
【责任科室】</t>
    </r>
    <r>
      <rPr>
        <sz val="11"/>
        <color rgb="FF333333"/>
        <rFont val="Arial"/>
        <family val="2"/>
      </rPr>
      <t>DE</t>
    </r>
    <phoneticPr fontId="4" type="noConversion"/>
  </si>
  <si>
    <t xml:space="preserve">【产品型号】M660
【不良名称】穿刺型异物
【发生站点】CUT
【是否再发】否
【首次通报】06/15  09:00
【基础分析】
【异常良损】当日良损0.06%，当月良损0.05%，批次良损0.27%，06/07批次较上批次恶化0.24%
【异常原因】***
【Inline监控】监控站点
【是否止血】***
【影响范围】数量，过货完成时间
【改善措施】***
【整合对接】吕子明
【责任部门】***
【责任科室】***
</t>
    <phoneticPr fontId="4" type="noConversion"/>
  </si>
  <si>
    <r>
      <rPr>
        <sz val="11"/>
        <color rgb="FF333333"/>
        <rFont val="宋体"/>
        <family val="3"/>
        <charset val="134"/>
      </rPr>
      <t>【异常原因】批次不良较高为过货影响，是实际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不良为</t>
    </r>
    <r>
      <rPr>
        <sz val="11"/>
        <color rgb="FF333333"/>
        <rFont val="Arial"/>
        <family val="2"/>
      </rPr>
      <t>0.06%</t>
    </r>
    <r>
      <rPr>
        <sz val="11"/>
        <color rgb="FF333333"/>
        <rFont val="宋体"/>
        <family val="3"/>
        <charset val="134"/>
      </rPr>
      <t>；排查无</t>
    </r>
    <r>
      <rPr>
        <sz val="11"/>
        <color rgb="FF333333"/>
        <rFont val="Arial"/>
        <family val="2"/>
      </rPr>
      <t>Map</t>
    </r>
    <r>
      <rPr>
        <sz val="11"/>
        <color rgb="FF333333"/>
        <rFont val="宋体"/>
        <family val="3"/>
        <charset val="134"/>
      </rPr>
      <t>集中性，</t>
    </r>
    <r>
      <rPr>
        <sz val="11"/>
        <color rgb="FF333333"/>
        <rFont val="Arial"/>
        <family val="2"/>
      </rPr>
      <t>IJP</t>
    </r>
    <r>
      <rPr>
        <sz val="11"/>
        <color rgb="FF333333"/>
        <rFont val="宋体"/>
        <family val="3"/>
        <charset val="134"/>
      </rPr>
      <t>无腔室集中性，异常无</t>
    </r>
    <r>
      <rPr>
        <sz val="11"/>
        <color rgb="FF333333"/>
        <rFont val="Arial"/>
        <family val="2"/>
      </rPr>
      <t>Lot</t>
    </r>
    <r>
      <rPr>
        <sz val="11"/>
        <color rgb="FF333333"/>
        <rFont val="宋体"/>
        <family val="3"/>
        <charset val="134"/>
      </rPr>
      <t>集中性；
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</t>
    </r>
    <r>
      <rPr>
        <sz val="11"/>
        <color rgb="FF333333"/>
        <rFont val="Arial"/>
        <family val="2"/>
      </rPr>
      <t xml:space="preserve">21320
</t>
    </r>
    <r>
      <rPr>
        <sz val="11"/>
        <color rgb="FF333333"/>
        <rFont val="宋体"/>
        <family val="3"/>
        <charset val="134"/>
      </rPr>
      <t>【是否止血】是
【影响范围】</t>
    </r>
    <r>
      <rPr>
        <sz val="11"/>
        <color rgb="FF333333"/>
        <rFont val="Arial"/>
        <family val="2"/>
      </rPr>
      <t>Inine</t>
    </r>
    <r>
      <rPr>
        <sz val="11"/>
        <color rgb="FF333333"/>
        <rFont val="宋体"/>
        <family val="3"/>
        <charset val="134"/>
      </rPr>
      <t>总计判出</t>
    </r>
    <r>
      <rPr>
        <sz val="11"/>
        <color rgb="FF333333"/>
        <rFont val="Arial"/>
        <family val="2"/>
      </rPr>
      <t>361pcs</t>
    </r>
    <r>
      <rPr>
        <sz val="11"/>
        <color rgb="FF333333"/>
        <rFont val="宋体"/>
        <family val="3"/>
        <charset val="134"/>
      </rPr>
      <t>；当前过货判出</t>
    </r>
    <r>
      <rPr>
        <sz val="11"/>
        <color rgb="FF333333"/>
        <rFont val="Arial"/>
        <family val="2"/>
      </rPr>
      <t>59pcs</t>
    </r>
    <r>
      <rPr>
        <sz val="11"/>
        <color rgb="FF333333"/>
        <rFont val="宋体"/>
        <family val="3"/>
        <charset val="134"/>
      </rPr>
      <t>，预计过货完成</t>
    </r>
    <r>
      <rPr>
        <sz val="11"/>
        <color rgb="FF333333"/>
        <rFont val="Arial"/>
        <family val="2"/>
      </rPr>
      <t xml:space="preserve">@6/20
</t>
    </r>
    <r>
      <rPr>
        <sz val="11"/>
        <color rgb="FF333333"/>
        <rFont val="宋体"/>
        <family val="3"/>
        <charset val="134"/>
      </rPr>
      <t>【改善措施】改善措施：①</t>
    </r>
    <r>
      <rPr>
        <sz val="11"/>
        <color rgb="FF333333"/>
        <rFont val="Arial"/>
        <family val="2"/>
      </rPr>
      <t>Line2 PR1</t>
    </r>
    <r>
      <rPr>
        <sz val="11"/>
        <color rgb="FF333333"/>
        <rFont val="宋体"/>
        <family val="3"/>
        <charset val="134"/>
      </rPr>
      <t>异常</t>
    </r>
    <r>
      <rPr>
        <sz val="11"/>
        <color rgb="FF333333"/>
        <rFont val="Arial"/>
        <family val="2"/>
      </rPr>
      <t>X-ray</t>
    </r>
    <r>
      <rPr>
        <sz val="11"/>
        <color rgb="FF333333"/>
        <rFont val="宋体"/>
        <family val="3"/>
        <charset val="134"/>
      </rPr>
      <t>更换</t>
    </r>
    <r>
      <rPr>
        <sz val="11"/>
        <color rgb="FF333333"/>
        <rFont val="Arial"/>
        <family val="2"/>
      </rPr>
      <t>@3/3</t>
    </r>
    <r>
      <rPr>
        <sz val="11"/>
        <color rgb="FF333333"/>
        <rFont val="宋体"/>
        <family val="3"/>
        <charset val="134"/>
      </rPr>
      <t>为弯头，</t>
    </r>
    <r>
      <rPr>
        <sz val="11"/>
        <color rgb="FF333333"/>
        <rFont val="Arial"/>
        <family val="2"/>
      </rPr>
      <t>6/17</t>
    </r>
    <r>
      <rPr>
        <sz val="11"/>
        <color rgb="FF333333"/>
        <rFont val="宋体"/>
        <family val="3"/>
        <charset val="134"/>
      </rPr>
      <t>号新到货</t>
    </r>
    <r>
      <rPr>
        <sz val="11"/>
        <color rgb="FF333333"/>
        <rFont val="Arial"/>
        <family val="2"/>
      </rPr>
      <t>X-ray</t>
    </r>
    <r>
      <rPr>
        <sz val="11"/>
        <color rgb="FF333333"/>
        <rFont val="宋体"/>
        <family val="3"/>
        <charset val="134"/>
      </rPr>
      <t>安装；②</t>
    </r>
    <r>
      <rPr>
        <sz val="11"/>
        <color rgb="FF333333"/>
        <rFont val="Arial"/>
        <family val="2"/>
      </rPr>
      <t>Line1 PR2</t>
    </r>
    <r>
      <rPr>
        <sz val="11"/>
        <color rgb="FF333333"/>
        <rFont val="宋体"/>
        <family val="3"/>
        <charset val="134"/>
      </rPr>
      <t>人工控货减少使用；③高发产品</t>
    </r>
    <r>
      <rPr>
        <sz val="11"/>
        <color rgb="FF333333"/>
        <rFont val="Arial"/>
        <family val="2"/>
      </rPr>
      <t>PR</t>
    </r>
    <r>
      <rPr>
        <sz val="11"/>
        <color rgb="FF333333"/>
        <rFont val="宋体"/>
        <family val="3"/>
        <charset val="134"/>
      </rPr>
      <t>腔室</t>
    </r>
    <r>
      <rPr>
        <sz val="11"/>
        <color rgb="FF333333"/>
        <rFont val="Arial"/>
        <family val="2"/>
      </rPr>
      <t>X-ray</t>
    </r>
    <r>
      <rPr>
        <sz val="11"/>
        <color rgb="FF333333"/>
        <rFont val="宋体"/>
        <family val="3"/>
        <charset val="134"/>
      </rPr>
      <t>生产时使用常开模式；④</t>
    </r>
    <r>
      <rPr>
        <sz val="11"/>
        <color rgb="FF333333"/>
        <rFont val="Arial"/>
        <family val="2"/>
      </rPr>
      <t>VESS</t>
    </r>
    <r>
      <rPr>
        <sz val="11"/>
        <color rgb="FF333333"/>
        <rFont val="宋体"/>
        <family val="3"/>
        <charset val="134"/>
      </rPr>
      <t>采购，量产导入，预计</t>
    </r>
    <r>
      <rPr>
        <sz val="11"/>
        <color rgb="FF333333"/>
        <rFont val="Arial"/>
        <family val="2"/>
      </rPr>
      <t>7</t>
    </r>
    <r>
      <rPr>
        <sz val="11"/>
        <color rgb="FF333333"/>
        <rFont val="宋体"/>
        <family val="3"/>
        <charset val="134"/>
      </rPr>
      <t>月底到厂；⑤</t>
    </r>
    <r>
      <rPr>
        <sz val="11"/>
        <color rgb="FF333333"/>
        <rFont val="Arial"/>
        <family val="2"/>
      </rPr>
      <t xml:space="preserve">MC </t>
    </r>
    <r>
      <rPr>
        <sz val="11"/>
        <color rgb="FF333333"/>
        <rFont val="宋体"/>
        <family val="3"/>
        <charset val="134"/>
      </rPr>
      <t>金属</t>
    </r>
    <r>
      <rPr>
        <sz val="11"/>
        <color rgb="FF333333"/>
        <rFont val="Arial"/>
        <family val="2"/>
      </rPr>
      <t>Clamp</t>
    </r>
    <r>
      <rPr>
        <sz val="11"/>
        <color rgb="FF333333"/>
        <rFont val="宋体"/>
        <family val="3"/>
        <charset val="134"/>
      </rPr>
      <t>更换</t>
    </r>
    <r>
      <rPr>
        <sz val="11"/>
        <color rgb="FF333333"/>
        <rFont val="Arial"/>
        <family val="2"/>
      </rPr>
      <t>@4/9</t>
    </r>
    <r>
      <rPr>
        <sz val="11"/>
        <color rgb="FF333333"/>
        <rFont val="宋体"/>
        <family val="3"/>
        <charset val="134"/>
      </rPr>
      <t>，⑥</t>
    </r>
    <r>
      <rPr>
        <sz val="11"/>
        <color rgb="FF333333"/>
        <rFont val="Arial"/>
        <family val="2"/>
      </rPr>
      <t>IJP Passage</t>
    </r>
    <r>
      <rPr>
        <sz val="11"/>
        <color rgb="FF333333"/>
        <rFont val="宋体"/>
        <family val="3"/>
        <charset val="134"/>
      </rPr>
      <t>增加</t>
    </r>
    <r>
      <rPr>
        <sz val="11"/>
        <color rgb="FF333333"/>
        <rFont val="Arial"/>
        <family val="2"/>
      </rPr>
      <t>2eaX-ray</t>
    </r>
    <r>
      <rPr>
        <sz val="11"/>
        <color rgb="FF333333"/>
        <rFont val="宋体"/>
        <family val="3"/>
        <charset val="134"/>
      </rPr>
      <t>：</t>
    </r>
    <r>
      <rPr>
        <sz val="11"/>
        <color rgb="FF333333"/>
        <rFont val="Arial"/>
        <family val="2"/>
      </rPr>
      <t>PR1</t>
    </r>
    <r>
      <rPr>
        <sz val="11"/>
        <color rgb="FF333333"/>
        <rFont val="宋体"/>
        <family val="3"/>
        <charset val="134"/>
      </rPr>
      <t>腔室生产时：</t>
    </r>
    <r>
      <rPr>
        <sz val="11"/>
        <color rgb="FF333333"/>
        <rFont val="Arial"/>
        <family val="2"/>
      </rPr>
      <t>X-ray</t>
    </r>
    <r>
      <rPr>
        <sz val="11"/>
        <color rgb="FF333333"/>
        <rFont val="宋体"/>
        <family val="3"/>
        <charset val="134"/>
      </rPr>
      <t>常开模式改善</t>
    </r>
    <r>
      <rPr>
        <sz val="11"/>
        <color rgb="FF333333"/>
        <rFont val="Arial"/>
        <family val="2"/>
      </rPr>
      <t>0.51%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X-ray</t>
    </r>
    <r>
      <rPr>
        <sz val="11"/>
        <color rgb="FF333333"/>
        <rFont val="宋体"/>
        <family val="3"/>
        <charset val="134"/>
      </rPr>
      <t>触发打开模式改善</t>
    </r>
    <r>
      <rPr>
        <sz val="11"/>
        <color rgb="FF333333"/>
        <rFont val="Arial"/>
        <family val="2"/>
      </rPr>
      <t>0.91%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PR2</t>
    </r>
    <r>
      <rPr>
        <sz val="11"/>
        <color rgb="FF333333"/>
        <rFont val="宋体"/>
        <family val="3"/>
        <charset val="134"/>
      </rPr>
      <t>生产时</t>
    </r>
    <r>
      <rPr>
        <sz val="11"/>
        <color rgb="FF333333"/>
        <rFont val="Arial"/>
        <family val="2"/>
      </rPr>
      <t>X-ray</t>
    </r>
    <r>
      <rPr>
        <sz val="11"/>
        <color rgb="FF333333"/>
        <rFont val="宋体"/>
        <family val="3"/>
        <charset val="134"/>
      </rPr>
      <t>启用改善不明显
挽救措施：
①前期不良</t>
    </r>
    <r>
      <rPr>
        <sz val="11"/>
        <color rgb="FF333333"/>
        <rFont val="Arial"/>
        <family val="2"/>
      </rPr>
      <t>Panel</t>
    </r>
    <r>
      <rPr>
        <sz val="11"/>
        <color rgb="FF333333"/>
        <rFont val="宋体"/>
        <family val="3"/>
        <charset val="134"/>
      </rPr>
      <t>拦截，切割后降</t>
    </r>
    <r>
      <rPr>
        <sz val="11"/>
        <color rgb="FF333333"/>
        <rFont val="Arial"/>
        <family val="2"/>
      </rPr>
      <t>C</t>
    </r>
    <r>
      <rPr>
        <sz val="11"/>
        <color rgb="FF333333"/>
        <rFont val="宋体"/>
        <family val="3"/>
        <charset val="134"/>
      </rPr>
      <t>，可返工挽救，待入库后进行返工作业</t>
    </r>
    <r>
      <rPr>
        <sz val="11"/>
        <color rgb="FF333333"/>
        <rFont val="Arial"/>
        <family val="2"/>
      </rPr>
      <t>@6/25;</t>
    </r>
    <phoneticPr fontId="4" type="noConversion"/>
  </si>
  <si>
    <r>
      <rPr>
        <sz val="11"/>
        <color rgb="FF333333"/>
        <rFont val="宋体"/>
        <family val="3"/>
        <charset val="134"/>
      </rPr>
      <t>【异常原因】存在</t>
    </r>
    <r>
      <rPr>
        <sz val="11"/>
        <color rgb="FF333333"/>
        <rFont val="Arial"/>
        <family val="2"/>
      </rPr>
      <t xml:space="preserve">Glass </t>
    </r>
    <r>
      <rPr>
        <sz val="11"/>
        <color rgb="FF333333"/>
        <rFont val="宋体"/>
        <family val="3"/>
        <charset val="134"/>
      </rPr>
      <t>集中性，排查异常履历，</t>
    </r>
    <r>
      <rPr>
        <sz val="11"/>
        <color rgb="FF333333"/>
        <rFont val="Arial"/>
        <family val="2"/>
      </rPr>
      <t xml:space="preserve">TP 44400 L3LF54E2S041 </t>
    </r>
    <r>
      <rPr>
        <sz val="11"/>
        <color rgb="FF333333"/>
        <rFont val="宋体"/>
        <family val="3"/>
        <charset val="134"/>
      </rPr>
      <t>存在撕膜履历，为气泡导致撕膜，且</t>
    </r>
    <r>
      <rPr>
        <sz val="11"/>
        <color rgb="FF333333"/>
        <rFont val="Arial"/>
        <family val="2"/>
      </rPr>
      <t>CF/DE/ED</t>
    </r>
    <r>
      <rPr>
        <sz val="11"/>
        <color rgb="FF333333"/>
        <rFont val="宋体"/>
        <family val="3"/>
        <charset val="134"/>
      </rPr>
      <t>均存在</t>
    </r>
    <r>
      <rPr>
        <sz val="11"/>
        <color rgb="FF333333"/>
        <rFont val="Arial"/>
        <family val="2"/>
      </rPr>
      <t>peeling</t>
    </r>
    <r>
      <rPr>
        <sz val="11"/>
        <color rgb="FF333333"/>
        <rFont val="宋体"/>
        <family val="3"/>
        <charset val="134"/>
      </rPr>
      <t>，为撕膜碎屑影响；
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</t>
    </r>
    <r>
      <rPr>
        <sz val="11"/>
        <color rgb="FF333333"/>
        <rFont val="Arial"/>
        <family val="2"/>
      </rPr>
      <t xml:space="preserve">43620
</t>
    </r>
    <r>
      <rPr>
        <sz val="11"/>
        <color rgb="FF333333"/>
        <rFont val="宋体"/>
        <family val="3"/>
        <charset val="134"/>
      </rPr>
      <t>【是否止血】未知
【影响范围】未知
【改善措施】待</t>
    </r>
    <r>
      <rPr>
        <sz val="11"/>
        <color rgb="FF333333"/>
        <rFont val="Arial"/>
        <family val="2"/>
      </rPr>
      <t>TP</t>
    </r>
    <r>
      <rPr>
        <sz val="11"/>
        <color rgb="FF333333"/>
        <rFont val="宋体"/>
        <family val="3"/>
        <charset val="134"/>
      </rPr>
      <t>整合排查后反馈</t>
    </r>
    <phoneticPr fontId="4" type="noConversion"/>
  </si>
  <si>
    <t>S向亮线</t>
    <phoneticPr fontId="4" type="noConversion"/>
  </si>
  <si>
    <t xml:space="preserve">【产品型号】M530
【不良名称】S向亮线
【发生站点】MVI
【是否再发】否
【首次通报】06/15  15:30
【基础分析】MAP无集中性
【异常良损】当日良损2.00%，当月良损1.84%，批次良损1.82%，05/24批次较上批次恶化0.42%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</si>
  <si>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制程报废</t>
    <phoneticPr fontId="4" type="noConversion"/>
  </si>
  <si>
    <t>屠厚磊</t>
    <phoneticPr fontId="4" type="noConversion"/>
  </si>
  <si>
    <t xml:space="preserve">【产品型号】M702
【不良名称】制程报废
【发生站点】CUT
【是否再发】否
【首次通报】06/15  17:00
【基础分析】LOT集中：L3MN54E2B, L3MN54E2D, L3MN54E31,SHEET集中：L3MN54E2D15，MAP集中D/E行
【异常良损】当日良损0.28%，当月良损0.01%，批次良损0.21%，06/07批次较上批次恶化0.2%
【异常原因】***
【Inline监控】监控站点
【是否止血】***
【影响范围】数量，过货完成时间
【改善措施】***
【整合对接】熊川
【责任部门】***
【责任科室】***
</t>
    <phoneticPr fontId="4" type="noConversion"/>
  </si>
  <si>
    <r>
      <rPr>
        <sz val="11"/>
        <color rgb="FF333333"/>
        <rFont val="宋体"/>
        <family val="3"/>
        <charset val="134"/>
      </rPr>
      <t>【异常原因】</t>
    </r>
    <r>
      <rPr>
        <sz val="11"/>
        <color rgb="FF333333"/>
        <rFont val="Arial"/>
        <family val="2"/>
      </rPr>
      <t>Pick</t>
    </r>
    <r>
      <rPr>
        <sz val="11"/>
        <color rgb="FF333333"/>
        <rFont val="宋体"/>
        <family val="3"/>
        <charset val="134"/>
      </rPr>
      <t>破裂导致区域真空不达，整体取片失败
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</t>
    </r>
    <r>
      <rPr>
        <sz val="11"/>
        <color rgb="FF333333"/>
        <rFont val="Arial"/>
        <family val="2"/>
      </rPr>
      <t xml:space="preserve">31000
</t>
    </r>
    <r>
      <rPr>
        <sz val="11"/>
        <color rgb="FF333333"/>
        <rFont val="宋体"/>
        <family val="3"/>
        <charset val="134"/>
      </rPr>
      <t>【是否止血】是
【影响范围】</t>
    </r>
    <r>
      <rPr>
        <sz val="11"/>
        <color rgb="FF333333"/>
        <rFont val="Arial"/>
        <family val="2"/>
      </rPr>
      <t>23pcs</t>
    </r>
    <r>
      <rPr>
        <sz val="11"/>
        <color rgb="FF333333"/>
        <rFont val="宋体"/>
        <family val="3"/>
        <charset val="134"/>
      </rPr>
      <t>，产品均无异常待返报废，可</t>
    </r>
    <r>
      <rPr>
        <sz val="11"/>
        <color rgb="FF333333"/>
        <rFont val="Arial"/>
        <family val="2"/>
      </rPr>
      <t>A</t>
    </r>
    <r>
      <rPr>
        <sz val="11"/>
        <color rgb="FF333333"/>
        <rFont val="宋体"/>
        <family val="3"/>
        <charset val="134"/>
      </rPr>
      <t>等后流；预计夜班完成
【改善措施】更换</t>
    </r>
    <r>
      <rPr>
        <sz val="11"/>
        <color rgb="FF333333"/>
        <rFont val="Arial"/>
        <family val="2"/>
      </rPr>
      <t>Pick</t>
    </r>
    <r>
      <rPr>
        <sz val="11"/>
        <color rgb="FF333333"/>
        <rFont val="宋体"/>
        <family val="3"/>
        <charset val="134"/>
      </rPr>
      <t>后恢复</t>
    </r>
    <r>
      <rPr>
        <sz val="11"/>
        <color rgb="FF333333"/>
        <rFont val="Arial"/>
        <family val="2"/>
      </rPr>
      <t xml:space="preserve"> @6/15</t>
    </r>
    <phoneticPr fontId="4" type="noConversion"/>
  </si>
  <si>
    <r>
      <rPr>
        <sz val="11"/>
        <color rgb="FF333333"/>
        <rFont val="宋体"/>
        <family val="3"/>
        <charset val="134"/>
      </rPr>
      <t>异常原因】</t>
    </r>
    <r>
      <rPr>
        <sz val="11"/>
        <color rgb="FF333333"/>
        <rFont val="Arial"/>
        <family val="2"/>
      </rPr>
      <t xml:space="preserve">M530 0524 </t>
    </r>
    <r>
      <rPr>
        <sz val="11"/>
        <color rgb="FF333333"/>
        <rFont val="宋体"/>
        <family val="3"/>
        <charset val="134"/>
      </rPr>
      <t>批次</t>
    </r>
    <r>
      <rPr>
        <sz val="11"/>
        <color rgb="FF333333"/>
        <rFont val="Arial"/>
        <family val="2"/>
      </rPr>
      <t>S</t>
    </r>
    <r>
      <rPr>
        <sz val="11"/>
        <color rgb="FF333333"/>
        <rFont val="宋体"/>
        <family val="3"/>
        <charset val="134"/>
      </rPr>
      <t>向亮线高发</t>
    </r>
    <r>
      <rPr>
        <sz val="11"/>
        <color rgb="FF333333"/>
        <rFont val="Arial"/>
        <family val="2"/>
      </rPr>
      <t>,</t>
    </r>
    <r>
      <rPr>
        <sz val="11"/>
        <color rgb="FF333333"/>
        <rFont val="宋体"/>
        <family val="3"/>
        <charset val="134"/>
      </rPr>
      <t>无</t>
    </r>
    <r>
      <rPr>
        <sz val="11"/>
        <color rgb="FF333333"/>
        <rFont val="Arial"/>
        <family val="2"/>
      </rPr>
      <t>lot/sheet</t>
    </r>
    <r>
      <rPr>
        <sz val="11"/>
        <color rgb="FF333333"/>
        <rFont val="宋体"/>
        <family val="3"/>
        <charset val="134"/>
      </rPr>
      <t>集中性，拉取</t>
    </r>
    <r>
      <rPr>
        <sz val="11"/>
        <color rgb="FF333333"/>
        <rFont val="Arial"/>
        <family val="2"/>
      </rPr>
      <t>array/CT/OLED/TP</t>
    </r>
    <r>
      <rPr>
        <sz val="11"/>
        <color rgb="FF333333"/>
        <rFont val="宋体"/>
        <family val="3"/>
        <charset val="134"/>
      </rPr>
      <t>制程无明显机腔差</t>
    </r>
    <r>
      <rPr>
        <sz val="11"/>
        <color rgb="FF333333"/>
        <rFont val="Arial"/>
        <family val="2"/>
      </rPr>
      <t>,</t>
    </r>
    <r>
      <rPr>
        <sz val="11"/>
        <color rgb="FF333333"/>
        <rFont val="宋体"/>
        <family val="3"/>
        <charset val="134"/>
      </rPr>
      <t>查看</t>
    </r>
    <r>
      <rPr>
        <sz val="11"/>
        <color rgb="FF333333"/>
        <rFont val="Arial"/>
        <family val="2"/>
      </rPr>
      <t>AVI</t>
    </r>
    <r>
      <rPr>
        <sz val="11"/>
        <color rgb="FF333333"/>
        <rFont val="宋体"/>
        <family val="3"/>
        <charset val="134"/>
      </rPr>
      <t>亮线坐标不一致</t>
    </r>
    <r>
      <rPr>
        <sz val="11"/>
        <color rgb="FF333333"/>
        <rFont val="Arial"/>
        <family val="2"/>
      </rPr>
      <t>,</t>
    </r>
    <r>
      <rPr>
        <sz val="11"/>
        <color rgb="FF333333"/>
        <rFont val="宋体"/>
        <family val="3"/>
        <charset val="134"/>
      </rPr>
      <t>已提交解析厘清</t>
    </r>
    <r>
      <rPr>
        <sz val="11"/>
        <color rgb="FF333333"/>
        <rFont val="Arial"/>
        <family val="2"/>
      </rPr>
      <t xml:space="preserve"> 
</t>
    </r>
    <r>
      <rPr>
        <sz val="11"/>
        <color rgb="FF333333"/>
        <rFont val="宋体"/>
        <family val="3"/>
        <charset val="134"/>
      </rPr>
      <t>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</t>
    </r>
    <r>
      <rPr>
        <sz val="11"/>
        <color rgb="FF333333"/>
        <rFont val="Arial"/>
        <family val="2"/>
      </rPr>
      <t>AT</t>
    </r>
    <r>
      <rPr>
        <sz val="11"/>
        <color rgb="FF333333"/>
        <rFont val="宋体"/>
        <family val="3"/>
        <charset val="134"/>
      </rPr>
      <t>已监控
【是否止血】待解析确认
【影响范围】批次影响</t>
    </r>
    <r>
      <rPr>
        <sz val="11"/>
        <color rgb="FF333333"/>
        <rFont val="Arial"/>
        <family val="2"/>
      </rPr>
      <t xml:space="preserve">~1.81%
</t>
    </r>
    <r>
      <rPr>
        <sz val="11"/>
        <color rgb="FF333333"/>
        <rFont val="宋体"/>
        <family val="3"/>
        <charset val="134"/>
      </rPr>
      <t>【改善措施】待解析厘清</t>
    </r>
    <phoneticPr fontId="4" type="noConversion"/>
  </si>
  <si>
    <t>Aging ESD区烧伤</t>
    <phoneticPr fontId="4" type="noConversion"/>
  </si>
  <si>
    <t xml:space="preserve">【产品型号】C57
【不良名称】Aging ESD区烧伤
【发生站点】AGING
【是否再发】否
【首次通报】06/16  09:00
【基础分析】MAP无集中性
【异常良损】当日良损0.79%，当月良损0.43%，批次良损0.34%，05/24批次较上批次恶化0.17%
【异常原因】***
【Inline监控】监控站点
【是否止血】***
【影响范围】数量，过货完成时间
【改善措施】***
【整合对接】朱仲飞
【责任部门】***
【责任科室】***
</t>
    <phoneticPr fontId="4" type="noConversion"/>
  </si>
  <si>
    <t>屠厚磊</t>
    <phoneticPr fontId="4" type="noConversion"/>
  </si>
  <si>
    <t>显示异常</t>
    <phoneticPr fontId="4" type="noConversion"/>
  </si>
  <si>
    <t xml:space="preserve">【产品型号】C59
【不良名称】显示异常
【发生站点】CT
【是否再发】否
【首次通报】06/16  09:00
【基础分析】MAP无集中性
【异常良损】当日良损3.13%，当月良损0.91%，批次良损0.94%，05/24批次较上批次恶化0.25%
【异常原因】***
【Inline监控】监控站点
【是否止血】***
【影响范围】数量，过货完成时间
【改善措施】***
【整合对接】朱仲飞
【责任部门】***
【责任科室】***
</t>
    <phoneticPr fontId="4" type="noConversion"/>
  </si>
  <si>
    <t>G向单暗线</t>
    <phoneticPr fontId="4" type="noConversion"/>
  </si>
  <si>
    <t xml:space="preserve">【产品型号】C59
【不良名称】G向单暗线
【发生站点】AVI
【是否再发】否
【首次通报】06/16  09:00
【基础分析】MAP无集中性
【异常良损】当日良损2.89%，当月良损0.83%，批次良损0.85%，05/24批次较上批次恶化0.17%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</si>
  <si>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黑色不透明异物</t>
    <phoneticPr fontId="4" type="noConversion"/>
  </si>
  <si>
    <r>
      <rPr>
        <sz val="11"/>
        <color rgb="FF333333"/>
        <rFont val="宋体"/>
        <family val="3"/>
        <charset val="134"/>
      </rPr>
      <t>【异常原因】</t>
    </r>
    <r>
      <rPr>
        <sz val="11"/>
        <color rgb="FF333333"/>
        <rFont val="Arial"/>
        <family val="2"/>
      </rPr>
      <t>cycle 03</t>
    </r>
    <r>
      <rPr>
        <sz val="11"/>
        <color rgb="FF333333"/>
        <rFont val="宋体"/>
        <family val="3"/>
        <charset val="134"/>
      </rPr>
      <t>高发，为对侧更换</t>
    </r>
    <r>
      <rPr>
        <sz val="11"/>
        <color rgb="FF333333"/>
        <rFont val="Arial"/>
        <family val="2"/>
      </rPr>
      <t>mask</t>
    </r>
    <r>
      <rPr>
        <sz val="11"/>
        <color rgb="FF333333"/>
        <rFont val="宋体"/>
        <family val="3"/>
        <charset val="134"/>
      </rPr>
      <t>堵偏影响</t>
    </r>
    <r>
      <rPr>
        <sz val="11"/>
        <color rgb="FF333333"/>
        <rFont val="Arial"/>
        <family val="2"/>
      </rPr>
      <t>PPA</t>
    </r>
    <r>
      <rPr>
        <sz val="11"/>
        <color rgb="FF333333"/>
        <rFont val="宋体"/>
        <family val="3"/>
        <charset val="134"/>
      </rPr>
      <t>（多款新产品集中转量，需要调试产品过多）
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</t>
    </r>
    <r>
      <rPr>
        <sz val="11"/>
        <color rgb="FF333333"/>
        <rFont val="Arial"/>
        <family val="2"/>
      </rPr>
      <t xml:space="preserve">LOI
</t>
    </r>
    <r>
      <rPr>
        <sz val="11"/>
        <color rgb="FF333333"/>
        <rFont val="宋体"/>
        <family val="3"/>
        <charset val="134"/>
      </rPr>
      <t>【是否止血】是。</t>
    </r>
    <r>
      <rPr>
        <sz val="11"/>
        <color rgb="FF333333"/>
        <rFont val="Arial"/>
        <family val="2"/>
      </rPr>
      <t>offset</t>
    </r>
    <r>
      <rPr>
        <sz val="11"/>
        <color rgb="FF333333"/>
        <rFont val="宋体"/>
        <family val="3"/>
        <charset val="134"/>
      </rPr>
      <t>已调整，后续</t>
    </r>
    <r>
      <rPr>
        <sz val="11"/>
        <color rgb="FF333333"/>
        <rFont val="Arial"/>
        <family val="2"/>
      </rPr>
      <t>cycle</t>
    </r>
    <r>
      <rPr>
        <sz val="11"/>
        <color rgb="FF333333"/>
        <rFont val="宋体"/>
        <family val="3"/>
        <charset val="134"/>
      </rPr>
      <t>已下降
【影响范围】</t>
    </r>
    <r>
      <rPr>
        <sz val="11"/>
        <color rgb="FF333333"/>
        <rFont val="Arial"/>
        <family val="2"/>
      </rPr>
      <t xml:space="preserve">cycle03
</t>
    </r>
    <r>
      <rPr>
        <sz val="11"/>
        <color rgb="FF333333"/>
        <rFont val="宋体"/>
        <family val="3"/>
        <charset val="134"/>
      </rPr>
      <t>【改善措施】①后续对侧流片完成后，再开始进行另一侧量产侧流片；②长期对策</t>
    </r>
    <r>
      <rPr>
        <sz val="11"/>
        <color rgb="FF333333"/>
        <rFont val="Arial"/>
        <family val="2"/>
      </rPr>
      <t xml:space="preserve"> MASK </t>
    </r>
    <r>
      <rPr>
        <sz val="11"/>
        <color rgb="FF333333"/>
        <rFont val="宋体"/>
        <family val="3"/>
        <charset val="134"/>
      </rPr>
      <t>外扩</t>
    </r>
    <r>
      <rPr>
        <sz val="11"/>
        <color rgb="FF333333"/>
        <rFont val="Arial"/>
        <family val="2"/>
      </rPr>
      <t>magin</t>
    </r>
    <r>
      <rPr>
        <sz val="11"/>
        <color rgb="FF333333"/>
        <rFont val="宋体"/>
        <family val="3"/>
        <charset val="134"/>
      </rPr>
      <t>增加，降低堵片风险</t>
    </r>
    <phoneticPr fontId="4" type="noConversion"/>
  </si>
  <si>
    <t xml:space="preserve">【产品型号】M660
【不良名称】黑色不透明异物
【发生站点】CUT
【是否再发】否
【首次通报】06/16  09:00
【基础分析】MAP集中：1EU0, 2CJ0, 2EU0，LOT集中：L3MI55E2G
【异常良损】当日良损0.24%，当月良损0.10%，批次良损0.25%，06/07批次较上批次恶化0.19%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</si>
  <si>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r>
      <rPr>
        <sz val="11"/>
        <color rgb="FF333333"/>
        <rFont val="宋体"/>
        <family val="3"/>
        <charset val="134"/>
      </rPr>
      <t>【异常原因】</t>
    </r>
    <r>
      <rPr>
        <sz val="11"/>
        <color rgb="FF333333"/>
        <rFont val="Arial"/>
        <family val="2"/>
      </rPr>
      <t>06/07</t>
    </r>
    <r>
      <rPr>
        <sz val="11"/>
        <color rgb="FF333333"/>
        <rFont val="宋体"/>
        <family val="3"/>
        <charset val="134"/>
      </rPr>
      <t>批次</t>
    </r>
    <r>
      <rPr>
        <sz val="11"/>
        <color rgb="FF333333"/>
        <rFont val="Arial"/>
        <family val="2"/>
      </rPr>
      <t>cycle14</t>
    </r>
    <r>
      <rPr>
        <sz val="11"/>
        <color rgb="FF333333"/>
        <rFont val="宋体"/>
        <family val="3"/>
        <charset val="134"/>
      </rPr>
      <t>开始高发，</t>
    </r>
    <r>
      <rPr>
        <sz val="11"/>
        <color rgb="FF333333"/>
        <rFont val="Arial"/>
        <family val="2"/>
      </rPr>
      <t>TFE AOI</t>
    </r>
    <r>
      <rPr>
        <sz val="11"/>
        <color rgb="FF333333"/>
        <rFont val="宋体"/>
        <family val="3"/>
        <charset val="134"/>
      </rPr>
      <t>与</t>
    </r>
    <r>
      <rPr>
        <sz val="11"/>
        <color rgb="FF333333"/>
        <rFont val="Arial"/>
        <family val="2"/>
      </rPr>
      <t>EVA AOI</t>
    </r>
    <r>
      <rPr>
        <sz val="11"/>
        <color rgb="FF333333"/>
        <rFont val="宋体"/>
        <family val="3"/>
        <charset val="134"/>
      </rPr>
      <t>同片同检，</t>
    </r>
    <r>
      <rPr>
        <sz val="11"/>
        <color rgb="FF333333"/>
        <rFont val="Arial"/>
        <family val="2"/>
      </rPr>
      <t xml:space="preserve">71.15% </t>
    </r>
    <r>
      <rPr>
        <sz val="11"/>
        <color rgb="FF333333"/>
        <rFont val="宋体"/>
        <family val="3"/>
        <charset val="134"/>
      </rPr>
      <t>为</t>
    </r>
    <r>
      <rPr>
        <sz val="11"/>
        <color rgb="FF333333"/>
        <rFont val="Arial"/>
        <family val="2"/>
      </rPr>
      <t xml:space="preserve">TFE </t>
    </r>
    <r>
      <rPr>
        <sz val="11"/>
        <color rgb="FF333333"/>
        <rFont val="宋体"/>
        <family val="3"/>
        <charset val="134"/>
      </rPr>
      <t>新增，其中</t>
    </r>
    <r>
      <rPr>
        <sz val="11"/>
        <color rgb="FF333333"/>
        <rFont val="Arial"/>
        <family val="2"/>
      </rPr>
      <t>CVD C1A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C1D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UV5</t>
    </r>
    <r>
      <rPr>
        <sz val="11"/>
        <color rgb="FF333333"/>
        <rFont val="宋体"/>
        <family val="3"/>
        <charset val="134"/>
      </rPr>
      <t>集中
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</t>
    </r>
    <r>
      <rPr>
        <sz val="11"/>
        <color rgb="FF333333"/>
        <rFont val="Arial"/>
        <family val="2"/>
      </rPr>
      <t xml:space="preserve">21329
</t>
    </r>
    <r>
      <rPr>
        <sz val="11"/>
        <color rgb="FF333333"/>
        <rFont val="宋体"/>
        <family val="3"/>
        <charset val="134"/>
      </rPr>
      <t>【是否止血】否
【影响范围】</t>
    </r>
    <r>
      <rPr>
        <sz val="11"/>
        <color rgb="FF333333"/>
        <rFont val="Arial"/>
        <family val="2"/>
      </rPr>
      <t xml:space="preserve">cycle14-cycle18 0.2%
</t>
    </r>
    <r>
      <rPr>
        <sz val="11"/>
        <color rgb="FF333333"/>
        <rFont val="宋体"/>
        <family val="3"/>
        <charset val="134"/>
      </rPr>
      <t>【改善措施】批次末</t>
    </r>
    <r>
      <rPr>
        <sz val="11"/>
        <color rgb="FF333333"/>
        <rFont val="Arial"/>
        <family val="2"/>
      </rPr>
      <t>CVD C1A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C1D</t>
    </r>
    <r>
      <rPr>
        <sz val="11"/>
        <color rgb="FF333333"/>
        <rFont val="宋体"/>
        <family val="3"/>
        <charset val="134"/>
      </rPr>
      <t>执行</t>
    </r>
    <r>
      <rPr>
        <sz val="11"/>
        <color rgb="FF333333"/>
        <rFont val="Arial"/>
        <family val="2"/>
      </rPr>
      <t>cycle Purge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UV5 PM</t>
    </r>
    <r>
      <rPr>
        <sz val="11"/>
        <color rgb="FF333333"/>
        <rFont val="宋体"/>
        <family val="3"/>
        <charset val="134"/>
      </rPr>
      <t>确认</t>
    </r>
    <phoneticPr fontId="4" type="noConversion"/>
  </si>
  <si>
    <t xml:space="preserve">【产品型号】M660
【不良名称】S向边缘Mura
【发生站点】MVI
【是否再发】否
【首次通报】06/16  16:00
【基础分析】集中1板A/E行，2板集中A列，LOT集中：L3MI55E1R
【异常良损】当日良损1.28%，当月良损0.08%，批次良损0.24%，06/07批次较上批次恶化0.19%
【异常原因】***
【Inline监控】监控站点
【是否止血】***
【影响范围】数量，过货完成时间
【改善措施】***
【整合对接】秦悦
【责任部门】***
【责任科室】***
</t>
    <phoneticPr fontId="4" type="noConversion"/>
  </si>
  <si>
    <r>
      <rPr>
        <sz val="11"/>
        <color rgb="FF333333"/>
        <rFont val="宋体"/>
        <family val="3"/>
        <charset val="134"/>
      </rPr>
      <t>【异常原因】</t>
    </r>
    <r>
      <rPr>
        <sz val="11"/>
        <color rgb="FF333333"/>
        <rFont val="Arial"/>
        <family val="2"/>
      </rPr>
      <t>5/14</t>
    </r>
    <r>
      <rPr>
        <sz val="11"/>
        <color rgb="FF333333"/>
        <rFont val="宋体"/>
        <family val="3"/>
        <charset val="134"/>
      </rPr>
      <t>批次蒸镀较少，</t>
    </r>
    <r>
      <rPr>
        <sz val="11"/>
        <color rgb="FF333333"/>
        <rFont val="Arial"/>
        <family val="2"/>
      </rPr>
      <t>5/24</t>
    </r>
    <r>
      <rPr>
        <sz val="11"/>
        <color rgb="FF333333"/>
        <rFont val="宋体"/>
        <family val="3"/>
        <charset val="134"/>
      </rPr>
      <t>批次未产出完全，</t>
    </r>
    <r>
      <rPr>
        <sz val="11"/>
        <color rgb="FF333333"/>
        <rFont val="Arial"/>
        <family val="2"/>
      </rPr>
      <t>AVI</t>
    </r>
    <r>
      <rPr>
        <sz val="11"/>
        <color rgb="FF333333"/>
        <rFont val="宋体"/>
        <family val="3"/>
        <charset val="134"/>
      </rPr>
      <t>确认</t>
    </r>
    <r>
      <rPr>
        <sz val="11"/>
        <color rgb="FF333333"/>
        <rFont val="Arial"/>
        <family val="2"/>
      </rPr>
      <t>G</t>
    </r>
    <r>
      <rPr>
        <sz val="11"/>
        <color rgb="FF333333"/>
        <rFont val="宋体"/>
        <family val="3"/>
        <charset val="134"/>
      </rPr>
      <t>向单暗线上升</t>
    </r>
    <r>
      <rPr>
        <sz val="11"/>
        <color rgb="FF333333"/>
        <rFont val="Arial"/>
        <family val="2"/>
      </rPr>
      <t>0.2%</t>
    </r>
    <r>
      <rPr>
        <sz val="11"/>
        <color rgb="FF333333"/>
        <rFont val="宋体"/>
        <family val="3"/>
        <charset val="134"/>
      </rPr>
      <t>左右，</t>
    </r>
    <r>
      <rPr>
        <sz val="11"/>
        <color rgb="FF333333"/>
        <rFont val="Arial"/>
        <family val="2"/>
      </rPr>
      <t>RS</t>
    </r>
    <r>
      <rPr>
        <sz val="11"/>
        <color rgb="FF333333"/>
        <rFont val="宋体"/>
        <family val="3"/>
        <charset val="134"/>
      </rPr>
      <t>匹配主要为</t>
    </r>
    <r>
      <rPr>
        <sz val="11"/>
        <color rgb="FF333333"/>
        <rFont val="Arial"/>
        <family val="2"/>
      </rPr>
      <t>A1CIP</t>
    </r>
    <r>
      <rPr>
        <sz val="11"/>
        <color rgb="FF333333"/>
        <rFont val="宋体"/>
        <family val="3"/>
        <charset val="134"/>
      </rPr>
      <t>占比上升，确认机腔差为</t>
    </r>
    <r>
      <rPr>
        <sz val="11"/>
        <color rgb="FF333333"/>
        <rFont val="Arial"/>
        <family val="2"/>
      </rPr>
      <t>1K101 FC10 A1CIP</t>
    </r>
    <r>
      <rPr>
        <sz val="11"/>
        <color rgb="FF333333"/>
        <rFont val="宋体"/>
        <family val="3"/>
        <charset val="134"/>
      </rPr>
      <t>飘高影响，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已知，已调整</t>
    </r>
    <r>
      <rPr>
        <sz val="11"/>
        <color rgb="FF333333"/>
        <rFont val="Arial"/>
        <family val="2"/>
      </rPr>
      <t>FC10</t>
    </r>
    <r>
      <rPr>
        <sz val="11"/>
        <color rgb="FF333333"/>
        <rFont val="宋体"/>
        <family val="3"/>
        <charset val="134"/>
      </rPr>
      <t>移机</t>
    </r>
    <r>
      <rPr>
        <sz val="11"/>
        <color rgb="FF333333"/>
        <rFont val="Arial"/>
        <family val="2"/>
      </rPr>
      <t>1K100</t>
    </r>
    <r>
      <rPr>
        <sz val="11"/>
        <color rgb="FF333333"/>
        <rFont val="宋体"/>
        <family val="3"/>
        <charset val="134"/>
      </rPr>
      <t>过货
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</t>
    </r>
    <r>
      <rPr>
        <sz val="11"/>
        <color rgb="FF333333"/>
        <rFont val="Arial"/>
        <family val="2"/>
      </rPr>
      <t>11629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已知且反馈调整
【是否止血】是
【影响范围】</t>
    </r>
    <r>
      <rPr>
        <sz val="11"/>
        <color rgb="FF333333"/>
        <rFont val="Arial"/>
        <family val="2"/>
      </rPr>
      <t>5/24</t>
    </r>
    <r>
      <rPr>
        <sz val="11"/>
        <color rgb="FF333333"/>
        <rFont val="宋体"/>
        <family val="3"/>
        <charset val="134"/>
      </rPr>
      <t>批次，</t>
    </r>
    <r>
      <rPr>
        <sz val="11"/>
        <color rgb="FF333333"/>
        <rFont val="Arial"/>
        <family val="2"/>
      </rPr>
      <t xml:space="preserve">0.2%
</t>
    </r>
    <r>
      <rPr>
        <sz val="11"/>
        <color rgb="FF333333"/>
        <rFont val="宋体"/>
        <family val="3"/>
        <charset val="134"/>
      </rPr>
      <t>【改善措施】</t>
    </r>
    <r>
      <rPr>
        <sz val="11"/>
        <color rgb="FF333333"/>
        <rFont val="Arial"/>
        <family val="2"/>
      </rPr>
      <t>1K101 FC10</t>
    </r>
    <r>
      <rPr>
        <sz val="11"/>
        <color rgb="FF333333"/>
        <rFont val="宋体"/>
        <family val="3"/>
        <charset val="134"/>
      </rPr>
      <t>移机</t>
    </r>
    <r>
      <rPr>
        <sz val="11"/>
        <color rgb="FF333333"/>
        <rFont val="Arial"/>
        <family val="2"/>
      </rPr>
      <t>1K100 FC12</t>
    </r>
    <r>
      <rPr>
        <sz val="11"/>
        <color rgb="FF333333"/>
        <rFont val="宋体"/>
        <family val="3"/>
        <charset val="134"/>
      </rPr>
      <t>过货</t>
    </r>
    <phoneticPr fontId="4" type="noConversion"/>
  </si>
  <si>
    <t xml:space="preserve">【产品型号】M596
【不良名称】第四层ESD击伤AA区
【发生站点】CUT
【是否再发】否
【首次通报】06/17  09:00
【基础分析】MAP集中：1BJ0, 1BK0, 1BL0, 1BM0, 2BK0, 2BL0, 2CJ0, 2CK0, 2CL0
【异常良损】当日良损0.18%，当月良损0.15%，批次良损0.74%，06/07批次较上批次恶化0.65%
【异常原因】***
【Inline监控】监控站点
【是否止血】***
【影响范围】数量，过货完成时间
【改善措施】***
【整合对接】刘雅伦
【责任部门】***
【责任科室】***
</t>
    <phoneticPr fontId="4" type="noConversion"/>
  </si>
  <si>
    <t>屠厚磊</t>
    <phoneticPr fontId="4" type="noConversion"/>
  </si>
  <si>
    <t xml:space="preserve">【产品型号】M702
【不良名称】G彩短条Mura
【发生站点】CT
【是否再发】否
【首次通报】06/17  09:00
【基础分析】MAP A行及1BB0聚集
【异常良损】当日良损0.10%，当月良损0.05%，批次良损0.09%，06/07批次较上批次恶化0.05%
【异常原因】***
【Inline监控】监控站点
【是否止血】***
【影响范围】数量，过货完成时间
【改善措施】***
【整合对接】刘雅伦
【责任部门】***
【责任科室】***
</t>
    <phoneticPr fontId="4" type="noConversion"/>
  </si>
  <si>
    <t xml:space="preserve">【产品型号】C22
【不良名称】群暗点
【发生站点】CT
【是否再发】否
【首次通报】06/17  09:00
【基础分析】MAP集中：2FD0，LOT集中：L3LA54E0B
【异常良损】当日良损1.19%，当月良损0.59%，批次良损0.59%，05/13批次较上批次恶化0.18%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</si>
  <si>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 xml:space="preserve">【产品型号】C37
【不良名称】暗点
【发生站点】MVI
【是否再发】否
【首次通报】06/17  09:00
【基础分析】LOT集中： L3C854E03
【异常良损】当日良损6.30%，当月良损0.54%，批次良损0.54%，06/02批次较上批次恶化0.17%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</si>
  <si>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 xml:space="preserve">【产品型号】M660
【不良名称】Short Test NG
【发生站点】MVI
【是否再发】否
【首次通报】06/17  09:00
【基础分析】MAP/LOT无集中
【异常良损】当日良损1.30%，当月良损0.03%，批次良损0.04%，05/27批次较上批次恶化0.04%
【异常原因】***
【Inline监控】监控站点
【是否止血】***
【影响范围】数量，过货完成时间
【改善措施】***
【整合对接】李力
【责任部门】***
【责任科室】***
</t>
    <phoneticPr fontId="4" type="noConversion"/>
  </si>
  <si>
    <r>
      <rPr>
        <sz val="11"/>
        <color rgb="FF333333"/>
        <rFont val="宋体"/>
        <family val="3"/>
        <charset val="134"/>
      </rPr>
      <t>【异常原因】批次不良率</t>
    </r>
    <r>
      <rPr>
        <sz val="11"/>
        <color rgb="FF333333"/>
        <rFont val="Arial"/>
        <family val="2"/>
      </rPr>
      <t>0.54%</t>
    </r>
    <r>
      <rPr>
        <sz val="11"/>
        <color rgb="FF333333"/>
        <rFont val="宋体"/>
        <family val="3"/>
        <charset val="134"/>
      </rPr>
      <t>，无特殊</t>
    </r>
    <r>
      <rPr>
        <sz val="11"/>
        <color rgb="FF333333"/>
        <rFont val="Arial"/>
        <family val="2"/>
      </rPr>
      <t>Mapping</t>
    </r>
    <r>
      <rPr>
        <sz val="11"/>
        <color rgb="FF333333"/>
        <rFont val="宋体"/>
        <family val="3"/>
        <charset val="134"/>
      </rPr>
      <t>聚集及</t>
    </r>
    <r>
      <rPr>
        <sz val="11"/>
        <color rgb="FF333333"/>
        <rFont val="Arial"/>
        <family val="2"/>
      </rPr>
      <t>Lot/sheet</t>
    </r>
    <r>
      <rPr>
        <sz val="11"/>
        <color rgb="FF333333"/>
        <rFont val="宋体"/>
        <family val="3"/>
        <charset val="134"/>
      </rPr>
      <t>高发，阵列各站点均未见明显机腔差，其他产品暗点解析当前无集中失效模式，</t>
    </r>
    <r>
      <rPr>
        <sz val="11"/>
        <color rgb="FFFF0000"/>
        <rFont val="宋体"/>
        <family val="3"/>
        <charset val="134"/>
      </rPr>
      <t>主要为亮点修复后暗点间距</t>
    </r>
    <r>
      <rPr>
        <sz val="11"/>
        <color rgb="FFFF0000"/>
        <rFont val="Arial"/>
        <family val="2"/>
      </rPr>
      <t>/</t>
    </r>
    <r>
      <rPr>
        <sz val="11"/>
        <color rgb="FFFF0000"/>
        <rFont val="宋体"/>
        <family val="3"/>
        <charset val="134"/>
      </rPr>
      <t>大小超规类型</t>
    </r>
    <r>
      <rPr>
        <sz val="11"/>
        <color rgb="FF333333"/>
        <rFont val="宋体"/>
        <family val="3"/>
        <charset val="134"/>
      </rPr>
      <t>；规格验证</t>
    </r>
    <r>
      <rPr>
        <sz val="11"/>
        <color rgb="FF333333"/>
        <rFont val="Arial"/>
        <family val="2"/>
      </rPr>
      <t>C</t>
    </r>
    <r>
      <rPr>
        <sz val="11"/>
        <color rgb="FF333333"/>
        <rFont val="宋体"/>
        <family val="3"/>
        <charset val="134"/>
      </rPr>
      <t>系列</t>
    </r>
    <r>
      <rPr>
        <sz val="11"/>
        <color rgb="FF333333"/>
        <rFont val="Arial"/>
        <family val="2"/>
      </rPr>
      <t>C451</t>
    </r>
    <r>
      <rPr>
        <sz val="11"/>
        <color rgb="FF333333"/>
        <rFont val="宋体"/>
        <family val="3"/>
        <charset val="134"/>
      </rPr>
      <t>暗点间距放宽已收集</t>
    </r>
    <r>
      <rPr>
        <sz val="11"/>
        <color rgb="FF333333"/>
        <rFont val="Arial"/>
        <family val="2"/>
      </rPr>
      <t>~200pcs panel</t>
    </r>
    <r>
      <rPr>
        <sz val="11"/>
        <color rgb="FF333333"/>
        <rFont val="宋体"/>
        <family val="3"/>
        <charset val="134"/>
      </rPr>
      <t>，发模组验证中；
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</t>
    </r>
    <r>
      <rPr>
        <sz val="11"/>
        <color rgb="FF333333"/>
        <rFont val="Arial"/>
        <family val="2"/>
      </rPr>
      <t xml:space="preserve">AT
</t>
    </r>
    <r>
      <rPr>
        <sz val="11"/>
        <color rgb="FF333333"/>
        <rFont val="宋体"/>
        <family val="3"/>
        <charset val="134"/>
      </rPr>
      <t>【是否止血】专项持续改善项
【影响范围】</t>
    </r>
    <r>
      <rPr>
        <sz val="11"/>
        <color rgb="FF333333"/>
        <rFont val="Arial"/>
        <family val="2"/>
      </rPr>
      <t>6/2</t>
    </r>
    <r>
      <rPr>
        <sz val="11"/>
        <color rgb="FF333333"/>
        <rFont val="宋体"/>
        <family val="3"/>
        <charset val="134"/>
      </rPr>
      <t>批次
【改善措施】</t>
    </r>
    <r>
      <rPr>
        <sz val="11"/>
        <color rgb="FFFF0000"/>
        <rFont val="宋体"/>
        <family val="3"/>
        <charset val="134"/>
      </rPr>
      <t>暗点规格拓宽，点专项</t>
    </r>
    <r>
      <rPr>
        <sz val="11"/>
        <color rgb="FFFF0000"/>
        <rFont val="Arial"/>
        <family val="2"/>
      </rPr>
      <t>&amp;</t>
    </r>
    <r>
      <rPr>
        <sz val="11"/>
        <color rgb="FFFF0000"/>
        <rFont val="宋体"/>
        <family val="3"/>
        <charset val="134"/>
      </rPr>
      <t>规格合理化专项正常推进中，每周良率会汇报</t>
    </r>
    <phoneticPr fontId="4" type="noConversion"/>
  </si>
  <si>
    <r>
      <rPr>
        <sz val="11"/>
        <color rgb="FF333333"/>
        <rFont val="宋体"/>
        <family val="3"/>
        <charset val="134"/>
      </rPr>
      <t>【异常原因】①</t>
    </r>
    <r>
      <rPr>
        <sz val="11"/>
        <color rgb="FF333333"/>
        <rFont val="Arial"/>
        <family val="2"/>
      </rPr>
      <t>5/27</t>
    </r>
    <r>
      <rPr>
        <sz val="11"/>
        <color rgb="FF333333"/>
        <rFont val="宋体"/>
        <family val="3"/>
        <charset val="134"/>
      </rPr>
      <t>批次是量产首批，目前批次良损</t>
    </r>
    <r>
      <rPr>
        <sz val="11"/>
        <color rgb="FF333333"/>
        <rFont val="Arial"/>
        <family val="2"/>
      </rPr>
      <t>0.04%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Base</t>
    </r>
    <r>
      <rPr>
        <sz val="11"/>
        <color rgb="FF333333"/>
        <rFont val="宋体"/>
        <family val="3"/>
        <charset val="134"/>
      </rPr>
      <t>水平（无高发</t>
    </r>
    <r>
      <rPr>
        <sz val="11"/>
        <color rgb="FF333333"/>
        <rFont val="Arial"/>
        <family val="2"/>
      </rPr>
      <t>Glass/LOT</t>
    </r>
    <r>
      <rPr>
        <sz val="11"/>
        <color rgb="FF333333"/>
        <rFont val="宋体"/>
        <family val="3"/>
        <charset val="134"/>
      </rPr>
      <t>，无设备</t>
    </r>
    <r>
      <rPr>
        <sz val="11"/>
        <color rgb="FF333333"/>
        <rFont val="Arial"/>
        <family val="2"/>
      </rPr>
      <t>/MAP</t>
    </r>
    <r>
      <rPr>
        <sz val="11"/>
        <color rgb="FF333333"/>
        <rFont val="宋体"/>
        <family val="3"/>
        <charset val="134"/>
      </rPr>
      <t>集中性）；②当日良损较高是该批次</t>
    </r>
    <r>
      <rPr>
        <sz val="11"/>
        <color rgb="FF333333"/>
        <rFont val="Arial"/>
        <family val="2"/>
      </rPr>
      <t>35000 R</t>
    </r>
    <r>
      <rPr>
        <sz val="11"/>
        <color rgb="FF333333"/>
        <rFont val="宋体"/>
        <family val="3"/>
        <charset val="134"/>
      </rPr>
      <t>品在</t>
    </r>
    <r>
      <rPr>
        <sz val="11"/>
        <color rgb="FF333333"/>
        <rFont val="Arial"/>
        <family val="2"/>
      </rPr>
      <t>35001</t>
    </r>
    <r>
      <rPr>
        <sz val="11"/>
        <color rgb="FF333333"/>
        <rFont val="宋体"/>
        <family val="3"/>
        <charset val="134"/>
      </rPr>
      <t>集中过货导致
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</t>
    </r>
    <r>
      <rPr>
        <sz val="11"/>
        <color rgb="FF333333"/>
        <rFont val="Arial"/>
        <family val="2"/>
      </rPr>
      <t xml:space="preserve">/
</t>
    </r>
    <r>
      <rPr>
        <sz val="11"/>
        <color rgb="FF333333"/>
        <rFont val="宋体"/>
        <family val="3"/>
        <charset val="134"/>
      </rPr>
      <t>【是否止血】是
【影响范围】目前批次</t>
    </r>
    <r>
      <rPr>
        <sz val="11"/>
        <color rgb="FF333333"/>
        <rFont val="Arial"/>
        <family val="2"/>
      </rPr>
      <t xml:space="preserve">NG 140pcs
</t>
    </r>
    <r>
      <rPr>
        <sz val="11"/>
        <color rgb="FF333333"/>
        <rFont val="宋体"/>
        <family val="3"/>
        <charset val="134"/>
      </rPr>
      <t>【改善措施】</t>
    </r>
    <r>
      <rPr>
        <sz val="11"/>
        <color rgb="FF333333"/>
        <rFont val="Arial"/>
        <family val="2"/>
      </rPr>
      <t>/</t>
    </r>
    <phoneticPr fontId="4" type="noConversion"/>
  </si>
  <si>
    <t xml:space="preserve">【产品型号】M702
【不良名称】Aging烧角
【发生站点】Aging
【是否再发】否
【首次通报】06/17  15:00
【基础分析】LOT集中：L3MN54E2Y, L3MN54E31
【异常良损】当日良损1.50%，当月良损0.19%，批次良损0.37%，06/07批次较上批次恶化0.19%
【异常原因】***
【Inline监控】监控站点
【是否止血】***
【影响范围】数量，过货完成时间
【改善措施】***
【整合对接】朱仲飞
【责任部门】***
【责任科室】***
</t>
    <phoneticPr fontId="4" type="noConversion"/>
  </si>
  <si>
    <t xml:space="preserve">【产品型号】M660
【不良名称】暗点
【发生站点】MVI
【是否再发】否
【首次通报】06/17  15:00
【基础分析】MAP聚集A行U列，LOT集中：L3MI55E0P；SHEET集中： L3MI55E0P21, L3MI55E0P25
【异常良损】当日良损2.97%，当月良损0.24%，批次良损0.33%，/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</si>
  <si>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>群暗点</t>
    <phoneticPr fontId="4" type="noConversion"/>
  </si>
  <si>
    <r>
      <rPr>
        <sz val="11"/>
        <color rgb="FF333333"/>
        <rFont val="宋体"/>
        <family val="3"/>
        <charset val="134"/>
      </rPr>
      <t>【异常原因】确认</t>
    </r>
    <r>
      <rPr>
        <sz val="11"/>
        <color rgb="FF333333"/>
        <rFont val="Arial"/>
        <family val="2"/>
      </rPr>
      <t>5/13</t>
    </r>
    <r>
      <rPr>
        <sz val="11"/>
        <color rgb="FF333333"/>
        <rFont val="宋体"/>
        <family val="3"/>
        <charset val="134"/>
      </rPr>
      <t>批次群暗点集中</t>
    </r>
    <r>
      <rPr>
        <sz val="11"/>
        <color rgb="FF333333"/>
        <rFont val="Arial"/>
        <family val="2"/>
      </rPr>
      <t>2FD</t>
    </r>
    <r>
      <rPr>
        <sz val="11"/>
        <color rgb="FF333333"/>
        <rFont val="宋体"/>
        <family val="3"/>
        <charset val="134"/>
      </rPr>
      <t>膜位高发，拉取</t>
    </r>
    <r>
      <rPr>
        <sz val="11"/>
        <color rgb="FF333333"/>
        <rFont val="Arial"/>
        <family val="2"/>
      </rPr>
      <t>24</t>
    </r>
    <r>
      <rPr>
        <sz val="11"/>
        <color rgb="FF333333"/>
        <rFont val="宋体"/>
        <family val="3"/>
        <charset val="134"/>
      </rPr>
      <t>年过货数据均存在膜位聚集，异常坐标固定。同步确认</t>
    </r>
    <r>
      <rPr>
        <sz val="11"/>
        <color rgb="FF333333"/>
        <rFont val="Arial"/>
        <family val="2"/>
      </rPr>
      <t>C22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宋体"/>
        <family val="3"/>
        <charset val="134"/>
      </rPr>
      <t>第四层</t>
    </r>
    <r>
      <rPr>
        <sz val="11"/>
        <color rgb="FFFF0000"/>
        <rFont val="Arial"/>
        <family val="2"/>
      </rPr>
      <t>ESD</t>
    </r>
    <r>
      <rPr>
        <sz val="11"/>
        <color rgb="FFFF0000"/>
        <rFont val="宋体"/>
        <family val="3"/>
        <charset val="134"/>
      </rPr>
      <t>击伤</t>
    </r>
    <r>
      <rPr>
        <sz val="11"/>
        <color rgb="FFFF0000"/>
        <rFont val="Arial"/>
        <family val="2"/>
      </rPr>
      <t>AA</t>
    </r>
    <r>
      <rPr>
        <sz val="11"/>
        <color rgb="FFFF0000"/>
        <rFont val="宋体"/>
        <family val="3"/>
        <charset val="134"/>
      </rPr>
      <t>区</t>
    </r>
    <r>
      <rPr>
        <sz val="11"/>
        <color rgb="FFFF0000"/>
        <rFont val="Arial"/>
        <family val="2"/>
      </rPr>
      <t xml:space="preserve"> code</t>
    </r>
    <r>
      <rPr>
        <sz val="11"/>
        <color rgb="FFFF0000"/>
        <rFont val="宋体"/>
        <family val="3"/>
        <charset val="134"/>
      </rPr>
      <t>同存在</t>
    </r>
    <r>
      <rPr>
        <sz val="11"/>
        <color rgb="FFFF0000"/>
        <rFont val="Arial"/>
        <family val="2"/>
      </rPr>
      <t>2FD0</t>
    </r>
    <r>
      <rPr>
        <sz val="11"/>
        <color rgb="FFFF0000"/>
        <rFont val="宋体"/>
        <family val="3"/>
        <charset val="134"/>
      </rPr>
      <t>膜位集中，为</t>
    </r>
    <r>
      <rPr>
        <sz val="11"/>
        <color rgb="FFFF0000"/>
        <rFont val="Arial"/>
        <family val="2"/>
      </rPr>
      <t>OLED ESD</t>
    </r>
    <r>
      <rPr>
        <sz val="11"/>
        <color rgb="FFFF0000"/>
        <rFont val="宋体"/>
        <family val="3"/>
        <charset val="134"/>
      </rPr>
      <t>击伤相关。</t>
    </r>
    <r>
      <rPr>
        <sz val="11"/>
        <color rgb="FF333333"/>
        <rFont val="宋体"/>
        <family val="3"/>
        <charset val="134"/>
      </rPr>
      <t xml:space="preserve">
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监控】监控站点</t>
    </r>
    <r>
      <rPr>
        <sz val="11"/>
        <color rgb="FF333333"/>
        <rFont val="Arial"/>
        <family val="2"/>
      </rPr>
      <t xml:space="preserve"> 
</t>
    </r>
    <r>
      <rPr>
        <sz val="11"/>
        <color rgb="FF333333"/>
        <rFont val="宋体"/>
        <family val="3"/>
        <charset val="134"/>
      </rPr>
      <t>【是否止血】否
【影响范围】</t>
    </r>
    <r>
      <rPr>
        <sz val="11"/>
        <color rgb="FF333333"/>
        <rFont val="Arial"/>
        <family val="2"/>
      </rPr>
      <t>5/13</t>
    </r>
    <r>
      <rPr>
        <sz val="11"/>
        <color rgb="FF333333"/>
        <rFont val="宋体"/>
        <family val="3"/>
        <charset val="134"/>
      </rPr>
      <t>批次
【改善措施】待</t>
    </r>
    <r>
      <rPr>
        <sz val="11"/>
        <color rgb="FF333333"/>
        <rFont val="Arial"/>
        <family val="2"/>
      </rPr>
      <t>OLED</t>
    </r>
    <r>
      <rPr>
        <sz val="11"/>
        <color rgb="FF333333"/>
        <rFont val="宋体"/>
        <family val="3"/>
        <charset val="134"/>
      </rPr>
      <t>整合确认</t>
    </r>
    <phoneticPr fontId="4" type="noConversion"/>
  </si>
  <si>
    <r>
      <rPr>
        <sz val="11"/>
        <color rgb="FF333333"/>
        <rFont val="宋体"/>
        <family val="3"/>
        <charset val="134"/>
      </rPr>
      <t>【异常原因】：</t>
    </r>
    <r>
      <rPr>
        <sz val="11"/>
        <color rgb="FFFF0000"/>
        <rFont val="Arial"/>
        <family val="2"/>
      </rPr>
      <t>AB</t>
    </r>
    <r>
      <rPr>
        <sz val="11"/>
        <color rgb="FFFF0000"/>
        <rFont val="宋体"/>
        <family val="3"/>
        <charset val="134"/>
      </rPr>
      <t>侧在更换</t>
    </r>
    <r>
      <rPr>
        <sz val="11"/>
        <color rgb="FFFF0000"/>
        <rFont val="Arial"/>
        <family val="2"/>
      </rPr>
      <t>cycle8 D172</t>
    </r>
    <r>
      <rPr>
        <sz val="11"/>
        <color rgb="FFFF0000"/>
        <rFont val="宋体"/>
        <family val="3"/>
        <charset val="134"/>
      </rPr>
      <t>首件</t>
    </r>
    <r>
      <rPr>
        <sz val="11"/>
        <color rgb="FFFF0000"/>
        <rFont val="Arial"/>
        <family val="2"/>
      </rPr>
      <t>mask</t>
    </r>
    <r>
      <rPr>
        <sz val="11"/>
        <color rgb="FFFF0000"/>
        <rFont val="宋体"/>
        <family val="3"/>
        <charset val="134"/>
      </rPr>
      <t>时，</t>
    </r>
    <r>
      <rPr>
        <sz val="11"/>
        <color rgb="FFFF0000"/>
        <rFont val="Arial"/>
        <family val="2"/>
      </rPr>
      <t>CD</t>
    </r>
    <r>
      <rPr>
        <sz val="11"/>
        <color rgb="FFFF0000"/>
        <rFont val="宋体"/>
        <family val="3"/>
        <charset val="134"/>
      </rPr>
      <t>侧正常进行</t>
    </r>
    <r>
      <rPr>
        <sz val="11"/>
        <color rgb="FFFF0000"/>
        <rFont val="Arial"/>
        <family val="2"/>
      </rPr>
      <t>cycle10 M702</t>
    </r>
    <r>
      <rPr>
        <sz val="11"/>
        <color rgb="FFFF0000"/>
        <rFont val="宋体"/>
        <family val="3"/>
        <charset val="134"/>
      </rPr>
      <t>量产流片，两边不同步换</t>
    </r>
    <r>
      <rPr>
        <sz val="11"/>
        <color rgb="FFFF0000"/>
        <rFont val="Arial"/>
        <family val="2"/>
      </rPr>
      <t>mask</t>
    </r>
    <r>
      <rPr>
        <sz val="11"/>
        <color rgb="FFFF0000"/>
        <rFont val="宋体"/>
        <family val="3"/>
        <charset val="134"/>
      </rPr>
      <t>影响</t>
    </r>
    <r>
      <rPr>
        <sz val="11"/>
        <color rgb="FFFF0000"/>
        <rFont val="Arial"/>
        <family val="2"/>
      </rPr>
      <t>CD</t>
    </r>
    <r>
      <rPr>
        <sz val="11"/>
        <color rgb="FFFF0000"/>
        <rFont val="宋体"/>
        <family val="3"/>
        <charset val="134"/>
      </rPr>
      <t>侧流片</t>
    </r>
    <r>
      <rPr>
        <sz val="11"/>
        <color rgb="FFFF0000"/>
        <rFont val="Arial"/>
        <family val="2"/>
      </rPr>
      <t>stay time OC4~OC5  372s</t>
    </r>
    <r>
      <rPr>
        <sz val="11"/>
        <color rgb="FFFF0000"/>
        <rFont val="宋体"/>
        <family val="3"/>
        <charset val="134"/>
      </rPr>
      <t>偏长（正常</t>
    </r>
    <r>
      <rPr>
        <sz val="11"/>
        <color rgb="FFFF0000"/>
        <rFont val="Arial"/>
        <family val="2"/>
      </rPr>
      <t>170s</t>
    </r>
    <r>
      <rPr>
        <sz val="11"/>
        <color rgb="FFFF0000"/>
        <rFont val="宋体"/>
        <family val="3"/>
        <charset val="134"/>
      </rPr>
      <t>），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宋体"/>
        <family val="3"/>
        <charset val="134"/>
      </rPr>
      <t>导致</t>
    </r>
    <r>
      <rPr>
        <sz val="11"/>
        <color rgb="FFFF0000"/>
        <rFont val="Arial"/>
        <family val="2"/>
      </rPr>
      <t>M702 HRMA002 X</t>
    </r>
    <r>
      <rPr>
        <sz val="11"/>
        <color rgb="FFFF0000"/>
        <rFont val="宋体"/>
        <family val="3"/>
        <charset val="134"/>
      </rPr>
      <t>向由批次初</t>
    </r>
    <r>
      <rPr>
        <sz val="11"/>
        <color rgb="FFFF0000"/>
        <rFont val="Arial"/>
        <family val="2"/>
      </rPr>
      <t>4-5um</t>
    </r>
    <r>
      <rPr>
        <sz val="11"/>
        <color rgb="FFFF0000"/>
        <rFont val="宋体"/>
        <family val="3"/>
        <charset val="134"/>
      </rPr>
      <t>外扩至</t>
    </r>
    <r>
      <rPr>
        <sz val="11"/>
        <color rgb="FFFF0000"/>
        <rFont val="Arial"/>
        <family val="2"/>
      </rPr>
      <t>7-8um</t>
    </r>
    <r>
      <rPr>
        <sz val="11"/>
        <color rgb="FFFF0000"/>
        <rFont val="宋体"/>
        <family val="3"/>
        <charset val="134"/>
      </rPr>
      <t>，</t>
    </r>
    <r>
      <rPr>
        <sz val="11"/>
        <color rgb="FFFF0000"/>
        <rFont val="Arial"/>
        <family val="2"/>
      </rPr>
      <t>ERMA002 Y</t>
    </r>
    <r>
      <rPr>
        <sz val="11"/>
        <color rgb="FFFF0000"/>
        <rFont val="宋体"/>
        <family val="3"/>
        <charset val="134"/>
      </rPr>
      <t>向</t>
    </r>
    <r>
      <rPr>
        <sz val="11"/>
        <color rgb="FFFF0000"/>
        <rFont val="Arial"/>
        <family val="2"/>
      </rPr>
      <t xml:space="preserve">  H K</t>
    </r>
    <r>
      <rPr>
        <sz val="11"/>
        <color rgb="FFFF0000"/>
        <rFont val="宋体"/>
        <family val="3"/>
        <charset val="134"/>
      </rPr>
      <t>列由</t>
    </r>
    <r>
      <rPr>
        <sz val="11"/>
        <color rgb="FFFF0000"/>
        <rFont val="Arial"/>
        <family val="2"/>
      </rPr>
      <t>4um</t>
    </r>
    <r>
      <rPr>
        <sz val="11"/>
        <color rgb="FFFF0000"/>
        <rFont val="宋体"/>
        <family val="3"/>
        <charset val="134"/>
      </rPr>
      <t>外扩至</t>
    </r>
    <r>
      <rPr>
        <sz val="11"/>
        <color rgb="FFFF0000"/>
        <rFont val="Arial"/>
        <family val="2"/>
      </rPr>
      <t xml:space="preserve">5um </t>
    </r>
    <r>
      <rPr>
        <sz val="11"/>
        <color rgb="FFFF0000"/>
        <rFont val="宋体"/>
        <family val="3"/>
        <charset val="134"/>
      </rPr>
      <t>导致</t>
    </r>
    <r>
      <rPr>
        <sz val="11"/>
        <color rgb="FFFF0000"/>
        <rFont val="Arial"/>
        <family val="2"/>
      </rPr>
      <t>G</t>
    </r>
    <r>
      <rPr>
        <sz val="11"/>
        <color rgb="FFFF0000"/>
        <rFont val="宋体"/>
        <family val="3"/>
        <charset val="134"/>
      </rPr>
      <t>彩异常</t>
    </r>
    <r>
      <rPr>
        <sz val="11"/>
        <color rgb="FF333333"/>
        <rFont val="宋体"/>
        <family val="3"/>
        <charset val="134"/>
      </rPr>
      <t>。①单双</t>
    </r>
    <r>
      <rPr>
        <sz val="11"/>
        <color rgb="FF333333"/>
        <rFont val="Arial"/>
        <family val="2"/>
      </rPr>
      <t>Line</t>
    </r>
    <r>
      <rPr>
        <sz val="11"/>
        <color rgb="FF333333"/>
        <rFont val="宋体"/>
        <family val="3"/>
        <charset val="134"/>
      </rPr>
      <t>：</t>
    </r>
    <r>
      <rPr>
        <sz val="11"/>
        <color rgb="FF333333"/>
        <rFont val="Arial"/>
        <family val="2"/>
      </rPr>
      <t>mix run</t>
    </r>
    <r>
      <rPr>
        <sz val="11"/>
        <color rgb="FF333333"/>
        <rFont val="宋体"/>
        <family val="3"/>
        <charset val="134"/>
      </rPr>
      <t>②</t>
    </r>
    <r>
      <rPr>
        <sz val="11"/>
        <color rgb="FF333333"/>
        <rFont val="Arial"/>
        <family val="2"/>
      </rPr>
      <t>Mask</t>
    </r>
    <r>
      <rPr>
        <sz val="11"/>
        <color rgb="FF333333"/>
        <rFont val="宋体"/>
        <family val="3"/>
        <charset val="134"/>
      </rPr>
      <t>上机次数：</t>
    </r>
    <r>
      <rPr>
        <sz val="11"/>
        <color rgb="FF333333"/>
        <rFont val="Arial"/>
        <family val="2"/>
      </rPr>
      <t>06/07</t>
    </r>
    <r>
      <rPr>
        <sz val="11"/>
        <color rgb="FF333333"/>
        <rFont val="宋体"/>
        <family val="3"/>
        <charset val="134"/>
      </rPr>
      <t>批次第</t>
    </r>
    <r>
      <rPr>
        <sz val="11"/>
        <color rgb="FF333333"/>
        <rFont val="Arial"/>
        <family val="2"/>
      </rPr>
      <t>3</t>
    </r>
    <r>
      <rPr>
        <sz val="11"/>
        <color rgb="FF333333"/>
        <rFont val="宋体"/>
        <family val="3"/>
        <charset val="134"/>
      </rPr>
      <t>次上机③</t>
    </r>
    <r>
      <rPr>
        <sz val="11"/>
        <color rgb="FF333333"/>
        <rFont val="Arial"/>
        <family val="2"/>
      </rPr>
      <t>Stay time</t>
    </r>
    <r>
      <rPr>
        <sz val="11"/>
        <color rgb="FF333333"/>
        <rFont val="宋体"/>
        <family val="3"/>
        <charset val="134"/>
      </rPr>
      <t>：</t>
    </r>
    <r>
      <rPr>
        <sz val="11"/>
        <color rgb="FF333333"/>
        <rFont val="Arial"/>
        <family val="2"/>
      </rPr>
      <t>OC4~OC5:372s</t>
    </r>
    <r>
      <rPr>
        <sz val="11"/>
        <color rgb="FF333333"/>
        <rFont val="宋体"/>
        <family val="3"/>
        <charset val="134"/>
      </rPr>
      <t>偏长（正常</t>
    </r>
    <r>
      <rPr>
        <sz val="11"/>
        <color rgb="FF333333"/>
        <rFont val="Arial"/>
        <family val="2"/>
      </rPr>
      <t>170s</t>
    </r>
    <r>
      <rPr>
        <sz val="11"/>
        <color rgb="FF333333"/>
        <rFont val="宋体"/>
        <family val="3"/>
        <charset val="134"/>
      </rPr>
      <t>）；</t>
    </r>
    <r>
      <rPr>
        <sz val="11"/>
        <color rgb="FF333333"/>
        <rFont val="Arial"/>
        <family val="2"/>
      </rPr>
      <t xml:space="preserve"> OC5~OC6</t>
    </r>
    <r>
      <rPr>
        <sz val="11"/>
        <color rgb="FF333333"/>
        <rFont val="宋体"/>
        <family val="3"/>
        <charset val="134"/>
      </rPr>
      <t>：</t>
    </r>
    <r>
      <rPr>
        <sz val="11"/>
        <color rgb="FF333333"/>
        <rFont val="Arial"/>
        <family val="2"/>
      </rPr>
      <t xml:space="preserve">30S </t>
    </r>
    <r>
      <rPr>
        <sz val="11"/>
        <color rgb="FF333333"/>
        <rFont val="宋体"/>
        <family val="3"/>
        <charset val="134"/>
      </rPr>
      <t>无异常④</t>
    </r>
    <r>
      <rPr>
        <sz val="11"/>
        <color rgb="FF333333"/>
        <rFont val="Arial"/>
        <family val="2"/>
      </rPr>
      <t>Mask</t>
    </r>
    <r>
      <rPr>
        <sz val="11"/>
        <color rgb="FF333333"/>
        <rFont val="宋体"/>
        <family val="3"/>
        <charset val="134"/>
      </rPr>
      <t>履历：上机前未进行</t>
    </r>
    <r>
      <rPr>
        <sz val="11"/>
        <color rgb="FF333333"/>
        <rFont val="Arial"/>
        <family val="2"/>
      </rPr>
      <t>RW</t>
    </r>
    <r>
      <rPr>
        <sz val="11"/>
        <color rgb="FF333333"/>
        <rFont val="宋体"/>
        <family val="3"/>
        <charset val="134"/>
      </rPr>
      <t>⑤对位</t>
    </r>
    <r>
      <rPr>
        <sz val="11"/>
        <color rgb="FF333333"/>
        <rFont val="Arial"/>
        <family val="2"/>
      </rPr>
      <t>Retry</t>
    </r>
    <r>
      <rPr>
        <sz val="11"/>
        <color rgb="FF333333"/>
        <rFont val="宋体"/>
        <family val="3"/>
        <charset val="134"/>
      </rPr>
      <t>：</t>
    </r>
    <r>
      <rPr>
        <sz val="11"/>
        <color rgb="FF333333"/>
        <rFont val="Arial"/>
        <family val="2"/>
      </rPr>
      <t>0</t>
    </r>
    <r>
      <rPr>
        <sz val="11"/>
        <color rgb="FF333333"/>
        <rFont val="宋体"/>
        <family val="3"/>
        <charset val="134"/>
      </rPr>
      <t>次⑥备用</t>
    </r>
    <r>
      <rPr>
        <sz val="11"/>
        <color rgb="FF333333"/>
        <rFont val="Arial"/>
        <family val="2"/>
      </rPr>
      <t>Mask</t>
    </r>
    <r>
      <rPr>
        <sz val="11"/>
        <color rgb="FF333333"/>
        <rFont val="宋体"/>
        <family val="3"/>
        <charset val="134"/>
      </rPr>
      <t>：</t>
    </r>
    <r>
      <rPr>
        <sz val="11"/>
        <color rgb="FF333333"/>
        <rFont val="Arial"/>
        <family val="2"/>
      </rPr>
      <t>/</t>
    </r>
    <r>
      <rPr>
        <sz val="11"/>
        <color rgb="FF333333"/>
        <rFont val="宋体"/>
        <family val="3"/>
        <charset val="134"/>
      </rPr>
      <t>⑦</t>
    </r>
    <r>
      <rPr>
        <sz val="11"/>
        <color rgb="FF333333"/>
        <rFont val="Arial"/>
        <family val="2"/>
      </rPr>
      <t>Mask Run</t>
    </r>
    <r>
      <rPr>
        <sz val="11"/>
        <color rgb="FF333333"/>
        <rFont val="宋体"/>
        <family val="3"/>
        <charset val="134"/>
      </rPr>
      <t>货数量：</t>
    </r>
    <r>
      <rPr>
        <sz val="11"/>
        <color rgb="FF333333"/>
        <rFont val="Arial"/>
        <family val="2"/>
      </rPr>
      <t xml:space="preserve">0.33k </t>
    </r>
    <r>
      <rPr>
        <sz val="11"/>
        <color rgb="FF333333"/>
        <rFont val="宋体"/>
        <family val="3"/>
        <charset val="134"/>
      </rPr>
      <t>⑧</t>
    </r>
    <r>
      <rPr>
        <sz val="11"/>
        <color rgb="FF333333"/>
        <rFont val="Arial"/>
        <family val="2"/>
      </rPr>
      <t>Oven</t>
    </r>
    <r>
      <rPr>
        <sz val="11"/>
        <color rgb="FF333333"/>
        <rFont val="宋体"/>
        <family val="3"/>
        <charset val="134"/>
      </rPr>
      <t>出片温度：</t>
    </r>
    <r>
      <rPr>
        <sz val="11"/>
        <color rgb="FF333333"/>
        <rFont val="Arial"/>
        <family val="2"/>
      </rPr>
      <t>24.6</t>
    </r>
    <r>
      <rPr>
        <sz val="11"/>
        <color rgb="FF333333"/>
        <rFont val="宋体"/>
        <family val="3"/>
        <charset val="134"/>
      </rPr>
      <t>℃，无异常⑨</t>
    </r>
    <r>
      <rPr>
        <sz val="11"/>
        <color rgb="FF333333"/>
        <rFont val="Arial"/>
        <family val="2"/>
      </rPr>
      <t>Mask stage</t>
    </r>
    <r>
      <rPr>
        <sz val="11"/>
        <color rgb="FF333333"/>
        <rFont val="宋体"/>
        <family val="3"/>
        <charset val="134"/>
      </rPr>
      <t>温度：</t>
    </r>
    <r>
      <rPr>
        <sz val="11"/>
        <color rgb="FF333333"/>
        <rFont val="Arial"/>
        <family val="2"/>
      </rPr>
      <t>22.2</t>
    </r>
    <r>
      <rPr>
        <sz val="11"/>
        <color rgb="FF333333"/>
        <rFont val="宋体"/>
        <family val="3"/>
        <charset val="134"/>
      </rPr>
      <t>℃，无异常
【不良率预估】：影响</t>
    </r>
    <r>
      <rPr>
        <sz val="11"/>
        <color rgb="FF333333"/>
        <rFont val="Arial"/>
        <family val="2"/>
      </rPr>
      <t>cycle</t>
    </r>
    <r>
      <rPr>
        <sz val="11"/>
        <color rgb="FF333333"/>
        <rFont val="宋体"/>
        <family val="3"/>
        <charset val="134"/>
      </rPr>
      <t>不良：</t>
    </r>
    <r>
      <rPr>
        <sz val="11"/>
        <color rgb="FF333333"/>
        <rFont val="Arial"/>
        <family val="2"/>
      </rPr>
      <t>0.6%</t>
    </r>
    <r>
      <rPr>
        <sz val="11"/>
        <color rgb="FF333333"/>
        <rFont val="宋体"/>
        <family val="3"/>
        <charset val="134"/>
      </rPr>
      <t>，影响批次不良：</t>
    </r>
    <r>
      <rPr>
        <sz val="11"/>
        <color rgb="FF333333"/>
        <rFont val="Arial"/>
        <family val="2"/>
      </rPr>
      <t xml:space="preserve">0.09%
</t>
    </r>
    <r>
      <rPr>
        <sz val="11"/>
        <color rgb="FF333333"/>
        <rFont val="宋体"/>
        <family val="3"/>
        <charset val="134"/>
      </rPr>
      <t>【改善措施】：后续</t>
    </r>
    <r>
      <rPr>
        <sz val="11"/>
        <color rgb="FF333333"/>
        <rFont val="Arial"/>
        <family val="2"/>
      </rPr>
      <t>staytime</t>
    </r>
    <r>
      <rPr>
        <sz val="11"/>
        <color rgb="FF333333"/>
        <rFont val="宋体"/>
        <family val="3"/>
        <charset val="134"/>
      </rPr>
      <t>正常后流片</t>
    </r>
    <r>
      <rPr>
        <sz val="11"/>
        <color rgb="FF333333"/>
        <rFont val="Arial"/>
        <family val="2"/>
      </rPr>
      <t>PPA</t>
    </r>
    <r>
      <rPr>
        <sz val="11"/>
        <color rgb="FF333333"/>
        <rFont val="宋体"/>
        <family val="3"/>
        <charset val="134"/>
      </rPr>
      <t>恢复正常水平偏位</t>
    </r>
    <r>
      <rPr>
        <sz val="11"/>
        <color rgb="FF333333"/>
        <rFont val="Arial"/>
        <family val="2"/>
      </rPr>
      <t>4~5um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LOI</t>
    </r>
    <r>
      <rPr>
        <sz val="11"/>
        <color rgb="FF333333"/>
        <rFont val="宋体"/>
        <family val="3"/>
        <charset val="134"/>
      </rPr>
      <t>无异常，持续关注</t>
    </r>
    <r>
      <rPr>
        <sz val="11"/>
        <color rgb="FF333333"/>
        <rFont val="Arial"/>
        <family val="2"/>
      </rPr>
      <t>PPA</t>
    </r>
    <r>
      <rPr>
        <sz val="11"/>
        <color rgb="FF333333"/>
        <rFont val="宋体"/>
        <family val="3"/>
        <charset val="134"/>
      </rPr>
      <t>。</t>
    </r>
    <phoneticPr fontId="4" type="noConversion"/>
  </si>
  <si>
    <r>
      <rPr>
        <sz val="11"/>
        <color rgb="FF333333"/>
        <rFont val="宋体"/>
        <family val="3"/>
        <charset val="134"/>
      </rPr>
      <t>【异常原因】①</t>
    </r>
    <r>
      <rPr>
        <sz val="11"/>
        <color rgb="FF333333"/>
        <rFont val="Arial"/>
        <family val="2"/>
      </rPr>
      <t>CT 6/7</t>
    </r>
    <r>
      <rPr>
        <sz val="11"/>
        <color rgb="FF333333"/>
        <rFont val="宋体"/>
        <family val="3"/>
        <charset val="134"/>
      </rPr>
      <t>批次</t>
    </r>
    <r>
      <rPr>
        <sz val="11"/>
        <color rgb="FF333333"/>
        <rFont val="Arial"/>
        <family val="2"/>
      </rPr>
      <t>AD</t>
    </r>
    <r>
      <rPr>
        <sz val="11"/>
        <color rgb="FF333333"/>
        <rFont val="宋体"/>
        <family val="3"/>
        <charset val="134"/>
      </rPr>
      <t>不良</t>
    </r>
    <r>
      <rPr>
        <sz val="11"/>
        <color rgb="FF333333"/>
        <rFont val="Arial"/>
        <family val="2"/>
      </rPr>
      <t>1.13%(</t>
    </r>
    <r>
      <rPr>
        <sz val="11"/>
        <color rgb="FF333333"/>
        <rFont val="宋体"/>
        <family val="3"/>
        <charset val="134"/>
      </rPr>
      <t>烧角</t>
    </r>
    <r>
      <rPr>
        <sz val="11"/>
        <color rgb="FF333333"/>
        <rFont val="Arial"/>
        <family val="2"/>
      </rPr>
      <t>0.37%)</t>
    </r>
    <r>
      <rPr>
        <sz val="11"/>
        <color rgb="FF333333"/>
        <rFont val="宋体"/>
        <family val="3"/>
        <charset val="134"/>
      </rPr>
      <t>，与上批次水准一致（</t>
    </r>
    <r>
      <rPr>
        <sz val="11"/>
        <color rgb="FF333333"/>
        <rFont val="Arial"/>
        <family val="2"/>
      </rPr>
      <t>Aging</t>
    </r>
    <r>
      <rPr>
        <sz val="11"/>
        <color rgb="FF333333"/>
        <rFont val="宋体"/>
        <family val="3"/>
        <charset val="134"/>
      </rPr>
      <t>烧角↑</t>
    </r>
    <r>
      <rPr>
        <sz val="11"/>
        <color rgb="FF333333"/>
        <rFont val="Arial"/>
        <family val="2"/>
      </rPr>
      <t>0.19%</t>
    </r>
    <r>
      <rPr>
        <sz val="11"/>
        <color rgb="FF333333"/>
        <rFont val="宋体"/>
        <family val="3"/>
        <charset val="134"/>
      </rPr>
      <t>，显示异常↓</t>
    </r>
    <r>
      <rPr>
        <sz val="11"/>
        <color rgb="FF333333"/>
        <rFont val="Arial"/>
        <family val="2"/>
      </rPr>
      <t>0.13%</t>
    </r>
    <r>
      <rPr>
        <sz val="11"/>
        <color rgb="FF333333"/>
        <rFont val="宋体"/>
        <family val="3"/>
        <charset val="134"/>
      </rPr>
      <t>）②批次</t>
    </r>
    <r>
      <rPr>
        <sz val="11"/>
        <color rgb="FF333333"/>
        <rFont val="Arial"/>
        <family val="2"/>
      </rPr>
      <t>Aging</t>
    </r>
    <r>
      <rPr>
        <sz val="11"/>
        <color rgb="FF333333"/>
        <rFont val="宋体"/>
        <family val="3"/>
        <charset val="134"/>
      </rPr>
      <t>站点</t>
    </r>
    <r>
      <rPr>
        <sz val="11"/>
        <color rgb="FF333333"/>
        <rFont val="Arial"/>
        <family val="2"/>
      </rPr>
      <t>AD</t>
    </r>
    <r>
      <rPr>
        <sz val="11"/>
        <color rgb="FF333333"/>
        <rFont val="宋体"/>
        <family val="3"/>
        <charset val="134"/>
      </rPr>
      <t>↑</t>
    </r>
    <r>
      <rPr>
        <sz val="11"/>
        <color rgb="FF333333"/>
        <rFont val="Arial"/>
        <family val="2"/>
      </rPr>
      <t>0.03%</t>
    </r>
    <r>
      <rPr>
        <sz val="11"/>
        <color rgb="FF333333"/>
        <rFont val="宋体"/>
        <family val="3"/>
        <charset val="134"/>
      </rPr>
      <t>（</t>
    </r>
    <r>
      <rPr>
        <sz val="11"/>
        <color rgb="FF333333"/>
        <rFont val="Arial"/>
        <family val="2"/>
      </rPr>
      <t>Aging</t>
    </r>
    <r>
      <rPr>
        <sz val="11"/>
        <color rgb="FF333333"/>
        <rFont val="宋体"/>
        <family val="3"/>
        <charset val="134"/>
      </rPr>
      <t>烧角↑</t>
    </r>
    <r>
      <rPr>
        <sz val="11"/>
        <color rgb="FF333333"/>
        <rFont val="Arial"/>
        <family val="2"/>
      </rPr>
      <t>0.09%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Aging AA</t>
    </r>
    <r>
      <rPr>
        <sz val="11"/>
        <color rgb="FF333333"/>
        <rFont val="宋体"/>
        <family val="3"/>
        <charset val="134"/>
      </rPr>
      <t>区烧伤↓</t>
    </r>
    <r>
      <rPr>
        <sz val="11"/>
        <color rgb="FF333333"/>
        <rFont val="Arial"/>
        <family val="2"/>
      </rPr>
      <t>0.06%</t>
    </r>
    <r>
      <rPr>
        <sz val="11"/>
        <color rgb="FF333333"/>
        <rFont val="宋体"/>
        <family val="3"/>
        <charset val="134"/>
      </rPr>
      <t>），</t>
    </r>
    <r>
      <rPr>
        <sz val="11"/>
        <color rgb="FF333333"/>
        <rFont val="Arial"/>
        <family val="2"/>
      </rPr>
      <t>AVI</t>
    </r>
    <r>
      <rPr>
        <sz val="11"/>
        <color rgb="FF333333"/>
        <rFont val="宋体"/>
        <family val="3"/>
        <charset val="134"/>
      </rPr>
      <t>站点</t>
    </r>
    <r>
      <rPr>
        <sz val="11"/>
        <color rgb="FF333333"/>
        <rFont val="Arial"/>
        <family val="2"/>
      </rPr>
      <t xml:space="preserve"> AD</t>
    </r>
    <r>
      <rPr>
        <sz val="11"/>
        <color rgb="FF333333"/>
        <rFont val="宋体"/>
        <family val="3"/>
        <charset val="134"/>
      </rPr>
      <t>↓</t>
    </r>
    <r>
      <rPr>
        <sz val="11"/>
        <color rgb="FF333333"/>
        <rFont val="Arial"/>
        <family val="2"/>
      </rPr>
      <t xml:space="preserve">0.1%, </t>
    </r>
    <r>
      <rPr>
        <sz val="11"/>
        <color rgb="FF333333"/>
        <rFont val="宋体"/>
        <family val="3"/>
        <charset val="134"/>
      </rPr>
      <t>同步确认</t>
    </r>
    <r>
      <rPr>
        <sz val="11"/>
        <color rgb="FF333333"/>
        <rFont val="Arial"/>
        <family val="2"/>
      </rPr>
      <t>G</t>
    </r>
    <r>
      <rPr>
        <sz val="11"/>
        <color rgb="FF333333"/>
        <rFont val="宋体"/>
        <family val="3"/>
        <charset val="134"/>
      </rPr>
      <t>向线未见恶化，故非</t>
    </r>
    <r>
      <rPr>
        <sz val="11"/>
        <color rgb="FF333333"/>
        <rFont val="Arial"/>
        <family val="2"/>
      </rPr>
      <t>Rs</t>
    </r>
    <r>
      <rPr>
        <sz val="11"/>
        <color rgb="FF333333"/>
        <rFont val="宋体"/>
        <family val="3"/>
        <charset val="134"/>
      </rPr>
      <t>恶化导致</t>
    </r>
    <r>
      <rPr>
        <sz val="11"/>
        <color rgb="FF333333"/>
        <rFont val="Arial"/>
        <family val="2"/>
      </rPr>
      <t xml:space="preserve"> </t>
    </r>
    <r>
      <rPr>
        <sz val="11"/>
        <color rgb="FF333333"/>
        <rFont val="宋体"/>
        <family val="3"/>
        <charset val="134"/>
      </rPr>
      <t>③</t>
    </r>
    <r>
      <rPr>
        <sz val="11"/>
        <color rgb="FFFF0000"/>
        <rFont val="Arial"/>
        <family val="2"/>
      </rPr>
      <t>Aging</t>
    </r>
    <r>
      <rPr>
        <sz val="11"/>
        <color rgb="FFFF0000"/>
        <rFont val="宋体"/>
        <family val="3"/>
        <charset val="134"/>
      </rPr>
      <t>机台</t>
    </r>
    <r>
      <rPr>
        <sz val="11"/>
        <color rgb="FFFF0000"/>
        <rFont val="Arial"/>
        <family val="2"/>
      </rPr>
      <t xml:space="preserve">#3 </t>
    </r>
    <r>
      <rPr>
        <sz val="11"/>
        <color rgb="FFFF0000"/>
        <rFont val="宋体"/>
        <family val="3"/>
        <charset val="134"/>
      </rPr>
      <t>压偏影响批次↑</t>
    </r>
    <r>
      <rPr>
        <sz val="11"/>
        <color rgb="FFFF0000"/>
        <rFont val="Arial"/>
        <family val="2"/>
      </rPr>
      <t>0.06%</t>
    </r>
    <r>
      <rPr>
        <sz val="11"/>
        <color rgb="FFFF0000"/>
        <rFont val="宋体"/>
        <family val="3"/>
        <charset val="134"/>
      </rPr>
      <t>，主要集中</t>
    </r>
    <r>
      <rPr>
        <sz val="11"/>
        <color rgb="FFFF0000"/>
        <rFont val="Arial"/>
        <family val="2"/>
      </rPr>
      <t xml:space="preserve"> 6~10</t>
    </r>
    <r>
      <rPr>
        <sz val="11"/>
        <color rgb="FFFF0000"/>
        <rFont val="宋体"/>
        <family val="3"/>
        <charset val="134"/>
      </rPr>
      <t>工位</t>
    </r>
    <r>
      <rPr>
        <sz val="11"/>
        <color rgb="FFFF0000"/>
        <rFont val="Arial"/>
        <family val="2"/>
      </rPr>
      <t>,</t>
    </r>
    <r>
      <rPr>
        <sz val="11"/>
        <color rgb="FFFF0000"/>
        <rFont val="宋体"/>
        <family val="3"/>
        <charset val="134"/>
      </rPr>
      <t>对位左手臂滑块磨损，对位时发生抖动导致产品压偏</t>
    </r>
    <r>
      <rPr>
        <sz val="11"/>
        <color rgb="FF333333"/>
        <rFont val="宋体"/>
        <family val="3"/>
        <charset val="134"/>
      </rPr>
      <t xml:space="preserve">
【影响范围】</t>
    </r>
    <r>
      <rPr>
        <sz val="11"/>
        <color rgb="FF333333"/>
        <rFont val="Arial"/>
        <family val="2"/>
      </rPr>
      <t>116pcs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6/7</t>
    </r>
    <r>
      <rPr>
        <sz val="11"/>
        <color rgb="FF333333"/>
        <rFont val="宋体"/>
        <family val="3"/>
        <charset val="134"/>
      </rPr>
      <t>蒸镀批次
【改善措施】①</t>
    </r>
    <r>
      <rPr>
        <sz val="11"/>
        <color rgb="FF333333"/>
        <rFont val="Arial"/>
        <family val="2"/>
      </rPr>
      <t>6/16</t>
    </r>
    <r>
      <rPr>
        <sz val="11"/>
        <color rgb="FF333333"/>
        <rFont val="宋体"/>
        <family val="3"/>
        <charset val="134"/>
      </rPr>
      <t>压接监控已监控到异常，</t>
    </r>
    <r>
      <rPr>
        <sz val="11"/>
        <color rgb="FFFF0000"/>
        <rFont val="宋体"/>
        <family val="3"/>
        <charset val="134"/>
      </rPr>
      <t>已更换滑块，更换后手臂运行正常，压接正常</t>
    </r>
    <r>
      <rPr>
        <sz val="11"/>
        <color rgb="FF333333"/>
        <rFont val="宋体"/>
        <family val="3"/>
        <charset val="134"/>
      </rPr>
      <t>；②检讨</t>
    </r>
    <r>
      <rPr>
        <sz val="11"/>
        <color rgb="FF333333"/>
        <rFont val="Arial"/>
        <family val="2"/>
      </rPr>
      <t>AI</t>
    </r>
    <r>
      <rPr>
        <sz val="11"/>
        <color rgb="FF333333"/>
        <rFont val="宋体"/>
        <family val="3"/>
        <charset val="134"/>
      </rPr>
      <t>应用监控压接，确保异常处理时效性；目前已反馈需求，待回复</t>
    </r>
    <r>
      <rPr>
        <sz val="11"/>
        <color rgb="FF333333"/>
        <rFont val="Arial"/>
        <family val="2"/>
      </rPr>
      <t xml:space="preserve">@6/20 </t>
    </r>
    <phoneticPr fontId="4" type="noConversion"/>
  </si>
  <si>
    <r>
      <rPr>
        <sz val="11"/>
        <color rgb="FF333333"/>
        <rFont val="宋体"/>
        <family val="3"/>
        <charset val="134"/>
      </rPr>
      <t>【异常原因】</t>
    </r>
    <r>
      <rPr>
        <sz val="11"/>
        <color rgb="FF333333"/>
        <rFont val="Arial"/>
        <family val="2"/>
      </rPr>
      <t>L3MI55E0PAA</t>
    </r>
    <r>
      <rPr>
        <sz val="11"/>
        <color rgb="FF333333"/>
        <rFont val="宋体"/>
        <family val="3"/>
        <charset val="134"/>
      </rPr>
      <t>批次暗点高发</t>
    </r>
    <r>
      <rPr>
        <sz val="11"/>
        <color rgb="FF333333"/>
        <rFont val="Arial"/>
        <family val="2"/>
      </rPr>
      <t>sheet</t>
    </r>
    <r>
      <rPr>
        <sz val="11"/>
        <color rgb="FF333333"/>
        <rFont val="宋体"/>
        <family val="3"/>
        <charset val="134"/>
      </rPr>
      <t>集中</t>
    </r>
    <r>
      <rPr>
        <sz val="11"/>
        <color rgb="FF333333"/>
        <rFont val="Arial"/>
        <family val="2"/>
      </rPr>
      <t>L3MI55E0P S21/S25 Array</t>
    </r>
    <r>
      <rPr>
        <sz val="11"/>
        <color rgb="FF333333"/>
        <rFont val="宋体"/>
        <family val="3"/>
        <charset val="134"/>
      </rPr>
      <t>履历</t>
    </r>
    <r>
      <rPr>
        <sz val="11"/>
        <color rgb="FF333333"/>
        <rFont val="Arial"/>
        <family val="2"/>
      </rPr>
      <t>11400</t>
    </r>
    <r>
      <rPr>
        <sz val="11"/>
        <color rgb="FF333333"/>
        <rFont val="宋体"/>
        <family val="3"/>
        <charset val="134"/>
      </rPr>
      <t>后</t>
    </r>
    <r>
      <rPr>
        <sz val="11"/>
        <color rgb="FF333333"/>
        <rFont val="Arial"/>
        <family val="2"/>
      </rPr>
      <t>offline</t>
    </r>
    <r>
      <rPr>
        <sz val="11"/>
        <color rgb="FF333333"/>
        <rFont val="宋体"/>
        <family val="3"/>
        <charset val="134"/>
      </rPr>
      <t>加检</t>
    </r>
    <r>
      <rPr>
        <sz val="11"/>
        <color rgb="FF333333"/>
        <rFont val="Arial"/>
        <family val="2"/>
      </rPr>
      <t xml:space="preserve">IFI </t>
    </r>
    <r>
      <rPr>
        <sz val="11"/>
        <color rgb="FF333333"/>
        <rFont val="宋体"/>
        <family val="3"/>
        <charset val="134"/>
      </rPr>
      <t>后</t>
    </r>
    <r>
      <rPr>
        <sz val="11"/>
        <color rgb="FF333333"/>
        <rFont val="Arial"/>
        <family val="2"/>
      </rPr>
      <t>AOI defect</t>
    </r>
    <r>
      <rPr>
        <sz val="11"/>
        <color rgb="FF333333"/>
        <rFont val="宋体"/>
        <family val="3"/>
        <charset val="134"/>
      </rPr>
      <t>爆量</t>
    </r>
    <r>
      <rPr>
        <sz val="11"/>
        <color rgb="FF333333"/>
        <rFont val="Arial"/>
        <family val="2"/>
      </rPr>
      <t xml:space="preserve"> DM</t>
    </r>
    <r>
      <rPr>
        <sz val="11"/>
        <color rgb="FF333333"/>
        <rFont val="宋体"/>
        <family val="3"/>
        <charset val="134"/>
      </rPr>
      <t>可见划伤</t>
    </r>
    <r>
      <rPr>
        <sz val="11"/>
        <color rgb="FF333333"/>
        <rFont val="Arial"/>
        <family val="2"/>
      </rPr>
      <t xml:space="preserve"> A1DPS CT-RS</t>
    </r>
    <r>
      <rPr>
        <sz val="11"/>
        <color rgb="FF333333"/>
        <rFont val="宋体"/>
        <family val="3"/>
        <charset val="134"/>
      </rPr>
      <t>匹配率高</t>
    </r>
    <r>
      <rPr>
        <sz val="11"/>
        <color rgb="FF333333"/>
        <rFont val="Arial"/>
        <family val="2"/>
      </rPr>
      <t xml:space="preserve"> </t>
    </r>
    <r>
      <rPr>
        <sz val="11"/>
        <color rgb="FFFF0000"/>
        <rFont val="宋体"/>
        <family val="3"/>
        <charset val="134"/>
      </rPr>
      <t>为</t>
    </r>
    <r>
      <rPr>
        <sz val="11"/>
        <color rgb="FFFF0000"/>
        <rFont val="Arial"/>
        <family val="2"/>
      </rPr>
      <t>IFI offline</t>
    </r>
    <r>
      <rPr>
        <sz val="11"/>
        <color rgb="FFFF0000"/>
        <rFont val="宋体"/>
        <family val="3"/>
        <charset val="134"/>
      </rPr>
      <t>作业中划伤后</t>
    </r>
    <r>
      <rPr>
        <sz val="11"/>
        <color rgb="FFFF0000"/>
        <rFont val="Arial"/>
        <family val="2"/>
      </rPr>
      <t>P-si</t>
    </r>
    <r>
      <rPr>
        <sz val="11"/>
        <color rgb="FFFF0000"/>
        <rFont val="宋体"/>
        <family val="3"/>
        <charset val="134"/>
      </rPr>
      <t>刻蚀异常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宋体"/>
        <family val="3"/>
        <charset val="134"/>
      </rPr>
      <t>已反馈</t>
    </r>
    <r>
      <rPr>
        <sz val="11"/>
        <color rgb="FFFF0000"/>
        <rFont val="Arial"/>
        <family val="2"/>
      </rPr>
      <t>II/TEST</t>
    </r>
    <r>
      <rPr>
        <sz val="11"/>
        <color rgb="FFFF0000"/>
        <rFont val="宋体"/>
        <family val="3"/>
        <charset val="134"/>
      </rPr>
      <t>复查作业路径</t>
    </r>
    <r>
      <rPr>
        <sz val="11"/>
        <color rgb="FF333333"/>
        <rFont val="宋体"/>
        <family val="3"/>
        <charset val="134"/>
      </rPr>
      <t xml:space="preserve">
【</t>
    </r>
    <r>
      <rPr>
        <sz val="11"/>
        <color rgb="FF333333"/>
        <rFont val="Arial"/>
        <family val="2"/>
      </rPr>
      <t>Inline</t>
    </r>
    <r>
      <rPr>
        <sz val="11"/>
        <color rgb="FF333333"/>
        <rFont val="宋体"/>
        <family val="3"/>
        <charset val="134"/>
      </rPr>
      <t>监控】</t>
    </r>
    <r>
      <rPr>
        <sz val="11"/>
        <color rgb="FF333333"/>
        <rFont val="Arial"/>
        <family val="2"/>
      </rPr>
      <t>11620 AOI</t>
    </r>
    <r>
      <rPr>
        <sz val="11"/>
        <color rgb="FF333333"/>
        <rFont val="宋体"/>
        <family val="3"/>
        <charset val="134"/>
      </rPr>
      <t>检出
【是否止血】是
【影响范围】</t>
    </r>
    <r>
      <rPr>
        <sz val="11"/>
        <color rgb="FF333333"/>
        <rFont val="Arial"/>
        <family val="2"/>
      </rPr>
      <t>2sheet</t>
    </r>
    <r>
      <rPr>
        <sz val="11"/>
        <color rgb="FF333333"/>
        <rFont val="宋体"/>
        <family val="3"/>
        <charset val="134"/>
      </rPr>
      <t>，</t>
    </r>
    <r>
      <rPr>
        <sz val="11"/>
        <color rgb="FF333333"/>
        <rFont val="Arial"/>
        <family val="2"/>
      </rPr>
      <t>11500 5/11</t>
    </r>
    <r>
      <rPr>
        <sz val="11"/>
        <color rgb="FF333333"/>
        <rFont val="宋体"/>
        <family val="3"/>
        <charset val="134"/>
      </rPr>
      <t>完成过货
【改善措施】制程中途不去测</t>
    </r>
    <r>
      <rPr>
        <sz val="11"/>
        <color rgb="FF333333"/>
        <rFont val="Arial"/>
        <family val="2"/>
      </rPr>
      <t xml:space="preserve">IFI </t>
    </r>
    <phoneticPr fontId="4" type="noConversion"/>
  </si>
  <si>
    <t xml:space="preserve">【产品型号】C57
【不良名称】通道间短路
【发生站点】MVI
【是否再发】否
【首次通报】06/18  10:00
【基础分析】LOT集中：L3LF54E3F；SHEET集中：L3LF54E3F21
【异常良损】当日良损3.81%，当月良损0.15%，批次良损0.09%，05/24批次较上批次恶化0.02%
【异常原因】***
【Inline监控】监控站点
【是否止血】***
【影响范围】数量，过货完成时间
【改善措施】***
【整合对接】陈念泽
【责任部门】***
【责任科室】***
</t>
  </si>
  <si>
    <t xml:space="preserve">【产品型号】C22
【不良名称】G向群亮线
【发生站点】CT
【是否再发】否
【首次通报】06/18  10:00
【基础分析】MAP无集中性
【异常良损】当日良损0.39%，当月良损0.17%，批次良损0.17%，05/13批次较上批次恶化0.09%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</si>
  <si>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【产品型号】C22
【不良名称】通道间短路
【发生站点】CT
【是否再发】否
【首次通报】06/18  15:30
【基础分析】MAP集中1LD0/1LE0/1LF0
【异常良损】当日良损0.73%，当月良损0.27%，批次良损0.27%，05/13批次较上批次恶化0.21%
【异常原因】***
【Inline监控】监控站点
【是否止血】***
【影响范围】数量，过货完成时间
【改善措施】***
【整合对接】周鸿成
【责任部门】***
【责任科室】***
</t>
  </si>
  <si>
    <t xml:space="preserve">【产品型号】C59
【不良名称】单亮点
【发生站点】CT
【是否再发】否
【首次通报】06/18  15:30
【基础分析】MAP无明显集中性
【异常良损】当日良损20.00%，当月良损0.05%，批次良损0.06%，05/24批次较上批次恶化0.06%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</si>
  <si>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【产品型号】M279
【不良名称】支撑膜气泡
【发生站点】APP2
【是否再发】否
【首次通报】06/18  15:30
【基础分析】MAP集中大板右侧
【异常良损】当日良损0.22%，当月良损0.03%，批次良损0.03%，06/02批次较上批次恶化0.02%
【异常原因】***
【Inline监控】监控站点
【是否止血】***
【影响范围】数量，过货完成时间
【改善措施】***
【整合对接】熊川
【责任部门】***
【责任科室】***
</t>
  </si>
  <si>
    <t>秦佳俊</t>
    <phoneticPr fontId="4" type="noConversion"/>
  </si>
  <si>
    <t>解析报废</t>
  </si>
  <si>
    <t xml:space="preserve">【产品型号】M680
【不良名称】解析报废
【发生站点】AVI
【是否再发】否
【首次通报】06/19  09:00
【基础分析】GLASS集中：L3MH55E0W142, 大板集中2板
【异常良损】当日良损1.45%，当月良损0.02%，批次良损2.04%，06/07批次较上批次恶化2.04%
【异常原因】***
【Inline监控】监控站点
【是否止血】***
【影响范围】数量，过货完成时间
【改善措施】***
【整合对接】汪前前
【责任部门】***
【责任科室】***
</t>
  </si>
  <si>
    <t xml:space="preserve">【产品型号】M596
【不良名称】S向群暗线
【发生站点】MVI
【是否再发】否
【首次通报】06/19  09:00
【基础分析】MAP集中：2CK0
【异常良损】当日良损0.39%，当月良损0.03%，批次良损0.06%，06/07批次较上批次恶化0.05%
【异常原因】***
【Inline监控】监控站点
【是否止血】***
【影响范围】数量，过货完成时间
【改善措施】***
【整合对接】施明君
【责任部门】***
【责任科室】***
</t>
  </si>
  <si>
    <r>
      <t>【异常原因】5/13批次short不良0.29%，不良集中大板中央，1LD/1LE/1LF模位高发，无Lot/glass集中性，未见机腔差，</t>
    </r>
    <r>
      <rPr>
        <sz val="11"/>
        <color rgb="FFFF0000"/>
        <rFont val="微软雅黑"/>
        <family val="2"/>
        <charset val="134"/>
      </rPr>
      <t>AOI 3pcs可见peeling导致短路，待邀请解析确认异常根因</t>
    </r>
    <r>
      <rPr>
        <sz val="11"/>
        <color rgb="FF333333"/>
        <rFont val="微软雅黑"/>
        <family val="2"/>
        <charset val="134"/>
      </rPr>
      <t xml:space="preserve">
【Inline监控】43620
【是否止血】否
【影响范围】/
【改善措施】待邀请解析确认异常根因</t>
    </r>
    <phoneticPr fontId="4" type="noConversion"/>
  </si>
  <si>
    <r>
      <t>【异常原因】C59 05/24蒸镀批单亮点批次良损0.06%较base~0.03%存在轻微上升 正常波动范围，</t>
    </r>
    <r>
      <rPr>
        <sz val="11"/>
        <color rgb="FFFF0000"/>
        <rFont val="微软雅黑"/>
        <family val="2"/>
        <charset val="134"/>
      </rPr>
      <t>当日不良高发受C59清尾料影响</t>
    </r>
    <r>
      <rPr>
        <sz val="11"/>
        <color rgb="FF333333"/>
        <rFont val="微软雅黑"/>
        <family val="2"/>
        <charset val="134"/>
      </rPr>
      <t>，各制程段无明显机腔差及工位集中性，单亮点CRP判code多为G2 C59产品AVI 3PCT28集中过货，</t>
    </r>
    <r>
      <rPr>
        <sz val="11"/>
        <color rgb="FFFF0000"/>
        <rFont val="微软雅黑"/>
        <family val="2"/>
        <charset val="134"/>
      </rPr>
      <t>同步已反馈AVI对单亮点输出坐标准确性进行确认</t>
    </r>
    <r>
      <rPr>
        <sz val="11"/>
        <color rgb="FF333333"/>
        <rFont val="微软雅黑"/>
        <family val="2"/>
        <charset val="134"/>
      </rPr>
      <t xml:space="preserve"> 
【inline监控】未检出
【是否止血】是
【影响范围】0524批次影响0.06%
【改善措施】</t>
    </r>
    <r>
      <rPr>
        <sz val="11"/>
        <color rgb="FFFF0000"/>
        <rFont val="微软雅黑"/>
        <family val="2"/>
        <charset val="134"/>
      </rPr>
      <t>正常波动，持续监控</t>
    </r>
    <phoneticPr fontId="4" type="noConversion"/>
  </si>
  <si>
    <r>
      <t>【异常原因】为</t>
    </r>
    <r>
      <rPr>
        <sz val="11"/>
        <color rgb="FFFF0000"/>
        <rFont val="微软雅黑"/>
        <family val="2"/>
        <charset val="134"/>
      </rPr>
      <t>加快M680 M4&amp;PLN3改版mask验证和合入时程</t>
    </r>
    <r>
      <rPr>
        <sz val="11"/>
        <color rgb="FF333333"/>
        <rFont val="微软雅黑"/>
        <family val="2"/>
        <charset val="134"/>
      </rPr>
      <t>，M680改版mask 1Half验证片skip TP，</t>
    </r>
    <r>
      <rPr>
        <sz val="11"/>
        <color rgb="FFFF0000"/>
        <rFont val="微软雅黑"/>
        <family val="2"/>
        <charset val="134"/>
      </rPr>
      <t>屏体aging后直接判S打包入库</t>
    </r>
    <r>
      <rPr>
        <sz val="11"/>
        <color rgb="FF333333"/>
        <rFont val="微软雅黑"/>
        <family val="2"/>
        <charset val="134"/>
      </rPr>
      <t>投屏体RA
【Inline监控】/
【是否止血】是
【影响范围】1half
【改善措施】/</t>
    </r>
    <phoneticPr fontId="4" type="noConversion"/>
  </si>
  <si>
    <t>【产品型号】C22
【不良名称】OLED来料翘曲
【发生站点】CUT
【是否再发】否
【首次通报】06/10  09:00
【基础分析】集中1板，4half高发
【异常良损】当日良损0.63%，当月良损40.96%，批次良损0.63%，05/13批次较上批次恶化0.51%
【异常原因】均为LLO后PI提前分离异常中板判出（04271为DLA作业时PI因提前分离下垂与手臂干涉造成大面积褶皱，01618/0M161/0M271为中板边缘大面积褶皱经下保贴附后延申至面内）。C22型号从新品阶段开始即剥离异常高发（剥离NG和PI提前分离by批次交替发生），LLO调整能量无法解决。本批次流片后即PI提前分离高发。且LLO2#发生率较高，判断为其现有能量参数无法Cover产品来料波动导致
【Inline监控】当站RS已检出
【是否止血】是
【影响范围】5/13批次
【改善措施】短期：a.异常片抽真空矫正（预计不会造成良损）；b. LLO By Lot作业禁止连续投入，发现异常及时优化能量，异常高发机台控投；c. 安排出货前全检，异常片单独分卡减少对切割影响
长期：已成立专项攻关折叠产品LLO后提前分离问题
【整合对接】王磊
【责任部门】蒸镀封装部
【责任科室】Lami</t>
    <phoneticPr fontId="4" type="noConversion"/>
  </si>
  <si>
    <t>专项回复CT批次未恶化，波动0.08%，无异常，持续关注</t>
    <phoneticPr fontId="4" type="noConversion"/>
  </si>
  <si>
    <t xml:space="preserve">【产品型号】C451
【不良名称】S向亮线
【发生站点】CT
【是否再发】否
【首次通报】06/19  15:30
【基础分析】MAP无明显聚集性，LOT聚集L3CB55E0E
【异常良损】当日良损1.89%，当月良损1.41%，批次良损1.81%，06/07批次较上批次恶化0.48%
【异常原因】***
【Inline监控】监控站点
【是否止血】***
【影响范围】数量，过货完成时间
【改善措施】***
【整合对接】施明君
【责任部门】***
【责任科室】***
</t>
  </si>
  <si>
    <t>D172</t>
  </si>
  <si>
    <t xml:space="preserve">【产品型号】C57
【不良名称】TP复测NG
【发生站点】CT
【是否再发】否
【首次通报】06/20  10:00
【基础分析】MAP集中1C/1D/1E/2D行，R0/S0/T0列，SHEET集中：L3LF54E3F21
【异常良损】当日良损16.90%，当月良损0.09%，批次良损0.09%，05/24批次较上批次恶化0.05%
【异常原因】***
【Inline监控】监控站点
【是否止血】***
【影响范围】数量，过货完成时间
【改善措施】***
【整合对接】陈念泽
【责任部门】***
【责任科室】***
</t>
  </si>
  <si>
    <t xml:space="preserve">【产品型号】M596
【不良名称】水渍异常
【发生站点】APP2
【是否再发】否
【首次通报】06/20  10:00
【基础分析】MAP集中2AJ0
【异常良损】当日良损0.08%，当月良损0.02%，批次良损0.03%，06/07批次较上批次恶化0.03%
【异常原因】***
【Inline监控】监控站点
【是否止血】***
【影响范围】数量，过货完成时间
【改善措施】***
【整合对接】黄从城
【责任部门】***
【责任科室】***
</t>
  </si>
  <si>
    <t xml:space="preserve">【产品型号】D172
【不良名称】大面积亮点
【发生站点】CT
【是否再发】否
【首次通报】06/20  10:00
【基础分析】MAP集中2DA0/2DB0/2EA0
【异常良损】当日良损2.61%，当月良损1.54%，批次良损1.57%，06/07批次较上批次恶化1.57%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</si>
  <si>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【产品型号】M680
【不良名称】二维码/十字Mark气泡
【发生站点】APP2
【是否再发】否
【首次通报】06/20  10:00
【基础分析】MAP无明显集中性，LOT集中L3MH55E01
【异常良损】当日良损0.76%，当月良损0.01%，批次良损0.66%，06/07批次较上批次恶化0.66%
【异常原因】***
【Inline监控】监控站点
【是否止血】***
【影响范围】数量，过货完成时间
【改善措施】***
【整合对接】熊川
【责任部门】***
【责任科室】***
</t>
  </si>
  <si>
    <t>【异常原因】调查发现CMM MA001/MA001/MA001/MB003/MB003/MB003有明显集中性，6/7批次较上批次无新增动作，需求解析确认(以明确CMM Mask是否恶化)
【Inline监控】监控站点MVI
【是否止血】否
【影响范围】6/7批次，过货完成时间6/14
【改善措施】二元化改版Mask 6月15批次导入使用，Inline监控阴极ESD不良改善0.1%</t>
    <phoneticPr fontId="4" type="noConversion"/>
  </si>
  <si>
    <t>李晗/施明君</t>
    <phoneticPr fontId="4" type="noConversion"/>
  </si>
  <si>
    <t>【异常良损】当日良损1.89%，当月良损1.41%，批次良损1.81%，06/07批次较上批次恶化0.4%
【异常原因】S向亮线较上批次上升0.4%，①受单LOT飘高影响0.25%，CP12#有机差且AD边聚集，L3CB55E0E为点放Lot，CP12已禁runT层；②06/07批次产出率20%+，线不良虚高，持续监控
【Inline监控】1T629
【是否止血】是
【影响范围】6/7批次
【改善措施】CP12#已禁run T层@6/6</t>
    <phoneticPr fontId="4" type="noConversion"/>
  </si>
  <si>
    <t>【异常原因】06/07蒸镀批次良损0.6% MAP无聚集 LOT/SHEET集中性弱 OLED/CT段制程无明显集中性 AVI图可见真实不良 Array制程 12100 3AFC05 5/25集中过货 HM水膜调整条件回退3#@5/27，5#@6/3，当前为对策前过货，持续监控后续产出
【Inline监控】未检出
【是否止血】已对策，待CT数据产出
【影响范围】06/07蒸镀批次0.6%
【改善措施】①M水膜调整条件回退6/3 
②MJ水气比调整验证（1:30、1:100），首次验证OLED良率差影响结果，重复性验证已蒸镀CT@6/22
③HPMJ后移增强清洗能力验证@6/15（涉及设备硬件改造，目前厂商评估议价中）</t>
    <phoneticPr fontId="4" type="noConversion"/>
  </si>
  <si>
    <t>【异常原因】受17400 PHT 7#二元化胶过货影响，18200 SPT-18400 PHT Q-time轻微超时10H(管控8H)，Inline已与6/6监控，，批次影响0.03%
【Inline监控】18620
【是否止血】是
【影响范围】4lot发生率偏高0.2%
【改善措施】与工艺共识M567避Run 7#二元化胶</t>
    <phoneticPr fontId="4" type="noConversion"/>
  </si>
  <si>
    <t>【异常原因】Pin端左侧十字mark气泡，集中贴膜12# M1A平台，6/20 6点-13点生产，偶发产品放片搭边导致；
【Inline监控】APP2检出
【是否止血】是
【影响范围】34pcs
【改善措施】已优化放片点位，加检确认中；已打出不良二次脱泡，预计挽救率100%</t>
    <phoneticPr fontId="4" type="noConversion"/>
  </si>
  <si>
    <t>【异常原因】存在高发glass，L3LF54E3F212/1为M2黄光宕机RW片，AOI未见特殊异常，5/24蒸镀批容值不良0.09%，为通道贯穿类型，为SPC划伤影响
【Inline监控】/
【是否止血】否
【影响范围】数量，过货完成时间
【改善措施】SPC划伤良率还原</t>
    <phoneticPr fontId="4" type="noConversion"/>
  </si>
  <si>
    <t>黑色半透明异物</t>
  </si>
  <si>
    <t xml:space="preserve">【产品型号】M660
【不良名称】黑色半透明异物
【发生站点】CUT
【是否再发】否
【首次通报】06/21  10:30
【基础分析】MAP无明显集中性
【异常良损】当日良损0.05%，当月良损0.03%，批次良损0.05%，06/07批次较上批次恶化0.03%
【异常原因】***
【Inline监控】监控站点
【是否止血】***
【影响范围】数量，过货完成时间
【改善措施】***
【整合对接】李晗
【责任部门】***
【责任科室】***
</t>
  </si>
  <si>
    <t xml:space="preserve">【产品型号】D172
【不良名称】Aging AA区烧伤
【发生站点】AGING
【是否再发】否
【首次通报】06/21  10:30
【基础分析】MAP集中2DA0
【异常良损】当日良损0.65%，当月良损1.82%，批次良损1.60%，06/07首批次良损1.60%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</si>
  <si>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【产品型号】M660
【不良名称】屏体来料破裂
【发生站点】APP1
【是否再发】否
【首次通报】06/21  16:00
【基础分析】MAP集中A0/U0列，LOT集中L3MI55E3J
【异常良损】当日良损4.25%，当月良损0.05%，批次良损0.05%，APP1 06/07批次较上批次恶化0.31%
【异常原因】***
【Inline监控】监控站点
【是否止血】***
【影响范围】数量，过货完成时间
【改善措施】***
【整合对接】李晗
【责任部门】***
【责任科室】***
</t>
  </si>
  <si>
    <t>【异常原因】M660黑色不透明异物OLED设备无明显集中性，Inline监控6/7蒸镀批次不良率0.04%，6/17蒸镀批次0.02%，在正常批次波动范围内
【Inline监控】TFE AOI
【是否止血】是
【影响范围】/
【改善措施】/</t>
    <phoneticPr fontId="4" type="noConversion"/>
  </si>
  <si>
    <t>【异常原因】1)确认为D172为量产首批CT产出，对比Aging站点本批次与新品送样批次SV2/SV3相比水准相当，未恶化 2）针对模位2DA0高发：确认LOT无集中性，无明显机腔差， Inline AT Mapping 该模位未见线不良高发  已提解析需求@6/21，待借屏解析后反馈改善，当前产出较少，持续监控后续产出
【Inline监控】/
【是否止血】/
【影响范围】/
【改善措施】/</t>
    <phoneticPr fontId="4" type="noConversion"/>
  </si>
  <si>
    <t>【产品型号】D172
【不良名称】彩斑Mura
【发生站点】MVI
【是否再发】否
【首次通报】06/22  10:00
【基础分析】6/11批次较上批次恶化0.21%，1EK/1EL膜位聚集，高发膜位跨cycle高发
【异常良损】当日良损0.29%，当月良损0.16%，批次良损0.26%，6/11批次较上批次恶化0.21%
【异常原因】***
【Inline监控】监控站点
【是否止血】***
【影响范围】数量，过货完成时间
【改善措施】***
【整合对接】刘雅伦
【责任部门】***
【责任科室】***</t>
    <phoneticPr fontId="4" type="noConversion"/>
  </si>
  <si>
    <t>【产品型号】C451
【不良名称】S向ELA Mura
【发生站点】MVI
【是否再发】否
【首次通报】06/22  10:00
【基础分析】6/7批次较上批次恶化0.12%，1B/2B行聚集，LOT L3CB55E0V聚集，ELA 4#聚集
【异常良损】当日良损0.49%，当月良损0.07%，批次良损0.14%，6/7批次较上批次恶化0.12%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</si>
  <si>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t xml:space="preserve">【产品型号】M596
【不良名称】暗点
【发生站点】MVI
【是否再发】否
【首次通报】06/23  10:00
【基础分析】6/7批次较上批次恶化0.12%，无Map集中性
【异常良损】当日良损0.86%，当月良损0.34%，批次良损0.42%，6/7批次较上批次恶化0.12%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</si>
  <si>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【产品型号】D172
【不良名称】暗点
【发生站点】MVI
【是否再发】否
【首次通报】06/23  10:00
【基础分析】6/7批次不良0.62%，N/P列MAP聚集，L3DF55E08/E05/E04/E0H LOT集中
【异常良损】当日良损0.50%，当月良损0.23%，批次良损0.62%，
【异常原因】***
【Inline监控】监控站点
【是否止血】***
【影响范围】数量，过货完成时间
【改善措施】***
【整合对接】郭友
【责任部门】***
【责任科室】***
</t>
  </si>
  <si>
    <t xml:space="preserve">【异常原因】异常集中中板2号板发生① 前4Half 为 LLO 扫描后Half2 E行边缘褶皱，经SLA贴附后延伸至面内导致切割真空不达拔片。2号板LLO后E行褶皱问题从3月开始出现，具有明显的大板Mapping集中性，且By批次分析Lami各机台均有发生。判断为来料批次波动导致E行边缘膜厚差异导致。目前已发现7款产品（量产C452/C453/M559/M680/M702，新品C480/M680）存在该问题，此问题需Array/OLED/TP 共同合作进行梳理分析；
② 30012 中板为贴附末端AE行边缘褶皱导致切割真空不达拔片，排查机台未见异常，同Lot其他中板未检出，判断为偶发异常
【Inline监控】2L192当站RS已检出，其余中板未抽检到
【是否止血】是
【影响范围】5Half，6/14均已切割完成，预估批次影响0.26%
【改善措施】① LLO后Half2 E行边缘褶皱：短期措施：1）异常品复判，其中未伤及Panel Pin端可挽救部分，安排良品包装入库抽真空矫正；2）持续优化LLO扫描条件进行Cover（新扫描条件LLO3#大量验证结果，褶皱现象有改善，但无法完全消除，6/10已平展LLO1#&amp;2#）；长期措施：Half2 E行边缘膜层来料差异原因分析并进行改善（6/11已会议检讨，已确定阵列和TP验证排查方案，待Array整合和TP整合提供详细验证计划）
② 贴附末端边缘褶皱：1）异常品复判，规格内正常后流，规格外部分良品包装入库抽真空矫正，预计无良损；2）对SLA 3#产出品出货前加检，若再检出则停机对弱真空参数进行优化
【整合对接】张健
【责任部门】工艺整合部/蒸镀封装部
【责任科室】Array整合/TP整合/OLED整合科/Lami科 </t>
    <phoneticPr fontId="4" type="noConversion"/>
  </si>
  <si>
    <t xml:space="preserve">【异常原因】为大颗particle导致
【Inline监控】15620
【是否止血】是，inline已判杀
【影响范围】4sheet，5/6 3APP02产出
【改善措施】已临时进行HB chamber开腔清洁。后续以15天为一个周期与制造协调进行腔室清洁
【整合对接】郭宇豪
【责任部门】阵列部
【责任科室】TRC </t>
    <phoneticPr fontId="4" type="noConversion"/>
  </si>
  <si>
    <t>【异常原因】1.确认不良无lot/sheet/map集中性 2.确认批次Aging ESD区烧伤无明显Aging机台、pallet和时间集中性3.确认批次CT AD不良1.60%，较上批次1.63%及历史批次水准相当，其中ESD区烧伤↑0.17%，AA区烧伤↓0.21%，应为判Code差异导致，实际无恶化
【Inline监控】Aging
【是否止血】/
【影响范围】5/24批次
【改善措施】/</t>
    <phoneticPr fontId="4" type="noConversion"/>
  </si>
  <si>
    <t>【异常原因】确认lot无明显集中性，高发sheet确认AVI成像无集中，匹配Rs确认suffer A5DMR团状聚集,AKPMR等，无defect code集中,已提解析需求@6/16，待结果产出@6/20
【Inine监控】/
【是否止血】/
【影响范围】5/24蒸镀批次
【改善措施】/</t>
    <phoneticPr fontId="4" type="noConversion"/>
  </si>
  <si>
    <t>【产品型号】M680
【不良名称】制程报废
【发生站点】CUT
【是否再发】否
【首次通报】06/23  16:00
【基础分析】当天不良高发0.31%，B板聚集，L3MH55E1808 SHEET聚集
【异常良损】当日良损0.31%，当月良损0.01%，批次良损0.07%，6/7批次较上批次恶化0.06%
【异常原因】***
【Inline监控】监控站点
【是否止血】***
【影响范围】数量，过货完成时间
【改善措施】***
【整合对接】熊川
【责任部门】***
【责任科室】***</t>
    <phoneticPr fontId="4" type="noConversion"/>
  </si>
  <si>
    <t xml:space="preserve">【产品型号】C451
【不良名称】S向ELA Mura
【发生站点】MVI
【是否再发】否
【首次通报】06/22 10:00
【基础分析】6/7批次较上批次恶化0.12%，1B/2B行聚集，LOT L3CB55E0V聚集，ELA 4#聚集
【异常良损】当日良损0.49%，当月良损0.07%，批次良损0.14%，6/7批次较上批次恶化0.12%
【异常原因】ELA4#高发集中（1B/2B行聚集)，现象为真实ELA mura，真因为AW污染导致能量降低，结晶不充分导致
【Inline监控】DM图可见，表征不明显，监控改善：新增LTT监控上线（此机台同时上线了系统监控）@5/30
【是否止血】是
【影响范围】2Lot
【改善措施】待AW到货后更换@7月初
【整合对接】施健丰
【责任部门】阵列
【责任科室】晶注科 </t>
    <phoneticPr fontId="4" type="noConversion"/>
  </si>
  <si>
    <t xml:space="preserve">【产品型号】M596
【不良名称】暗点
【发生站点】MVI
【是否再发】否
【首次通报】06/23 10:00
【基础分析】6/7批次较上批次恶化0.12%，无Map集中性
【异常良损】当日良损0.86%，当月良损0.34%，批次良损0.42%，6/7批次较上批次恶化0.12%
【异常原因】确认该批次过货数据，Inline RS A4DBH/A7PBH存在恶化趋势，共上升~0.35ea，Inline RS已监控到，14500集中W22/23过货，受3AED11-PC4影响5/24飘高已确认为腔室PM末期腔室不稳定，17400集中W23过货，期间3APP06过货Density上升，高出base~0.15ea。
【Inline监控】监控站点15629/18629
【是否止血】是
【影响范围】批次density~0.35ea
【改善措施】①14500 3AED11-PC4 已保养@5/25，目前Density水平回归base 0.8ea；②17400 3APP06已停机保养@6/5，目前0.37ea→0.13ea
【整合对接】郭友
【责任部门】阵列部
【责任科室】干刻科/涂布科 </t>
    <phoneticPr fontId="4" type="noConversion"/>
  </si>
  <si>
    <t xml:space="preserve">【产品型号】M680
【不良名称】制程报废
【发生站点】CUT
【是否再发】否
【首次通报】06/23 16:00
【基础分析】当天不良高发0.31%，B板聚集，L3MH55E1808 SHEET聚集
【异常良损】当日良损0.31%，当月良损0.01%，批次良损0.07%，6/7批次较上批次恶化0.06%
【异常原因】切割4#生产时后端主控软件卡死，信号丢失，为避免搬送时出现账料异常，进行统一拔片
【Inline监控】当站已知
【是否止血】是
【影响范围】41pcs
【改善措施】设备已调试OK，恢复生产，软件卡死原因待厂商调查；产品实际无损伤，可rework返报废
【整合对接】熊川
【责任部门】屏体部
【责任科室】切割科 </t>
    <phoneticPr fontId="4" type="noConversion"/>
  </si>
  <si>
    <t>无补偿线不良</t>
  </si>
  <si>
    <t xml:space="preserve">【产品型号】M596
【不良名称】大面积亮点
【发生站点】MVI
【是否再发】否
【首次通报】06/24  10:00
【基础分析】批次恶化0.13%，B板聚集
【异常良损】当日良损0.28%，当月良损0.05%，批次良损0.14%，6/15批次较上批次恶化0.13%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</si>
  <si>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【产品型号】D172
【不良名称】无补偿线不良
【发生站点】MVI
【是否再发】否
【首次通报】06/24  10:00
【基础分析】6/11批次较上批次恶化0.09%，无MAP/LOT/SHEET集中
【异常良损】当日良损0.20%，当月良损0.05%，批次良损0.09%，6/11批次较上批次恶化0.09%
【异常原因】***
【Inline监控】监控站点
【是否止血】***
【影响范围】数量，过货完成时间
【改善措施】***
【整合对接】朱仲飞
【责任部门】***
【责任科室】***
</t>
  </si>
  <si>
    <t xml:space="preserve">【异常原因】L3MD55E0U单Lot高发，Mapping大板B角聚集，inline各项数据均未见异常匹配，Aging站点无机台/工位差异，解析进一步确认中；
【Inline监控】/
【是否止血】是，单Lot异常
【影响范围】单Lot，MVI已过货
【改善措施】待解析结果产出
【整合对接】郭友
【责任部门】/
【责任科室】/ </t>
    <phoneticPr fontId="4" type="noConversion"/>
  </si>
  <si>
    <t xml:space="preserve">【异常原因】1)为拦截上代产品D137 1HZ 2nit R角发亮客诉异常，量产批次6/20变更屏体检验标准：AVI新增无补偿画面卡控该不良,MVI站判DLSSC A6等 2)解析为CT/CT2电路TFT vth正偏，source信号异常导致R角发亮，阵列各CD/膜厚mapping无匹配，待更多产出后大数据分析
【Inline监控】/
【是否止血】/
【影响范围】/
【改善措施】/
【整合对接】朱仲飞
【责任部门】/
【责任科室】/ </t>
    <phoneticPr fontId="4" type="noConversion"/>
  </si>
  <si>
    <t>接地短路1</t>
  </si>
  <si>
    <t>干刻责M3残留</t>
  </si>
  <si>
    <t xml:space="preserve">【产品型号】C451
【不良名称】接地短路1
【发生站点】CT
【是否再发】否
【首次通报】06/25  10:00
【基础分析】TP lot集中：T3CB56E0CAA 
【异常良损】当日良损0.43%，当月良损0.01%，批次良损0.02%，06/07批次较上批次恶化0.02%
【异常原因】***
【Inline监控】监控站点
【是否止血】***
【影响范围】数量，过货完成时间
【改善措施】***
【整合对接】李力
【责任部门】***
【责任科室】***
</t>
  </si>
  <si>
    <t xml:space="preserve">【产品型号】D172
【不良名称】S向亮线
【发生站点】CT
【是否再发】否
【首次通报】06/25  10:00
【基础分析】存在高发膜位：2BK
【异常良损】当日良损2.12%，当月良损1.64%，批次良损1.76%，06/11批次较上批次恶化0.51%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</si>
  <si>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【产品型号】M596
【不良名称】干刻责M3残留
【发生站点】CT
【是否再发】否
【首次通报】06/25  10:00
【基础分析】SHEET集中：L3MD55E19
【异常良损】当日良损0.54%，当月良损0.01%，批次良损0.05%，06/15批次较上批次恶化0.05%
【异常原因】***
【Inline监控】监控站点
【是否止血】***
【影响范围】数量，过货完成时间
【改善措施】***
【整合对接】郭宇豪
【责任部门】***
【责任科室】***
</t>
  </si>
  <si>
    <t xml:space="preserve">【产品型号】M596
【不良名称】G向单暗线
【发生站点】CT
【是否再发】否
【首次通报】06/25  10:00
【基础分析】存在高发膜位：1BK
【异常良损】当日良损1.40%，当月良损0.75%，批次良损0.75%，06/15批次较上批次恶化0.20%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</si>
  <si>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【产品型号】C451
【不良名称】环状Mura
【发生站点】CT
【是否再发】否
【首次通报】06/25  10:00
【基础分析】批次首发，SHEET集中L3CB55E0212
【异常良损】当日良损0.52%，当月良损0.01%，批次良损0.01%，06/07批次较上批次恶化0.01%
【异常原因】***
【Inline监控】监控站点
【是否止血】***
【影响范围】数量，过货完成时间
【改善措施】***
【整合对接】施健丰
【责任部门】***
【责任科室】***
</t>
  </si>
  <si>
    <t>王书</t>
    <phoneticPr fontId="4" type="noConversion"/>
  </si>
  <si>
    <t xml:space="preserve">【产品型号】M596
【不良名称】S向亮线
【发生站点】CT
【是否再发】否
【首次通报】06/25  17:00
【基础分析】存在高发膜位：1BK
【异常良损】当日良损2.16%，当月良损1.38%，批次良损1.70%，06/15批次较上批次恶化0.37%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</si>
  <si>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【产品型号】M660
【不良名称】膜层彩色异物
【发生站点】CT
【是否再发】否
【首次通报】06/25  17:00
【基础分析】LOT集中：L3MI55E56
【异常良损】当日良损0.23%，当月良损0.01%，批次良损0.08%，06/17批次较上批次恶化0.07%
【异常原因】***
【Inline监控】监控站点
【是否止血】***
【影响范围】数量，过货完成时间
【改善措施】***
【整合对接】王磊
【责任部门】***
【责任科室】***
</t>
  </si>
  <si>
    <t>S向单暗线</t>
    <phoneticPr fontId="4" type="noConversion"/>
  </si>
  <si>
    <t xml:space="preserve">【产品型号】D172
【不良名称】S向单暗线
【发生站点】AVI
【是否再发】否
【首次通报】06/25  10:00
【基础分析】6/11批次较上批次恶化0.23%，1BK/2BK膜位聚集，疑似CMM ESD击伤
【异常良损】当日良损0.46%，当月良损0.33%，批次良损0.43%，6/11批次较上批次恶化0.23%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</si>
  <si>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S向边缘Mura</t>
    <phoneticPr fontId="4" type="noConversion"/>
  </si>
  <si>
    <t>【异常原因】PEP8 PH 主Run 2#，对比两批次机台数据，11#过货S向亮线未升高，2#升高，且Inline已监控到2# 6月 Density飘高
【Inline监控】18629，Inline已监控反馈
【是否止血】是
【影响范围】6/7批次，0.2%
【改善措施】3APP02 PM@6/13，且已禁用重点产品8/T等关键层</t>
    <phoneticPr fontId="4" type="noConversion"/>
  </si>
  <si>
    <t xml:space="preserve">【产品型号】M702
【不良名称】S向亮线
【发生站点】CT
【是否再发】否
【首次通报】06/19  15:30
【基础分析】MAP无明显聚集性
【异常良损】当日良损2.26%，当月良损1.40%，批次良损1.53%，06/07批次较上批次恶化0.24%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</si>
  <si>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 xml:space="preserve">【异常原因】固定模位为CMM ESD击伤，固定模位影响批次0.12%
【Inline监控】监控站点
【是否止血】是
【影响范围】06/11蒸镀批次
【改善措施】06/27 对MC/LC腔室贴胶带，追踪inline不良率
【整合对接】刘智勇
【责任部门】蒸镀封装部
【责任科室】 </t>
    <phoneticPr fontId="4" type="noConversion"/>
  </si>
  <si>
    <t xml:space="preserve">【异常原因】固定模位为CMM ESD击伤，固定模位影响批次0.12%
【Inline监控】监控站点
【是否止血】是
【影响范围】06/11蒸镀批次
【改善措施】06/27 对MC/LC腔室贴胶带，追踪inline不良率
【整合对接】刘智勇
【责任部门】蒸镀封装部
【责任科室】 </t>
    <phoneticPr fontId="4" type="noConversion"/>
  </si>
  <si>
    <t xml:space="preserve">【异常原因】3AED03-PC1产出  过货履历无异常宕机，无DV SPC报警，前后片无异常
【Inline监控】15629
【是否止血】是，单片残留超标加测AT判杀
【影响范围】1sheet，6/8过货
【改善措施】 确认M596 同批次 ED03腔室后续产出均无异常，持续关注
【整合对接】郭宇豪
【责任部门】阵列
【责任科室】干刻 </t>
    <phoneticPr fontId="4" type="noConversion"/>
  </si>
  <si>
    <t>【异常原因】MS油膜扩散
【Inline监控】监控站点
【是否止血】是
【影响范围】6/17批次首lot高发
【改善措施】①MS开腔清洁，source导轨/齿轮清洁（Line1#CD：4/6已全部清洁完毕，Line2#AB:4/7&amp;4/18 已完成）；
长期措施：①2#AB MS1/3/5 联轴器位置盲板更换@5/30，改善~50%(0.15%→0.07%)；MS05联轴器更换@6/6，6/7批次前5cycle不良改善不良率~0.02%，待大量流片确认效果@6/20)，剩余盲板7月底到厂
②MS注油优化：注油量由每个注油6枪降至3枪，频率半年1次
③注油手法优化： 注油完成后进行15次升降测试，再次进行将多有聚集类油脂清除；光杆及丝杆不进行油脂涂抹
【整合对接】王磊
【责任部门】蒸镀封装部
【责任科室】蒸镀设备科</t>
    <phoneticPr fontId="4" type="noConversion"/>
  </si>
  <si>
    <r>
      <t>【异常原因】新批次产出率较低，AVI确认G向单暗线批次上升近0.2%，无MAP聚集，确认</t>
    </r>
    <r>
      <rPr>
        <sz val="11"/>
        <color rgb="FF0000FF"/>
        <rFont val="微软雅黑"/>
        <family val="2"/>
        <charset val="134"/>
      </rPr>
      <t>14100 CVD 存在机差</t>
    </r>
    <r>
      <rPr>
        <sz val="11"/>
        <color rgb="FF333333"/>
        <rFont val="微软雅黑"/>
        <family val="2"/>
        <charset val="134"/>
      </rPr>
      <t xml:space="preserve">，新批次过货5#&amp;8#，上批次相同过货设备，5#批次间发生率无变化，8#上升明显；8#整体上升，其中8B/8E发生率最高，Inline RS数据对比新批次8# A4CFB较5#高且对比上批次也同样有升高；8B/8E A4CFB为Inline已知异常，已反馈汇报
【Inline监控】15629,Inline已知且反馈
【是否止血】是
【影响范围】6/15批次，0.2%
【改善措施】8E 6/14凌晨已降温执行PM改善，6/22产出数据有超规，6/22已执行CLN改善，产出无明显改善 8E目前已降温PM@6/23；8B 6月持续动作调整，效果不达预期，目前8B已降温PM@6/23
【整合对接】施明君
【责任部门】阵列
【责任科室】CVD </t>
    </r>
    <phoneticPr fontId="4" type="noConversion"/>
  </si>
  <si>
    <t xml:space="preserve">【异常原因】①当日异常高受35001集中复测影响，批次良损无异常；②高发LOT T3CB56E0CAA 受高发Glass影响，原因为CVD设备账料信息异常导致基板过烘膜上异物超规
【Inline监控】41129
【是否止血】是
【影响范围】高发LOT影响47pcs
【改善措施】CVD软体优化@6/27
【整合对接】李力
【责任部门】触控部
【责任科室】薄膜科 </t>
    <phoneticPr fontId="4" type="noConversion"/>
  </si>
  <si>
    <t>无色气泡</t>
  </si>
  <si>
    <t xml:space="preserve">【产品型号】D172
【不良名称】Aging AA区烧伤
【发生站点】CT
【是否再发】是
【首次通报】06/21  10:30
【基础分析】6/11批次高发，MAP集中2DA
【异常良损】当日良损2.76%，当月良损1.97%，批次良损2.27%，06/11批次较上批次恶化1.15%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</si>
  <si>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【产品型号】D172
【不良名称】Aging烧角
【发生站点】CT
【是否再发】否
【首次通报】06/26  10:00
【基础分析】6/11批次高发，MAP集中2DA、2CA
【异常良损】当日良损0.19%，当月良损0.10%，批次良损0.15%，06/11批次较上批次恶化0.13%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</si>
  <si>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【产品型号】M596
【不良名称】JNCDN
【发生站点】CT
【是否再发】否
【首次通报】06/26  10:00
【基础分析】GLASS集中L3MD55E0Q062，MAP集中1DB/2BB/1DT/2BT
【异常良损】当日良损0.47%，当月良损0.05%，批次良损0.13%，06/15批次较上批次恶化0.09%
【异常原因】***
【Inline监控】监控站点
【是否止血】***
【影响范围】数量，过货完成时间
【改善措施】***
【整合对接】张倩
【责任部门】***
【责任科室】***
</t>
  </si>
  <si>
    <t xml:space="preserve">【异常原因】蒸镀设备通讯异常片
【Inline监控】监控站点
【是否止血】是
【影响范围】影响2half
【改善措施】Cygnus重启流程&amp;硬件更换流程梳理优化，缩短异常影响时间，若发生异常在Mask更换期间进行Cygnus本体更换；@6/23-已完成 
【整合对接】张倩
【责任部门】蒸镀封装部
【责任科室】蒸镀设备科 </t>
    <phoneticPr fontId="4" type="noConversion"/>
  </si>
  <si>
    <t xml:space="preserve">【异常原因】新张网Mask首次上机与腔室压合匹配过程，1号板不良与ERTA003 Y向内缩8.8um有关，流片过程中使用垫片调整改善
【Inline监控】监控站点
【是否止血】是
【影响范围】预估批次良损0.5%
【改善措施】下批次流片前RW@7/5
【整合对接】张倩
【责任部门】蒸镀封装部
【责任科室】张网科 </t>
    <phoneticPr fontId="4" type="noConversion"/>
  </si>
  <si>
    <t xml:space="preserve">【产品型号】D172
【不良名称】S向边缘Mura
【发生站点】CT
【是否再发】否
【首次通报】06/26  10:00
【基础分析】MAP集中1AG/1AH/2AP/2AU
【异常良损】当日良损0.23%，当月良损0.12%，批次良损0.26%，06/13批次较上批次恶化0.17%
【异常原因】***
【Inline监控】监控站点
【是否止血】***
【影响范围】数量，过货完成时间
【改善措施】***
【整合对接】张倩
【责任部门】***
【责任科室】***
</t>
    <phoneticPr fontId="4" type="noConversion"/>
  </si>
  <si>
    <t xml:space="preserve">【异常原因】OLED机台无集中性，该不良仅TFEAOI可检出圆形无色气泡，二分切AOI/EAI/Mura AOI无法检出，Array同片同检无异常；同批次同线别C451无异常，待切片确认@7/3
【Inline监控】监控站点
【是否止血】暂无
【影响范围】预估批次0.04%
【改善措施】放规验证@7/9
【整合对接】张倩
【责任部门】/
【责任科室】/ </t>
    <phoneticPr fontId="4" type="noConversion"/>
  </si>
  <si>
    <t xml:space="preserve">【产品型号】M660
【不良名称】无色气泡
【发生站点】CT
【是否再发】否
【首次通报】06/26  15:00
【基础分析】LOT集中： L3MI55E5A, L3MI55E5J, L3MI55E5W
【异常良损】当日良损0.43%，当月良损0.01%，批次良损0.10%，06/17批次较上批次恶化0.10%
【异常原因】***
【Inline监控】监控站点
【是否止血】***
【影响范围】数量，过货完成时间
【改善措施】***
【整合对接】张倩
【责任部门】***
【责任科室】***
</t>
    <phoneticPr fontId="4" type="noConversion"/>
  </si>
  <si>
    <t xml:space="preserve">【异常原因】3AED02 DOE调整，Try Run NG导致该lot BC角残留
【Inline监控】15620
【是否止血】是，异常panel判S处理
【影响范围】92panel，6/6产出
【改善措施】6/7重新调整DB FRC后无异常
【整合对接】郭宇豪
【责任部门】阵列
【责任科室】干刻 </t>
    <phoneticPr fontId="4" type="noConversion"/>
  </si>
  <si>
    <t xml:space="preserve">【产品型号】M680
【不良名称】干刻责M3残留
【发生站点】CT
【是否再发】否
【首次通报】06/26  15:00
【基础分析】单LOT高发：L3MH55E0A，MAP集中1A/2E行两端
【异常良损】当日良损1.09%，当月良损0.02%，批次良损0.06%，06/07批次较上批次恶化0.06%
【异常原因】***
【Inline监控】监控站点
【是否止血】***
【影响范围】数量，过货完成时间
【改善措施】***
【整合对接】郭宇豪
【责任部门】***
【责任科室】***
</t>
    <phoneticPr fontId="4" type="noConversion"/>
  </si>
  <si>
    <t xml:space="preserve">【异常原因】与大面积亮点成因一致，为GATO对M1 Overlay异常导致GATO线边缘与M1边缘重叠，导致GATO Taper 异常，爬坡处存在M3金属残留，后续aging导致烧伤
【Inline监控】LOI/1G450
【是否止血】是
【影响范围】6/13及之前批次
【改善措施】1）G层Overlay监控点位由6行增加至12行，保证每行Panel都可检测到 2)G层开线增加Gato-M2 Overlay确认，如有异常及时调整 3）产品进行横向对比及OVL Margin分析 ，已捞取测试数据反馈厂商调查
【整合对接】朱仲飞
【责任部门】曝光科
【责任科室】阵列部 </t>
    <phoneticPr fontId="4" type="noConversion"/>
  </si>
  <si>
    <t xml:space="preserve">【产品型号】M680
【不良名称】其他17
【发生站点】CT
【是否再发】否
【首次通报】06/27  10:00
【基础分析】MAP集中D角，LOT集中：L3MH55E0X, L3MH55E16
【异常良损】当日良损0.29%，当月良损0.01%，批次良损0.06%，06/07批次较上批次恶化0.06%
【异常原因】***
【Inline监控】监控站点
【是否止血】***
【影响范围】数量，过货完成时间
【改善措施】***
【整合对接】李力
【责任部门】***
【责任科室】***
</t>
  </si>
  <si>
    <t>S向ELA Mura</t>
    <phoneticPr fontId="4" type="noConversion"/>
  </si>
  <si>
    <t xml:space="preserve">【异常原因】①此周期 L1 发生Energy drop，②末期为优化能量进行光斑调节，调节后NFLA Position参数出现偏高（触发OOC），两原因叠加造成不良
【Inline监控】LB1500 G向监控已上线@5/30，本次异常为监控上线前产出
【是否止血】是
【影响范围】风险批确认中
【改善措施】
原有措施：
①生产前调节Laser能量，保证初始能量＞980mJ；
②延寿机台（UC＞9B），使用6次以内镜片；
③光路镜片季度保养清洁，光斑参数NFLA Position 管控等级-1.4~1.2
新增措施：
①激光管drop时不允许校准光斑和Power，drop到970以下直接PM；
②光路镜片改为月度清洁，拉通MVI JND2.1-2.3匹配各项光斑DV参数，所有光斑参数OOC/OOS等级已重新制定，机台端上线Interlock进行管控；@5/9 
【整合对接】施健丰
【责任部门】阵列部
【责任科室】晶注 </t>
    <phoneticPr fontId="4" type="noConversion"/>
  </si>
  <si>
    <t xml:space="preserve">【产品型号】M596
【不良名称】Aging AA区烧伤
【发生站点】CT
【是否再发】否
【首次通报】06/09  09:00
【基础分析】06/15批次MAP集中2DD/2DU
【异常良损】当日良损2.34%，当月良损0.99%，批次良损1.22%，06/15批次较上批次恶化0.33%
【异常原因】***
【Inline监控】监控站点
【是否止血】***
【影响范围】数量，过货完成时间
【改善措施】***
【整合对接】朱仲飞
【责任部门】***
【责任科室】***
</t>
    <phoneticPr fontId="4" type="noConversion"/>
  </si>
  <si>
    <t xml:space="preserve">【异常原因】异常集中6/24 FLA 3#同lot产生，为贴附Roller原点Sensor异常，导致偶发的贴附Roller位置异常，贴附中与平台干涉造成的中板褶皱导致
【Inline监控】当站RS已检出
【是否止血】是
【影响范围】30half，至6/27已切割8half
【改善措施】1、异常品复判，规格内正常后流，规格外部分良品包装入库抽真空矫正，预计不会造成良损；2、异常Sensor更换，同时对FLA&amp;SLA设备平展检查（其他机台未见异常）；3、将原点Sensor点检加入交接班清洁点检项目表（原为每月PM时实施，同事再机台标记Roller原点位置，方便点检）
【整合对接】张健
【责任部门】蒸镀封装部/工艺整合部
【责任科室】Lami/OLED整合科 </t>
    <phoneticPr fontId="4" type="noConversion"/>
  </si>
  <si>
    <t xml:space="preserve">【产品型号】M596
【不良名称】OLED来料翘曲
【发生站点】CT
【是否再发】否
【首次通报】06/27  10:00
【基础分析】GLASS集中：L3MD55E1W102, L3MD55E1W111
【异常良损】当日良损0.37%，当月良损0.02%，批次良损0.06%，06/15批次较上批次恶化0.05%
【异常原因】***
【Inline监控】监控站点
【是否止血】***
【影响范围】数量，过货完成时间
【改善措施】***
【整合对接】张健
【责任部门】***
【责任科室】***
</t>
    <phoneticPr fontId="4" type="noConversion"/>
  </si>
  <si>
    <t xml:space="preserve">【异常原因】①L3MH55E0X LOT异常集中高发Sheet L3MH55E0X27，该Sheet在TP 43500发生宕机撕膜，撕膜后Peeling碎屑导致金属残留；撕膜Panel在21320可见异常，属于来料异常导致；②L3MH55E16 LOT无Glass集中，查看AOI为M1金属残留，为DE04-1生产，6/21 RS监控已发现，DE已进行设备保养，保养后RS Density已恢复正常水平；③为挽救良率，T0GMR RS判等由S→N，由屏体AVI&amp;MVI拦截
【Inline监控】43629
【是否止血】是
【影响范围】来料异常影响30pcs, DE T0GMR影响22pcs
【改善措施】RS Density持续监控，连续升高或超规及时调查改善；DE设备保养末期增加监控频率，防止异常高发
【整合对接】李力
【责任部门】触控/蒸镀封装
【责任科室】DE </t>
    <phoneticPr fontId="4" type="noConversion"/>
  </si>
  <si>
    <t xml:space="preserve">【异常原因】主要受两因素影响1)2DD0 点位集中为丝状Defect导致（已解析过:为L层套孔PR残留，后续酸洗制程后peeling至面内导致烧伤), 期间监控1L400 #4 产出较差6/1禁Run, 2DU0无集中Defect影响 ；2）6/15批次为5/M之后过货13100站点， BC边受4B/4C SMR影响导致升高
【Inline监控】15620/13620 AOI
【是否止血】是
【影响范围】6/15批次
【改善措施】1）短期：①1L400 CD减小0.2@5/28已上线，#3主Run，#4验证改善产出3lot水准正常，长期：实验验证CD过曝1.0上线，预计8/S投模组 （新开案产品已改过曝量）； 2）高发腔室4B 5/19已停腔PM，4C 预计7/13 PM
【整合对接】朱仲飞
【责任部门】TRC/CVD
【责任科室】阵列部 </t>
    <phoneticPr fontId="4" type="noConversion"/>
  </si>
  <si>
    <t xml:space="preserve">【产品型号】C452
【不良名称】S向ELA Mura
【发生站点】CT
【是否再发】否
【首次通报】06/11  09:00
【基础分析】高发lot：L3CC54E1U，MAP集中1A/1B行
【异常良损】当日良损0.97%，当月良损0.21%，批次良损0.90%，06/07批次较上批次恶化0.76%
【异常原因】***
【Inline监控】监控站点
【是否止血】***
【影响范围】数量，过货完成时间
【改善措施】***
【整合对接】施健丰
【责任部门】***
【责任科室】***
</t>
  </si>
  <si>
    <t>D171</t>
  </si>
  <si>
    <t xml:space="preserve">【产品型号】D172
【不良名称】群亮点
【发生站点】CT
【是否再发】否
【首次通报】06/28  10:00
【基础分析】MAP集中：2CA0, 2DA0, 2DB0, 2EA0
【异常良损】当日良损0.29%，当月良损0.10%，批次良损0.21%，06/13批次较上批次恶化0.15%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</si>
  <si>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>Aging AA区烧伤</t>
    <phoneticPr fontId="4" type="noConversion"/>
  </si>
  <si>
    <t>群亮点</t>
    <phoneticPr fontId="4" type="noConversion"/>
  </si>
  <si>
    <t>彩斑Mura</t>
    <phoneticPr fontId="4" type="noConversion"/>
  </si>
  <si>
    <t xml:space="preserve">【产品型号】D171
【不良名称】Aging AA区烧伤
【发生站点】AGING
【是否再发】否
【首次通报】06/28  10:00
【基础分析】SHEET集中：L3DD55E0A23, L3DD55E0B29
【异常良损】当日良损1.57%，当月良损9.10%，批次良损14.60%，06/13批次较上批次恶化0.16%
【异常原因】***
【Inline监控】监控站点
【是否止血】***
【影响范围】数量，过货完成时间
【改善措施】***
【整合对接】朱仲飞
【责任部门】***
【责任科室】***
</t>
    <phoneticPr fontId="4" type="noConversion"/>
  </si>
  <si>
    <t xml:space="preserve">【产品型号】M596
【不良名称】无色气泡
【发生站点】CT
【是否再发】否
【首次通报】06/28  10:00
【基础分析】LOT集中：L3MD55E2T
【异常良损】当日良损0.20%，当月良损0.01%，批次良损0.03%，06/15批次较上批次恶化0.03%
【异常原因】***
【Inline监控】监控站点
【是否止血】***
【影响范围】数量，过货完成时间
【改善措施】***
【整合对接】王磊
【责任部门】***
【责任科室】***
</t>
    <phoneticPr fontId="4" type="noConversion"/>
  </si>
  <si>
    <t>【异常原因】①存在cycle高发，倾向单cycle 环境particle/Mask particle；②部分膜位跨cycle发生，结合inline结果倾向ER膜层异常
【Inline监控】EV LOI / TFE LOI
【是否止血】是
【影响范围】6/15批次
【改善措施】①cycle高发，降温后腔体清洁—6/24 done；②对高发膜位进行研磨；③跨cycle高发批次结束后已修复高发膜位
【整合对接】王磊
【责任部门】蒸镀封装部
【责任科室】清洗科</t>
    <phoneticPr fontId="4" type="noConversion"/>
  </si>
  <si>
    <t>【异常原因】①Mapping无聚集；②蒸镀封装无port集中性，无过货时间集中性，仅TFE AOI可见；③解析中参考C451解析结果-7/6；④lot高发倾向Array相关性强，已邀请Array整合同步确认-6/29
【Inline监控】TFE AOI/EV AOI/CUT AOI/array Final AOI
【是否止血】/
【影响范围】6/15批次
【改善措施】/
【整合对接】王磊
【责任部门】/
【责任科室】/</t>
    <phoneticPr fontId="4" type="noConversion"/>
  </si>
  <si>
    <t>【异常原因】1）确认11100 CVD02产出相对较差（2D/2B)，inline已监控CIP&amp;CFB偏高, 已禁Run高质量产品，2B预计7/27保养，2D预计8月保养
【Inline监控】11629 AOI
【是否止血】否
【影响范围】6/7批次
【改善措施】2B预计7/27保养，2D预计8月保养
【整合对接】朱仲飞
【责任部门】阵列部
【责任科室】CVD科</t>
    <phoneticPr fontId="4" type="noConversion"/>
  </si>
  <si>
    <t xml:space="preserve">【产品型号】C452
【不良名称】Aging AA区烧伤
【发生站点】Aging
【是否再发】否
【首次通报】06/24  10:00
【基础分析】Aging站点不良率批次恶化0.36%，无MAP/LOT/SHEET集中
【异常良损】当日良损3.89%，当月良损1.24%，批次良损10.29%，6/7批次Aging站点不良率批次恶化0.36%
【异常原因】***
【Inline监控】监控站点
【是否止血】***
【影响范围】数量，过货完成时间
【改善措施】***
【整合对接】朱仲飞
【责任部门】***
【责任科室】***
</t>
    <phoneticPr fontId="4" type="noConversion"/>
  </si>
  <si>
    <t xml:space="preserve">【产品型号】W376
【不良名称】暗点
【发生站点】CT
【是否再发】否
【首次通报】06/13  10:30
【基础分析】EOA lot 聚集
【异常良损】当日良损3.52%，当月良损0.50%，批次良损0.71%，05/24批次较上批次恶化0.50%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</si>
  <si>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 xml:space="preserve">【产品型号】M596
【不良名称】彩斑Mura
【发生站点】CT
【是否再发】否
【首次通报】06/28  10:00
【基础分析】MAP集中：2BA0, 2CQ0，LOT集中：L3MD55E11, L3MD55E14, L3MD55E1X
【异常良损】当日良损0.56%，当月良损0.21%，批次良损0.31%，06/15批次较上批次恶化0.16%
【异常原因】***
【Inline监控】监控站点
【是否止血】***
【影响范围】数量，过货完成时间
【改善措施】***
【整合对接】王磊
【责任部门】***
【责任科室】***
</t>
    <phoneticPr fontId="4" type="noConversion"/>
  </si>
  <si>
    <t xml:space="preserve">【异常原因】受SCA集中过货影响不良虚高，且产出率较低（6/7批次产出率17%，6/11批次产出率0.28%，6/13批次产出率3.45%），Aging当站不良率1.06%，较新品阶段1.2%有下降，持续监控
【Inline监控】/
【是否止血】/
【影响范围】/
【改善措施】/
【整合对接】朱仲飞
【责任部门】阵列部
【责任科室】PIE </t>
    <phoneticPr fontId="4" type="noConversion"/>
  </si>
  <si>
    <t xml:space="preserve">【产品型号】D171
【不良名称】S向亮线
【发生站点】CT
【是否再发】否
【首次通报】06/29  10:00
【基础分析】膜位2BK0聚集
【异常良损】当日良损2.36%，当月良损2.25%，批次良损2.39%，06/07批次较上批次恶化2.39%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</si>
  <si>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【产品型号】M702
【不良名称】彩斑Mura
【发生站点】CT
【是否再发】否
【首次通报】06/29  10:00
【基础分析】
【异常良损】当日良损0.97%，当月良损0.27%，批次良损0.34%，06/15批次较上批次恶化0.25%
【异常原因】***
【Inline监控】监控站点
【是否止血】***
【影响范围】数量，过货完成时间
【改善措施】***
【整合对接】刘智勇
【责任部门】***
【责任科室】***
</t>
  </si>
  <si>
    <t xml:space="preserve">【异常原因】ELA4#高发集中（1B/2B行聚集)，现象为真实ELA mura，真因为此周期 L1 发生Energy drop导致ELA Mura高发；
【Inline监控】DM图可见，表征不明显，监控改善：新增LTT监控上线（此机台同时上线了系统监控）@5/30
【是否止血】是
【影响范围】1Lot
【改善措施】临时措施：3AFE04禁Run穿戴/中尺寸/折叠/高质量产品@6/24（待下面的改善措施确认有效后再解禁，看CT结果）；改善措施：
1⃣️激光管drop时不允许校准光斑和Power，drop到970以下直接PM@6/6（此异常lot为改善前过货）；2⃣️By 趋势每小时监控能量Drop趋势； 3⃣️tube window多点位测试；4⃣️6/26日sealing window、C0、GCS测试确认OK，steepness、Slope确认完成，chiller filter更换完成、HR/OC/BS/EW更换完成；
【整合对接】施健丰
【责任部门】阵列
【责任科室】晶注科 </t>
    <phoneticPr fontId="4" type="noConversion"/>
  </si>
  <si>
    <t xml:space="preserve">【异常原因】固定模位为CMM ESD击伤，固定模位影响批次0.12%
【Inline监控】监控站点
【是否止血】否
【影响范围】06/07蒸镀批次
【改善措施】
【整合对接】施明君
【责任部门】蒸镀封装部
【责任科室】 </t>
    <phoneticPr fontId="4" type="noConversion"/>
  </si>
  <si>
    <t xml:space="preserve">【异常原因】EGTA002下机后LD端新增Mask损伤，查看LOI线性画面及白画面均可见彩斑
【Inline监控】21320
【是否止血】是
【影响范围】数量，过货完成时间
【改善措施】6/7批次结束后进行RW@6/10，6/11批次生产已改善；
【整合对接】刘智勇
【责任部门】工艺整合部
【责任科室】OLED整合科 </t>
    <phoneticPr fontId="4" type="noConversion"/>
  </si>
  <si>
    <t>来料Array责Peeling</t>
  </si>
  <si>
    <t>【产品型号】D171
【不良名称】来料Array责Peeling
【发生站点】CUT
【是否再发】否
【首次通报】06/30  16:00
【基础分析】Sheet L3DD55E0S29/30高发
【异常良损】当日良损1.13%，当月良损0.18%，批次良损0.22%，06/11批次较上批次恶化0.22%
【异常原因】***
【Inline监控】监控站点
【是否止血】***
【影响范围】数量，过货完成时间
【改善措施】***
【整合对接】郭宇豪
【责任部门】***
【责任科室】***</t>
    <phoneticPr fontId="4" type="noConversion"/>
  </si>
  <si>
    <t>【产品型号】D171
【不良名称】彩斑Mura
【发生站点】CT
【是否再发】否
【首次通报】06/29  17:00
【基础分析】不良聚集2AA/2ED，集中22222套Mask高发
【异常良损】当日良损0.79%，当月良损0.43%，批次良损0.68%，06/07批次较上批次恶化0.68%
【异常原因】***
【Inline监控】监控站点
【是否止血】***
【影响范围】数量，过货完成时间
【改善措施】***
【整合对接】刘智勇
【责任部门】***
【责任科室】***</t>
    <phoneticPr fontId="4" type="noConversion"/>
  </si>
  <si>
    <t>【产品型号】C451
【不良名称】其他7
【发生站点】CT
【是否再发】否
【首次通报】06/30  17:00
【基础分析】
【异常良损】当日良损2.07%，当月良损0.04%，批次良损0.32%，06/19批次较上批次恶化0.29%
【异常原因】***
【Inline监控】监控站点
【是否止血】***
【影响范围】数量，过货完成时间
【改善措施】***
【整合对接】施健丰
【责任部门】***
【责任科室】***</t>
    <phoneticPr fontId="4" type="noConversion"/>
  </si>
  <si>
    <t>其他7</t>
    <phoneticPr fontId="4" type="noConversion"/>
  </si>
  <si>
    <t xml:space="preserve">【产品型号】M702
【不良名称】G向彩色带状Mura
【发生站点】CT
【是否再发】否
【首次通报】07/01  10:00
【基础分析】DR0模位集中
【异常良损】当日良损0.21%，当月良损0.02%，批次良损0.10%，06/15批次较上批次恶化0.10%
【异常原因】***
【Inline监控】监控站点
【是否止血】***
【影响范围】数量，过货完成时间
【改善措施】***
【整合对接】刘雅伦
【责任部门】***
【责任科室】***
</t>
  </si>
  <si>
    <t xml:space="preserve">【产品型号】C451
【不良名称】彩斑Mura
【发生站点】CT
【是否再发】否
【首次通报】07/01  10:00
【基础分析】2BL0/2CM集中
【异常良损】当日良损0.30%，当月良损0.40%，批次良损0.28%，06/19批次较上批次恶化0.18%
【异常原因】***
【Inline监控】监控站点
【是否止血】***
【影响范围】数量，过货完成时间
【改善措施】***
【整合对接】刘雅伦
【责任部门】***
【责任科室】***
</t>
  </si>
  <si>
    <t xml:space="preserve">【异常原因】M702 ERMA02为旧Mask无CW设计，未做CW导致R列X向括号由6μm恶化至10μm
【Inline监控】监控站点212A9/21239
【影响范围】批次影响0.1%，与G彩短条改善0.1%抵消，整体未升高
【改善措施】① Inline关闭ERMA02 R2R，手动调整Offset；② Stay Time 60→120s，改善内缩；③ 新产品设计均已加入CW点位设计
【整合对接】秦悦
【责任部门】工艺整合部/蒸镀封装部
【责任科室】OLED整合科/张网科 </t>
    <phoneticPr fontId="4" type="noConversion"/>
  </si>
  <si>
    <t xml:space="preserve">【异常原因】①TP DE金属残留，AOI可见，Inline已监控到；②批次NG 34pcs，高发Glass L3DD55E05201 NG 27pcs，TP制程中发生peeling撕膜导致金属残留，peeling panel 21320可见异常，为来料导致；③为挽救良率，Inline未查杀，由AVI/MVI检测功能不良/外观不良拦截；
【Inline监控】43620
【是否止血】是
【影响范围】34pcs
【改善措施】①RS Densiy监控，异常腔室及时调查改善；②来料异常良率还原
【整合对接】李力
【责任部门】蒸镀封装
【责任科室】/ </t>
    <phoneticPr fontId="4" type="noConversion"/>
  </si>
  <si>
    <t xml:space="preserve">【异常原因】TP 43620首次检出peeling，RS判定为Array 来料异常，查看Array&amp;OLED段AOI无异常，真因持续理清中
【Inline监控】43620
【是否止血】是，偶发单片前后lot无异常
【影响范围】71panel
【改善措施】解析确认发生原因，持续监控
【整合对接】郭宇豪
【责任部门】工艺整合
【责任科室】阵列整合 </t>
    <phoneticPr fontId="4" type="noConversion"/>
  </si>
  <si>
    <t xml:space="preserve">【产品型号】D171
【不良名称】其他17
【发生站点】CT
【是否再发】否
【首次通报】07/01  10:00
【基础分析】单片异常
【异常良损】当日良损0.09%，当月良损0.09%，批次良损0.21%，06/7批次较上批次恶化0.29%
【异常原因】***
【Inline监控】监控站点
【是否止血】***
【影响范围】数量，过货完成时间
【改善措施】***
【整合对接】熊川
【责任部门】***
【责任科室】***
</t>
    <phoneticPr fontId="4" type="noConversion"/>
  </si>
  <si>
    <t xml:space="preserve">【异常原因】1. 为客户需求新增拉偏画面拦截横线不良；2. 不良品为上周AVI检出，因SVI系统上周存在问题，不良品于今日集中降等 3.参考解析数据为常规particle（2/5解析为BL1，CI particle），追加解析确认相关膜层中间&amp;更多数据产出后匹配机差 @7/8
【Inline监控】屏体增加拉偏画面拦截
【是否止血】否
【影响范围】/
【改善措施】/
【整合对接】朱仲飞
【责任部门】工艺整合部
【责任科室】阵列整合 </t>
    <phoneticPr fontId="4" type="noConversion"/>
  </si>
  <si>
    <t>李力</t>
    <phoneticPr fontId="4" type="noConversion"/>
  </si>
  <si>
    <t xml:space="preserve">【异常原因】高发膜位为cycle集中，应为cycle particle导致
【Inline监控】lOI
【是否止血】是
【影响范围】高发10cycle＆19 cycle 0.5%
【改善措施】run末降温PM
【整合对接】张倩
【责任部门】工艺整合
【责任科室】蒸镀封装整合，张网 </t>
    <phoneticPr fontId="4" type="noConversion"/>
  </si>
  <si>
    <t xml:space="preserve">【产品型号】C59
【不良名称】G彩短条Mura
【发生站点】CT
【是否再发】否
【首次通报】07/02  10:00
【基础分析】1AB0/1EL0/2AS0模位高发
【异常良损】当日良损0.27%，当月良损0.27%，批次良损0.51%，06/07批次较上批次恶化0.44%
【异常原因】***
【Inline监控】监控站点
【是否止血】***
【影响范围】数量，过货完成时间
【改善措施】***
【整合对接】李晗
【责任部门】***
【责任科室】***
</t>
  </si>
  <si>
    <t xml:space="preserve">【产品型号】C59
【不良名称】S向边缘Mura
【发生站点】CT
【是否再发】否
【首次通报】07/02  10:00
【基础分析】1AD0/1AB0/2AF0模位高发
【异常良损】当日良损0.30%，当月良损0.30%，批次良损0.36%，06/07批次较上批次恶化0.32%
【异常原因】***
【Inline监控】监控站点
【是否止血】***
【影响范围】数量，过货完成时间
【改善措施】***
【整合对接】李晗
【责任部门】***
【责任科室】***
</t>
  </si>
  <si>
    <t xml:space="preserve">【产品型号】M596
【不良名称】JNCDN
【发生站点】CT
【是否再发】是
【首次通报】07/02  10:00
【基础分析】D/B行边缘高发
【异常良损】当日良损4.35%，当月良损4.35%，批次良损0.80%，06/15批次较上批次恶化0.76%
【异常原因】***
【Inline监控】监控站点
【是否止血】***
【影响范围】数量，过货完成时间
【改善措施】***
【整合对接】李晗
【责任部门】***
【责任科室】***
</t>
  </si>
  <si>
    <t xml:space="preserve">【产品型号】M702
【不良名称】通道间短路
【发生站点】CT
【是否再发】否
【首次通报】07/02  10:00
【基础分析】E行U列高发
【异常良损】当日良损5.85%，当月良损5.85%，批次良损0.47%，6/7批次较5/24批次恶化0.25%，06/15批次较6/7批次恶化0.21%
【异常原因】***
【Inline监控】监控站点
【是否止血】***
【影响范围】数量，过货完成时间
【改善措施】***
【整合对接】刘松铭
【责任部门】***
【责任科室】***
</t>
  </si>
  <si>
    <t xml:space="preserve">【产品型号】M680
【不良名称】PCD ESD击伤
【发生站点】CUT
【是否再发】否
【首次通报】07/02  17:00
【基础分析】Map 中板中间聚集，批次恶化
【异常良损】当日良损0.96%，当月良损0.94%，批次良损1.15%，06/19批次较上批次恶化0.94%
【异常原因】***
【Inline监控】监控站点
【是否止血】***
【影响范围】数量，过货完成时间
【改善措施】***
【整合对接】刘雅伦
【责任部门】***
【责任科室】***
</t>
  </si>
  <si>
    <t xml:space="preserve">【异常原因】①当日良损较高因M702在35001集中过货影响；②NG片E行U列集中，线上邀请解析为金属残留&amp;ESD；③查看设备集中性，3CTB03&amp;41600 STR03有设备集中性；
【Inline监控】TP OC后ESD，Inline无法监控
【是否止血】是，渠道客户Short规格放宽，35001 S改判R，35006人工复判；
【影响范围】403pcs
【改善措施】①当前高发设备禁Run；②ESD进一步进行机台验证，厘清ESD发生站点及原因@7/E
【整合对接】刘松铭
【责任部门】触控部
【责任科室】/ </t>
    <phoneticPr fontId="4" type="noConversion"/>
  </si>
  <si>
    <t xml:space="preserve">【异常原因】①不良上升原因为7月1日AVI规格由4.1收严到3.6（模组4/1蒸镀批不良0.2%，屏膜需求屏体AVI规格收严）②边缘列高发原因：ITO分布呈现边缘膜厚较厚，导致边缘列JNCD值较大（6/15蒸镀批次ITO/CVD/IJP tfe轨迹无明显异常）
【Inline监控】TFE LOI
【是否止血】是。6/15蒸镀已蒸镀完
【影响范围】6/15蒸镀批次；屏体过货完成时间预计7/10
【改善措施】①新蒸镀色点微调，减少边缘列不良②已经判定JNCDN的产品，返工发模组验证（3.6-4.1区间AVI规格梯度验证）
【整合对接】刘雅伦
【责任部门】工艺整合部门
【责任科室】蒸镀封装整合 </t>
    <phoneticPr fontId="4" type="noConversion"/>
  </si>
  <si>
    <t xml:space="preserve">【产品型号】D171
【不良名称】无补偿线不良
【发生站点】CT
【是否再发】否
【首次通报】07/02  16:00
【基础分析】新增画面拦截，Map 、sheet 无明显集中性
【异常良损】当日良损0.76%，当月良损0.82%，批次良损1.24%，6/7批次不良率1.57%，6/11批次良率1.24%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</si>
  <si>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 xml:space="preserve">【异常原因】1)为拦截上代产品D137 1HZ 2nit R角发亮客诉异常，量产批次6/20变更屏体检验标准：AVI新增无补偿画面卡控该不良,MVI站判DLSSC A6等 2)解析为CT/CT2电路TFT vth正偏，source信号异常导致R角发亮，阵列各CD/膜厚mapping无匹配，待更多产出后大数据分析， 画面不稳定造成误检，待项目组拉通规格后再检讨处理方案
【Inline监控】/
【是否止血】/
【影响范围】/
【改善措施】/
【整合对接】施明君
【责任部门】/
【责任科室】/ </t>
    <phoneticPr fontId="4" type="noConversion"/>
  </si>
  <si>
    <t>NCK线不良</t>
  </si>
  <si>
    <t xml:space="preserve">【产品型号】M702
【不良名称】G向彩色带状Mura
【发生站点】MVI
【是否再发】否
【首次通报】07/02  17:00
【基础分析】Map R列聚集
【异常良损】当日良损1.67%，当月良损0.30%，批次良损0.15%，06/15批次较上批次恶化0.15%
【异常原因】***
【Inline监控】监控站点
【是否止血】***
【影响范围】数量，过货完成时间
【改善措施】***
【整合对接】刘雅伦
【责任部门】***
【责任科室】***
</t>
  </si>
  <si>
    <t xml:space="preserve">【产品型号】C452
【不良名称】G3亮点
【发生站点】CT
【是否再发】否
【首次通报】07/03  10:00
【基础分析】LOT集中：L3CC54E22
【异常良损】当日良损3.62%，当月良损2.60%，批次良损0.70%，06/07批次较上批次恶化0.24%
【异常原因】***
【Inline监控】监控站点
【是否止血】***
【影响范围】数量，过货完成时间
【改善措施】***
【整合对接】郭友
【责任部门】***
【责任科室】***
</t>
  </si>
  <si>
    <t xml:space="preserve">【产品型号】D171
【不良名称】G向单亮线
【发生站点】CT
【是否再发】否
【首次通报】07/03  10:00
【基础分析】Map 、sheet 无明显集中性
【异常良损】当日良损0.58%，当月良损0.56%，批次良损0.55%，06/13批次较上批次恶化0.27%
【异常原因】***
【Inline监控】监控站点
【是否止血】***
【影响范围】数量，过货完成时间
【改善措施】***
【整合对接】施明君
【责任部门】***
【责任科室】***
</t>
  </si>
  <si>
    <t xml:space="preserve">【产品型号】D171
【不良名称】彩斑Mura
【发生站点】MVI
【是否再发】否
【首次通报】07/03  17:00
【基础分析】Map 2A2E 行聚集
【异常良损】当日良损6.74%，当月良损1.42%，批次良损1.17%，06/13批次较上批次无改善
【异常原因】***
【Inline监控】监控站点
【是否止血】***
【影响范围】数量，过货完成时间
【改善措施】***
【整合对接】李晗
【责任部门】***
【责任科室】***
</t>
  </si>
  <si>
    <t xml:space="preserve">【异常原因】确认C452 6/7批次G3亮点CT 不良Map D角位置聚集偏高，为GI DKC A/D角长期趋势，12100 3AFC03较明显，此批次GI集中M5中旬过货，Inline AT已确认恶化趋势，反馈清洗确认与HM水膜调整存在相关性。
【Inline监控】监控站点
【是否止血】是
【影响范围】6/7批次
【改善措施】已对3AFC03/05机台HM水膜条件回退@6/3 AT产出已回归base；G3亮点A/D角聚集实验改善验证GI HPMJ ON验证推进中@7/10
【整合对接】郭友
【责任部门】阵列部
【责任科室】清洗科 </t>
    <phoneticPr fontId="4" type="noConversion"/>
  </si>
  <si>
    <t xml:space="preserve">【异常原因】1. 高发膜位呈现大板集中，有上下左右对称性，与ITO边缘膜厚相关性较大；2. 边缘列膜位由于ITO膜厚较厚，导致JNCD值偏高，导致超规风险高；3.模组首批量产投入不良0.2％，屏膜需求屏体AVI拦截3.8规格，减少模组良损，7/1上线
【Inline监控】LOI
【是否止血】否
【影响范围】新色点所有批次
【改善措施】无，新色点没有调整margin，器件预估新色点良损0.3％；
【整合对接】李晗
【责任部门】工艺整合/材料导入
【责任科室】蒸镀封装整合/材料导入科 </t>
    <phoneticPr fontId="4" type="noConversion"/>
  </si>
  <si>
    <t xml:space="preserve">【产品型号】C451
【不良名称】NCK线不良
【发生站点】MVI
【是否再发】否
【首次通报】07/03  10:00
【基础分析】新增异常， Map/LOT  无明显聚集，
【异常良损】当日良损0.80%，当月良损0.16%，批次良损0.69%，06/19批次较上批次恶化0.61%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</si>
  <si>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PCD裂纹亮线</t>
  </si>
  <si>
    <t xml:space="preserve">【产品型号】D171
【不良名称】G彩短条Mura
【发生站点】MVI
【是否再发】否
【首次通报】07/04  10:30
【基础分析】Map 1A、2B 行聚集
【异常良损】当日良损1.67%，当月良损0.18%，批次良损1.04%，06/13批次较上批次恶化0.68%
【异常原因】***
【Inline监控】监控站点
【是否止血】***
【影响范围】数量，过货完成时间
【改善措施】***
【整合对接】汪前前
【责任部门】***
【责任科室】***
</t>
  </si>
  <si>
    <t xml:space="preserve">【产品型号】N236
【不良名称】Aging AA区烧伤
【发生站点】AGING
【是否再发】否
【首次通报】07/04  10:30
【基础分析】Map / sheet 无明显聚集
【异常良损】当日良损1.45%，当月良损38.97%，批次良损1.57%，06/21批次较上批次恶化1.57%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</si>
  <si>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【产品型号】D172
【不良名称】彩斑Mura
【发生站点】MVI
【是否再发】否
【首次通报】07/04  16:00
【基础分析】1E/2E 行高发
【异常良损】当日良损5.50%，当月良损0.85%，批次良损2.40%，06/11批次较上批次恶化2.15%
【异常原因】***
【Inline监控】监控站点
【是否止血】***
【影响范围】数量，过货完成时间
【改善措施】***
【整合对接】汪前前
【责任部门】***
【责任科室】***
</t>
  </si>
  <si>
    <t xml:space="preserve">【异常原因】1.6/7批次G彩短条0.05%，6/13批次G彩短条0.22%，恶化0.17%；2.转量产Mask首次大量跑片，Mask与腔室贴合匹配过程，爬坡优化过程；3.AD/AJ膜位与HGTA01 Y外扩5.5μm相关（HGTA01 A行外扩Margin需增加），EP膜位与EGTA01 Y外扩5.5μm 偶发不良相关，Half2 A列与EGTA02 X外扩 7μm相关，Half2 A行与ERTA02 X内缩7μm相关
【Inline监控】21230
【是否止血】是
【影响范围】6/13批次G彩短条0.17%
【改善措施】① 短期措施 Inline已通过Stay Time调整和Offset进行优化；② 贴合量增加匹配过程随Run优化，预计在0716批次改善降低至0.05%，稳定后进一步优化
【整合对接】汪前前
【责任部门】工艺整合部/蒸镀封装部
【责任科室】OLED整合科/张网科 </t>
    <phoneticPr fontId="4" type="noConversion"/>
  </si>
  <si>
    <t xml:space="preserve">【异常原因】确认6/21批次仅过站Aging，aging站点良损批次恶化0.36%，Inline AT已监控到，RS恶化导致，主要原因如下：① 13100 GI CVD 4C/4F A3SMR BC/AD边聚集恶化，6/12 inline反馈异常②17400 PLN PHT 3APP06 A7PFB/A8WOP恶化,6/18 inline监控到异常并反馈
【Inline监控】13629/18629/186T0
【是否止血】是
【影响范围】6/21批次
【改善措施】①4F停腔更换S/V O-ring@6/25, 4C 避Run高质量产品@6/17，预计7/10开腔PM； ②6/18&amp;6/22 #6借机清洁对策后下降
【整合对接】朱仲飞
【责任部门】阵列部
【责任科室】CVD/TRC </t>
    <phoneticPr fontId="4" type="noConversion"/>
  </si>
  <si>
    <t>G彩短条Mura</t>
    <phoneticPr fontId="4" type="noConversion"/>
  </si>
  <si>
    <t xml:space="preserve">【产品型号】D172
【不良名称】暗点
【发生站点】MVI
【是否再发】否
【首次通报】06/23 10:00
【基础分析】6/7批次不良0.62%，N/P列MAP聚集，L3DF55E08/E05/E04/E0H
LOT集中
【异常良损】当日良损0.50%，当月良损0.23%，批次良损0.62%，
【异常原因】D172首批量产N/P列高发暗点确认为 IGZO断线导致亮点修复后影响，Inline AT已监控到@6/10。量产首批均1F400 3APP03过货，新品期间数据确认3APP03/04过货均无聚集异常。
【Inline监控】1T6T1
【是否止血】是
【影响范围】6/7批次
【改善措施】①临时措施：1F400 3APP03 LTPO产品禁run@6/10；②长期措施：3APP03液刀流量调整/DB升温验证，CT数据确认@6/25；1F400展线至3APP02/05过货，3APP03后续规划不过IGZO。
【整合对接】郭友
【责任部门】阵列部
【责任科室】涂布科 </t>
    <phoneticPr fontId="4" type="noConversion"/>
  </si>
  <si>
    <t xml:space="preserve">【异常原因】1.集中1EK/1EL膜位，定点查看EGTA01 Mask轻微损伤，反查Mask清洗后可见，Inline持续监控，后续mask清洗无异常；
【Inline监控】21230
【是否止血】是
【影响范围】6/13批次 彩斑mura 0.50%；
【改善措施】1.匹配进行Mask RW@7/17前，预计不良改善0.50%；2.Inline已根据膜位判R，防止MVI漏检@6/18；
【整合对接】汪前前
【责任部门】工艺整合部/蒸镀封装部
【责任科室】OLED整合科/清洗科 </t>
    <phoneticPr fontId="4" type="noConversion"/>
  </si>
  <si>
    <t xml:space="preserve">【产品型号】D172
【不良名称】PCD裂纹亮线
【发生站点】MVI
【是否再发】否
【首次通报】07/04  16:00
【基础分析】Map  2BK 模位聚集
【异常良损】当日良损0.53%，当月良损0.04%，批次良损0.04%，/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</si>
  <si>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模组送样悍马有加这画面，但是项目组电讯电压拉偏没有传递到位，认为是过杀；后面对齐电压后确实是有不良的，所以屏体要增加画面去拦截，匹配到的为常规RS不良 基础改善</t>
    <phoneticPr fontId="4" type="noConversion"/>
  </si>
  <si>
    <t>JNCDN</t>
    <phoneticPr fontId="4" type="noConversion"/>
  </si>
  <si>
    <t>S向带状Mura</t>
    <phoneticPr fontId="4" type="noConversion"/>
  </si>
  <si>
    <t>M680</t>
    <phoneticPr fontId="4" type="noConversion"/>
  </si>
  <si>
    <t xml:space="preserve">【产品型号】D171
【不良名称】JNCDN
【发生站点】MVI
【是否再发】否
【首次通报】07/05  10:00
【基础分析】无Map 集中性
【异常良损】当日良损0.32%，当月良损0.03%，批次良损0.15%，06/13批次较上批次恶化0.15%
【异常原因】***
【Inline监控】监控站点
【是否止血】***
【影响范围】数量，过货完成时间
【改善措施】***
【整合对接】王建强
【责任部门】***
【责任科室】***
</t>
    <phoneticPr fontId="4" type="noConversion"/>
  </si>
  <si>
    <t xml:space="preserve">【产品型号】M516
【不良名称】S向带状Mura
【发生站点】MVI
【是否再发】否
【首次通报】07/05  10:00
【基础分析】Map B、D、N列聚集
【异常良损】当日良损1.83%，当月良损0.12%，批次良损0.12%，06/21批次较上批次恶化0.11%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</si>
  <si>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【产品型号】M660
【不良名称】S向边缘Mura
【发生站点】MVI
【是否再发】否
【首次通报】07/05  10:00
【基础分析】Map 1A行/A列聚集
【异常良损】当日良损1.48%，当月良损0.10%，批次良损0.12%，06/25批次较上批次恶化0.11%
【异常原因】***
【Inline监控】监控站点
【是否止血】***
【影响范围】数量，过货完成时间
【改善措施】***
【整合对接】王建强
【责任部门】***
【责任科室】***
</t>
    <phoneticPr fontId="4" type="noConversion"/>
  </si>
  <si>
    <t xml:space="preserve">【产品型号】M680
【不良名称】S向亮线
【发生站点】AVI
【是否再发】否
【首次通报】07/05  10:00
【基础分析】Map / sheet 无明显聚集, 6/19 批次 55E1L  LOT不良率较高
【异常良损】当日良损1.73%，当月良损1.79%，批次良损1.90%，06/19批次较上批次恶化0.3%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</si>
  <si>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数据量少，待数据良增加在分析</t>
    <phoneticPr fontId="4" type="noConversion"/>
  </si>
  <si>
    <t>施健丰</t>
    <phoneticPr fontId="4" type="noConversion"/>
  </si>
  <si>
    <t xml:space="preserve">【异常良损】当日良损1.48%，当月良损0.10%，批次良损0.12%，06/25批次较上批次恶化0.11%
【异常原因】确认不良白画面发黄，A行不良主要  与mask随流片EBTA06 PPA-Y外扩恶化～8um相关，A列不良与EBTA07PPA-X恶化外扩8～9um相关
【Inline监控】21200 PPA
【是否止血】是过程微调offset进行cover改善：
【影响范围】6.25蒸镀批
【改善措施】高发列sheet mask rework
【整合对接】王建强
【责任部门】蒸镀封装
【责任科室】mask </t>
    <phoneticPr fontId="4" type="noConversion"/>
  </si>
  <si>
    <t xml:space="preserve">【异常良损】当日良损1.83%，当月良损0.12%，批次良损0.12%，06/21批次较上批次恶化0.11%
【异常原因】13400 3APP12设备异常，与M5模块Y+方向偏移相关
【Inline监控】13629
【是否止血】是
【影响范围】6/21批次
【改善措施】lens 内部M5模块位置调整完成@6/25
【整合对接】施健丰
【责任部门】阵列部
【责任科室】曝光科 </t>
    <phoneticPr fontId="4" type="noConversion"/>
  </si>
  <si>
    <t>G向群亮线不良率降低0.2%，G向线不良整体未上升， 持续关注</t>
    <phoneticPr fontId="4" type="noConversion"/>
  </si>
  <si>
    <t xml:space="preserve">【异常原因】M702 ERMA02为旧Mask无CW设计，未做CW导致R列X向括号由6μm恶化至10μm
【Inline监控】监控站点212A9/21239
【影响范围】批次影响0.1%，与G彩短条改善0.1%抵消，整体未升高【改善措施】① Inline关闭ERMA02 R2R，手动调整Offset；② Stay Time 60→120s，改善内缩；③ 新产品设计均已加入CW点位设计
【整合对接】刘雅伦
【责任部门】工艺整合部/蒸镀封装部
【责任科室】OLED整合科/张网科 </t>
    <phoneticPr fontId="4" type="noConversion"/>
  </si>
  <si>
    <t>【异常良损】当日良损1.73%，当月良损1.79%，批次良损1.90%，06/19批次较上批次恶化0.3%
【异常原因】3APP05 A8PMR&amp;A8PPL恶化，PHT Coat Nozzle guard脏污导致，已保养清洁@6/17
【Inline监控】18629
【是否止血】是
【影响范围】6/19整批次，预计影响0.3%
【改善措施】3APP05保养清洁完成@6/17
【整合对接】施明君
【责任部门】阵列部
【责任科室】涂布科</t>
    <phoneticPr fontId="4" type="noConversion"/>
  </si>
  <si>
    <t>屠厚磊</t>
    <phoneticPr fontId="4" type="noConversion"/>
  </si>
  <si>
    <t>【异常原因】6/25批次集中6/15之后过货18400，Suffer PHT#5 A8PMR恶化，6/21临时切机至#3过货；A/U列及BC边聚集叠加A8PPL M4断线恶化（对比M680 M4 CD偏小0.1） 
【Inline监控】18629
【是否止血】是
【影响范围】6/25批次
【改善措施】
临时对策：①CLN AK干段水枪冲洗，OP侧轴承清洁，出口整列机构拆开Cover清洁；②DB 出口CV检查，对SUS Cover下轴承清洁重新安装；③COT 入口CV CD边side roller位置调整@6/24，对策后点放验证，6/28后监控水准恢复正常。
长期对策：针对A8PPL ① CLN 齿轮槽加装Cover，已测试1台，搭配保养平展执行@8/M;② CLN液刀流量减小（规格内优化）@7/8;③ Gold Line展线:3APP14展线确认断线状况@7/9 ；④同步评估CD加大0.1@7/9
【整合对接】施明君
【责任部门】阵列部</t>
    <phoneticPr fontId="4" type="noConversion"/>
  </si>
  <si>
    <t xml:space="preserve">【产品型号】M660
【不良名称】S向亮线
【发生站点】CT
【是否再发】否
【首次通报】07/06  17:00
【基础分析】Map集中2E行，A/U列
【异常良损】当日良损2.02%，当月良损2.06%，批次良损1.96%，06/25批次较6/17批次恶化0.27%
【异常原因】***
【Inline监控】监控站点
【是否止血】***
【影响范围】数量，过货完成时间
【改善措施】***
【整合对接】施明君
【责任部门】***
【责任科室】***
</t>
    <phoneticPr fontId="4" type="noConversion"/>
  </si>
  <si>
    <t>G向分屏</t>
  </si>
  <si>
    <t xml:space="preserve">【产品型号】D171
【不良名称】点灯异物
【发生站点】MVI
【是否再发】否
【首次通报】07/07  09:00
【基础分析】MAP集中：1EP0；LOT集中：L3DD55E0S；GLASS集中：L3DD55E0S292, L3DD55E0S301
【异常良损】当日良损0.79%，当月良损0.06%，批次良损0.05%，06/11批次较上批次恶化0.02%
【异常原因】***
【Inline监控】监控站点
【是否止血】***
【影响范围】数量，过货完成时间
【改善措施】***
【整合对接】邓冰
【责任部门】***
【责任科室】***
</t>
  </si>
  <si>
    <t xml:space="preserve">【产品型号】M516
【不良名称】显示异常
【发生站点】MVI
【是否再发】否
【首次通报】07/07  09:00
【基础分析】Map无集中性
【异常良损】当日良损8.49%，当月良损0.70%，批次良损0.70%，06/21批次较上批次恶化0.22%
【异常原因】***
【Inline监控】监控站点
【是否止血】***
【影响范围】数量，过货完成时间
【改善措施】***
【整合对接】朱仲飞
【责任部门】***
【责任科室】***
</t>
  </si>
  <si>
    <t xml:space="preserve">【产品型号】M516
【不良名称】G向分屏
【发生站点】MVI
【是否再发】否
【首次通报】07/07  09:00
【基础分析】Map无集中性
【异常良损】当日良损1.74%，当月良损0.14%，批次良损0.14%，06/21批次较上批次恶化0.11%
【异常原因】***
【Inline监控】监控站点
【是否止血】***
【影响范围】数量，过货完成时间
【改善措施】***
【整合对接】朱仲飞
【责任部门】***
【责任科室】***
</t>
  </si>
  <si>
    <t>M631</t>
  </si>
  <si>
    <t xml:space="preserve">【产品型号】D171
【不良名称】G3亮点
【发生站点】CT
【是否再发】否
【首次通报】07/07  15:30
【基础分析】MAP无集中性
【异常良损】当日良损2.76%，当月良损0.49%，批次良损0.42%，06/13批次较上批次恶化0.16%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  <phoneticPr fontId="4" type="noConversion"/>
  </si>
  <si>
    <t xml:space="preserve">【异常原因】D171 6/13批次G3亮点高发0.52% 确认MAP/lot/sheet/各制程机台无明显聚集，12100 3AFC05 HM水膜调整前 5.27-5.31集中过货 Inline AT已确认恶化趋势
【Inline监控】AT已监控/AT点不良/批次G3影响~0.2%
【是否止血】是
【影响范围】6/13批次
【改善措施】①已对12100 3AFC03/05机台HM水膜条件回退@6/3 AT产出已回归base ②G3亮点A/D角聚集实验改善验证GI HPMJ ON验证推进中@7/10 ③HPMJ后移现场测绘完成@6/24，改造设计及资材准备完成@6/30，实验Lot投入@7/3，改造完成并投入实验@7/10
【整合对接】郭友
【责任部门】阵列部
【责任科室】清洗科 </t>
    <phoneticPr fontId="4" type="noConversion"/>
  </si>
  <si>
    <t xml:space="preserve">【异常原因】固定模位为CMM ESD击伤
【Inline监控】监控站点
【是否止血】是
【影响范围】06/07蒸镀批次
【改善措施】二元化改版Mask上线，最新批次已经上线合入
【整合对接】刘智勇
【责任部门】蒸镀封装部
【责任科室】 </t>
    <phoneticPr fontId="4" type="noConversion"/>
  </si>
  <si>
    <t xml:space="preserve">【产品型号】M596
【不良名称】S向单暗线
【发生站点】CT
【是否再发】否
【首次通报】07/07  15:30
【基础分析】MAP集中：2CJ0, 2CK0, 2CL0
【异常良损】当日良损1.61%，当月良损0.93%，批次良损0.81%，06/15批次较上批次恶化0.23%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</si>
  <si>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 xml:space="preserve">【产品型号】M631
【不良名称】S向亮线
【发生站点】CT
【是否再发】否
【首次通报】07/07  15:30
【基础分析】L3MJ56E0N高发，MAP大板四周聚集
【异常良损】当日良损4.15%，当月良损3.25%，批次良损3.25%，/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</si>
  <si>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r>
      <t>【异常原因】6/15批次中间膜位ESD升高0.23%，MB002 mask存在集中性，较上批次升高0.46%，为ESD击伤；改版mask对S向单暗线无明显改善效果，对S向亮线改善明显，MB002套S向亮线较Base mask改善0.62%，综合ESD良损改善0.14%；两套二元化mask量产导入后综合良损＜0.10%，较base改善~0.8%
【Inline监控】AVI监控
【是否止血】是
【影响范围】6/15批次
【改善措施】高发改版mask综合ESD良损较Base mask改善0.14%，二元化改版mask导入后不良率＜0.10%，较base mask改善~0.8%；</t>
    </r>
    <r>
      <rPr>
        <sz val="11"/>
        <color rgb="FF0000FF"/>
        <rFont val="微软雅黑"/>
        <family val="2"/>
        <charset val="134"/>
      </rPr>
      <t>2#CD贴胶带@6/30</t>
    </r>
    <r>
      <rPr>
        <sz val="11"/>
        <color rgb="FF333333"/>
        <rFont val="微软雅黑"/>
        <family val="2"/>
        <charset val="134"/>
      </rPr>
      <t xml:space="preserve">
【整合对接】施明君
【责任部门】蒸镀封装部
【责任科室】蒸镀设备科 </t>
    </r>
    <phoneticPr fontId="4" type="noConversion"/>
  </si>
  <si>
    <t xml:space="preserve">【异常原因】确认array lot/sheet无明显集中，机台/腔室无明显差异，已提解析需求@7/8,待解析真因后明确监控及改善
【Inline监控】/
【是否止血】/
【影响范围】6/21批次（后续阵列未投货）
【改善措施】待解析产出后明确
【整合对接】朱仲飞
【责任部门】工艺整合部
【责任科室】阵列整合科 </t>
    <phoneticPr fontId="4" type="noConversion"/>
  </si>
  <si>
    <t xml:space="preserve">【异常原因】确认6/21批次恶化0.11%，主要为线上Rs恶化导致，RS坐标比对主要为A1CFB偏高，3AFC02整体产出偏差，受2B/2D腔室环境不佳与DKC责异物影响；
【Inline监控】11629/12629 已监控到，对比上批次Density上升0.5ea
【是否止血】是
【影响范围】6/21批次
【改善措施】短期：2B/2D执行clean season优化后腔室inline density呈下降趋势；长期:1. C02-DKC已上线轴承润湿@6/15；2. 2B降温保养更换key parts改善@6/30；
【整合对接】朱仲飞
【责任部门】阵列部
【责任科室】CVD科 </t>
    <phoneticPr fontId="4" type="noConversion"/>
  </si>
  <si>
    <t xml:space="preserve">【产品型号】M660
【不良名称】Short Test NG
【发生站点】MVI
【是否再发】否
【首次通报】07/08  15:30
【基础分析】Map 1EU聚集
【异常良损】当日良损7.94%，当月良损0.13%，批次良损0.20%，06/17批次较上批次恶化0.12%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</si>
  <si>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 xml:space="preserve">【产品型号】M596
【不良名称】显示异常
【发生站点】MVI
【是否再发】否
【首次通报】07/08  15:30
【基础分析】Glass集中 L3MD55E1R021/22，MAP集中2DD/2DE
【异常良损】当日良损21.78%，当月良损0.59%，批次良损0.39%，06/15批次较上批次恶化0.11%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  <phoneticPr fontId="4" type="noConversion"/>
  </si>
  <si>
    <r>
      <t>【异常原因】主要受两因素影响1)2DD0 点位集中为丝状Defect导致（已解析过:为</t>
    </r>
    <r>
      <rPr>
        <sz val="11"/>
        <color rgb="FF0000FF"/>
        <rFont val="微软雅黑"/>
        <family val="2"/>
        <charset val="134"/>
      </rPr>
      <t>L层套孔PR残留</t>
    </r>
    <r>
      <rPr>
        <sz val="11"/>
        <color rgb="FF333333"/>
        <rFont val="微软雅黑"/>
        <family val="2"/>
        <charset val="134"/>
      </rPr>
      <t>，后续酸洗制程后peeling至面内导致烧伤), 期间监控1L400 #4 产出较差6/1禁Run, ；2）6/15批次为5/M之后过货13100站点， BC边受4B/4C SMR影响导致升高
【Inline监控】15620/13629已监控到A5NRP升高2.5ea/A3SMR升高0.2ea；
【是否止血】是
【影响范围】6/15批次影响0.1%
【改善措施】1）短期：①</t>
    </r>
    <r>
      <rPr>
        <sz val="11"/>
        <color rgb="FF0000FF"/>
        <rFont val="微软雅黑"/>
        <family val="2"/>
        <charset val="134"/>
      </rPr>
      <t>1L400 CD减小0.2</t>
    </r>
    <r>
      <rPr>
        <sz val="11"/>
        <color rgb="FF333333"/>
        <rFont val="微软雅黑"/>
        <family val="2"/>
        <charset val="134"/>
      </rPr>
      <t>@5/28已上线，#3主Run，#4验证改善产出3lot水准正常，长期：实验验证CD过曝1.0上线，预计8/S投模组 （新开案产品已改过曝量）； 2）高发腔室4B 5/19已停腔PM，4C 预计7/13 PM
【整合对接】朱仲飞
【责任部门】TRC/CVD
【责任科室】阵列部</t>
    </r>
    <phoneticPr fontId="4" type="noConversion"/>
  </si>
  <si>
    <t xml:space="preserve">【产品型号】D171
【不良名称】通道间短路
【发生站点】MVI
【是否再发】否
【首次通报】07/09  08:30
【基础分析】LOT L3DD55E0S高发
【异常良损】当日良损1.01%，当月良损0.13%，批次良损0.17%，06/11批次较上批次恶化0.1%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【整合对接】周鸿成
【责任部门】***
【责任科室】***
</t>
  </si>
  <si>
    <t>CVD后GI膜破</t>
  </si>
  <si>
    <t>Mark异常</t>
  </si>
  <si>
    <t xml:space="preserve">【产品型号】M680
【不良名称】彩斑Mura
【发生站点】MVI
【是否再发】否
【首次通报】07/09  09:30
【基础分析】MAP集中：1DA0, 1DC0
【异常良损】当日良损0.63%，当月良损0.12%，批次良损0.12%，06/19批次较上批次恶化0.07%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</si>
  <si>
    <t xml:space="preserve">【产品型号】M702
【不良名称】CVD后GI膜破
【发生站点】CUT
【是否再发】否
【首次通报】07/09  09:30
【基础分析】MAP集中：B角，LOT集中： L3MN55E0R, L3MN55E0U 
【异常良损】当日良损0.18%，当月良损0.18%，批次良损0.10%，06/28批次较上批次恶化0.1%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【整合对接】郭宇豪
【责任部门】***
【责任科室】***
</t>
  </si>
  <si>
    <t xml:space="preserve">【产品型号】C451
【不良名称】OLED来料翘曲
【发生站点】CUT
【是否再发】否
【首次通报】07/09  09:30
【基础分析】MAP集中：D/E行中间，GLASS集中：L3CB55E20021, L3CB55E28282
【异常良损】当日良损0.18%，当月良损0.06%，批次良损0.07%，06/25批次较上批次恶化0.07%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</si>
  <si>
    <t xml:space="preserve">【产品型号】M631
【不良名称】Mark异常
【发生站点】CT
【是否再发】否
【首次通报】07/09  09:30
【基础分析】MAP集中：大板中间，LOT集中：L3MJ55E0A, L3MJ56E01
【异常良损】当日良损0.37%，当月良损0.15%，批次良损0.16%，/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</si>
  <si>
    <t>胡灿灿</t>
    <phoneticPr fontId="4" type="noConversion"/>
  </si>
  <si>
    <t>TP</t>
    <phoneticPr fontId="4" type="noConversion"/>
  </si>
  <si>
    <t>熊川</t>
    <phoneticPr fontId="4" type="noConversion"/>
  </si>
  <si>
    <t xml:space="preserve">【产品型号】C39
【不良名称】Aging ESD区烧伤
【发生站点】AGING
【是否再发】否
【首次通报】07/09  15:30
【基础分析】MAP无明显集中性
【异常良损】当日良损1.55%，当月良损0.78%，批次良损0.92%，06/28批次较上批次恶化0.92%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</si>
  <si>
    <t xml:space="preserve">【产品型号】M702
【不良名称】屏体来料破裂
【发生站点】APP1
【是否再发】否
【首次通报】07/09  15:30
【基础分析】MAP集中2E行
【异常良损】当日良损0.94%，当月良损0.20%，批次良损12.02%，06/28批次较上批次恶化12.01%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</si>
  <si>
    <t xml:space="preserve">【产品型号】M631
【不良名称】S向边缘Mura
【发生站点】CT
【是否再发】否
【首次通报】07/09  15:30
【基础分析】MAP集中2A,2E行
【异常良损】当日良损0.90%，当月良损0.56%，批次良损0.59%，/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</si>
  <si>
    <t>秦佳俊</t>
    <phoneticPr fontId="4" type="noConversion"/>
  </si>
  <si>
    <r>
      <t>【异常原因】LLO后2号中板E行边缘褶皱，经SLA贴附后延申至面内导致切割真空不达拔片。2号板LLO后E行褶皱问题从3月开始出现，</t>
    </r>
    <r>
      <rPr>
        <sz val="11"/>
        <color rgb="FF0000FF"/>
        <rFont val="微软雅黑"/>
        <family val="2"/>
        <charset val="134"/>
      </rPr>
      <t>具有明显的大板Mapping集中性，且By批次分析Lami各机台均有发生。判断为来料批次波动导致E行边缘膜层差异导致</t>
    </r>
    <r>
      <rPr>
        <sz val="11"/>
        <color rgb="FF333333"/>
        <rFont val="微软雅黑"/>
        <family val="2"/>
        <charset val="134"/>
      </rPr>
      <t xml:space="preserve">
【Inline监控】RS未抽检到。针对AOI抽检频率较低（2/30）易漏检问题，经检讨决定通过在SLA机台增加中板来料褶皱监控Sensor进行解决，7/7已在SLA1#完成Sensor安装&amp;软体更新，开始测试。计划7/E完成调试并同步在2-4#平展。
【是否止血】是
【影响范围】5half，7/9已完成切割
【改善措施】短期措施：a. 异常品复判，</t>
    </r>
    <r>
      <rPr>
        <sz val="11"/>
        <color rgb="FF0000FF"/>
        <rFont val="微软雅黑"/>
        <family val="2"/>
        <charset val="134"/>
      </rPr>
      <t>其中未伤及Panel Pin端可挽救部分安排良品包装入库抽真正矫正</t>
    </r>
    <r>
      <rPr>
        <sz val="11"/>
        <color rgb="FF333333"/>
        <rFont val="微软雅黑"/>
        <family val="2"/>
        <charset val="134"/>
      </rPr>
      <t>；b.持续优化LLO扫描条件进行Cover（仅可改善，无法完全解决）；长期措施</t>
    </r>
    <r>
      <rPr>
        <sz val="11"/>
        <color rgb="FF0000FF"/>
        <rFont val="微软雅黑"/>
        <family val="2"/>
        <charset val="134"/>
      </rPr>
      <t>：①TP 中板搭配验证产出8Half，暂未明确异常（中板发生率低，且无实验资源搭配）；②Array转向验证搭载M680产品3Lot进行中@7/10，后续根据排产搭载M608、M702等多款高发产品；预计M08产出实验结果；</t>
    </r>
    <r>
      <rPr>
        <sz val="11"/>
        <color rgb="FF333333"/>
        <rFont val="微软雅黑"/>
        <family val="2"/>
        <charset val="134"/>
      </rPr>
      <t xml:space="preserve">
【整合对接】吕子明
【责任部门】工艺整合部、蒸镀封装部
【责任科室】阵列整合、触控屏体整合、蒸镀封装整合、Lami </t>
    </r>
    <phoneticPr fontId="4" type="noConversion"/>
  </si>
  <si>
    <r>
      <t>【异常原因】1. V3 3L去H时间10min（竞社15min）导致与</t>
    </r>
    <r>
      <rPr>
        <sz val="11"/>
        <color rgb="FF0000FF"/>
        <rFont val="微软雅黑"/>
        <family val="2"/>
        <charset val="134"/>
      </rPr>
      <t>ELA间工艺margin较小，晶化起始位置易产生H爆现象；</t>
    </r>
    <r>
      <rPr>
        <sz val="11"/>
        <color rgb="FF333333"/>
        <rFont val="微软雅黑"/>
        <family val="2"/>
        <charset val="134"/>
      </rPr>
      <t>2. 3L 2A腔室因parts硬件差异，</t>
    </r>
    <r>
      <rPr>
        <sz val="11"/>
        <color rgb="FF0000FF"/>
        <rFont val="微软雅黑"/>
        <family val="2"/>
        <charset val="134"/>
      </rPr>
      <t>本身膜质偏硬</t>
    </r>
    <r>
      <rPr>
        <sz val="11"/>
        <color rgb="FF333333"/>
        <rFont val="微软雅黑"/>
        <family val="2"/>
        <charset val="134"/>
      </rPr>
      <t>，</t>
    </r>
    <r>
      <rPr>
        <sz val="11"/>
        <color rgb="FF0000FF"/>
        <rFont val="微软雅黑"/>
        <family val="2"/>
        <charset val="134"/>
      </rPr>
      <t>BC边（LB1500晶化起始位置）H爆程度加重，经GI前酸洗后缺陷膜层peeling形成膜破；</t>
    </r>
    <r>
      <rPr>
        <sz val="11"/>
        <color rgb="FF333333"/>
        <rFont val="微软雅黑"/>
        <family val="2"/>
        <charset val="134"/>
      </rPr>
      <t xml:space="preserve">
【Inline监控】已监控到：12629 A2CFB density上升0.3ea；
【是否止血】是
【影响范围】共6 sheet，3L 2A过货时间6/4~6/5；
【改善措施】短期措施：1. 2A过货片与ELA设备有一定搭配性，</t>
    </r>
    <r>
      <rPr>
        <sz val="11"/>
        <color rgb="FF0000FF"/>
        <rFont val="微软雅黑"/>
        <family val="2"/>
        <charset val="134"/>
      </rPr>
      <t>管控最优路径搭配过货@6/9</t>
    </r>
    <r>
      <rPr>
        <sz val="11"/>
        <color rgb="FF333333"/>
        <rFont val="微软雅黑"/>
        <family val="2"/>
        <charset val="134"/>
      </rPr>
      <t>（6/9 12629测试数据产出，识别异常)； 2. 2A停腔进行硬件优化调整，确认ELA后MAC无异常；长期措施：</t>
    </r>
    <r>
      <rPr>
        <sz val="11"/>
        <color rgb="FF0000FF"/>
        <rFont val="微软雅黑"/>
        <family val="2"/>
        <charset val="134"/>
      </rPr>
      <t>3L去H时间延长至720s已导入量产@6/13</t>
    </r>
    <r>
      <rPr>
        <sz val="11"/>
        <color rgb="FF333333"/>
        <rFont val="微软雅黑"/>
        <family val="2"/>
        <charset val="134"/>
      </rPr>
      <t xml:space="preserve">；
【整合对接】胡灿灿
【责任部门】阵列
【责任科室】CVD </t>
    </r>
    <phoneticPr fontId="4" type="noConversion"/>
  </si>
  <si>
    <r>
      <t>【异常原因】确认6/28新批次CT较上批次上升0.58%，by Aging站点不良恶化0.17%，不良集中Aging 21#机台产出，压偏导致，</t>
    </r>
    <r>
      <rPr>
        <sz val="11"/>
        <color rgb="FF0000FF"/>
        <rFont val="微软雅黑"/>
        <family val="2"/>
        <charset val="134"/>
      </rPr>
      <t>原因为Aging 左边对位手臂模组滑块损坏，移动过程中轻微抖动，导致对位及对位后放片过程存在FPC压接偏移；</t>
    </r>
    <r>
      <rPr>
        <sz val="11"/>
        <color rgb="FF333333"/>
        <rFont val="微软雅黑"/>
        <family val="2"/>
        <charset val="134"/>
      </rPr>
      <t xml:space="preserve">
【Inline监控】Aging当站的压接偏移监控已监控到,压偏比例0.57%→1.99%；
【是否止血】已止血；7/9上午10:30 已更换左边对位手臂模组滑块；
【影响范围】120pcs，过货完成时间@7/10
【改善措施】①设备面改善：7/9上午10:30 </t>
    </r>
    <r>
      <rPr>
        <sz val="11"/>
        <color rgb="FF0000FF"/>
        <rFont val="微软雅黑"/>
        <family val="2"/>
        <charset val="134"/>
      </rPr>
      <t>已更换左边对位手臂模组滑块</t>
    </r>
    <r>
      <rPr>
        <sz val="11"/>
        <color rgb="FF333333"/>
        <rFont val="微软雅黑"/>
        <family val="2"/>
        <charset val="134"/>
      </rPr>
      <t xml:space="preserve">； ②监控面改善：精度检上线，目前D172已设计精度自检Mark, M588/M678/M717/M693/M673/M759/C516 均已按照新品rule要求增加精度自检T字Mark；
【整合对接】朱仲飞
【责任部门】屏体部
【责任科室】Aging科 </t>
    </r>
    <phoneticPr fontId="4" type="noConversion"/>
  </si>
  <si>
    <r>
      <t>【异常原因】新产品转量Mask首次上机与腔室匹配过程，</t>
    </r>
    <r>
      <rPr>
        <sz val="11"/>
        <color rgb="FF0000FF"/>
        <rFont val="微软雅黑"/>
        <family val="2"/>
        <charset val="134"/>
      </rPr>
      <t>2A和2E行异常受HGTA02 Mask内缩8μm影响</t>
    </r>
    <r>
      <rPr>
        <sz val="11"/>
        <color rgb="FF333333"/>
        <rFont val="微软雅黑"/>
        <family val="2"/>
        <charset val="134"/>
      </rPr>
      <t xml:space="preserve">
【Inline监控】Inline PPA和LOI站点已监控到，PPA内缩8μm，LOI偶发不良但未触发ABL
【是否止血】是
【影响范围】0630批次前5 Cycle影响0.6%，预估整批次不良0.3%
【改善措施】</t>
    </r>
    <r>
      <rPr>
        <sz val="11"/>
        <color rgb="FF0000FF"/>
        <rFont val="微软雅黑"/>
        <family val="2"/>
        <charset val="134"/>
      </rPr>
      <t>① 新Mask贴合过程随Run变化，面与面接触影响降低持续探讨改善；② 确认整体内缩趋势形态，已通过垫片进行优化，将PPA降低至内缩6μm以内；③ 单列改善优化@7/30前</t>
    </r>
    <r>
      <rPr>
        <sz val="11"/>
        <color rgb="FF333333"/>
        <rFont val="微软雅黑"/>
        <family val="2"/>
        <charset val="134"/>
      </rPr>
      <t xml:space="preserve">
【整合对接】吕子明
【责任部门】工艺整合部/蒸镀封装部
【责任科室】OLED整合科/张网科 
</t>
    </r>
    <phoneticPr fontId="4" type="noConversion"/>
  </si>
  <si>
    <r>
      <t>【异常原因】TP制程中发生peeling撕膜导致，peeling panel 21320可见异常，</t>
    </r>
    <r>
      <rPr>
        <sz val="11"/>
        <color rgb="FF0000FF"/>
        <rFont val="微软雅黑"/>
        <family val="2"/>
        <charset val="134"/>
      </rPr>
      <t>为来料（大颗异物/蒸镀段撕膜）导致</t>
    </r>
    <r>
      <rPr>
        <sz val="11"/>
        <color rgb="FF333333"/>
        <rFont val="微软雅黑"/>
        <family val="2"/>
        <charset val="134"/>
      </rPr>
      <t xml:space="preserve">
【Inline监控】43620
【是否止血】是
【影响范围】/
【改善措施】</t>
    </r>
    <r>
      <rPr>
        <sz val="11"/>
        <color rgb="FF0000FF"/>
        <rFont val="微软雅黑"/>
        <family val="2"/>
        <charset val="134"/>
      </rPr>
      <t>M2顶Ti加厚，中量验证中，预计7/15出结果</t>
    </r>
    <r>
      <rPr>
        <sz val="11"/>
        <color rgb="FF333333"/>
        <rFont val="微软雅黑"/>
        <family val="2"/>
        <charset val="134"/>
      </rPr>
      <t xml:space="preserve">
【整合对接】李力
【责任部门】触控整合
【责任科室】/ </t>
    </r>
    <phoneticPr fontId="4" type="noConversion"/>
  </si>
  <si>
    <t xml:space="preserve">【产品型号】C39
【不良名称】彩斑Mura
【发生站点】CT
【是否再发】否
【首次通报】07/10  10:30
【基础分析】MAP集中2EB0
【异常良损】当日良损0.36%，当月良损0.26%，批次良损0.28%，06/28批次较上批次恶化0.28%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【整合对接】王磊
【责任部门】***
【责任科室】***
</t>
  </si>
  <si>
    <t xml:space="preserve">【产品型号】C451
【不良名称】PHT责M2残留
【发生站点】CUT
【是否再发】否
【首次通报】07/10  10:30
【基础分析】MAP集中大板右侧
【异常良损】当日良损0.11%，当月良损0.08%，批次良损0.13%，06/25批次较上批次恶化0.12%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</si>
  <si>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>PHT责M2残留</t>
  </si>
  <si>
    <t xml:space="preserve">【产品型号】M631
【不良名称】屏体黑斑
【发生站点】CT
【是否再发】否
【首次通报】07/10  10:30
【基础分析】MAP集中E行
【异常良损】当日良损0.20%，当月良损0.24%，批次良损0.25%，06/27批次较上批次恶化0.25%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</si>
  <si>
    <t xml:space="preserve">【产品型号】C39
【不良名称】斑中带点
【发生站点】CT
【是否再发】否
【首次通报】07/10  15:30
【基础分析】MAP轻微聚集性大板左上角
【异常良损】当日良损1.69%，当月良损0.86%，批次良损0.91%，06/28批次较上批次恶化0.91%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</si>
  <si>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【产品型号】C57
【不良名称】Aging AA区烧伤
【发生站点】AGING
【是否再发】否
【首次通报】07/10  15:30
【基础分析】MAP集中1AS0，GLASS集中L3LF55E07042
【异常良损】当日良损4.83%，当月良损1.62%，批次良损1.62%，06/28批次较上批次恶化0.46%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</si>
  <si>
    <t xml:space="preserve">【产品型号】M660
【不良名称】屏体负翘曲
【发生站点】APP1
【是否再发】否
【首次通报】07/10  15:30
【基础分析】MAP集中1B/1C行大板右侧， LOT集中：L3MI56E0V
【异常良损】当日良损1.81%，当月良损0.00%，批次良损0.01%，/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【整合对接】王磊
【责任部门】***
【责任科室】***
</t>
  </si>
  <si>
    <t>胡灿灿</t>
  </si>
  <si>
    <r>
      <t xml:space="preserve">【异常原因】确认Aging站点批次AD恶化0.09%，L3LF55E07042 单片膜破异常导致 ，原因：1. V3 </t>
    </r>
    <r>
      <rPr>
        <sz val="11"/>
        <color rgb="FF0000FF"/>
        <rFont val="微软雅黑"/>
        <family val="2"/>
        <charset val="134"/>
      </rPr>
      <t>3L去H时间10min（竞社15min）导致与ELA间工艺margin较小，晶化起始位置易产生H爆现象</t>
    </r>
    <r>
      <rPr>
        <sz val="11"/>
        <color rgb="FF333333"/>
        <rFont val="微软雅黑"/>
        <family val="2"/>
        <charset val="134"/>
      </rPr>
      <t>；2. 3L 2C腔室因parts硬件差异，</t>
    </r>
    <r>
      <rPr>
        <sz val="11"/>
        <color rgb="FF0000FF"/>
        <rFont val="微软雅黑"/>
        <family val="2"/>
        <charset val="134"/>
      </rPr>
      <t>本身膜质偏硬，BC边（LB1500晶化起始位置）H爆程度加重，经GI前酸洗后缺陷膜层peeling形成膜破；</t>
    </r>
    <r>
      <rPr>
        <sz val="11"/>
        <color rgb="FF333333"/>
        <rFont val="微软雅黑"/>
        <family val="2"/>
        <charset val="134"/>
      </rPr>
      <t xml:space="preserve">
【Inline监控】已监控到：11629 A1CFB density上升0.8ea；
【是否止血】是
【影响范围】4sheet，7/15号过货完成
【改善措施】短期措施：①2C过货片与ELA设备有一定搭配性，管控最优路径搭配过货@6/9（6/9 12629测试数据产出，识别异常)； ②2C停腔进行硬件优化调整，确认ELA后MAC无异常；长期措施：3L去H时间延长至720s已导入量产@6/13；
【整合对接】朱仲飞
【责任部门】阵列部
【责任科室】CVD科 待反馈</t>
    </r>
    <phoneticPr fontId="4" type="noConversion"/>
  </si>
  <si>
    <r>
      <t>【异常原因】异常集中于FLA4# 7/9白班生产的4half中板判出，贴附末端褶皱导致。当站检出后停机排查未见异常，复机Try Run再次发生。因Sunmap已处于寿命末期（2400次，寿命2500次）。</t>
    </r>
    <r>
      <rPr>
        <sz val="11"/>
        <color rgb="FF0000FF"/>
        <rFont val="微软雅黑"/>
        <family val="2"/>
        <charset val="134"/>
      </rPr>
      <t>判断为Sunmap末期状态异常导致，停机更换，后继产品未再检出</t>
    </r>
    <r>
      <rPr>
        <sz val="11"/>
        <color rgb="FF333333"/>
        <rFont val="微软雅黑"/>
        <family val="2"/>
        <charset val="134"/>
      </rPr>
      <t xml:space="preserve">
【Inline监控】当站褶皱监控Sensor均已检出
【是否止血】是
【影响范围】4half，7/9均已切割
【改善措施】①短期措施：异常品复判，</t>
    </r>
    <r>
      <rPr>
        <sz val="11"/>
        <color rgb="FF0000FF"/>
        <rFont val="微软雅黑"/>
        <family val="2"/>
        <charset val="134"/>
      </rPr>
      <t>规格内正常后流，规格外部分良品包装入库抽真空矫正</t>
    </r>
    <r>
      <rPr>
        <sz val="11"/>
        <color rgb="FF333333"/>
        <rFont val="微软雅黑"/>
        <family val="2"/>
        <charset val="134"/>
      </rPr>
      <t>，预计不会造成良损；②长期措施：</t>
    </r>
    <r>
      <rPr>
        <sz val="11"/>
        <color rgb="FF0000FF"/>
        <rFont val="微软雅黑"/>
        <family val="2"/>
        <charset val="134"/>
      </rPr>
      <t>继续推进EL Sheet取代Sunmap工作</t>
    </r>
    <r>
      <rPr>
        <sz val="11"/>
        <color rgb="FF333333"/>
        <rFont val="微软雅黑"/>
        <family val="2"/>
        <charset val="134"/>
      </rPr>
      <t>（EL Sheet较Sunmap材质不易形变，可有效改善Sunmap末期因状态异常导致的贴附褶皱，但因其表面较Sunmap更粗糙易造成保护膜表面划伤影响AVI线不良判定，</t>
    </r>
    <r>
      <rPr>
        <sz val="11"/>
        <color rgb="FF0000FF"/>
        <rFont val="微软雅黑"/>
        <family val="2"/>
        <charset val="134"/>
      </rPr>
      <t>目前参数优化验证中，预计验证完成时间-9/30</t>
    </r>
    <r>
      <rPr>
        <sz val="11"/>
        <color rgb="FF333333"/>
        <rFont val="微软雅黑"/>
        <family val="2"/>
        <charset val="134"/>
      </rPr>
      <t xml:space="preserve">）
【整合对接】王磊
【责任部门】蒸镀封装部
【责任科室】Lami
</t>
    </r>
    <phoneticPr fontId="4" type="noConversion"/>
  </si>
  <si>
    <r>
      <t>【异常原因】排查阵列LTPO产品 RS查杀为0.3%~0.4%波动，最新6/25批次0.38%，上批次031.%，PH M2 RS查杀0.08%，为正常水平，未见明显恶化
【Inline监控】</t>
    </r>
    <r>
      <rPr>
        <sz val="11"/>
        <color rgb="FF0000FF"/>
        <rFont val="微软雅黑"/>
        <family val="2"/>
        <charset val="134"/>
      </rPr>
      <t xml:space="preserve"> By设备确认无明显机差</t>
    </r>
    <r>
      <rPr>
        <sz val="11"/>
        <color rgb="FF333333"/>
        <rFont val="微软雅黑"/>
        <family val="2"/>
        <charset val="134"/>
      </rPr>
      <t xml:space="preserve">，M6 M2 Density1.08ea，M7 Density 1.0ea，未见恶化
【是否止血】持续监控
【影响范围】NA
【改善措施】持续监控
【整合对接】胡灿灿
【责任部门】INT
【责任科室】阵列整合 </t>
    </r>
    <phoneticPr fontId="4" type="noConversion"/>
  </si>
  <si>
    <t xml:space="preserve">【产品型号】M702
【不良名称】OLED来料翘曲
【发生站点】CUT
【是否再发】否
【首次通报】07/09  15:30
【基础分析】MAP集中2A-2E行大板中侧，LOT集中：L3MN55E0M,L3MN56E01
【异常良损】当日良损1.14%，当月良损0.38%，批次良损20.97%，06/28批次较上批次恶化20.95%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  <phoneticPr fontId="4" type="noConversion"/>
  </si>
  <si>
    <t xml:space="preserve">【产品型号】C451
【不良名称】单亮点
【发生站点】CT
【是否再发】否
【首次通报】07/11  10:30
【基础分析】MAP无明显集中性，LOT集中 L3CB55E0Y
【异常良损】当日良损0.36%，当月良损0.10%，批次良损0.67%，06/06批次较上批次恶化0.65%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</si>
  <si>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【产品型号】C466
【不良名称】S向单暗线
【发生站点】AVI
【是否再发】否
【首次通报】07/11  10:30
【基础分析】MAP无明显集中性
【异常良损】当日良损2.53%，当月良损3.61%，批次良损2.61%，06/21批次较上批次恶化1.51%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</si>
  <si>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【产品型号】C57
【不良名称】支撑膜异物
【发生站点】APP2
【是否再发】否
【首次通报】07/11  10:30
【基础分析】MAP集中2A行
【异常良损】当日良损0.21%，当月良损0.06%，批次良损0.06%，06/28批次较上批次恶化0.03%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【整合对接】郭晋嘉
【责任部门】***
【责任科室】***
</t>
  </si>
  <si>
    <t xml:space="preserve">【产品型号】M680
【不良名称】TP复测NG
【发生站点】CT
【是否再发】否
【首次通报】07/11  10:30
【基础分析】MAP无明显集中性
【异常良损】当日良损22.86%，当月良损0.09%，批次良损0.08%，06/19批次较上批次恶化0.05%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</si>
  <si>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【产品型号】C39
【不良名称】可修复暗点
【发生站点】CT
【是否再发】否
【首次通报】07/11  15:30
【基础分析】MAP集中2BB0
【异常良损】当日良损1.13%，当月良损0.24%，批次良损0.13%，06/28批次较上批次恶化0.13%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</si>
  <si>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【产品型号】C57
【不良名称】G向ELA Mura
【发生站点】CT
【是否再发】否
【首次通报】07/11  15:30
【基础分析】MAP集中大板右侧，LOT集中 L3LF55E01
【异常良损】当日良损2.55%，当月良损0.34%，批次良损0.34%，06/28批次较上批次恶化0.23%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</si>
  <si>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r>
      <t>【异常原因】</t>
    </r>
    <r>
      <rPr>
        <sz val="11"/>
        <color rgb="FF0000FF"/>
        <rFont val="微软雅黑"/>
        <family val="2"/>
        <charset val="134"/>
      </rPr>
      <t>确认2BB膜位高发，与B暗点飘高膜位一致，确认相关站点机腔差无明显差异</t>
    </r>
    <r>
      <rPr>
        <sz val="11"/>
        <color rgb="FF333333"/>
        <rFont val="微软雅黑"/>
        <family val="2"/>
        <charset val="134"/>
      </rPr>
      <t>，Inline AOI/AT未检出对应位置存在高发聚集，亮点类不良2BB0无明显高发，暂无法锁定责任方，</t>
    </r>
    <r>
      <rPr>
        <sz val="11"/>
        <color rgb="FF0000FF"/>
        <rFont val="微软雅黑"/>
        <family val="2"/>
        <charset val="134"/>
      </rPr>
      <t>待解析确认</t>
    </r>
    <r>
      <rPr>
        <sz val="11"/>
        <color rgb="FF333333"/>
        <rFont val="微软雅黑"/>
        <family val="2"/>
        <charset val="134"/>
      </rPr>
      <t xml:space="preserve">
【Inline监控】</t>
    </r>
    <r>
      <rPr>
        <sz val="11"/>
        <color rgb="FF0000FF"/>
        <rFont val="微软雅黑"/>
        <family val="2"/>
        <charset val="134"/>
      </rPr>
      <t>未监控到，待解析确认后检讨监控方案</t>
    </r>
    <r>
      <rPr>
        <sz val="11"/>
        <color rgb="FF333333"/>
        <rFont val="微软雅黑"/>
        <family val="2"/>
        <charset val="134"/>
      </rPr>
      <t xml:space="preserve">
【是否止血】/
【影响范围】6/28批次
【改善措施】</t>
    </r>
    <r>
      <rPr>
        <sz val="11"/>
        <color rgb="FF0000FF"/>
        <rFont val="微软雅黑"/>
        <family val="2"/>
        <charset val="134"/>
      </rPr>
      <t>待解析结果产出后确认@7/17</t>
    </r>
    <r>
      <rPr>
        <sz val="11"/>
        <color rgb="FF333333"/>
        <rFont val="微软雅黑"/>
        <family val="2"/>
        <charset val="134"/>
      </rPr>
      <t xml:space="preserve">
【整合对接】郭友
【责任部门】工艺整合部
【责任科室】阵列整合科 </t>
    </r>
    <phoneticPr fontId="4" type="noConversion"/>
  </si>
  <si>
    <r>
      <t xml:space="preserve">【异常原因】0606批次单亮点良损0.67%，L3CB55E0Y01 sheet集中 6/18 点不良RS匹配为AHDBH 1H500 6/9 3AED09-PC1正常过货，ldleTime无异常，Map无聚集，腔室处于末期11k（Spec12K），6/19进行保养
</t>
    </r>
    <r>
      <rPr>
        <sz val="11"/>
        <color rgb="FF0000FF"/>
        <rFont val="微软雅黑"/>
        <family val="2"/>
        <charset val="134"/>
      </rPr>
      <t>0606批次当前过货产出较少受单片产出影响导致总体不良率偏高</t>
    </r>
    <r>
      <rPr>
        <sz val="11"/>
        <color rgb="FF333333"/>
        <rFont val="微软雅黑"/>
        <family val="2"/>
        <charset val="134"/>
      </rPr>
      <t xml:space="preserve">
【Inline监控】AT/RS已监控
【是否止血】已止血
【影响范围】1sheet 57panel 6/9 1H500过货
【改善措施】</t>
    </r>
    <r>
      <rPr>
        <sz val="11"/>
        <color rgb="FF0000FF"/>
        <rFont val="微软雅黑"/>
        <family val="2"/>
        <charset val="134"/>
      </rPr>
      <t>1H500 3AED09-PC1 6/19已保养</t>
    </r>
    <r>
      <rPr>
        <sz val="11"/>
        <color rgb="FF333333"/>
        <rFont val="微软雅黑"/>
        <family val="2"/>
        <charset val="134"/>
      </rPr>
      <t xml:space="preserve"> RS density已回归 </t>
    </r>
    <r>
      <rPr>
        <sz val="11"/>
        <color rgb="FF0000FF"/>
        <rFont val="微软雅黑"/>
        <family val="2"/>
        <charset val="134"/>
      </rPr>
      <t>PM后产出无异常</t>
    </r>
    <r>
      <rPr>
        <sz val="11"/>
        <color rgb="FF333333"/>
        <rFont val="微软雅黑"/>
        <family val="2"/>
        <charset val="134"/>
      </rPr>
      <t xml:space="preserve">
【整合对接】郭友
【责任部门】阵列
【责任科室】DE </t>
    </r>
    <phoneticPr fontId="4" type="noConversion"/>
  </si>
  <si>
    <r>
      <t>【异常原因】ELA02 Gas 末期生产，现象为真实ELA mura，真因为</t>
    </r>
    <r>
      <rPr>
        <sz val="11"/>
        <color rgb="FF0000FF"/>
        <rFont val="微软雅黑"/>
        <family val="2"/>
        <charset val="134"/>
      </rPr>
      <t>AW污染导致能量降低，结晶不充分导致；</t>
    </r>
    <r>
      <rPr>
        <sz val="11"/>
        <color rgb="FF333333"/>
        <rFont val="微软雅黑"/>
        <family val="2"/>
        <charset val="134"/>
      </rPr>
      <t xml:space="preserve">
【Inline监控】DM图可见，表征不明显；
【是否止血】是
【影响范围】1Lot，前后Lot N236、M660无异常；
【改善措施】</t>
    </r>
    <r>
      <rPr>
        <sz val="11"/>
        <color rgb="FF0000FF"/>
        <rFont val="微软雅黑"/>
        <family val="2"/>
        <charset val="134"/>
      </rPr>
      <t>待AW到货后更换，7/17日发货，月底可更换</t>
    </r>
    <r>
      <rPr>
        <sz val="11"/>
        <color rgb="FF333333"/>
        <rFont val="微软雅黑"/>
        <family val="2"/>
        <charset val="134"/>
      </rPr>
      <t xml:space="preserve">；
【整合对接】施健丰
【责任部门】阵列
【责任科室】晶注 </t>
    </r>
    <phoneticPr fontId="4" type="noConversion"/>
  </si>
  <si>
    <t xml:space="preserve">【产品型号】M702
【不良名称】S向亮线
【发生站点】AVI
【是否再发】否
【首次通报】07/11  15:30
【基础分析】MAP无明显集中性
【异常良损】当日良损2.25%，当月良损1.42%，批次良损1.88%，06/28批次较上批次恶化0.43%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</si>
  <si>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 xml:space="preserve">【产品型号】C39
【不良名称】降等OLED责
【发生站点】CUT
【是否再发】否
【首次通报】07/12  07:30
【基础分析】MAP集中大板上方，LOT集中L3Z555E0J/L3Z555E0A
【异常良损】当日良损24.90%，当月良损3.84%，批次良损2.87%，06/28批次较上批次恶化2.44%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  <phoneticPr fontId="4" type="noConversion"/>
  </si>
  <si>
    <t xml:space="preserve">【产品型号】M702
【不良名称】G彩短条Mura
【发生站点】CT
【是否再发】否
【首次通报】07/12  10:30
【基础分析】MAP集中1EM0/2AL0
【异常良损】当日良损0.14%，当月良损0.07%，批次良损0.11%，06/28批次较上批次恶化0.09%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</si>
  <si>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 xml:space="preserve">【产品型号】C39
【不良名称】屏体异物(黑白点/凹点)
【发生站点】APP1
【是否再发】否
【首次通报】07/12  17:30
【基础分析】MAP无明显集中性，LOT集中L3Z555E0H
【异常良损】当日良损10.40%，当月良损0.29%，批次良损0.31%，06/28批次较上批次恶化0.31%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</si>
  <si>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 xml:space="preserve">【异常原因】①排查Mapping 无明显集中性，②Lot集中性L3CF55E07lot偏高2.5%，③排查过货履历18500 DE 1-3腔室不良率2.41%对比其他腔室偏高
【Inline监控】Inline已监控，6/20过货期间1-3 RS Density 2.47ea，Mapping无聚集
【是否止血】是，高价值产品已避Run 1-3
【影响范围】L3CF55E07lot偏高，6/20
【改善措施】1-3 6/20停机针对RS改善进行Clean&amp;Senson,最新RS已降低至1.8ea,无腔差
【整合对接】施明君
【责任部门】阵列
【责任科室】DE </t>
    <phoneticPr fontId="4" type="noConversion"/>
  </si>
  <si>
    <t>灰阶点状白斑Mura</t>
  </si>
  <si>
    <t xml:space="preserve">【产品型号】M702
【不良名称】灰阶点状白斑Mura
【发生站点】MVI
【是否再发】否
【首次通报】07/13  10:00
【基础分析】6/28批次不良率0.10%，较上批次恶化0.10%，无MAP/LOT/SHEET集中性
【异常良损】当日良损0.19%，当月良损0.08%，批次良损0.10%，6/28批次较上批次恶化0.10%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</si>
  <si>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【产品型号】C22
【不良名称】其他23
【发生站点】CT
【是否再发】否
【首次通报】06/12  17:00
【基础分析】Map 上半板聚集，LOT集中： L3LA54E05, L3LA54E06, L3LA54E0A, L3LA54E0M
【异常良损】当日良损7.52%，当月良损2.97%，批次良损2.97%，05/13批次较上批次恶化2.97%
【异常原因】Y900 Ash弱化上线导致IJP Margin变小
【Inline监控】21320
【是否止血】是
【影响范围】风险批 348 Sheet
【改善措施】Y400膜厚优化上线
【整合对接】黄从城
【责任部门】工艺整合部
【责任科室】阵列整合科 </t>
    <phoneticPr fontId="4" type="noConversion"/>
  </si>
  <si>
    <t>【产品型号】C22
【不良名称】常暗黑斑Mura
【发生站点】MVI
【是否再发】否
【首次通报】06/14 10:30
【基础分析】LOT集中：L3LA54E03, L3LA54E08， MAP A/H 列聚集
【异常良损】当日良损5.34%，当月良损0.64%，批次良损3.33%，05/13批次较上批次恶化2.56%
【异常原因】Ash 弱化条件上线 IJP Margin变小导致
【Inline监控】21320
【是否止血】是
【影响范围】348 Sheet
【改善措施】Y400膜厚优化条件5.14已上线
【整合对接】施健丰
【责任部门】工艺整合部
【责任科室】阵列整合科</t>
    <phoneticPr fontId="4" type="noConversion"/>
  </si>
  <si>
    <r>
      <t>【异常原因】异常集中20021和28282中板发生，为</t>
    </r>
    <r>
      <rPr>
        <sz val="11"/>
        <color rgb="FF0000FF"/>
        <rFont val="微软雅黑"/>
        <family val="2"/>
        <charset val="134"/>
      </rPr>
      <t>剥离后中板E行边缘褶皱</t>
    </r>
    <r>
      <rPr>
        <sz val="11"/>
        <color rgb="FF333333"/>
        <rFont val="微软雅黑"/>
        <family val="2"/>
        <charset val="134"/>
      </rPr>
      <t>，</t>
    </r>
    <r>
      <rPr>
        <sz val="11"/>
        <color rgb="FF0000FF"/>
        <rFont val="微软雅黑"/>
        <family val="2"/>
        <charset val="134"/>
      </rPr>
      <t>经SLA贴附后延申至面内导致切割真空不达拔片</t>
    </r>
    <r>
      <rPr>
        <sz val="11"/>
        <color rgb="FF333333"/>
        <rFont val="微软雅黑"/>
        <family val="2"/>
        <charset val="134"/>
      </rPr>
      <t>。该2half中板为7/8白班DLA4#连续2lot产出，同lot其它中板无异常，后继夜班产品亦未检出，判定为偶发剥离异常
【Inline监控】RS未抽检到。针对AOI抽检频率较低（2/30）易漏检问题，经检讨决定通过在SLA机台增加中板来料褶皱监控Sensor进行解决，</t>
    </r>
    <r>
      <rPr>
        <sz val="11"/>
        <color rgb="FF0000FF"/>
        <rFont val="微软雅黑"/>
        <family val="2"/>
        <charset val="134"/>
      </rPr>
      <t>7/7已在SLA1#完成Sensor安装&amp;软体更新，开始测试。计划7/E完成调试并同步在2-4#平展。</t>
    </r>
    <r>
      <rPr>
        <sz val="11"/>
        <color rgb="FF333333"/>
        <rFont val="微软雅黑"/>
        <family val="2"/>
        <charset val="134"/>
      </rPr>
      <t xml:space="preserve">
【是否止血】是
【影响范围】2half，7/9已完成切割
【改善措施】a.</t>
    </r>
    <r>
      <rPr>
        <sz val="11"/>
        <color rgb="FF0000FF"/>
        <rFont val="微软雅黑"/>
        <family val="2"/>
        <charset val="134"/>
      </rPr>
      <t>异常品复判，规格内正常后流</t>
    </r>
    <r>
      <rPr>
        <sz val="11"/>
        <color rgb="FF333333"/>
        <rFont val="微软雅黑"/>
        <family val="2"/>
        <charset val="134"/>
      </rPr>
      <t>，规格外部分良品包装入库抽真空矫正，预计不会造成良损；b.对DLA4#产出品出货前加检，如再检出停机对刀具参数进行优化
【整合对接】吕子明
【责任部门】蒸镀封装部
【责任科室】Lami</t>
    </r>
    <phoneticPr fontId="4" type="noConversion"/>
  </si>
  <si>
    <t>M588</t>
  </si>
  <si>
    <t>【产品型号】C466
【不良名称】支撑膜异物
【发生站点】APP2
【是否再发】否
【首次通报】07/14  10:00
【基础分析】6/21批次不良0.83%，较上批次恶化0.71%，C/D列聚集
【异常良损】当日良损4.30%，当月良损0.87%，批次良损0.83%，6/21批次较上批次恶化0.71%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【整合对接】郭晋嘉
【责任部门】***
【责任科室】***</t>
    <phoneticPr fontId="4" type="noConversion"/>
  </si>
  <si>
    <t>【产品型号】C57
【不良名称】暗点
【发生站点】MVI
【是否再发】否
【首次通报】07/14  10:00
【基础分析】大板右侧聚集，L3LF55E0C Lot聚集
【异常良损】当日良损0.86%，当月良损0.20%，批次良损0.20%，6/28批次较上批次恶化0.07%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</t>
    <phoneticPr fontId="4" type="noConversion"/>
  </si>
  <si>
    <t>其他16</t>
  </si>
  <si>
    <t>【产品型号】M660
【不良名称】35000_S
【发生站点】AVI
【是否再发】否
【首次通报】07/14  16:30
【基础分析】7/5批次不良高发1.16%，较上批次恶化1.15%，大板右下角聚集
【异常良损】当日良损0.44%，当月良损0.02%，批次良损1.16%，7/5批次较上批次恶化1.15%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【整合对接】周鸿成
【责任部门】***
【责任科室】***</t>
    <phoneticPr fontId="4" type="noConversion"/>
  </si>
  <si>
    <t>【产品型号】C22
【不良名称】其他16
【发生站点】MVI
【是否再发】否
【首次通报】07/14  16:30
【基础分析】6/21批次不良率0.34%，较上批次恶化0.34%，1LB/2FC膜位聚集
【异常良损】当日良损1.10%，当月良损0.29%，批次良损0.34%，6/21批次较上批次恶化0.34%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【整合对接】周鸿成
【责任部门】***
【责任科室】***</t>
    <phoneticPr fontId="4" type="noConversion"/>
  </si>
  <si>
    <t>【产品型号】M660
【不良名称】黑色不透明异物
【发生站点】CUT
【是否再发】是
【首次通报】06/16  10:00
【基础分析】7/5批次CUT站点不良率0.14%，较上批次恶化0.11%，中板A行轻微聚集
【异常良损】当日良损0.12%，当月良损0.12%，批次良损1.63%，7/5批次CUT站点较上批次恶化0.11%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</t>
    <phoneticPr fontId="4" type="noConversion"/>
  </si>
  <si>
    <t xml:space="preserve">【产品型号】C22
【不良名称】Aging ESD区烧伤
【发生站点】Aging
【是否再发】否
【首次通报】07/13  16:00
【基础分析】Aging单站点不良率0.69%，较上批次恶化0.64%，L3LA55E0H/01/0A/08 LOT集中
【异常良损】当日良损3.98%，当月良损3.00%，批次良损3.00%，6/21批次Aging站点不良率较上批次恶化0.64%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  <phoneticPr fontId="4" type="noConversion"/>
  </si>
  <si>
    <t>【产品型号】M588
【不良名称】G彩短条Mura
【发生站点】MVI
【是否再发】否
【首次通报】07/14  10:00
【基础分析】6/27批次不良率0.53%，大板左侧聚集
【异常良损】当日良损0.46%，当月良损0.53%，批次良损0.53%，/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</t>
    <phoneticPr fontId="4" type="noConversion"/>
  </si>
  <si>
    <t xml:space="preserve">【异常原因】AVI24# Gamma软件验证色点补正功能时报错，导致产品误报废；
【Inline监控】当站已发现
【是否止血】是
【影响范围】95pcs
【改善措施】已打出不良返报废处理
【整合对接】周鸿成
【责任部门】检测技术部
【责任科室】屏体检测科 </t>
    <phoneticPr fontId="4" type="noConversion"/>
  </si>
  <si>
    <t xml:space="preserve">【异常原因】新张网Mask逐步与腔室匹配过程。Half1与HGTA01 随Run压合Y外扩4μm相关。Half2与EGTA02随Run压合Y外扩5μm相关。
【Inline监控】Inline已监控到并及时进行过程调整
【是否止血】是，Run中已及时进行Stay Time和Offset调整，并已在Run中进行垫片调整。HGTA01 Y -1.5μm调整，降低Y外扩影响，EGTA02 A行外侧垫片由80μm→100μm，外扩量由5μm降低至4μm，降低发生率
【影响范围】0627批次0.5%
【改善措施】① 垫片调整优化@7/25前；② 垫片无法调整单列Sheet RW完成@7/25前；③ 上机前PPA调试@7/27~7/29，确保Y外扩均改善为内缩
【整合对接】张健
【责任部门】工艺整合部/蒸镀封装部
【责任科室】OLED整合科/张网科 </t>
    <phoneticPr fontId="4" type="noConversion"/>
  </si>
  <si>
    <t xml:space="preserve">【异常原因】① 交换CVD Mask，不良跟随Mask；② 不良发生在AA区面内，解析中@7/14；③ 根本原因分析中，同步与Mask供应商交流中
【Inline监控】Inline已监控到，0.14%水平
【是否止血】是，RS已查杀
【影响范围】0705批次~0.14%
【改善措施】2#CD CVD Mask交换至1#AB生产，降低不良
【整合对接】张健
【责任部门】工艺整合部/蒸镀封装部
【责任科室】OLED整合科/CVD科 </t>
    <phoneticPr fontId="4" type="noConversion"/>
  </si>
  <si>
    <t xml:space="preserve">【异常原因】Mapping AD行占比51%，lami机台&amp;生产时间不集中，80%集中贴膜13# 1平台，查看实物为固定3、6、9区白点异物/背面凹坑；异常检出时设备已停机待料，平台未见异常，原因暂未明确，待设备重新生产时继续排查；
【Inline监控】APP2检出
【是否止血】是
【影响范围】45pcs
【改善措施】设备已重新清洁，已打出不良待整合复判，白点异物正常卡控，背面凹坑按环凸规格可正常后流；
【整合对接】郭晋嘉
【责任部门】屏体部
【责任科室】贴膜科 </t>
    <phoneticPr fontId="4" type="noConversion"/>
  </si>
  <si>
    <t xml:space="preserve">【异常原因】①确认高发片inline AOI未见Defect爆量或聚集，RS查杀批次未见恶化②By Aging 机台有机差，17号机高发3.37%；17#已禁用更换到2#生产
【Inline监控】ESD烧伤Inline已监控到17号机高发，已禁用；原因待明确
【是否止血】已止血，17号机已禁用；
【影响范围】设备已禁用@7/14，无风险批
【改善措施】临时措施：17号机禁用@7/14；  长期措施：①待原因明确后输出  ②COE产品设计问题导致FPC压接未短路判R及产品烧伤比例上升，目前已在C471上验证FPC Pin宽从60→50/40um 去验证改善，FPC已到料@7/14 ,C471 验证有效则COE产品平展；@7/18
【整合对接】朱仲飞
【责任部门】屏体部
【责任科室】Aging科 </t>
    <phoneticPr fontId="4" type="noConversion"/>
  </si>
  <si>
    <t>【产品型号】M660
【不良名称】彩斑Mura
【发生站点】MVI
【是否再发】否
【首次通报】07/15  10:30
【基础分析】6/27批次不良率0.16%，较上批次恶化0.08%，1EE膜位聚集
【异常良损】当日良损0.18%，当月良损0.09%，批次良损0.16%，6/27批次较上批次恶化0.08%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</t>
    <phoneticPr fontId="4" type="noConversion"/>
  </si>
  <si>
    <t>【产品型号】M588
【不良名称】彩斑Mura
【发生站点】MVI
【是否再发】否
【首次通报】07/15  10:30
【基础分析】6/27批次不良率0.40%，1CC/1EU/2AU膜位聚集
【异常良损】当日良损0.82%，当月良损0.40%，批次良损0.40%，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</t>
    <phoneticPr fontId="4" type="noConversion"/>
  </si>
  <si>
    <t xml:space="preserve">【产品型号】M631
【不良名称】Aging烧角
【发生站点】Aging
【是否再发】否
【首次通报】07/15  16:00
【基础分析】批次不良高发0.49%，Aging站点不良率0.42%，无MAP/LOT/SHEET/Glass集中
【异常良损】当日良损1.26%，当月良损0.48%，批次良损0.49%，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</si>
  <si>
    <t>【产品型号】C22
【不良名称】其他13
【发生站点】CT
【是否再发】否
【首次通报】06/13 10:30
【基础分析】无Map /sheet 集中性
【异常良损】当日良损2.12%，当月良损1.55%，批次良损1.55%，05/13批次较上批次恶化1.55%
【异常原因】① BPDL Taper 32~34°（规格26°），BPDL厚度 1.0~1.1μm（规格＜1μm）；Y900 Ash弱化上线导致IJP Margin变小
【Inline监控】Array 1YB40，IJP AOI，屏体APP
【是否止血】是
【影响范围】0513批次 0.66%
【改善措施】Y400 膜厚优化上线，Ashamed减弱+PR减薄
【整合对接】张健
【责任部门】工艺整合部
【责任科室】OLED整合/Array整合</t>
    <phoneticPr fontId="4" type="noConversion"/>
  </si>
  <si>
    <t xml:space="preserve">【异常原因】实际为撕膜peeling不良，贴膜站点撕下保时产品孔区侧翘起，与上保分离，同时产品存在膜层peeling；不良mapping/lot/glass不集中，TP Oven 1号机2腔室高发；解析确认为阴极以上膜层分离，不良机理待厘清；
【Inline监控】屏体贴膜站点检出
【是否止血】是，1号机已禁用，改用3号机生产
【影响范围】2腔室共过货476 glass
【改善措施】待工艺调查改善，与工艺/品保/制造共识产品处置方案，撕膜异常造成的气泡不良脱泡挽救
【整合对接】黄从城
【责任部门】触控部
【责任科室】黄光科 </t>
    <phoneticPr fontId="4" type="noConversion"/>
  </si>
  <si>
    <t>Other13</t>
  </si>
  <si>
    <t>C480</t>
  </si>
  <si>
    <t>剥离后PEPT膜层划伤</t>
  </si>
  <si>
    <t>AA区白条竖纹</t>
  </si>
  <si>
    <t xml:space="preserve">【产品型号】C480
【不良名称】剥离后PEPT膜层划伤
【发生站点】CUT
【是否再发】否
【首次通报】07/15  10:30
【基础分析】CUT站点批次不良率0.28%，AK列聚集，L3CG56E0G15/01/30 SHEET聚集
【异常良损】当日良损5.31%，当月良损5.31%，批次良损5.31%，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</si>
  <si>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【产品型号】M588
【不良名称】AA区白条竖纹
【发生站点】CUT
【是否再发】否
【首次通报】07/15  10:30
【基础分析】当天不良高发1.64%，CUT站点当天不良率0.25%，批次不良率0.09%，S/U列明显聚集，L3MO55E0N LOT聚集
【异常良损】当日良损1.64%，当月良损0.43%，批次良损0.43%，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【整合对接】熊川
【责任部门】***
【责任科室】***
</t>
  </si>
  <si>
    <r>
      <t>【异常原因】Mapping AE行占比84%，贴膜无平台集中，lami集中下贴3# 7/7生产，具体原因待lami调查反馈；
【Inline监控】APP2检出
【是否止血】是
【影响范围】下帖3过货268 glass，APP2已作业5.6k
【改善措施】</t>
    </r>
    <r>
      <rPr>
        <sz val="11"/>
        <color rgb="FF0000FF"/>
        <rFont val="微软雅黑"/>
        <family val="2"/>
        <charset val="134"/>
      </rPr>
      <t xml:space="preserve">异物集中中板A行，判断为刀具磨损导致，已安排进行更换，后继小中量Try Run无异常后再恢复上线 </t>
    </r>
    <r>
      <rPr>
        <sz val="11"/>
        <color rgb="FF333333"/>
        <rFont val="微软雅黑"/>
        <family val="2"/>
        <charset val="134"/>
      </rPr>
      <t xml:space="preserve">
【整合对接】刘力文
【责任部门】蒸镀封装部
【责任科室】lami科 </t>
    </r>
    <phoneticPr fontId="4" type="noConversion"/>
  </si>
  <si>
    <t>王书</t>
    <phoneticPr fontId="4" type="noConversion"/>
  </si>
  <si>
    <t xml:space="preserve">【产品型号】C39
【不良名称】TP复测NG
【发生站点】CT
【是否再发】否
【首次通报】07/16  16:30
【基础分析】MAP在左下角呈现回字形集中
【异常良损】当日良损20.55%，当月良损0.42%，批次良损0.46%，06/28批次较上批次恶化0.46%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</si>
  <si>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 xml:space="preserve">【产品型号】M588
【不良名称】G向单暗线
【发生站点】CT
【是否再发】否
【首次通报】07/16  16:30
【基础分析】MAP集中1BH/1EH
【异常良损】当日良损0.39%，当月良损0.29%，批次良损0.29%，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</si>
  <si>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>S向亮线</t>
    <phoneticPr fontId="4" type="noConversion"/>
  </si>
  <si>
    <t xml:space="preserve">【产品型号】M588
【不良名称】S向亮线
【发生站点】CT
【是否再发】否
【首次通报】07/16  16:30
【基础分析】MAP集中大板四周
【异常良损】当日良损1.31%，当月良损1.64%，批次良损1.64%，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</si>
  <si>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 xml:space="preserve">【异常原因】C57 0628批次暗点不良率0.20%L3LF55E0C集中 暗点MAP N/P列聚集 1F400 3APP04 6/21过货  对应P品及亮点MAP无对应N/P列不良聚集 ,1F400 4# 前后过货lot无异常聚集 近期P品code无N/P列聚集，拉取array/CT/OLED段无强相关机差,Qt弱相关，偶发异常持续监控
【Inline监控】未检AT
【是否止血】是，最新产出无聚集
【影响范围】单Lot影响71panel，0628批次影响~0.2%
【改善措施】单Lot偶发IGZO断线异常，持续监控1F400 4#产出
【整合对接】郭友
【责任部门】阵列
【责任科室】PH </t>
    <phoneticPr fontId="4" type="noConversion"/>
  </si>
  <si>
    <t xml:space="preserve">【产品型号】C39
【不良名称】暗点
【发生站点】CT
【是否再发】否
【首次通报】07/16  16:30
【基础分析】MAP集中1CC0膜位
【异常良损】当日良损6.76%，当月良损0.75%，批次良损0.74%，06/28批次较上批次恶化0.74%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  <phoneticPr fontId="4" type="noConversion"/>
  </si>
  <si>
    <t>S向亮线暂未发现明显异常 四周聚集为正常 其他产品同样存在 暂持续监控</t>
    <phoneticPr fontId="4" type="noConversion"/>
  </si>
  <si>
    <t xml:space="preserve">【产品型号】C39
【不良名称】常亮白斑
【发生站点】CT
【是否再发】否
【首次通报】07/17  10:00
【基础分析】MAP无明显集中性，批次高发
【异常良损】当日良损2.17%，当月良损0.34%，批次良损0.34%，06/28批次较上批次恶化0.13%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</si>
  <si>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【产品型号】C451
【不良名称】S向带状Mura
【发生站点】CT
【是否再发】否
【首次通报】07/17  10:00
【基础分析】MAP集中2E行/U列
【异常良损】当日良损0.46%，当月良损0.09%，批次良损0.11%，06/25批次较上批次恶化0.09%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</si>
  <si>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【产品型号】M631
【不良名称】S向边缘Mura
【发生站点】CT
【是否再发】否
【首次通报】07/17  10:00
【基础分析】MAP集中1A/1E行
【异常良损】当日良损0.41%，当月良损0.39%，批次良损0.48%，06/27批次较上批次恶化0.34%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【整合对接】刘雅伦
【责任部门】***
【责任科室】***
</t>
  </si>
  <si>
    <t xml:space="preserve">【产品型号】M660
【不良名称】S向边缘Mura
【发生站点】CT
【是否再发】否
【首次通报】07/17  10:00
【基础分析】新增高发膜位：2EN
【异常良损】当日良损0.13%，当月良损0.16%，批次良损0.18%，06/25批次较上批次恶化0.17%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【整合对接】刘雅伦
【责任部门】***
【责任科室】***
</t>
  </si>
  <si>
    <t xml:space="preserve">【产品型号】M702
【不良名称】G向单亮线
【发生站点】CT
【是否再发】否
【首次通报】07/17  10:00
【基础分析】MAP无明显集中性，批次高发
【异常良损】当日良损0.91%，当月良损1.02%，批次良损1.07%，06/28批次较上批次恶化0.11%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</si>
  <si>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【产品型号】M702
【不良名称】S向边缘Mura
【发生站点】CT
【是否再发】否
【首次通报】07/17  10:00
【基础分析】LOT集中L3MN55E0V，MAP集中2AC/2AE/2AF
【异常良损】当日良损0.34%，当月良损0.04%，批次良损0.24%，07/09批次较上批次恶化0.24%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【整合对接】刘雅伦
【责任部门】***
【责任科室】***
</t>
  </si>
  <si>
    <t xml:space="preserve">【产品型号】M279
【不良名称】降等OLED责
【发生站点】CT
【是否再发】否
【首次通报】07/17  10:00
【基础分析】L3M555E0J282 整板报废
【异常良损】当日良损3.22%，当月良损0.21%，批次良损3.22%，07/09批次较上批次恶化3.22%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【整合对接】刘雅伦
【责任部门】***
【责任科室】***
</t>
  </si>
  <si>
    <r>
      <t>【异常原因】1. 2E行影响0.07%：为已知问题，</t>
    </r>
    <r>
      <rPr>
        <sz val="11"/>
        <color rgb="FF0000FF"/>
        <rFont val="微软雅黑"/>
        <family val="2"/>
        <charset val="134"/>
      </rPr>
      <t>与1F450 CD偏小吻合</t>
    </r>
    <r>
      <rPr>
        <sz val="11"/>
        <color rgb="FF333333"/>
        <rFont val="微软雅黑"/>
        <family val="2"/>
        <charset val="134"/>
      </rPr>
      <t>；2. U列影响0.02%：集中单LOT，12620可见11620不可见</t>
    </r>
    <r>
      <rPr>
        <sz val="11"/>
        <color rgb="FF0000FF"/>
        <rFont val="微软雅黑"/>
        <family val="2"/>
        <charset val="134"/>
      </rPr>
      <t>锁定PEP2</t>
    </r>
    <r>
      <rPr>
        <sz val="11"/>
        <color rgb="FF333333"/>
        <rFont val="微软雅黑"/>
        <family val="2"/>
        <charset val="134"/>
      </rPr>
      <t xml:space="preserve">，单LOT单机台过货，持续监控
【Inline监控】2E行现象不规律，inline识别度较低；U列 DM可监控
</t>
    </r>
    <r>
      <rPr>
        <sz val="11"/>
        <color rgb="FF0000FF"/>
        <rFont val="微软雅黑"/>
        <family val="2"/>
        <charset val="134"/>
      </rPr>
      <t>【是否止血】否</t>
    </r>
    <r>
      <rPr>
        <sz val="11"/>
        <color rgb="FF333333"/>
        <rFont val="微软雅黑"/>
        <family val="2"/>
        <charset val="134"/>
      </rPr>
      <t xml:space="preserve">
【影响范围】2E行验证改善中，持续影响＜0.1%
【改善措施】1. 2E行影响0.07%：为已知问题，与1F450 CD偏小吻合，Dev入口端变速验证NG，后续进行Dev NZL#1 / AC / 水刀的流量调小、以及 Dev NZL#3 On验证@M7；2. U列影响0.02%：集中单LOT，12620可见11620不可见锁定PEPA2，因单LOT单机台过货，持续监控
【整合对接】施健丰
【责任部门】阵列部
【责任科室】涂布 </t>
    </r>
    <phoneticPr fontId="4" type="noConversion"/>
  </si>
  <si>
    <r>
      <t>【异常原因】新产品转量Mask首次上机与腔室匹配过程，</t>
    </r>
    <r>
      <rPr>
        <sz val="11"/>
        <color rgb="FF0000FF"/>
        <rFont val="微软雅黑"/>
        <family val="2"/>
        <charset val="134"/>
      </rPr>
      <t>1A行受ERTA01 Mask A行内缩8μm影响，1E行受ERTA01 Mask E行外扩6μm相关</t>
    </r>
    <r>
      <rPr>
        <sz val="11"/>
        <color rgb="FF333333"/>
        <rFont val="微软雅黑"/>
        <family val="2"/>
        <charset val="134"/>
      </rPr>
      <t xml:space="preserve">
【Inline监控】Inline PPA和LOI站点已监控到
【是否止血】是Inline已及时进行垫片调整，Cycle9后通过垫片将PPA降低至A行内缩4μm以内，E行外扩4μm以内
【影响范围】0630批次首次量产0.56%，达成＜0.8%转量目标
【改善措施】① 新Mask贴合过程随Run变化，面与面接触影响降低持续探讨改善；② 确认整体内缩趋势形态，已通过垫片进行优化；③ 单列改善优化@7/30前
【整合对接】刘雅伦
【责任部门】工艺整合部/蒸镀封装部
【责任科室】OLED整合科/张网科 </t>
    </r>
    <phoneticPr fontId="4" type="noConversion"/>
  </si>
  <si>
    <r>
      <t>【异常原因】① 换线后HR Mask与腔室匹配过程，整体趋势已靠垫片进行改善，更换腔室后，</t>
    </r>
    <r>
      <rPr>
        <sz val="11"/>
        <color rgb="FF0000FF"/>
        <rFont val="微软雅黑"/>
        <family val="2"/>
        <charset val="134"/>
      </rPr>
      <t>N单列随内缩10μm引发不良</t>
    </r>
    <r>
      <rPr>
        <sz val="11"/>
        <color rgb="FF333333"/>
        <rFont val="微软雅黑"/>
        <family val="2"/>
        <charset val="134"/>
      </rPr>
      <t xml:space="preserve">
【Inline监控】Inline LOI和PPA 已监控到
【是否止血】Inline监控到并通过Offset 缓解内缩趋势
【影响范围】批次影响0.15%
【改善措施】匹配换线改善过程，已完成垫片改善，单列必须通过RW改善，已排入计划完成@7/21
【整合对接】刘雅伦
【责任部门】工艺整合部/蒸镀封装部
【责任科室】OLED整合科/张网科 </t>
    </r>
    <phoneticPr fontId="4" type="noConversion"/>
  </si>
  <si>
    <r>
      <t>【异常原因】Mask X/Y共同偏位Mask Margin不足，叠加异常宕机使Glass停留30分钟，</t>
    </r>
    <r>
      <rPr>
        <sz val="11"/>
        <color rgb="FF0000FF"/>
        <rFont val="微软雅黑"/>
        <family val="2"/>
        <charset val="134"/>
      </rPr>
      <t>传送路径PPA外扩，腔室内PPA内缩，导致X/Y共同偏位恶化</t>
    </r>
    <r>
      <rPr>
        <sz val="11"/>
        <color rgb="FF333333"/>
        <rFont val="微软雅黑"/>
        <family val="2"/>
        <charset val="134"/>
      </rPr>
      <t xml:space="preserve">
【Inline监控】Inline LOI和PPA 已监控到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rgb="FF333333"/>
        <rFont val="微软雅黑"/>
        <family val="2"/>
        <charset val="134"/>
      </rPr>
      <t xml:space="preserve">
【影响范围】预估良损影响：0.7%
【改善措施】① Mask 垫片改善共同偏位，增加Margin@8/7；② 异常宕机率降低；③7/15已拉通制造/设备，异常预估超出30分钟，制造提前通知设备打开CMM Buffer，同步IJP Buffer也打开；④ C471 Sheet不良改善，占用张网产能，导致M702换线后第2批次无充分RW资源
【整合对接】刘雅伦
【责任部门】工艺整合部/蒸镀封装部
【责任科室】OLED整合科/张网科/IJP </t>
    </r>
    <phoneticPr fontId="4" type="noConversion"/>
  </si>
  <si>
    <t xml:space="preserve">【产品型号】M279
【不良名称】下保护膜Particle
【发生站点】CT
【是否再发】否
【首次通报】07/17  16:00
【基础分析】MAP集中1A/2A行
【异常良损】当日良损1.93%，当月良损0.09%，批次良损0.78%，07/09批次较上批次恶化0.78%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【整合对接】刘雅伦
【责任部门】***
【责任科室】***
</t>
  </si>
  <si>
    <t xml:space="preserve">【产品型号】M660
【不良名称】Short Test NG
【发生站点】CT
【是否再发】否
【首次通报】07/17  16:00
【基础分析】6/25批次0.14%，6/27批次0.52%，两个批次均升高，无明显集中性
【异常良损】当日良损0.29%，当月良损0.20%，批次良损0.14%，06/25批次较上批次恶化0.07%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</si>
  <si>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【异常原因】①不良率高发L3MN56E0CAA 不良率17%，排查履历18500 M4 DE于1#过货，搭配FS11导致AL迁移爆量，导致线不良具体失效原因已提交解析分析确认
【Inline监控】是，7/2已Inline通报，影响数量8Sheet
【是否止血】是，M702后续转移至APX设备过货
【影响范围】数量，过货完成时间
【改善措施】①M702后续转移至APX设备过货，②FS11暂时避Run 8层③导致线不良具体失效原因已提交解析分析确认是否为AL迁移导致良损还是AL迁移导致爆量影响检修@7/15
【整合对接】施明君
【责任部门】阵列
【责任科室】DE </t>
    <phoneticPr fontId="4" type="noConversion"/>
  </si>
  <si>
    <t xml:space="preserve">【异常原因】因CVD C2A腔室pump宕机反压造成particle爆量，
【是否止血】pump已更换并对腔室进行burn in清洁，后点放无异常；
【影响范围】2half；
【改善措施】针对泵反压宕机，检讨逆止阀，Pre alarm监控，Array验证中，等待验证结果进行评估
【整合对接】刘雅伦
【责任部门】蒸镀封装部
【责任科室】CVD科 </t>
    <phoneticPr fontId="4" type="noConversion"/>
  </si>
  <si>
    <r>
      <t>【异常原因】批次上升0.11%，确认CT G向单亮线主要匹配到A1CIP Loss占比上升，</t>
    </r>
    <r>
      <rPr>
        <sz val="11"/>
        <color rgb="FF0000FF"/>
        <rFont val="微软雅黑"/>
        <family val="2"/>
        <charset val="134"/>
      </rPr>
      <t>Inline匹配11100 FC02存在两天Density飘高</t>
    </r>
    <r>
      <rPr>
        <sz val="11"/>
        <color rgb="FF333333"/>
        <rFont val="微软雅黑"/>
        <family val="2"/>
        <charset val="134"/>
      </rPr>
      <t xml:space="preserve">，后续降低至正常水准，Inline波动影响，CT G向线也在正常范围波动，持续监控
【Inline监控】11629 Inline已知，A1CIP Density波动两天后降低至正常水平
【是否止血】是
【影响范围】影响6/28批次 0.11%，@6/5过货后回归正常
【改善措施】正常波动，持续监控
【整合对接】施明君
【责任部门】阵列
【责任科室】CLN </t>
    </r>
    <phoneticPr fontId="4" type="noConversion"/>
  </si>
  <si>
    <t>下保护膜Particle</t>
    <phoneticPr fontId="4" type="noConversion"/>
  </si>
  <si>
    <r>
      <t>【异常原因】集中DLA1# 7/15夜班产出，中板A行高发（DLA左刀位置），因7/15白班为改善剥离NG，对DLA左刀进行更换并调整入刀深度（11.5→13mm，SPEC 12±1mm），</t>
    </r>
    <r>
      <rPr>
        <sz val="11"/>
        <color rgb="FF0000FF"/>
        <rFont val="微软雅黑"/>
        <family val="2"/>
        <charset val="134"/>
      </rPr>
      <t>判断为更换后新刀具磨合期剥离状态不稳定叠加入刀深度调整，造成边缘剥离异物带入面内导致</t>
    </r>
    <r>
      <rPr>
        <sz val="11"/>
        <color rgb="FF333333"/>
        <rFont val="微软雅黑"/>
        <family val="2"/>
        <charset val="134"/>
      </rPr>
      <t>。同时新批次屏体7/15开始投入，今日切割产出数量为CT 7倍，也造成不良数据虚高。
【Inline监控】RS未抽检到，后继DLA刀具更换后，会安排对前2lot进行加检（目前为肉眼对剥离效果进行确认，因异物较小，难以发现）
【是否止血】是
【影响范围】</t>
    </r>
    <r>
      <rPr>
        <sz val="11"/>
        <color rgb="FF0000FF"/>
        <rFont val="微软雅黑"/>
        <family val="2"/>
        <charset val="134"/>
      </rPr>
      <t>130half，7/17均已完成切割</t>
    </r>
    <r>
      <rPr>
        <sz val="11"/>
        <color rgb="FF333333"/>
        <rFont val="微软雅黑"/>
        <family val="2"/>
        <charset val="134"/>
      </rPr>
      <t xml:space="preserve">
【改善措施】a.7/17白班已对DLA1#左刀入刀深度参数复原，后继更换新刀时不再同时调整刀具参数，待刀具状态稳定（安装2-3天后）后再行优化；b.异物不良复判后流（目前下保异物APP1判出后均会复判良品后流，因PFL工序前会撕除下保，此动作可带走90%以上的下保异物）
【整合对接】刘雅伦
【责任部门】蒸镀封装部
【责任科室】Lami </t>
    </r>
    <phoneticPr fontId="4" type="noConversion"/>
  </si>
  <si>
    <t>OLED</t>
    <phoneticPr fontId="4" type="noConversion"/>
  </si>
  <si>
    <t>TP</t>
    <phoneticPr fontId="4" type="noConversion"/>
  </si>
  <si>
    <t xml:space="preserve">【产品型号】C480
【不良名称】S向单暗线
【发生站点】CT
【是否再发】否
【首次通报】07/17  16:00
【基础分析】MAP集中1BK/1BL/1CK
【异常良损】当日良损1.61%，当月良损1.43%，批次良损1.43%，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</si>
  <si>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 xml:space="preserve">【异常原因】①7/11批次产出率4%，不良虚高，持续监控；②MAP集中1BK/1BL/1CK，不良现象为多条暗线与之前M567 ESD相似，AT未见不良，OLED CMM Mask ESD相关性大
【Inline监控】AT监控无异常
【影响范围】7/11批次
【改善措施】Mask改版，预计7/18发包
【整合对接】施明君
【责任部门】OLED/工艺整合部
【责任科室】蒸镀设备科/蒸镀封装整合科 </t>
    <phoneticPr fontId="4" type="noConversion"/>
  </si>
  <si>
    <t xml:space="preserve">【产品型号】M660
【不良名称】下保护膜Particle
【发生站点】CT
【是否再发】否
【首次通报】07/18  09:00
【基础分析】MAP集中E行，GLASS集中：L3MI56E1M141, L3MI56E48092
【异常良损】当日良损0.04%，当月良损0.00%，批次良损0.06%，06/28批次较上批次恶化0.06%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</si>
  <si>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【产品型号】M702
【不良名称】常亮白斑
【发生站点】CT
【是否再发】否
【首次通报】07/18  09:00
【基础分析】批次恶化，无明显集中性
【异常良损】当日良损0.49%，当月良损0.32%，批次良损0.36%，07/09批次较上批次恶化0.21%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</si>
  <si>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【产品型号】C480
【不良名称】下保护膜Particle
【发生站点】CT
【是否再发】否
【首次通报】07/18  09:00
【基础分析】MAP集中A行,LOT集中L3CG56E0C
【异常良损】当日良损1.24%，当月良损0.93%，批次良损0.93%，07/11批次较上批次恶化0.93%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</si>
  <si>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【产品型号】M702
【不良名称】金属残留异物
【发生站点】APP1
【是否再发】否
【首次通报】07/18  09:00
【基础分析】glass集中L3MN56E0A041
【异常良损】当日良损0.72%，当月良损0.02%，批次良损0.06%，07/09批次较上批次恶化0.06%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【整合对接】刘松铭
【责任部门】***
【责任科室】***
</t>
  </si>
  <si>
    <t xml:space="preserve">【异常原因】批次不良恶化趋势集中11300 3AFE04过货影响，G3+斑中带点 ELA 4#差异偏高~0.4%，GI不良率无明显差异。
【Inline监控】AT已监控
【是否止血】是
【影响范围】6/28批次
【改善措施】11300 3AFE04已禁run@6/24；①已对3AFE04进行保养改善@6/26；②7/15 针对AK单元进行清洁；7/17对Shower1/2 区间传动轴再做一次清洁。
【整合对接】郭友
【责任部门】阵列部
【责任科室】晶注科/清洗科 </t>
    <phoneticPr fontId="4" type="noConversion"/>
  </si>
  <si>
    <t xml:space="preserve">【产品型号】C471
【不良名称】35000_S
【发生站点】CT
【是否再发】否
【首次通报】07/18  15:00
【基础分析】MAP集中A/J列多膜位
【异常良损】当日良损2.24%，当月良损0.74%，批次良损0.74%，06/25批次较上批次恶化0.74%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【整合对接】郭晋嘉
【责任部门】***
【责任科室】***
</t>
  </si>
  <si>
    <t>C471</t>
  </si>
  <si>
    <t xml:space="preserve">【产品型号】C57
【不良名称】下保护膜Particle
【发生站点】CT
【是否再发】否
【首次通报】07/18  15:00
【基础分析】MAP集中A行
【异常良损】当日良损0.97%，当月良损0.12%，批次良损58.14%，07/05批次较上批次恶化58.10%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  <phoneticPr fontId="4" type="noConversion"/>
  </si>
  <si>
    <t xml:space="preserve">【异常原因】设备端Gamma等级未赋予等级，自动判为S等导致产品报废
【Inline监控】当站已发现
【是否止血】是
【影响范围】42pcs
【改善措施】不良已返报废处理
【整合对接】郭晋嘉
【责任部门】检测技术部
【责任科室】屏体检测科 </t>
    <phoneticPr fontId="4" type="noConversion"/>
  </si>
  <si>
    <t xml:space="preserve">【异常原因】集中DLA 1#，中板A行高发（DLA左刀位置），因7/15白班为改善剥离NG，对DLA左刀进行更换并调整入刀深度（11.5→13mm，SPEC 12±1mm），判断为更换后新刀具磨合期剥离状态不稳定叠加入刀深度调整，造成边缘剥离异物带入面内导致。
【Inline监控】是
【是否止血】是
【影响范围】130half，7/17均已完成切割
【改善措施】a.7/17白班已对DLA1#左刀入刀深度参数复原，后继更换新刀时不再同时调整刀具参数，待刀具状态稳定（安装2-3天后）后再行优化；b.异物不良复判后流（目前下保异物APP1判出后均会复判良品后流，因PFL工序前会撕除下保，此动作可带走90%以上的下保异物）
【整合对接】李晗
【责任部门】蒸镀封装部
【责任科室】Lami科 </t>
    <phoneticPr fontId="4" type="noConversion"/>
  </si>
  <si>
    <t xml:space="preserve">【异常原因】异物集中48092（7/17 DLA3#产出）和1M141（7/13 DLA2#产出）中板E行发生，为剥离中PI划破造成碎屑进入面内导致。同lot其它中板无此异常发生，为偶发剥离异常
【Inline监控】当站已监控到
【是否止血】是
【影响范围】2half，7/18均已完成切割
【改善措施】a.异物不良复判后流（目前下保异物APP1判出后均会复判良品后流，因PFL工序前会撕除下保，此动作可带走90%以上的下保异物）；b.持续监控后继产出情况，如再发生对刀具参数进行优化
【整合对接】李晗
【责任部门】蒸镀封装部
【责任科室】Lami </t>
    <phoneticPr fontId="4" type="noConversion"/>
  </si>
  <si>
    <t xml:space="preserve">【产品型号】M702
【不良名称】TP第四层OC膜破
【发生站点】CT
【是否再发】否
【首次通报】07/19  09:00
【基础分析】GLASS集中：L3MN55E0T141, L3MN55E0T142
【异常良损】当日良损0.24%，当月良损0.03%，批次良损0.09%，07/09批次较上批次恶化0.09%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【整合对接】刘松铭
【责任部门】***
【责任科室】***
</t>
  </si>
  <si>
    <t>TP第四层OC膜破</t>
  </si>
  <si>
    <t xml:space="preserve">【产品型号】W378
【不良名称】Aging Pin端烧伤
【发生站点】CT
【是否再发】否
【首次通报】07/19  09:00
【基础分析】批次恶化，LOT集中：L3A554E03, L3A554E0A
【异常良损】当日良损0.19%，当月良损0.04%，批次良损0.04%，05/24批次较上批次恶化0.04%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【整合对接】熊川
【责任部门】***
【责任科室】***
</t>
    <phoneticPr fontId="4" type="noConversion"/>
  </si>
  <si>
    <t xml:space="preserve">【异常原因】AGING过货时间7/11~7/15,无明显时间集中，为34001烧伤检集中判出导致高发，实际无明显恶化，10/31有压偏现象，其余压接均无异常
【Inline监控】当站已监控到，连续3pcs NG 工位已自动禁用，pallet当天已排出检查
【是否止血】是
【影响范围】31pcs
【改善措施】压偏持续监控，异常pallet及时排除保养
【整合对接】熊川
【责任部门】屏体部
【责任科室】Aging 科 </t>
    <phoneticPr fontId="4" type="noConversion"/>
  </si>
  <si>
    <t xml:space="preserve">【产品型号】C480
【不良名称】S向带状Mura
【发生站点】CT
【是否再发】否
【首次通报】07/19  09:00
【基础分析】MAP集中U列
【异常良损】当日良损1.03%，当月良损0.73%，批次良损0.73%，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</si>
  <si>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>S向带状Mura</t>
    <phoneticPr fontId="4" type="noConversion"/>
  </si>
  <si>
    <t>G向线状Mura</t>
  </si>
  <si>
    <t xml:space="preserve">【产品型号】C480
【不良名称】G向线状Mura
【发生站点】CT
【是否再发】否
【首次通报】07/19  16:00
【基础分析】无明显MAP集中性，新品阶段无该不良
【异常良损】当日良损2.98%，当月良损0.40%，批次良损0.40%，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</si>
  <si>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【产品型号】C480
【不良名称】彩斑Mura
【发生站点】CT
【是否再发】否
【首次通报】07/19  09:00
【基础分析】MAP集中：1BH0/1CL0/1CP0/1DG0/1DH0/1EB0/1EE0/1EN0/2AN0/2AR0/2BA0/2EQ0
【异常良损】当日良损1.55%，当月良损1.39%，批次良损1.39%，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  <phoneticPr fontId="4" type="noConversion"/>
  </si>
  <si>
    <t>【产品型号】C480
【不良名称】暗点
【发生站点】CT
【是否再发】否
【首次通报】07/20  10:00
【基础分析】大板圆环聚集，2Lot高发L3CG56E0E/56E0J
【异常良损】当日良损2.55%，当月良损0.89%，批次良损0.89%，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</t>
    <phoneticPr fontId="4" type="noConversion"/>
  </si>
  <si>
    <t>【产品型号】C480
【不良名称】大面积亮点
【发生站点】CT
【是否再发】否
【首次通报】07/20  10:00
【基础分析】大板圆环聚集，2Lot高发L3CG56E0E/56E0J
【异常良损】当日良损1.28%，当月良损0.55%，批次良损0.55%，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</t>
    <phoneticPr fontId="4" type="noConversion"/>
  </si>
  <si>
    <t>王永超</t>
    <phoneticPr fontId="4" type="noConversion"/>
  </si>
  <si>
    <t xml:space="preserve">【产品型号】C22
【不良名称】大面积亮点
【发生站点】CT
【是否再发】否
【首次通报】07/17  16:00
【基础分析】无明显集中，批次恶化
【异常良损】当日良损9.30%，当月良损1.35%，批次良损0.87%，06/21批次较上批次恶化0.35%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  <phoneticPr fontId="4" type="noConversion"/>
  </si>
  <si>
    <r>
      <t xml:space="preserve">【异常原因】解析为IGZO断线 ，T3断路为亮点，T4短路为暗点，Mapping为环状
【Inline监控】未监控到，AT被制造动态Skip
</t>
    </r>
    <r>
      <rPr>
        <sz val="11"/>
        <color rgb="FF0000FF"/>
        <rFont val="微软雅黑"/>
        <family val="2"/>
        <charset val="134"/>
      </rPr>
      <t>【是否止血】是，L3CG56E0E点不良24%，L3CG56E0J点不良8%,C480 F层PH 已禁用</t>
    </r>
    <r>
      <rPr>
        <sz val="11"/>
        <color rgb="FF333333"/>
        <rFont val="微软雅黑"/>
        <family val="2"/>
        <charset val="134"/>
      </rPr>
      <t xml:space="preserve">
【影响范围】预估3Lot，L3CG56E0E/0J
</t>
    </r>
    <r>
      <rPr>
        <sz val="11"/>
        <color rgb="FF0000FF"/>
        <rFont val="微软雅黑"/>
        <family val="2"/>
        <charset val="134"/>
      </rPr>
      <t>【改善措施】L3CG56E0E点不良24%，L3CG56E0J点不良8%,C480 F层PH 5#已禁用</t>
    </r>
    <r>
      <rPr>
        <sz val="11"/>
        <color rgb="FF333333"/>
        <rFont val="微软雅黑"/>
        <family val="2"/>
        <charset val="134"/>
      </rPr>
      <t xml:space="preserve">
【整合对接】郭友
【责任部门】阵列
【责任科室】PH </t>
    </r>
    <phoneticPr fontId="4" type="noConversion"/>
  </si>
  <si>
    <t>【产品型号】C22
【不良名称】暗点
【发生站点】MVI
【是否再发】否
【首次通报】07/20  10:00
【基础分析】2LB模位高发
【异常良损】当日良损5.10%，当月良损0.54%，批次良损1.76%，06/21批次较上批次恶化0.55%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</t>
    <phoneticPr fontId="4" type="noConversion"/>
  </si>
  <si>
    <t xml:space="preserve">【异常原因】By 模位集中，坐标固定，①未匹配到接触点位，②AOI DM图没见异常，③By设备&amp;腔室不良未见集中
【Inline监控】AOI&amp;DM&amp;AT未见不良
【是否止血】否，持续排查中
【影响范围】NA
【改善措施】解析中，待解析确认失效原因
【整合对接】郭友
【责任部门】整合
【责任科室】阵列整合 </t>
    <phoneticPr fontId="4" type="noConversion"/>
  </si>
  <si>
    <t>【产品型号】C471
【不良名称】常暗黑斑Mura
【发生站点】CT
【是否再发】否
【首次通报】07/21  10:00
【基础分析】无Mapping聚集，工单高发
【异常良损】当日良损4.95%，当月良损2.17%，批次良损2.17%，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  <phoneticPr fontId="4" type="noConversion"/>
  </si>
  <si>
    <t>【产品型号】C471
【不良名称】OLED来料翘曲
【发生站点】CT
【是否再发】否
【首次通报】07/21  10:00
【基础分析】3 half 聚集
【异常良损】当日良损0.99%，当月良损0.49%，批次良损0.49%，06/25批次较上批次恶化0.49%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</t>
    <phoneticPr fontId="4" type="noConversion"/>
  </si>
  <si>
    <t xml:space="preserve">【异常原因】Inline监控多膜位均为跨Cycle彩斑，Array出货Particle匹配均无相关性，Mask AOI未见异常；同步MVI现场确认8pcs彩斑，4pcs真实彩斑，1cps PPA误判，3pcs未超规；
【Inline监控】是，OLED LOI已监控50%不良；
【是否止血】否，当前批次未过货完成，批次结束进行rework；
【影响范围】inline 批次不良1.09%；批次过货完成时间@7/29;
【改善措施】①批次末异常点位Mask rework@7/23；②高斯验证 4Cycle已投入@7/18，待Inline结果产出后评估是否导入@8/23;
【整合对接】吕子明
【责任部门】蒸镀封装部
【责任科室】张网科 </t>
    <phoneticPr fontId="4" type="noConversion"/>
  </si>
  <si>
    <r>
      <t xml:space="preserve">【异常原因】集中黑斑专项实施的（中板短边PI1内缩至与PI2齐平）验证片产出，该验证为改善折叠产品LLO后PI提前分离问题，验证时剥离异常高发导致中板边缘褶皱，经SLA贴附后延申至面内导致切割真空不达拔片
【Inline监控】验证时已发现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rgb="FF333333"/>
        <rFont val="微软雅黑"/>
        <family val="2"/>
        <charset val="134"/>
      </rPr>
      <t xml:space="preserve">
【影响范围】验证片合计60half，7/21已完成切割
</t>
    </r>
    <r>
      <rPr>
        <sz val="11"/>
        <color rgb="FF0000FF"/>
        <rFont val="微软雅黑"/>
        <family val="2"/>
        <charset val="134"/>
      </rPr>
      <t>【改善措施】a. 异常品复判，规格内正常后流，规格外无pin端褶皱&amp;破裂部分良品包装入库抽真空进行矫正；b.后继该条件产品到货先安排小量Try Run，调整至剥离无异常再正常投入（改善条件7/16已在阵列涂布对折叠产品导入，为中板短边PI2外扩至与PI1齐平）；</t>
    </r>
    <r>
      <rPr>
        <sz val="11"/>
        <color rgb="FF333333"/>
        <rFont val="微软雅黑"/>
        <family val="2"/>
        <charset val="134"/>
      </rPr>
      <t xml:space="preserve">
【整合对接】汪前前
【责任部门】工艺整合部，蒸镀封装部
【责任科室】黑斑专项，Lami</t>
    </r>
    <phoneticPr fontId="4" type="noConversion"/>
  </si>
  <si>
    <t xml:space="preserve">【产品型号】C471
【不良名称】S向亮线
【发生站点】AVI
【是否再发】否
【首次通报】07/21  17:30
【基础分析】当天高发，无Lot/sheet/Map集中
【异常良损】当日良损12.83%，当月良损4.64%，批次良损3.86%，06/25批次较上批次恶化3.86%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</si>
  <si>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>S向亮线</t>
    <phoneticPr fontId="4" type="noConversion"/>
  </si>
  <si>
    <t>Other16</t>
  </si>
  <si>
    <t xml:space="preserve">【产品型号】M279
【不良名称】支撑膜异物
【发生站点】APP2
【是否再发】否
【首次通报】07/22  10:00
【基础分析】不良A行聚集
【异常良损】当日良损0.24%，当月良损0.09%，批次良损0.20%，07/09批次较上批次恶化0.20%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【整合对接】熊川
【责任部门】***
【责任科室】***
</t>
  </si>
  <si>
    <t xml:space="preserve">【产品型号】C471
【不良名称】彩斑Mura
【发生站点】CT
【是否再发】否
【首次通报】07/22  10:00
【基础分析】2AF0/2EE0模位聚集
【异常良损】当日良损0.69%，当月良损0.42%，批次良损0.42%，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</si>
  <si>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 xml:space="preserve">【产品型号】C471
【不良名称】Other16
【发生站点】CT
【是否再发】否
【首次通报】07/22  10:00
【基础分析】AE0/CC0模位聚集
【异常良损】当日良损0.39%，当月良损0.14%，批次良损0.13%，06/25批次较上批次恶化0.13%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【整合对接】周鸿成
【责任部门】***
【责任科室】***
</t>
  </si>
  <si>
    <t>郭晋嘉</t>
    <phoneticPr fontId="4" type="noConversion"/>
  </si>
  <si>
    <t>王永超</t>
    <phoneticPr fontId="4" type="noConversion"/>
  </si>
  <si>
    <r>
      <t xml:space="preserve">【异常原因】同C480/C57/M702/M588产品高发原因，集中lami下贴1#，APP1下保particle 7/15开始高发，集中中板A行边缘（DLA左刀位置），因DLA1#左刀剥离NG高发，7/15白班对左刀进行更换并调整入刀深度（11.5→13mm，SPEC 12±1mm）。判断为更换后新刀磨合期剥离状态不稳定叠加入刀深度调整，造成边缘PI碎屑异物进入面内导致。
【Inline监控】当站已监控到，APP2持续判出中
</t>
    </r>
    <r>
      <rPr>
        <sz val="11"/>
        <color rgb="FF0000FF"/>
        <rFont val="微软雅黑"/>
        <family val="2"/>
        <charset val="134"/>
      </rPr>
      <t>【是否止血】是</t>
    </r>
    <r>
      <rPr>
        <sz val="11"/>
        <color rgb="FF333333"/>
        <rFont val="微软雅黑"/>
        <family val="2"/>
        <charset val="134"/>
      </rPr>
      <t xml:space="preserve">
【影响范围】当站已监控到，APP2持续判出中，7/15 9:30~7/17 16:00生产各产品
</t>
    </r>
    <r>
      <rPr>
        <sz val="11"/>
        <color rgb="FF0000FF"/>
        <rFont val="微软雅黑"/>
        <family val="2"/>
        <charset val="134"/>
      </rPr>
      <t>【改善措施】a.7/17白班已对DLA1#左刀入刀深度参数复原，后继更换新刀时不再同时调整刀具参数，待刀具状态稳定（安装2-3天后）再行优化；b. 异物不良复判后流（目前下保异物APP1判出后均会复判良品后流，因PFL工序前会撕除下保，此动作可带走90%以上异物）c. 后继刀具更换和参数更新后，前2lot安排AOI加检</t>
    </r>
    <r>
      <rPr>
        <sz val="11"/>
        <color rgb="FF333333"/>
        <rFont val="微软雅黑"/>
        <family val="2"/>
        <charset val="134"/>
      </rPr>
      <t xml:space="preserve">
【整合对接】熊川
【责任部门】蒸镀封装部
【责任科室】lami科 </t>
    </r>
    <phoneticPr fontId="4" type="noConversion"/>
  </si>
  <si>
    <r>
      <t xml:space="preserve">【异常原因】解析中，预计7/23产出结果
【Inline监控】BM/B/R/G AOI/DM暂未发现异常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rgb="FF333333"/>
        <rFont val="微软雅黑"/>
        <family val="2"/>
        <charset val="134"/>
      </rPr>
      <t xml:space="preserve">
【影响范围】256half，7/15 21:20
</t>
    </r>
    <r>
      <rPr>
        <sz val="11"/>
        <color rgb="FFFF0000"/>
        <rFont val="微软雅黑"/>
        <family val="2"/>
        <charset val="134"/>
      </rPr>
      <t>【改善措施】暂无（待厘清根因）</t>
    </r>
    <r>
      <rPr>
        <sz val="11"/>
        <color rgb="FF333333"/>
        <rFont val="微软雅黑"/>
        <family val="2"/>
        <charset val="134"/>
      </rPr>
      <t xml:space="preserve">
【整合对接】周鸿成
【责任部门】触控部（暂定）
【责任科室】黄光科（暂定） </t>
    </r>
    <phoneticPr fontId="4" type="noConversion"/>
  </si>
  <si>
    <r>
      <t>【异常原因】</t>
    </r>
    <r>
      <rPr>
        <sz val="11"/>
        <color rgb="FFFF0000"/>
        <rFont val="微软雅黑"/>
        <family val="2"/>
        <charset val="134"/>
      </rPr>
      <t>均为PIN端右侧十字mark气泡，集中贴膜2# M1A平台</t>
    </r>
    <r>
      <rPr>
        <sz val="11"/>
        <color rgb="FF333333"/>
        <rFont val="微软雅黑"/>
        <family val="2"/>
        <charset val="134"/>
      </rPr>
      <t>，5/18 5点-11点生产，对应平台排查未发现异常
【Inline监控】APP2检出
【是否止血】是，下午过货产品暂无新增
【影响范围】共25pcs
【改善措施】</t>
    </r>
    <r>
      <rPr>
        <sz val="11"/>
        <color rgb="FFFF0000"/>
        <rFont val="微软雅黑"/>
        <family val="2"/>
        <charset val="134"/>
      </rPr>
      <t>已优化贴附roller高度</t>
    </r>
    <r>
      <rPr>
        <sz val="11"/>
        <color rgb="FF333333"/>
        <rFont val="微软雅黑"/>
        <family val="2"/>
        <charset val="134"/>
      </rPr>
      <t>，持续关注；</t>
    </r>
    <r>
      <rPr>
        <sz val="11"/>
        <color rgb="FFFF0000"/>
        <rFont val="微软雅黑"/>
        <family val="2"/>
        <charset val="134"/>
      </rPr>
      <t>已打出不良二次脱泡挽救</t>
    </r>
    <r>
      <rPr>
        <sz val="11"/>
        <color rgb="FF333333"/>
        <rFont val="微软雅黑"/>
        <family val="2"/>
        <charset val="134"/>
      </rPr>
      <t xml:space="preserve">
</t>
    </r>
    <phoneticPr fontId="4" type="noConversion"/>
  </si>
  <si>
    <t>其他15</t>
  </si>
  <si>
    <t xml:space="preserve">【产品型号】N236
【不良名称】支撑膜气泡
【发生站点】CT
【是否再发】否
【首次通报】07/23  10:00
【基础分析】无lot/sheet/glass/Mapping集中，高发集中贴膜13# M1A平台
【异常良损】当日良损4.51%，当月良损3.52%，批次良损3.24%，06/21批次较5/13批次恶化3.21%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【整合对接】熊川
【责任部门】***
【责任科室】***
</t>
  </si>
  <si>
    <t xml:space="preserve">【产品型号】C471
【不良名称】常亮白斑
【发生站点】CT
【是否再发】否
【首次通报】07/24  10:00
【基础分析】无lot/sheet/集中，高发集中F列
【异常良损】当日良损1.93%，当月良损1.15%，批次良损1.15%，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</si>
  <si>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【异常原因】 固定Block螺丝松动
【Inline监控】7/6 1T6T0AT检出异常聚集
【是否止血】是
【影响范围】11sheet，7/6 3:45~7/7 9:30 影响单一治具C480/C452
【改善措施】1、每日监控，改为出现异常设备宕机报警，当测试异常时及时加检AOI确认是否膜上异物聚集或者划伤。2、每次AT治具Block调试，按照check list逐项确认记录，避免划伤再次发生。
长期措施：3、将AT机台stage处于contact高度时，block MP GAP控制在2mm（block MP GAP max 为3mm），避免划伤。4、修改设备软件，在stage移动过程中，增加wait高度，wait高度一般低于uncontact高度约6~8mm 
【整合对接】胡灿灿
【责任部门】检测技术部
【责任科室】阵列触控检测科 </t>
    <phoneticPr fontId="4" type="noConversion"/>
  </si>
  <si>
    <t xml:space="preserve">【异常原因】①35006集中复判导致当日良损较高；②复判LOG为面内容值BY节点偏低，为C39已知异常；大折叠1T1R产品，面内过孔阻抗偏大导致；③C39该不良良损在0.2~0.4%，上批次仅1K，良率100%，无对比性
【Inline监控】/
【是否止血】否
【影响范围】已知异常，批次良损0.2%~0.4%左右
【改善措施】①INS SF6 AT条件验证有效，折叠验证未通过，条件未导入；②最后机台Run 货
【整合对接】李力
【责任部门】触控部
【责任科室】刻蚀科 </t>
    <phoneticPr fontId="4" type="noConversion"/>
  </si>
  <si>
    <t xml:space="preserve">【产品型号】M588
【不良名称】屏体黑斑
【发生站点】MVI
【是否再发】否
【首次通报】07/15  10:30
【基础分析】批次不良高发0.31%，1A/1E/2E行聚集
【异常良损】当日良损0.53%，当月良损0.31%，批次良损0.31%，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  <phoneticPr fontId="4" type="noConversion"/>
  </si>
  <si>
    <t xml:space="preserve">【异常原因】1BH/1EH聚集，确认聚集Panel上线位置固定，LOI可见，13200 FS02存在明显机差以及MAP差异，无腔差，Contact MAP未全部匹配，已反馈PVD协助确认
【Inline监控】/
【是否止血】是
【改善措施】7/4更换了全部pad，增加固定点位拍照监控 </t>
    <phoneticPr fontId="4" type="noConversion"/>
  </si>
  <si>
    <r>
      <t>【异常原因】①现象确认：多为点状白斑，无拖尾，DM图不可见；②机腔差确认：因常亮白斑多与ELA&amp;GI DKC相关，捞取11300&amp;12100站点机差确认，过货机台无明显机差，对比OK批次及NG批次机台不良率确认12100均有升高，11300 3AFE01&amp;3AFE04均有升高，捞取阵列段主工艺站点确认，除单机台过货外，无明显机腔差；③人员集中性确认：无人员集中性；④过货路径确认：对比2025/05/03蒸镀批过货路径确认虽有新增机台，但无机腔差；⑤</t>
    </r>
    <r>
      <rPr>
        <sz val="11"/>
        <color rgb="FF0000FF"/>
        <rFont val="微软雅黑"/>
        <family val="2"/>
        <charset val="134"/>
      </rPr>
      <t>解析确认：已邀请解析协助确认异常真因，预计7/28产出（本周异常增多，此异常解析优先级靠后）</t>
    </r>
    <r>
      <rPr>
        <sz val="11"/>
        <color rgb="FF333333"/>
        <rFont val="微软雅黑"/>
        <family val="2"/>
        <charset val="134"/>
      </rPr>
      <t xml:space="preserve">
【Inline监控】待明确真因
【是否止血】否，待明确真因
【影响范围】/
【改善措施】待明确真因
【整合对接】施健丰
【责任部门】工艺整合部
【责任科室】阵列整合科 
</t>
    </r>
    <phoneticPr fontId="4" type="noConversion"/>
  </si>
  <si>
    <r>
      <t>【异常原因】C39 0628批次暗点不良率0.78%  暗点MAP分布集中大板边缘 1CC0高发模位影响~0.06%，拉取</t>
    </r>
    <r>
      <rPr>
        <sz val="11"/>
        <color rgb="FF0000FF"/>
        <rFont val="微软雅黑"/>
        <family val="2"/>
        <charset val="134"/>
      </rPr>
      <t>高发模位1CC0 Array段机差14500 ILD1_DE 3AED10存在模位集中性</t>
    </r>
    <r>
      <rPr>
        <sz val="11"/>
        <color rgb="FF333333"/>
        <rFont val="微软雅黑"/>
        <family val="2"/>
        <charset val="134"/>
      </rPr>
      <t xml:space="preserve"> 过货区间2025.6.21-2025.6.25 A4DBH RS density未见恶化 ED10/ED11暗点不良率差异较小 CT/OLED/MASK制程无明显集中性</t>
    </r>
    <r>
      <rPr>
        <sz val="11"/>
        <color rgb="FF0000FF"/>
        <rFont val="微软雅黑"/>
        <family val="2"/>
        <charset val="134"/>
      </rPr>
      <t xml:space="preserve"> 已反馈DE确认高发模位对应机台制程异常 同步安排解析确认暗点异常原因</t>
    </r>
    <r>
      <rPr>
        <sz val="11"/>
        <color rgb="FF333333"/>
        <rFont val="微软雅黑"/>
        <family val="2"/>
        <charset val="134"/>
      </rPr>
      <t xml:space="preserve">
【Inline监控】inline RS检出率较低
【是否止血】否
【影响范围】0628批次暗点不良率078%，1CC0模位20 panel，高发模位批次暗点影响~0.06%
【改善措施】已反馈DE进行机台异常确认，同步安排解析
【整合对接】郭友
【责任部门】阵列
【责任科室】DE </t>
    </r>
    <phoneticPr fontId="4" type="noConversion"/>
  </si>
  <si>
    <t xml:space="preserve">【产品型号】C471
【不良名称】其他15
【发生站点】CT
【是否再发】否
【首次通报】07/25  10:00
【基础分析】中板聚集
【异常良损】当日良损0.59%，当月良损0.28%，批次良损0.28%，06/25批次较上批次恶化0.28%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【整合对接】周鸿成
【责任部门】***
【责任科室】***
</t>
    <phoneticPr fontId="4" type="noConversion"/>
  </si>
  <si>
    <t>TP</t>
    <phoneticPr fontId="4" type="noConversion"/>
  </si>
  <si>
    <t>C472</t>
  </si>
  <si>
    <t>MTP NG</t>
  </si>
  <si>
    <t xml:space="preserve">【产品型号】C471
【不良名称】Aging AA区烧伤
【发生站点】CT
【是否再发】否
【首次通报】07/23  16:00
【基础分析】LOT和大板无明显集中性
【异常良损】当日良损5.15%，当月良损4.96%，批次良损4.96%，06/25批次较C39 6/28 批次高1.9%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</si>
  <si>
    <t xml:space="preserve">【产品型号】C471
【不良名称】点灯异物
【发生站点】MVI
【是否再发】否
【首次通报】07/23  16:00
【基础分析】无明显聚集
【异常良损】当日良损0.73%，当月良损0.66%，批次良损0.66%，06/25批次较C39 6/28 批次高0.63%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</si>
  <si>
    <t xml:space="preserve">【产品型号】C472
【不良名称】MTP NG
【发生站点】MVI
【是否再发】否
【首次通报】07/23  16:00
【基础分析】LOT集中：L3CE56E0L
【异常良损】当日良损7.41%，当月良损0.28%，批次良损2.86%，07/11批次CT不良率0.28%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</si>
  <si>
    <t xml:space="preserve">【产品型号】C472
【不良名称】大面积亮点
【发生站点】MVI
【是否再发】否
【首次通报】07/23  16:00
【基础分析】LOT集中：L3CE56E0E, Map 大板周围聚集
【异常良损】当日良损3.29%，当月良损0.21%，批次良损2.12%，07/11批次CT不良率0.21%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</si>
  <si>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>徐敏杰</t>
    <phoneticPr fontId="4" type="noConversion"/>
  </si>
  <si>
    <r>
      <t>【异常原因】显影液接近更换时，导电性下降，不良Glass ID与显影液导电率低可以匹配；G层较厚（3.3um），显影工艺还是跟同C51（3.2um）未做调整
【Inline监控】inline 1/1/3未能监控到
【是否止血】</t>
    </r>
    <r>
      <rPr>
        <sz val="11"/>
        <color theme="1"/>
        <rFont val="微软雅黑"/>
        <family val="2"/>
        <charset val="134"/>
      </rPr>
      <t>否</t>
    </r>
    <r>
      <rPr>
        <sz val="11"/>
        <color rgb="FF333333"/>
        <rFont val="微软雅黑"/>
        <family val="2"/>
        <charset val="134"/>
      </rPr>
      <t xml:space="preserve">
【影响范围】10half，7/16 23:40
【改善措施】提高G层显影液导电率下限（从1.4上调到1.5，提高换液下限值），提高显影液低浓度时活性@7/24
【整合对接】周鸿成
【责任部门】触控部
【责任科室】黄光科 </t>
    </r>
    <phoneticPr fontId="4" type="noConversion"/>
  </si>
  <si>
    <r>
      <t>【异常原因】3区固定位置切割道气泡，集中贴膜13# M1A平台，7/19-7/20生产，工艺未排查到具体原因；
【Inline监控】APP2检出
【是否止血】</t>
    </r>
    <r>
      <rPr>
        <sz val="11"/>
        <color rgb="FF0000FF"/>
        <rFont val="微软雅黑"/>
        <family val="2"/>
        <charset val="134"/>
      </rPr>
      <t>是，已打出气泡脱泡挽救，验证挽救率100%</t>
    </r>
    <r>
      <rPr>
        <sz val="11"/>
        <color rgb="FF333333"/>
        <rFont val="微软雅黑"/>
        <family val="2"/>
        <charset val="134"/>
      </rPr>
      <t xml:space="preserve">
【影响范围】75pcs
【改善措施】7/21 16：00已将不良高发平台进行更换，后续生产加检无异常；
【整合对接】熊川
【责任部门】屏体部
【责任科室】贴膜科 </t>
    </r>
    <phoneticPr fontId="4" type="noConversion"/>
  </si>
  <si>
    <t xml:space="preserve">【产品型号】N236
【不良名称】G向单暗线
【发生站点】AVI
【是否再发】否
【首次通报】07/24  16:00
【基础分析】Map 、Lot 无明显集中性
【异常良损】当日良损4.13%，当月良损3.59%，批次良损2.60%，06/21批次较上批次恶化1.00%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</si>
  <si>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【产品型号】C471
【不良名称】G向线状Mura
【发生站点】MVI
【是否再发】否
【首次通报】07/24  16:00
【基础分析】Map 集中2E行
【异常良损】当日良损0.50%，当月良损0.18%，批次良损0.18%，06/25批次不良率0.18%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</si>
  <si>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【产品型号】C471
【不良名称】S向带状Mura
【发生站点】MVI
【是否再发】否
【首次通报】07/24  16:00
【基础分析】Map 集中左半板
【异常良损】当日良损0.33%，当月良损0.34%，批次良损0.34%，06/25批次不良率0.34%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</si>
  <si>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【异常原因】1、B/E/F列新品已知问题，为BPDL lens Mura；2、2E行为已知问题，与1F400 CD偏小吻合
【Inline监控】1、否，三重曝光后DM图由清晰可见变为不可见，AT不可见，已反馈检测优化；
                     2、2E行现象不规律，inline识别度低
【是否止血】否
【影响范围】1、持续影响；2、2E行验证改善中，持续影响＜0.1%
【改善措施】1、量产首批1Y400 三重曝光部分上线，良损0.8%降至0.5%，三重曝光后DM图（外观）由清晰可见变为不可见，工艺持续攻关改善中，同步申请模组规格验证@7/29；
                   2、DEV药液段入口变速中量验证 ，CT无改善。DEV液刀/AC/水刀流量调小验证，预计7/30产出CT。NZL3 ON验证，预计8/5产出CT
【整合对接】施健丰
【责任部门】阵列部
【责任科室】曝光科&amp;涂布科 </t>
    <phoneticPr fontId="4" type="noConversion"/>
  </si>
  <si>
    <t xml:space="preserve">【异常原因】2Lot高发集中，AVI图不可见，阵列机腔差较多无法锁定，已安排解析，排队中@7/29
【Inline监控】不知道现象故无法确认Inline是否监控到
【是否止血】否
【影响范围】2Lot
【改善措施】待解析锁定方向
【整合对接】施健丰
【责任部门】工艺整合
【责任科室】阵列整合 </t>
    <phoneticPr fontId="4" type="noConversion"/>
  </si>
  <si>
    <t>TP</t>
    <phoneticPr fontId="4" type="noConversion"/>
  </si>
  <si>
    <t>周鸿成</t>
    <phoneticPr fontId="4" type="noConversion"/>
  </si>
  <si>
    <t>ARRAY
TP</t>
    <phoneticPr fontId="4" type="noConversion"/>
  </si>
  <si>
    <t>施健丰
周鸿成</t>
    <phoneticPr fontId="4" type="noConversion"/>
  </si>
  <si>
    <t xml:space="preserve">【产品型号】C22
【不良名称】屏体来料破裂
【发生站点】CT
【是否再发】否
【首次通报】07/25  11:00
【基础分析】Map 无明显集中性
【异常良损】当日良损1.53%，当月良损0.12%，批次良损0.13%，06/21批次较上批次恶化0.02%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【整合对接】王磊
【责任部门】***
【责任科室】***
</t>
  </si>
  <si>
    <t xml:space="preserve">【产品型号】N236
【不良名称】S向亮线
【发生站点】AVI
【是否再发】否
【首次通报】07/25  11:00
【基础分析】2DD 模位轻微聚集
【异常良损】当日良损5.65%，当月良损6.23%，批次良损4.50%，06/21批次较上批次恶化1.5%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</si>
  <si>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【产品型号】C39
【不良名称】G3亮点
【发生站点】CT
【是否再发】否
【首次通报】07/25  11:00
【基础分析】Map 无明显集中性
【异常良损】当日良损3.26%，当月良损1.01%，批次良损1.26%，07/09批次较上批次恶化0.36%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</si>
  <si>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【产品型号】C480
【不良名称】屏体来料破裂
【发生站点】APP1
【是否再发】否
【首次通报】07/25  11:00
【基础分析】Map 2E 行聚集
【异常良损】当日良损1.82%，当月良损0.19%，批次良损0.19%，07/11批次较上批次恶化0.19%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【整合对接】王磊
【责任部门】***
【责任科室】***
</t>
  </si>
  <si>
    <t>TP CVD膜破</t>
  </si>
  <si>
    <t xml:space="preserve">【产品型号】D172
【不良名称】S向边缘Mura
【发生站点】MVI
【是否再发】否
【首次通报】07/25  16:00
【基础分析】Map AU 列聚集
【异常良损】当日良损17.19%，当月良损0.27%，批次良损14.62%，07/18批次较上批次恶化14.62%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【整合对接】王磊
【责任部门】***
【责任科室】***
</t>
  </si>
  <si>
    <t xml:space="preserve">【产品型号】C472
【不良名称】35052_S
【发生站点】MVI
【是否再发】否
【首次通报】07/25  16:00
【基础分析】MVI 未判code，Map 无集中性， lot集中EOL
【异常良损】当日良损1.75%，当月良损0.05%，批次良损0.28%，07/11批次较上批次恶化0.28%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【整合对接】许红亮
【责任部门】***
【责任科室】***
</t>
  </si>
  <si>
    <t xml:space="preserve">【产品型号】C22
【不良名称】TP CVD膜破
【发生站点】CUT
【是否再发】否
【首次通报】07/25  16:00
【基础分析】Glass ID 集中E0K121
【异常良损】当日良损0.70%，当月良损0.07%，批次良损0.59%，07/11批次较上批次恶化0.59%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【整合对接】周鸿成
【责任部门】***
【责任科室】***
</t>
  </si>
  <si>
    <t xml:space="preserve">【产品型号】D172
【不良名称】彩斑Mura
【发生站点】MVI
【是否再发】否
【首次通报】07/26  10:30
【基础分析】Map j集中1号板， Lot 集中56E0F
【异常良损】当日良损10.46%，当月良损0.93%，批次良损4.80%，07/17批次较上批次恶化4.80%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</si>
  <si>
    <t xml:space="preserve">【产品型号】D172
【不良名称】S向单暗线
【发生站点】AVI
【是否再发】否
【首次通报】07/26  10:30
【基础分析】中版中间膜位聚集， OLED ESD 影响， 批次恶化
【异常良损】当日良损0.39%，当月良损0.35%，批次良损0.75%，07/18批次较06/13批次恶化0.39%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</si>
  <si>
    <t xml:space="preserve">【产品型号】C480
【不良名称】G向单暗线
【发生站点】AVI
【是否再发】否
【首次通报】07/26  10:30
【基础分析】Map 无明显集中性
【异常良损】当日良损0.93%，当月良损1.41%，批次良损1.41%，07/11批次1.41%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</si>
  <si>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>许红亮</t>
  </si>
  <si>
    <t xml:space="preserve">【异常原因】①IE/制造/工艺，在array供货不足期间决策进行HV2二供蒸镀材料将D172由2#AB临时换线1#AB生产81中板，预计MVI判定影响良率10%~15%，预估影响panel 1539pcs；②IE核算验证存在收益；③后续影响良率的会议需求邀请工艺整合参与评估决策
【Inline监控】Inline LOI &amp; PPA已监控到
【是否止血】inline监控到并通过offset缓解内缩趋势
【影响范围】影响81中板，预估批次影响0.15%
【改善措施】工艺已进行二元化验证产品HOLD，验证完成后评审是否可出货@8/30
【整合对接】王磊
【责任部门】IE/制造/蒸镀封装部 </t>
    <phoneticPr fontId="4" type="noConversion"/>
  </si>
  <si>
    <t xml:space="preserve">【异常原因】LLO后中板2E行褶皱，Map大板集中性，非Lami制程过程剥离NG影响；对比前段膜厚等相关Map，推测与前段应力相关性大
【Inline监控】 RS未抽检到。针对AOI抽检频率低（2/30），经讨论通过SLA增加中板来料褶皱监控sensor，7/7已完成SLA sensor安装与软体更新，预计7/31完成调试并同步平展2-4#
【是否止血】否，根因尚未明确
【影响范围】7/11批次
【改善措施】①TP中板搭配验证8中板，因发生率低暂未明确；TP搭载M608 10中板拼片验证，结果产出@8/10；②array转向搭载M680产品3Lot进行中@8/2，后续依据排产搭载M608、M702等多款高发产品；预计8月产出结论
【整合对接】王磊
【责任部门】工艺整合部
【责任科室】 蒸镀封装科 </t>
    <phoneticPr fontId="4" type="noConversion"/>
  </si>
  <si>
    <t xml:space="preserve">【异常原因】剥离异常造成中板边缘褶皱，经SLA贴附后延申至面内（褶皱轻微判为翘曲安排抽真空矫正，褶皱严重&amp;存在破损判为屏体破裂报废）。C22剥离异常高发为新品遗留（剥离NG和PI提前分离交替发生），LLO调整能量无法Cover，为产品来料问题
【Inline监控】DLA 剥离后已检出
【是否止血】是
【影响范围】15中板，已切割完成@7/25
【改善措施】 ①By lot小量分批投入，基于剥离结果持续优化LLO边扫设置，并安排人员全数手动入刀开协助剥离；②导入折叠产品PI2外扩，改善LLO后提前分离问题（7/16整列涂布已导入）
【整合对接】王磊
【责任部门】蒸镀封装部
【责任科室】Lami
</t>
    <phoneticPr fontId="4" type="noConversion"/>
  </si>
  <si>
    <t xml:space="preserve">【异常原因】确认为Array CVD C01宕机片TFT3_VTH偏负，人员手动判杀影响
【Inline监控】/
【是否止血】是
【影响范围】43pcs
【责任部门】阵列部 
【责任科室】CVD科 </t>
    <phoneticPr fontId="4" type="noConversion"/>
  </si>
  <si>
    <t xml:space="preserve">【异常原因】高发LOT集中不明显，MAP轻微D角聚集，AVI看主要不良上升1.3%，匹配RS Code主要为1层异物占比上升，机腔差确认1K000 CP11有明显机差且对应A1CIP Density较高，后续批次已切其他机台过货，其他站点未见明显异常
【Inline监控】11629，CP11 A1CIP Density偏高
【是否止血】是
【影响范围】6/21批次
【改善措施】后续批次已切机过货
【整合对接】施明君
【责任部门】阵列
【责任科室】CLN </t>
    <phoneticPr fontId="4" type="noConversion"/>
  </si>
  <si>
    <t xml:space="preserve">【异常原因】MAP四周轻微聚集，为线不良常规MAP分布，不良率对比C451相近批次偏高，确认无高发LOT，Array无明显机腔差，首批量产已提Base解析
【Inline监控】/
【是否止血】/
【影响范围】/
【改善措施】首批量产已提Base解析
【整合对接】施明君
【责任部门】/
【责任科室】/ </t>
    <phoneticPr fontId="4" type="noConversion"/>
  </si>
  <si>
    <t xml:space="preserve">【产品型号】N236
【不良名称】斑中带点
【发生站点】MVI
【是否再发】否
【首次通报】07/26  17:00
【基础分析】Map 2D行聚集， lot 无明显集中性
【异常良损】当日良损6.29%，当月良损0.89%，批次良损0.90%，06/21批次较上批次恶化0.39%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</si>
  <si>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【产品型号】C480
【不良名称】Short Test NG
【发生站点】MVI
【是否再发】否
【首次通报】07/26  17:00
【基础分析】Map 大板中间聚集
【异常良损】当日良损7.75%，当月良损0.18%，批次良损0.18%，07/11批次较上批次恶化0.18%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</si>
  <si>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【异常原因】① IE/制造/工艺，在Array供货不足期间决策进行HV2二供蒸镀材料中试，D172 产品由2#AB临时换线到1#AB生产81Half，预估MVI判定影响良损10%~15%；② IE核算验证存在收益；③ 后续影响良损会议需求邀请工艺整合参与评估决策；
【Inline监控】loi
【是否止血】是，LOI监控，单cycle异常，后续cycle已换回原线体
【影响范围】07/18 cycle01 81 half
【改善措施】工艺已进行二元化验证产品Hold，验证完成后评审是否可以出货@8/30
【整合对接】秦悦
【责任部门】工艺整合部门
【责任科室】蒸镀封装整合 </t>
    <phoneticPr fontId="4" type="noConversion"/>
  </si>
  <si>
    <t xml:space="preserve">【异常原因】当日良损受35001集中过货影响，C480首次量产，批次Short0.18%，初步分析无明显机腔差集中性，异常原因待解析
【Inline监控】无监控方式
【是否止血】/
【影响范围】首批量产，Short 35001过货中
【改善措施】首批量产待解析
【整合对接】李力
【责任部门】触控部
【责任科室】/ </t>
    <phoneticPr fontId="4" type="noConversion"/>
  </si>
  <si>
    <t>屠厚磊</t>
    <phoneticPr fontId="4" type="noConversion"/>
  </si>
  <si>
    <t xml:space="preserve">【产品型号】C57
【不良名称】G向ELA Mura
【发生站点】CT
【是否再发】否
【首次通报】07/27  09:00
【基础分析】MAP集中大板右半板和D角，LOT集中：L3LF56E0L, L3LF56E0T, L3LF56E0U
【异常良损】当日良损1.66%，当月良损0.60%，批次良损0.70%，07/09批次较上批次恶化0.21%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</si>
  <si>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【产品型号】C39
【不良名称】屏体正翘曲
【发生站点】APP1
【是否再发】否
【首次通报】07/27  09:00
【基础分析】MAP集中：大板左半板，LOT集中： L3Z556E0J  ，GLASS集中：L3Z556E0J031
【异常良损】当日良损1.56%，当月良损0.10%，批次良损0.14%，07/09批次较上批次恶化0.08%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  <phoneticPr fontId="4" type="noConversion"/>
  </si>
  <si>
    <t xml:space="preserve">【产品型号】N236
【不良名称】暗点
【发生站点】MVI
【是否再发】否
【首次通报】07/27  16:00
【基础分析】膜位集中2D行和2CA
【异常良损】当日良损10.19%，当月良损1.55%，批次良损1.57%，6/21批次较上批次恶化0.56%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</si>
  <si>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【产品型号】D172
【不良名称】S向亮线
【发生站点】AVI
【是否再发】否
【首次通报】07/27  16:00
【基础分析】膜位集中2BK/2BL
【异常良损】当日良损1.43%，当月良损1.30%，批次良损1.90%，07/09批次较上批次恶化0.35%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  <phoneticPr fontId="4" type="noConversion"/>
  </si>
  <si>
    <t xml:space="preserve">【异常原因】中间膜位AT线路静电击伤导致单暗线，影响批次不良率0.4% ，0706批次中间膜位不良率0.4% , 批次间不良率存在波动
【Inline监控】AT线路位置Inline未监控
【是否止血】否
【影响范围】影响批次不良率   ;
【改善措施】D171/D172 run货时MC腔室到安装了VEES除静电设备的MC-C和MC-D路径@8/11， （目前只有1套VEES除静电设备，预计8月底新采购VEES 到厂进行安装）
【整合对接】秦悦
【责任部门】蒸镀封装部
【责任科室】蒸镀设备科 </t>
    <phoneticPr fontId="4" type="noConversion"/>
  </si>
  <si>
    <t>【异常原因】中间膜位IC侧下边框AT电路静电击伤导致S向亮线，中间膜位影响批次不良率0.19% ，0613批次中间膜位不良率0.07%, 0607批次中间膜位不良率0.14%，批次间存在波动
【Inline监控】AT线路位置Inline未监控
【是否止血】否
【影响范围】预估影响0718批次不良率0.15%
【改善措施】D172 L2-AB生产，计划L1-C路径VEES更换至L2-C&amp;D路径的MC腔室减少静电影响(为后续同步改善L2-CD C480 ESD)，D171/D172 run货时MC腔室走MC-C和MC-D路径@8/11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</si>
  <si>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多为BL2/CI/3L Particle 引起Vth正偏</t>
    </r>
    <r>
      <rPr>
        <sz val="11"/>
        <color rgb="FF333333"/>
        <rFont val="微软雅黑"/>
        <family val="2"/>
        <charset val="134"/>
      </rPr>
      <t>的原生暗点 N236 Base暗点水准1.3-1.5%正常波动 AVI/CRP 3PCT27/3PLR13单机台过货未见明显工位集中性1K101 3AF11/12/10均有过货 MAP未见集中性/11100 3AFC01/13100 3AFC04单机台过货 1A200-1X999 Qtime R-Squared=0.0011 阳极黑点相关性弱；
【Inline监控】AT short类点不良已检出2C/2D行聚集
【是否止血】否，CLN持续对策中
【影响范围】0621批次暗点不良影响-1.55%
【改善措施】</t>
    </r>
    <r>
      <rPr>
        <sz val="11"/>
        <color rgb="FF0000FF"/>
        <rFont val="微软雅黑"/>
        <family val="2"/>
        <charset val="134"/>
      </rPr>
      <t>1K101(M0_DI Water Clean) 3AFC10/11搭配PM进行AK通水+液刀更换（液刀采购中预计8月底到货）</t>
    </r>
    <phoneticPr fontId="4" type="noConversion"/>
  </si>
  <si>
    <r>
      <t>【异常原因】①</t>
    </r>
    <r>
      <rPr>
        <sz val="11"/>
        <color rgb="FF0000FF"/>
        <rFont val="微软雅黑"/>
        <family val="2"/>
        <charset val="134"/>
      </rPr>
      <t>B行翘曲</t>
    </r>
    <r>
      <rPr>
        <sz val="11"/>
        <color rgb="FF333333"/>
        <rFont val="微软雅黑"/>
        <family val="2"/>
        <charset val="134"/>
      </rPr>
      <t>：为</t>
    </r>
    <r>
      <rPr>
        <sz val="11"/>
        <color rgb="FF0000FF"/>
        <rFont val="微软雅黑"/>
        <family val="2"/>
        <charset val="134"/>
      </rPr>
      <t>前刀偶发剥离NG导致</t>
    </r>
    <r>
      <rPr>
        <sz val="11"/>
        <color rgb="FF333333"/>
        <rFont val="微软雅黑"/>
        <family val="2"/>
        <charset val="134"/>
      </rPr>
      <t>PI与上保局部分离形成边缘翘曲，LLO已增加前刀能量@7/25；②</t>
    </r>
    <r>
      <rPr>
        <sz val="11"/>
        <color rgb="FF0000FF"/>
        <rFont val="微软雅黑"/>
        <family val="2"/>
        <charset val="134"/>
      </rPr>
      <t>E行翘曲</t>
    </r>
    <r>
      <rPr>
        <sz val="11"/>
        <color rgb="FF333333"/>
        <rFont val="微软雅黑"/>
        <family val="2"/>
        <charset val="134"/>
      </rPr>
      <t>：确认L3Z556E0J Lot在DLA无E行剥离NG记录且多机台作业，查询Lami AOI抽检产品E行（对应右刀）褶皱明显，与翘曲Mapping吻合，判断为产品E行剥</t>
    </r>
    <r>
      <rPr>
        <sz val="11"/>
        <color rgb="FF0000FF"/>
        <rFont val="微软雅黑"/>
        <family val="2"/>
        <charset val="134"/>
      </rPr>
      <t>离后边缘褶皱延申到面内导致的正翘曲；</t>
    </r>
    <r>
      <rPr>
        <sz val="11"/>
        <color rgb="FF333333"/>
        <rFont val="微软雅黑"/>
        <family val="2"/>
        <charset val="134"/>
      </rPr>
      <t xml:space="preserve">
【Inline监控】已监控到
【是否止血】是
【影响范围】60half，7/26 Lami过货完成
【改善措施】①异常品复判，</t>
    </r>
    <r>
      <rPr>
        <sz val="11"/>
        <color rgb="FF0000FF"/>
        <rFont val="微软雅黑"/>
        <family val="2"/>
        <charset val="134"/>
      </rPr>
      <t>无pin端褶皱&amp;破裂良品包装入库抽真空矫正</t>
    </r>
    <r>
      <rPr>
        <sz val="11"/>
        <color rgb="FF333333"/>
        <rFont val="微软雅黑"/>
        <family val="2"/>
        <charset val="134"/>
      </rPr>
      <t>；②本批次C39已作业完成，下批次C39</t>
    </r>
    <r>
      <rPr>
        <sz val="11"/>
        <color rgb="FF0000FF"/>
        <rFont val="微软雅黑"/>
        <family val="2"/>
        <charset val="134"/>
      </rPr>
      <t xml:space="preserve"> LLO可进行右刀能量调整cover E行褶皱</t>
    </r>
    <r>
      <rPr>
        <sz val="11"/>
        <color rgb="FF333333"/>
        <rFont val="微软雅黑"/>
        <family val="2"/>
        <charset val="134"/>
      </rPr>
      <t xml:space="preserve">（对应右刀有扫描）；③有lot集中性且集中E行，与整合同步专项攻关中；
【整合对接】李晗
【责任部门】蒸镀封装部&amp;工艺整合部
【责任科室】异常攻关专项&amp;Lami </t>
    </r>
    <phoneticPr fontId="4" type="noConversion"/>
  </si>
  <si>
    <r>
      <t>【异常原因】E02 生产Gas周期内</t>
    </r>
    <r>
      <rPr>
        <sz val="11"/>
        <color rgb="FF0000FF"/>
        <rFont val="微软雅黑"/>
        <family val="2"/>
        <charset val="134"/>
      </rPr>
      <t>AW 污染</t>
    </r>
    <r>
      <rPr>
        <sz val="11"/>
        <color rgb="FF333333"/>
        <rFont val="微软雅黑"/>
        <family val="2"/>
        <charset val="134"/>
      </rPr>
      <t>gap 由初期60到末期恶化到100，Gas末期AW高能量区域无异常，低能量区域Mura较差，Gas末期恶化，同期其他产品无异常，C57较其他产品mura恶化；
【Inline监控】同期DM JND2.2-2.3，Gas PM&amp;AW清洁后改善，同期产品跟进CT良率；
【是否止血】是
【影响范围】104 sheet；(L3LF56E0U/0W/0T，0S 17-19，0L 01-12)
【改善措施】1.</t>
    </r>
    <r>
      <rPr>
        <sz val="11"/>
        <color rgb="FF0000FF"/>
        <rFont val="微软雅黑"/>
        <family val="2"/>
        <charset val="134"/>
      </rPr>
      <t xml:space="preserve"> C57产品ED额外+2mj,提前预防（7/11已执行）；2. 7/30 AW到厂后更换；3. E02 margin优化调试；</t>
    </r>
    <phoneticPr fontId="4" type="noConversion"/>
  </si>
  <si>
    <t xml:space="preserve">【产品型号】C480
【不良名称】G向带状Mura
【发生站点】MVI
【是否再发】否
【首次通报】07/28  09:00
【基础分析】MAP 集中A行
【异常良损】当日良损0.47%，当月良损0.15%，批次良损0.19%，07/11批次较上批次恶化0.19%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</si>
  <si>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【产品型号】C39
【不良名称】通道间短路
【发生站点】MVI
【是否再发】否
【首次通报】07/28  09:00
【基础分析】GLASS集中：L3Z555E0J032, L3Z555E0J121
【异常良损】当日良损1.47%，当月良损0.15%，批次良损0.24%，06/28批次较上批次恶化0.12%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</si>
  <si>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【产品型号】C452
【不良名称】彩斑Mura
【发生站点】MVI
【是否再发】否
【首次通报】07/28  09:00
【基础分析】MAP集中：1BD0, 1BJ0, 1CA0, 1EA0, 2BR0, 2CS0
LOT集中： L3CC55E0F, L3CC55E0L
【异常良损】当日良损3.57%，当月良损0.25%，批次良损0.43%，06/25批次较上批次恶化0.26%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【整合对接】刘智勇
【责任部门】***
【责任科室】***
</t>
    <phoneticPr fontId="4" type="noConversion"/>
  </si>
  <si>
    <t xml:space="preserve">【产品型号】C452
【不良名称】Aging烧角
【发生站点】AGING
【是否再发】否
【首次通报】07/28  09:00
【基础分析】
【异常良损】当日良损0.93%，当月良损0.24%，批次良损0.45%，06/25批次较上批次恶化0.36%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  <phoneticPr fontId="4" type="noConversion"/>
  </si>
  <si>
    <r>
      <t>【异常原因】高发Glass L3Z555E0J121 CAPanel孔区凸起导致43400涂胶异物检宕机撕膜RW，L3Z555E0J032为同一Sheet进行RW；L3Z555E04121
为来料大颗异物导致</t>
    </r>
    <r>
      <rPr>
        <sz val="11"/>
        <color rgb="FF0000FF"/>
        <rFont val="微软雅黑"/>
        <family val="2"/>
        <charset val="134"/>
      </rPr>
      <t>撕膜RW</t>
    </r>
    <r>
      <rPr>
        <sz val="11"/>
        <color rgb="FF333333"/>
        <rFont val="微软雅黑"/>
        <family val="2"/>
        <charset val="134"/>
      </rPr>
      <t>；43400RW容易导致M2受TMAH显影液影响</t>
    </r>
    <r>
      <rPr>
        <sz val="11"/>
        <color rgb="FF0000FF"/>
        <rFont val="微软雅黑"/>
        <family val="2"/>
        <charset val="134"/>
      </rPr>
      <t>导致AL 腐</t>
    </r>
    <r>
      <rPr>
        <sz val="11"/>
        <color rgb="FF333333"/>
        <rFont val="微软雅黑"/>
        <family val="2"/>
        <charset val="134"/>
      </rPr>
      <t>从而形成Short；
【Inline监控】来料AOI可见异常
【是否止血】否，
【影响范围】仅43400涂胶宕机片有风险
【改善措施】①来料填孔异常/大颗异物需OLED改善；②工艺改善：黄光已与厂商对接，</t>
    </r>
    <r>
      <rPr>
        <sz val="11"/>
        <color rgb="FF0000FF"/>
        <rFont val="微软雅黑"/>
        <family val="2"/>
        <charset val="134"/>
      </rPr>
      <t>新设备</t>
    </r>
    <r>
      <rPr>
        <sz val="11"/>
        <color rgb="FF333333"/>
        <rFont val="微软雅黑"/>
        <family val="2"/>
        <charset val="134"/>
      </rPr>
      <t>搬入时</t>
    </r>
    <r>
      <rPr>
        <sz val="11"/>
        <color rgb="FF0000FF"/>
        <rFont val="微软雅黑"/>
        <family val="2"/>
        <charset val="134"/>
      </rPr>
      <t>加入涂胶宕机Skip显影功能，待厂商报价评估@8月初</t>
    </r>
    <phoneticPr fontId="4" type="noConversion"/>
  </si>
  <si>
    <r>
      <t>【异常原因】Mapping为1A/2A行集中，AVI图看不到现象，阵列无机腔差，也无人员判Code别，</t>
    </r>
    <r>
      <rPr>
        <sz val="11"/>
        <color rgb="FF0000FF"/>
        <rFont val="微软雅黑"/>
        <family val="2"/>
        <charset val="134"/>
      </rPr>
      <t>待解析点屏@8/1</t>
    </r>
    <r>
      <rPr>
        <sz val="11"/>
        <color rgb="FF333333"/>
        <rFont val="微软雅黑"/>
        <family val="2"/>
        <charset val="134"/>
      </rPr>
      <t xml:space="preserve">
【Inline监控】AVI未看到现象，待解析点屏@8/1
【是否止血】/
【影响范围】/
【改善措施】待解析@8/1</t>
    </r>
    <phoneticPr fontId="4" type="noConversion"/>
  </si>
  <si>
    <t>【异常原因】1）确认6/25批次CT AD不良对比上批次下降0.05%，其中Aging烧伤升高0.36%，显示异常下降0.27%，AA区烧伤下降0.13%，同步确认批次Line不良下降0.3%；2）确认Mapping无明显聚集性和lot集中性；故不良升高应为Code间波动，批次不良未见恶化，持续监控后续产出
【Inline监控】CT
【是否止血】是
【影响范围】/
【改善措施】/</t>
    <phoneticPr fontId="4" type="noConversion"/>
  </si>
  <si>
    <t xml:space="preserve">【产品型号】D172
【不良名称】屏体负翘曲
【发生站点】APP1
【是否再发】否
【首次通报】07/29  09:00
【基础分析】MAP集中：C行聚集 LOT集中： L3DF56E01, L3DF56E09
【异常良损】当日良损2.60%，当月良损0.01%，批次良损0.05%，07/18批次较上批次恶化0.05%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</si>
  <si>
    <t xml:space="preserve">【产品型号】M660
【不良名称】屏体负翘曲
【发生站点】APP1
【是否再发】否
【首次通报】07/29  09:00
【基础分析】MAP集中： C行聚集；LOT集中：L3MI56E6V, L3MI56E7B；SHEET集中：L3MI56E6V27, L3MI56E7B09
【异常良损】当日良损0.80%，当月良损0.01%，批次良损0.11%，07/20批次较上批次恶化0.11%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</si>
  <si>
    <t xml:space="preserve">【产品型号】C472
【不良名称】L3亮点
【发生站点】MVI
【是否再发】否
【首次通报】07/29  09:00
【基础分析】B角聚集
【异常良损】当日良损4.76%，当月良损0.11%，批次良损0.11%，07/11批次较上批次恶化0.11%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</si>
  <si>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【异常原因】Mapping 2E行略高，解析主要为BL/3L层PT及Vth负偏影响，BL层FC11/12#不良率略高，GI FC03#较FC05不良率飘高~0.4%，为6月初期过货，同批次直板机过货未见明显恶化；
【Inline监控】AT已监控到
【是否止血】是
【影响范围】6/21蒸镀批
【改善措施】①BL层FC11-DKC及FC12-DKC已分别于6/3及6/13完成保养清洁；②GI FC03-DKC 6/30完成保养清洁，7/4更换shower区间filter，N236新批次当前已至阵列pep3，持续追踪AT检出结果@8/8；
【整合对接】郭友
【责任部门】阵列部
【责任科室】CLN </t>
    <phoneticPr fontId="4" type="noConversion"/>
  </si>
  <si>
    <r>
      <t>【异常原因】C472首批量产，批次不良率~0.1%，Mapping无明显聚集，无Lot/sheet集中性；其他产品解析多为3L PT&amp;特性负偏影响，无特殊异常，专项持续推动Base改善；
【Inline监控】AT
【是否止血】是
【影响范围】7/11蒸镀批
【改善措施】</t>
    </r>
    <r>
      <rPr>
        <sz val="11"/>
        <color rgb="FF0000FF"/>
        <rFont val="微软雅黑"/>
        <family val="2"/>
        <charset val="134"/>
      </rPr>
      <t>GI FC03-DKC 6/30完成保养清洁，7/4更换shower区间filter；</t>
    </r>
    <phoneticPr fontId="4" type="noConversion"/>
  </si>
  <si>
    <t xml:space="preserve">【产品型号】C480
【不良名称】常亮白斑
【发生站点】CT
【是否再发】否
【首次通报】07/29  15:30
【基础分析】MAP集中：大板下半板，LOT集中：L3CG56E10
【异常良损】当日良损0.86%，当月良损0.34%，批次良损0.34%，07/11批次较上批次恶化0.34%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</si>
  <si>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r>
      <t>【异常原因】</t>
    </r>
    <r>
      <rPr>
        <sz val="11"/>
        <color rgb="FF0000FF"/>
        <rFont val="微软雅黑"/>
        <family val="2"/>
        <charset val="134"/>
      </rPr>
      <t>集中FLA4#</t>
    </r>
    <r>
      <rPr>
        <sz val="11"/>
        <color rgb="FF333333"/>
        <rFont val="微软雅黑"/>
        <family val="2"/>
        <charset val="134"/>
      </rPr>
      <t xml:space="preserve"> 7/26夜班产出的 L3DD56E0G lot发生，停机点检参数&amp;Sunmap状态未见异常，因同机台使用同box 膜材（1DX010200520）的D172，M660也检出相同异常，后继更换其它box未再发生。</t>
    </r>
    <r>
      <rPr>
        <sz val="11"/>
        <color rgb="FF0000FF"/>
        <rFont val="微软雅黑"/>
        <family val="2"/>
        <charset val="134"/>
      </rPr>
      <t>判断为现有机台参数无法Cover膜材来料翘曲波动（规格内）导致的贴附末端皱造成</t>
    </r>
    <r>
      <rPr>
        <sz val="11"/>
        <color rgb="FF333333"/>
        <rFont val="微软雅黑"/>
        <family val="2"/>
        <charset val="134"/>
      </rPr>
      <t xml:space="preserve">
【Inline监控】a.RS已检出；b.FLA机台褶皱监控Sensor未检出，已对Sensor阈值加严（1000→1350），效果监控中
【是否止血】是
【影响范围】9half，7/28均已切割完成
【改善措施】a.异</t>
    </r>
    <r>
      <rPr>
        <sz val="11"/>
        <color rgb="FF0000FF"/>
        <rFont val="微软雅黑"/>
        <family val="2"/>
        <charset val="134"/>
      </rPr>
      <t>常品复判，规格内正常后流，规格外部分良品包装入库抽真空矫正，预计不会造成良损；b.已临时对FLA4#产出品出货前加检，如再检出停机对弱真空参数进行优化</t>
    </r>
    <r>
      <rPr>
        <sz val="11"/>
        <color rgb="FF333333"/>
        <rFont val="微软雅黑"/>
        <family val="2"/>
        <charset val="134"/>
      </rPr>
      <t xml:space="preserve">
【整合对接】张健
【责任部门】蒸镀封装部
【责任科室】Lami</t>
    </r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</si>
  <si>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集中FLA4#</t>
    </r>
    <r>
      <rPr>
        <sz val="11"/>
        <color rgb="FF333333"/>
        <rFont val="微软雅黑"/>
        <family val="2"/>
        <charset val="134"/>
      </rPr>
      <t xml:space="preserve"> 7/26夜班产出的L3DF56E01, L3DF56E09  lot发生，停机点检参数&amp;Sunmap状态未见异常，因同机台使用同box 膜材（1DX010200520）的D172，M660也检出相同异常，后继更换其它box未再发生。</t>
    </r>
    <r>
      <rPr>
        <sz val="11"/>
        <color rgb="FF0000FF"/>
        <rFont val="微软雅黑"/>
        <family val="2"/>
        <charset val="134"/>
      </rPr>
      <t>判断为现有机台参数无法Cover膜材来料翘曲波动（规格内）导致的贴附末端皱造成</t>
    </r>
    <r>
      <rPr>
        <sz val="11"/>
        <color rgb="FF333333"/>
        <rFont val="微软雅黑"/>
        <family val="2"/>
        <charset val="134"/>
      </rPr>
      <t xml:space="preserve">
【Inline监控】a.RS已检出；b.FLA机台褶皱监控Sensor未检出，已对Sensor阈值加严（1000→1350），效果监控中
【是否止血】是
【影响范围】9half，7/28均已切割完成
【改善措施】a.异</t>
    </r>
    <r>
      <rPr>
        <sz val="11"/>
        <color rgb="FF0000FF"/>
        <rFont val="微软雅黑"/>
        <family val="2"/>
        <charset val="134"/>
      </rPr>
      <t>常品复判，规格内正常后流，规格外部分良品包装入库抽真空矫正，预计不会造成良损；b.已临时对FLA4#产出品出货前加检，如再检出停机对弱真空参数进行优化</t>
    </r>
    <r>
      <rPr>
        <sz val="11"/>
        <color rgb="FF333333"/>
        <rFont val="微软雅黑"/>
        <family val="2"/>
        <charset val="134"/>
      </rPr>
      <t xml:space="preserve">
【整合对接】张健
【责任部门】蒸镀封装部
【责任科室】Lami</t>
    </r>
    <phoneticPr fontId="4" type="noConversion"/>
  </si>
  <si>
    <r>
      <t>异常原因】</t>
    </r>
    <r>
      <rPr>
        <sz val="11"/>
        <color rgb="FF0000FF"/>
        <rFont val="微软雅黑"/>
        <family val="2"/>
        <charset val="134"/>
      </rPr>
      <t>集中FLA4#</t>
    </r>
    <r>
      <rPr>
        <sz val="11"/>
        <color rgb="FF333333"/>
        <rFont val="微软雅黑"/>
        <family val="2"/>
        <charset val="134"/>
      </rPr>
      <t xml:space="preserve"> 7/26夜班产出的 L3MI56E6V, L3MI56E7B lot发生，停机点检参数&amp;Sunmap状态未见异常，因使用同box 膜材（1DX010200520）的D171，D172也检出相同异常，后继更换其它box未再发生。</t>
    </r>
    <r>
      <rPr>
        <sz val="11"/>
        <color rgb="FF0000FF"/>
        <rFont val="微软雅黑"/>
        <family val="2"/>
        <charset val="134"/>
      </rPr>
      <t>判断为现有机台参数无法Cover膜材来料翘曲波动（规格内）导致的贴附末端皱造成</t>
    </r>
    <r>
      <rPr>
        <sz val="11"/>
        <color rgb="FF333333"/>
        <rFont val="微软雅黑"/>
        <family val="2"/>
        <charset val="134"/>
      </rPr>
      <t xml:space="preserve">
【Inline监控】a.RS已检出；b.FLA机台褶皱监控Sensor未检出，已对Sensor阈值加严（1000→1350），效果监控中
【是否止血】是
【影响范围】8half，7/28均已切割完成
【改善措施】</t>
    </r>
    <r>
      <rPr>
        <sz val="11"/>
        <color rgb="FF0000FF"/>
        <rFont val="微软雅黑"/>
        <family val="2"/>
        <charset val="134"/>
      </rPr>
      <t>a.异常品复判，规格内正常后流，规格外部分良品包装入库抽真空矫正，预计不会造成良损；b.已临时对FLA4#产出品出货前加检，如再检出停机对弱真空参数进行优化</t>
    </r>
    <r>
      <rPr>
        <sz val="11"/>
        <color rgb="FF333333"/>
        <rFont val="微软雅黑"/>
        <family val="2"/>
        <charset val="134"/>
      </rPr>
      <t xml:space="preserve">
【整合对接】张健
【责任部门】蒸镀封装部
【责任科室】Lami</t>
    </r>
    <phoneticPr fontId="4" type="noConversion"/>
  </si>
  <si>
    <r>
      <t>【异常原因】现象是黑色斜纹状，偶尔伴随圆形黑团；15620可见，1H420&amp;13620不可见，异常区间为1H500-15600，分析</t>
    </r>
    <r>
      <rPr>
        <sz val="11"/>
        <color rgb="FF0000FF"/>
        <rFont val="微软雅黑"/>
        <family val="2"/>
        <charset val="134"/>
      </rPr>
      <t>机差高发膜位均为15500 2-4聚集</t>
    </r>
    <r>
      <rPr>
        <sz val="11"/>
        <color rgb="FF333333"/>
        <rFont val="微软雅黑"/>
        <family val="2"/>
        <charset val="134"/>
      </rPr>
      <t>；同期产品C451/M660无聚集，D172 15500 2-4同样存在
【Inline监控】15620 DM可见
【是否止血】是，</t>
    </r>
    <r>
      <rPr>
        <sz val="11"/>
        <color rgb="FF0000FF"/>
        <rFont val="微软雅黑"/>
        <family val="2"/>
        <charset val="134"/>
      </rPr>
      <t>15500 2-4已禁run</t>
    </r>
    <r>
      <rPr>
        <sz val="11"/>
        <color rgb="FF333333"/>
        <rFont val="微软雅黑"/>
        <family val="2"/>
        <charset val="134"/>
      </rPr>
      <t xml:space="preserve"> D171/D172@7/29
【影响范围】预计影响D171/D172 0718批次0.1%
【改善措施】已邀请DE调查确认
【整合对接】施健丰
【责任部门】阵列部
【责任科室】DE </t>
    </r>
    <phoneticPr fontId="4" type="noConversion"/>
  </si>
  <si>
    <t xml:space="preserve">【产品型号】D171
【不良名称】屏体负翘曲
【发生站点】APP1
【是否再发】否
【首次通报】07/29  09:00
【基础分析】MAP集中：C行&amp;1B行聚集；LOT集中：L3DD56E0G
【异常良损】当日良损2.09%，当月良损0.03%，批次良损0.13%，07/18批次较上批次恶化0.13%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  <phoneticPr fontId="4" type="noConversion"/>
  </si>
  <si>
    <t xml:space="preserve">【产品型号】C452
【不良名称】S向带状Mura
【发生站点】MVI
【是否再发】否
【首次通报】07/29  15:30
【基础分析】MAP集中：2ED0, 2EE0, 2EG0&amp;U列
【异常良损】当日良损1.91%，当月良损0.10%，批次良损0.18%，07/16批次较上批次恶化0.18%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</si>
  <si>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【产品型号】C39
【不良名称】OLED来料翘曲
【发生站点】CT
【是否再发】否
【首次通报】07/30  08:00
【基础分析】LOT集中：L3Z556E04 GLASS集中：L3Z556E04052, L3Z556E04132, L3Z556E0J191
【异常良损】当日良损0.85%，当月良损0.18%，批次良损0.22%，07/09批次较上批次恶化0.09%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</si>
  <si>
    <t xml:space="preserve">【产品型号】C452
【不良名称】G3亮点
【发生站点】CT
【是否再发】否
【首次通报】07/30  09:00
【基础分析】A行聚集
【异常良损】当日良损3.06%，当月良损0.85%，批次良损0.86%，07/16批次较上批次恶化0.86%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</si>
  <si>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【产品型号】D171
【不良名称】第四层ESD击伤AA区
【发生站点】CUT
【是否再发】否
【首次通报】07/30  09:00
【基础分析】MAP集中：1BK0, 2CK0
【异常良损】当日良损0.26%，当月良损0.07%，批次良损0.24%，07/18批次较上批次恶化0.24%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</si>
  <si>
    <t xml:space="preserve">【产品型号】D172
【不良名称】G3亮点
【发生站点】CT
【是否再发】否
【首次通报】07/30  09:00
【基础分析】LOT集中：L3DF56E0L
【异常良损】当日良损1.40%，当月良损0.67%，批次良损0.58%，07/18批次较6/13批次恶化0.13%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</si>
  <si>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【产品型号】D172
【不良名称】常暗黑斑Mura
【发生站点】CT
【是否再发】否
【首次通报】07/30  09:00
【基础分析】MAP集中：1DB0
【异常良损】当日良损0.18%，当月良损0.08%，批次良损0.13%，07/18批次较上批次恶化0.08%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</si>
  <si>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r>
      <t>【异常原因】L3DF56E0LAA单lot高发~5%，Inline AT已监控到。调查确认过货履历为</t>
    </r>
    <r>
      <rPr>
        <sz val="11"/>
        <color rgb="FF0000FF"/>
        <rFont val="微软雅黑"/>
        <family val="2"/>
        <charset val="134"/>
      </rPr>
      <t>6/23 11300 3AFE04过货沙状异物偶发异常导致</t>
    </r>
    <r>
      <rPr>
        <sz val="11"/>
        <color rgb="FF333333"/>
        <rFont val="微软雅黑"/>
        <family val="2"/>
        <charset val="134"/>
      </rPr>
      <t>。
【Inline监控】AT 1T6T0已监控，单lot~5%
【是否止血】是
【影响范围】共2lot
【改善措施】</t>
    </r>
    <r>
      <rPr>
        <sz val="11"/>
        <color rgb="FF0000FF"/>
        <rFont val="微软雅黑"/>
        <family val="2"/>
        <charset val="134"/>
      </rPr>
      <t>①设备已禁run@6/24 同步进行保养对策@6/25；②AK腔室清洁@7/15；③AK前水膜优化@7/17</t>
    </r>
    <phoneticPr fontId="4" type="noConversion"/>
  </si>
  <si>
    <t xml:space="preserve">【异常原因】确认为Array CVD C01宕机片TFT3_VTH偏负，人员手动判杀影响
【Inline监控】/
【是否止血】是
【影响范围】43pcs
【责任部门】阵列部 
【责任科室】CVD科 </t>
    <phoneticPr fontId="4" type="noConversion"/>
  </si>
  <si>
    <r>
      <t>【异常原因】07/16批次 G3亮点批次良损0.86% 批次产出率55.12% 未完全产出不良率虚高 异常点来源①</t>
    </r>
    <r>
      <rPr>
        <sz val="11"/>
        <color rgb="FF0000FF"/>
        <rFont val="微软雅黑"/>
        <family val="2"/>
        <charset val="134"/>
      </rPr>
      <t>GI DKC 3# 存在D角度聚集②11300 4#过货沙状异物③CRP 3PLR04存在集中性 检测确认面扫修复模式存在偏移</t>
    </r>
    <r>
      <rPr>
        <sz val="11"/>
        <color rgb="FF333333"/>
        <rFont val="微软雅黑"/>
        <family val="2"/>
        <charset val="134"/>
      </rPr>
      <t>，边缘像素修复后发亮复检检出亮点导致G3不良率上升
【Inline监控】AT特定点不良已检出
【影响范围】0716批次 G3亮点~0.84%
【是否止血】CRP异常/沙状异物已止血，D角聚集对策中
【改善措施】①</t>
    </r>
    <r>
      <rPr>
        <sz val="11"/>
        <color rgb="FF0000FF"/>
        <rFont val="微软雅黑"/>
        <family val="2"/>
        <charset val="134"/>
      </rPr>
      <t xml:space="preserve">GI-DKC Cover拆除&amp;下喷淋Bypass 实验小量AT改善0.36% CT产出@7/31 重复性验证中7/29 ②3AFE04设备已禁run@6/24 同步进行保养对策@6/25,AK腔室清洁@7/15,AK前水膜优化@7/17③3PLR04 G3亮点面扫修复偏移已调整@7/30 </t>
    </r>
    <phoneticPr fontId="4" type="noConversion"/>
  </si>
  <si>
    <r>
      <t xml:space="preserve">【异常原因】解析为IGZO断线 ，T3断路为亮点，T4短路为暗点，Mapping为环状（可修复暗点原因相同）
【Inline监控】未监控到，AT被制造动态Skip
</t>
    </r>
    <r>
      <rPr>
        <sz val="11"/>
        <color rgb="FF0000FF"/>
        <rFont val="微软雅黑"/>
        <family val="2"/>
        <charset val="134"/>
      </rPr>
      <t>【是否止血】是，L3CG56E0E点不良24%，L3CG56E0J点不良8%,C480 F层PH 已禁用</t>
    </r>
    <r>
      <rPr>
        <sz val="11"/>
        <color rgb="FF333333"/>
        <rFont val="微软雅黑"/>
        <family val="2"/>
        <charset val="134"/>
      </rPr>
      <t xml:space="preserve">
【影响范围】预估3Lot，L3CG56E0E/0J
</t>
    </r>
    <r>
      <rPr>
        <sz val="11"/>
        <color rgb="FF0000FF"/>
        <rFont val="微软雅黑"/>
        <family val="2"/>
        <charset val="134"/>
      </rPr>
      <t>【改善措施】L3CG56E0E点不良24%，L3CG56E0J点不良8%,C480 F层PH 5#已禁用</t>
    </r>
    <r>
      <rPr>
        <sz val="11"/>
        <color rgb="FF333333"/>
        <rFont val="微软雅黑"/>
        <family val="2"/>
        <charset val="134"/>
      </rPr>
      <t xml:space="preserve">
【整合对接】郭友
【责任部门】阵列
【责任科室】PH </t>
    </r>
    <phoneticPr fontId="4" type="noConversion"/>
  </si>
  <si>
    <t xml:space="preserve">【产品型号】C22
【不良名称】Other13
【发生站点】APP2
【是否再发】否
【首次通报】06/13  16:00
【基础分析】当天不良高发1.58%，6/21批次为工艺条件改善批次，请重点关注other13和other23不良率
【异常良损】当日良损1.58%，当月良损0.65%，批次良损0.06%，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  <phoneticPr fontId="4" type="noConversion"/>
  </si>
  <si>
    <t>【异常原因】Y900 Ash弱化上线导致IJP Margin变小
【Inline监控】21320
【是否止血】是
【改善措施】Y400膜厚优化条件5/14已上线，新批次有改善（0.91%→0.18%）</t>
    <phoneticPr fontId="4" type="noConversion"/>
  </si>
  <si>
    <t>王书</t>
    <phoneticPr fontId="4" type="noConversion"/>
  </si>
  <si>
    <t xml:space="preserve">【产品型号】C22
【不良名称】环状凸起
【发生站点】CT
【是否再发】否
【首次通报】07/30  16:00
【基础分析】MAP集中1FD/1EF/2FD/2EF
【异常良损】当日良损2.90%，当月良损0.05%，批次良损0.05%，06/21批次较上批次恶化0.05%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</si>
  <si>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剥离异常导致的中板边缘褶皱</t>
    </r>
    <r>
      <rPr>
        <sz val="11"/>
        <color rgb="FF333333"/>
        <rFont val="微软雅黑"/>
        <family val="2"/>
        <charset val="134"/>
      </rPr>
      <t xml:space="preserve">，经SLA贴附后延申至面内导致切割真空不达拔片。因7/29切制清线，批次异常片集中处理导致当日不良高发。其中30%为黑斑专项实施的验证片（L3Z556E04Lot，中板短边P21外扩至与P11齐平）产出
【Inline监控】RS已检出
【是否止血】是
【影响范围】30half，7/29均已切完成
【改善措施】a.异常品复判，无pin端褶皱&amp;破裂部分按良品包装入库抽真空矫正；b.针对正常量产品的剥离异常，持续优化LLO边扫能量同时实施手动入刀协助剥离；c.针对黑斑专项验证导致的剥离异常，后继该条件产品到货先安排小量TryRun，调整至剥离无异常再正常投入（该改善条件7/16阵列涂布已对折叠产品导入）
【整合对接】张倩
【责任部门】蒸镀封装部、工艺整合部
【责任科室】Lami、黑斑专项 </t>
    </r>
    <phoneticPr fontId="4" type="noConversion"/>
  </si>
  <si>
    <t xml:space="preserve">【产品型号】C480
【不良名称】G向单亮线
【发生站点】AVI
【是否再发】否
【首次通报】07/23  16:00
【基础分析】Map A列和2E行较聚集
【异常良损】当日良损0.94%，当月良损1.19%，批次良损1.02%，07/11批次CT不良率1.19%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</si>
  <si>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>环状凸起</t>
    <phoneticPr fontId="4" type="noConversion"/>
  </si>
  <si>
    <t xml:space="preserve">【异常原因】异常集中中板FD、EF膜位固定位置，为外部异物带入残留于LLO1# Stage1表面导致的产品正面压伤
【Inline监控】RS已检出
【是否止血】是
【影响范围】44half，7/30均已完成切割
【改善措施】a. 接到RS通报后，已停机对LLO1# Stage1平台进行清洁，完成后Try run对应点位异常已消除；b. 对异常品进行复判，其中撕除上保护膜不可见的部分复判良品后流
【整合对接】张倩
【责任部门】蒸镀封装部
【责任科室】Lami </t>
    <phoneticPr fontId="4" type="noConversion"/>
  </si>
  <si>
    <t xml:space="preserve">【异常原因】中间膜位AT线路静电击伤导致单暗线，影响批次不良率0.4% ，0706批次中间膜位不良率0.4% 
【Inline监控】AT线路位置Inline未监控
【是否止血】否
【影响范围】影响批次不良率0.24% 
【改善措施】D171/D172 run货时MC腔室走MC-C和MC-D路径@8/11
【整合对接张倩
【责任部门】蒸镀封装部
【责任科室】蒸镀设备科 </t>
    <phoneticPr fontId="4" type="noConversion"/>
  </si>
  <si>
    <t xml:space="preserve">【产品型号】D171
【不良名称】G3亮点
【发生站点】CT
【是否再发】否
【首次通报】07/31  09:00
【基础分析】无明显集中性
【异常良损】当日良损1.10%，当月良损0.55%，批次良损0.59%，07/18批次较上批次恶化0.14%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</si>
  <si>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【产品型号】M279
【不良名称】G向分屏
【发生站点】CT
【是否再发】否
【首次通报】07/31  09:00
【基础分析】2EB膜位相对高发
【异常良损】当日良损4.76%，当月良损0.05%，批次良损0.05%，07/09批次较上批次恶化0.03%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</si>
  <si>
    <r>
      <t xml:space="preserve">【异常原因】 </t>
    </r>
    <r>
      <rPr>
        <sz val="11"/>
        <color rgb="FF0000FF"/>
        <rFont val="微软雅黑"/>
        <family val="2"/>
        <charset val="134"/>
      </rPr>
      <t>异常点来源①GI DKC 3# 存在D角度聚集②11300 4#过货沙状异物③CRP 3PLR04存在集中性 检测确认面扫修复模式存在偏移，边缘像素修复后发亮复检检出亮点导致G3不良率上升</t>
    </r>
    <r>
      <rPr>
        <sz val="11"/>
        <color rgb="FF333333"/>
        <rFont val="微软雅黑"/>
        <family val="2"/>
        <charset val="134"/>
      </rPr>
      <t xml:space="preserve">
【Inline监控】AT特定点不良已检出
【影响范围】0718批次 G3亮点~0.84%
【是否止血】CRP异常/沙状异物已止血，D角聚集对策中
【改善措施】①GI-DKC Cover拆除&amp;下喷淋Bypass 实验小量AT改善0.36% CT产出@7/31 重复性验证中7/29 ②3AFE04设备已禁run@6/24 同步进行保养对策@6/25,AK腔室清洁@7/15,AK前水膜优化@7/17③3PLR04 G3亮点面扫修复偏移已调整@7/30 
【整合对接】郭友
【责任科室】CLN/ELA/CRP
【责任部门】阵列部/屏体检测部 </t>
    </r>
    <phoneticPr fontId="4" type="noConversion"/>
  </si>
  <si>
    <t xml:space="preserve">【产品型号】C480
【不良名称】G彩短条Mura
【发生站点】CT
【是否再发】否
【首次通报】07/31  09:00
【基础分析】MAP集中2A行右半边
【异常良损】当日良损0.51%，当月良损0.16%，批次良损0.16%，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</si>
  <si>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确认AOI受丝状Defect影响</t>
    </r>
    <r>
      <rPr>
        <sz val="11"/>
        <color rgb="FF333333"/>
        <rFont val="微软雅黑"/>
        <family val="2"/>
        <charset val="134"/>
      </rPr>
      <t xml:space="preserve">，其为LTPS产品共通问题，L层过曝量过大形成倒Taper，导致DAM/套孔区PR残留，经后站酸洗至面内造成烧伤或显示异常，7/9批次批次1L400 #3 6/13~6/15产出偶发飘高，Inline AOI 已监控到，C角集中,2EB/2DB模位高发
【Inline监控】15620 AOI，6/15 inline AOI 监控到A5WTR 升高1.5ea
【是否止血】是,6/16切换至#12过货
【影响范围】163sheet，7/31已全部产出
【改善措施】①临时措施：6/16切换至#12过货 ②长期措施：L层过曝量降低（2.0→1.0）,N236/M693产品已验证，模组RA均OK，待PPCB汇报平展@8/6
【整合对接】朱仲飞
【责任部门】阵列部
【责任科室】TRC </t>
    </r>
    <phoneticPr fontId="4" type="noConversion"/>
  </si>
  <si>
    <t xml:space="preserve">【产品型号】C452
【不良名称】35052_S
【发生站点】CT
【是否再发】否
【首次通报】07/31  16:00
【基础分析】无明显集中性
【异常良损】当日良损4.28%，当月良损0.11%，批次良损0.23%，07/16批次较上批次恶化0.23%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【整合对接】熊川
【责任部门】***
【责任科室】***
</t>
  </si>
  <si>
    <t xml:space="preserve">【产品型号】C452
【不良名称】其他原因
【发生站点】CT
【是否再发】否
【首次通报】07/31  16:00
【基础分析】无明显集中性
【异常良损】当日良损4.28%，当月良损0.11%，批次良损0.23%，07/16批次较上批次恶化0.23%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</si>
  <si>
    <r>
      <t>【异常原因】实际为固定3区破裂，</t>
    </r>
    <r>
      <rPr>
        <sz val="11"/>
        <color rgb="FF0000FF"/>
        <rFont val="微软雅黑"/>
        <family val="2"/>
        <charset val="134"/>
      </rPr>
      <t>CRP4# 2平台异物压伤导</t>
    </r>
    <r>
      <rPr>
        <sz val="11"/>
        <color rgb="FF333333"/>
        <rFont val="微软雅黑"/>
        <family val="2"/>
        <charset val="134"/>
      </rPr>
      <t xml:space="preserve">致，风险区间7/30 17:06~20:43，100%致死不良
【Inline监控】MVI检出
【是否止血】是
【影响范围】共174pcs，已全部过货完成
【改善措施】平台已贴附sunmap，设备清洁后加检无异常，确认后续过货产品无不良
【整合对接】熊川
【责任部门】检测技术部
【责任科室】屏体检测科 </t>
    </r>
    <phoneticPr fontId="4" type="noConversion"/>
  </si>
  <si>
    <t xml:space="preserve">【产品型号】C452
【不良名称】常亮白斑
【发生站点】CT
【是否再发】否
【首次通报】07/31  16:00
【基础分析】无明显集中性
【异常良损】当日良损0.75%，当月良损0.13%，批次良损0.16%，07/16批次较上批次恶化0.11%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</si>
  <si>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r>
      <t>【异常原因】确认AOI受</t>
    </r>
    <r>
      <rPr>
        <sz val="11"/>
        <color rgb="FF0000FF"/>
        <rFont val="微软雅黑"/>
        <family val="2"/>
        <charset val="134"/>
      </rPr>
      <t>BL2 Particle恶化影响</t>
    </r>
    <r>
      <rPr>
        <sz val="11"/>
        <color rgb="FF333333"/>
        <rFont val="微软雅黑"/>
        <family val="2"/>
        <charset val="134"/>
      </rPr>
      <t xml:space="preserve">，捞取机腔差确认1K101 (M0_DI WATER CLEANING+BL2 CVD) 3AFC12 &amp;3AFC16具有机差
【Inline监控】是，A1CIP Density升高
【是否止血】是
【影响范围】/
【改善措施】3AFC12：6/17设备保养，更换Filter、AK区间&amp;ELE区间清洁、AK本体通水清洁；3AFC16：因3AFC16单Lot产出影响且同期其他产品CT未恶化，3AFC16暂只禁Run C452产品，持续关注C452后续大量3AFC16产出的CT结果
【责任部门】阵列部
【责任科室】清洗科 </t>
    </r>
    <phoneticPr fontId="4" type="noConversion"/>
  </si>
  <si>
    <r>
      <t xml:space="preserve">【异常原因】① MVI单日集中过货影响（75%～100%）；② </t>
    </r>
    <r>
      <rPr>
        <sz val="11"/>
        <color rgb="FF0000FF"/>
        <rFont val="微软雅黑"/>
        <family val="2"/>
        <charset val="134"/>
      </rPr>
      <t>NAB01/NAB02 Mask首次量产上机，Mask与腔室匹配过程，ERNAB02 M/P/S/U列外扩3.5~5μm相关</t>
    </r>
    <r>
      <rPr>
        <sz val="11"/>
        <color rgb="FF333333"/>
        <rFont val="微软雅黑"/>
        <family val="2"/>
        <charset val="134"/>
      </rPr>
      <t xml:space="preserve">，已达成首次PPA不良＜0.2%。40%匹配度低点位，解析进一步明确微观现象@8/8
【Inline监控】PPA已监控到，并进行Run中调整
【是否止血】0711批次 Run中Cycle已进行垫片调整，改善NAB新上机Mask外扩趋势
【影响范围】已过货完成，达成首批次＜0.2%
【改善措施】① Run中通过垫片进行大趋势改善，需求Run末进行单列异常RW，改善不良；② 新产品检讨保持推动像素边长1:1，从设计端解决问题
【整合对接】秦悦
【责任部门】蒸镀封装部/工艺整合部
【责任科室】张网科/OLED整合科 </t>
    </r>
    <phoneticPr fontId="4" type="noConversion"/>
  </si>
  <si>
    <t>屏体</t>
    <phoneticPr fontId="4" type="noConversion"/>
  </si>
  <si>
    <t>王书</t>
    <phoneticPr fontId="4" type="noConversion"/>
  </si>
  <si>
    <t>线路间短路1</t>
  </si>
  <si>
    <t xml:space="preserve">【产品型号】C452
【不良名称】线路间短路1
【发生站点】CT
【是否再发】否
【首次通报】08/01  09:00
【基础分析】7/16批次6/25批次均恶化，TP LOT集中：T3CC57E10AA/T3CC57E01AA
【异常良损】当日良损3.39%，当月良损0.31%，批次良损0.31%，07/16批次较上批次恶化0.31%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</si>
  <si>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【产品型号】C472
【不良名称】暗点
【发生站点】CT
【是否再发】否
【首次通报】08/01  09:00
【基础分析】L3CE56E0L lot高发
【异常良损】当日良损7.30%，当月良损1.78%，批次良损1.78%，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  <phoneticPr fontId="4" type="noConversion"/>
  </si>
  <si>
    <t xml:space="preserve">【产品型号】D171
【不良名称】OLED 显示异常
【发生站点】CT
【是否再发】否
【首次通报】08/01  09:00
【基础分析】L3DD56E0J011中板报废
【异常良损】当日良损2.32%，当月良损2.27%，批次良损0.11%，07/18批次较上批次恶化0.11%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【整合对接】刘雅伦
【责任部门】***
【责任科室】***
</t>
    <phoneticPr fontId="4" type="noConversion"/>
  </si>
  <si>
    <t xml:space="preserve">【异常原因】因反射功率异常，导致基板单点膜厚OOS异常，均一性＞5%超OOS，与整合，品保拉会决策，因D171无减薄 margin数据，建议报废后验证可靠性风险；
【Inline监控】已监控到
【是否止血】是
【影响范围】L3DD56E0J011中板
【改善措施】腔室反射功率过高开腔检查，存在mask与腔室Gap偏大，mask调换腔室后反射功率正常，点放1/5half无异常，后续该mask绑定腔室生产
【整合对接】刘雅伦
【责任部门】蒸镀封装部
【责任科室】CVD科 </t>
    <phoneticPr fontId="4" type="noConversion"/>
  </si>
  <si>
    <t xml:space="preserve">【异常原因】高发LOT 为41600 STR03过货，查看Map判断受ESD影响
【Inline监控】/
【是否止血】是
【影响范围】189pcs
【改善措施】① STR03禁RUN，41600在STR01过货（M660启用N2Plasma增强条件，验证结果膜破与STR03相当）@7/22;②41500→41600QT按&lt;3H卡控，已执@7/22
【整合对接】李力
【责任部门】触控部
【责任科室】刻蚀科 </t>
    <phoneticPr fontId="4" type="noConversion"/>
  </si>
  <si>
    <t xml:space="preserve">【产品型号】C451
【不良名称】S向边缘Mura
【发生站点】CT
【是否再发】否
【首次通报】08/02  09:00
【基础分析】LOT集中L3CB56E06，MAP集中1AL/1AM/1AU
【异常良损】当日良损0.31%，当月良损0.31%，批次良损0.10%，07/16批次较上批次恶化0.07%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【整合对接】刘雅伦
【责任部门】***
【责任科室】***
</t>
  </si>
  <si>
    <t xml:space="preserve">【产品型号】D172
【不良名称】G向单暗线
【发生站点】AVI
【是否再发】否
【首次通报】08/03  09:00
【基础分析】Map大板外围&amp;中心偏高
【异常良损】当日良损0.44%，当月良损0.94%，批次良损0.76%，07/18批次较上批次恶化0.28%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</si>
  <si>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【异常原因】:查看AL/AM/AU现象均为发青，C451HR/ER膜层 PPA不良位置偏位均小于3μ不匹配，调查为C451 cycle16Mask stage温度无异常，量产Array出货Delay，导致Mask在腔室内空蒸等待4h，断料期间Mask在腔室温度升高导致
【Inline监控】已监控到
【是否止血】是
【影响范围】L3CB56E06中板
【改善措施】:需求Array对出货delay提前告知，及时更改蒸镀计划;若Mask在腔室空蒸时间超过4h，需及时下机清洗
【整合对接】刘雅伦
【责任部门】蒸镀封装部/制造部/工艺整合部
【责任科室】张网科/Array制造/OLED整合部 </t>
    <phoneticPr fontId="4" type="noConversion"/>
  </si>
  <si>
    <t>毛绍宝</t>
    <phoneticPr fontId="4" type="noConversion"/>
  </si>
  <si>
    <t>Array</t>
    <phoneticPr fontId="4" type="noConversion"/>
  </si>
  <si>
    <t>王蕊</t>
    <phoneticPr fontId="4" type="noConversion"/>
  </si>
  <si>
    <t>【异常原因】确认CT不良Mapping存在高发膜位-2EK&amp;2AJ位置，Inline均已监控到，2EK膜位高发集中13100 (M1 CVD) 3AFC04-CHE影响 A3SMR/A3CFB集中K列；2AJ膜位AT已监控到，多产品存在固定位置ESD，Inline确认匹配为3AMS01（SE）Lift pin导致ESD。
【Inline监控】是，影响批次~0.2%
【是否止血】是
【影响范围】7/21批次
【改善措施】①K列高发3AFC04-CHE自7/20持续停腔对策点放，7/25 更换diffuser改善效果不佳，目前已停腔更换下电极&amp;S/V门板拆卸更换@8/1；②2AJ膜位3AMS01已更换PIN头，改造增加接地线@7/13，对策后产出未见ESD高发
【整合对接】朱仲飞
【责任部门】阵列部
【责任科室】CVD科</t>
    <phoneticPr fontId="4" type="noConversion"/>
  </si>
  <si>
    <t xml:space="preserve">【产品型号】C50
【不良名称】Aging AA区烧伤
【发生站点】Aging
【是否再发】否
【首次通报】08/03  09:00
【基础分析】无明显集中性
【异常良损】当日良损1.49%，当月良损3.17%，批次良损2.36%，07/21批次较上批次恶化0.27%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  <phoneticPr fontId="4" type="noConversion"/>
  </si>
  <si>
    <t xml:space="preserve">【异常原因】确认Inline RS数据 GI CVD膜破高发，集中BC边位置聚集，与CT MAP匹配，腔差确认集中12100 3AFC05-CHB&amp;3AFC03-CHC。
【Inline监控】是，影响批次~0.2%
【是否止血】3AFC05-CHB已止血，3AFC03-CHC未止血
【影响范围】7/18批次
【改善措施】①3AFC05-CHB已降温保养@8/1，3AFC03-CHC因产能影响需等5-B回归后保养（预计8/12复机），优先禁run高质量产品@7/15；②同步搭配保养更换S/V Oring，对策后点放确认Inline RS
【整合对接】施明君
【责任部门】阵列部
【责任科室】CVD科 </t>
    <phoneticPr fontId="4" type="noConversion"/>
  </si>
  <si>
    <t xml:space="preserve">【产品型号】C480
【不良名称】支撑膜异物
【发生站点】CT
【是否再发】否
【首次通报】08/03  16:00
【基础分析】Lot集中 L3CG56E0C，L3CG56E0H
【异常良损】当日良损1.22%，当月良损0.19%，批次良损0.06%，7/11蒸镀批（量产首批）0.06%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【整合对接】郭晋嘉
【责任部门】***
【责任科室】***
</t>
  </si>
  <si>
    <t>熊川</t>
    <phoneticPr fontId="4" type="noConversion"/>
  </si>
  <si>
    <t xml:space="preserve">【异常原因】集中DLA 1#，中板A行高发（DLA左刀位置），因7/15白班为改善剥离NG，对DLA左刀进行更换并调整入刀深度（11.5→13mm，SPEC 12±1mm），判断为更换后新刀具磨合期剥离状态不稳定叠加入刀深度调整，造成边缘剥离异物带入面内导致。
【Inline监控】是
【是否止血】是
【影响范围】130half，7/17均已完成切割
【改善措施】a.7/17白班已对DLA1#左刀入刀深度参数复原，后继更换新刀时不再同时调整刀具参数，待刀具状态稳定（安装2-3天后）后再行优化；b.异物不良复判后流（目前下保异物APP1判出后均会复判良品后流，因PFL工序前会撕除下保，此动作可带走90%以上的下保异物）
【整合对接】熊川
【责任部门】蒸镀封装部
【责任科室】Lami科 </t>
    <phoneticPr fontId="4" type="noConversion"/>
  </si>
  <si>
    <t>王蕊</t>
    <phoneticPr fontId="4" type="noConversion"/>
  </si>
  <si>
    <t xml:space="preserve">【产品型号】C480
【不良名称】OLED来料翘曲
【发生站点】CT
【是否再发】否
【首次通报】08/04  09:00
【基础分析】Map 2E行高发
【异常良损】当日良损1.29%，当月良损0.35%，批次良损0.03%，7/11蒸镀批（量产首批）0.03%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</si>
  <si>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【产品型号】M588
【不良名称】彩斑Mura
【发生站点】MVI
【是否再发】否
【首次通报】08/04  09:00
【基础分析】Map 1EP、2EP膜位聚集
【异常良损】当日良损0.88%，当月良损0.15%，批次良损0.15%，07/16批次较上批次恶化0.06%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</si>
  <si>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【产品型号】C59
【不良名称】G向ELA Mura
【发生站点】MVI
【是否再发】否
【首次通报】08/04  09:00
【基础分析】Lot集中L3LD56E02, L3LD56E09，Map集中右半板
【异常良损】当日良损3.19%，当月良损0.41%，批次良损0.37%，07/21批次较上批次恶化0.36%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</si>
  <si>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【产品型号】C452
【不良名称】彩斑Mura
【发生站点】CT
【是否再发】否
【首次通报】08/04  09:00
【基础分析】Map集中2BR0, 2BU0, 2DJ0, 2EG0
【异常良损】当日良损0.74%，当月良损0.48%，批次良损0.60%，07/16批次较6/7批次恶化0.43%（6/25批次不良上升，7/16批次未改善）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</si>
  <si>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【产品型号】C451
【不良名称】彩斑Mura
【发生站点】MVI
【是否再发】否
【首次通报】08/04  16:00
【基础分析】Map 1CB0, 1CR0, 1CT0, 1DC0, 2AN0, 2BH0膜位聚集
【异常良损】当日良损1.60%，当月良损0.68%，批次良损0.33%，07/21批次较6/25批次恶化0.14%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</si>
  <si>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>【产品型号】D171
【不良名称】第四层ESD击伤AA区
【发生站点】CUT
【是否再发】否
【首次通报】08/04  16:00
【基础分析】Map 2CK0膜位聚集
【异常良损】当日良损0.34%，当月良损0.19%，批次良损1.29%，07/29批次较6/13批次恶化0.23%_CUT站点（7/18批次不良恶化0.05%→0.23%，7/29批次0.28%，未改善）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</t>
    <phoneticPr fontId="4" type="noConversion"/>
  </si>
  <si>
    <t xml:space="preserve">【产品型号】C59
【不良名称】彩斑Mura
【发生站点】CT
【是否再发】否
【首次通报】08/04  16:00
【基础分析】Map 1DL0、1EN0、1EP0、2EP0膜位、2E行聚集
【异常良损】当日良损1.66%，当月良损1.10%，批次良损1.00%，07/21批次1.0%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  <phoneticPr fontId="4" type="noConversion"/>
  </si>
  <si>
    <t xml:space="preserve">【产品型号】C59
【不良名称】S向亮线
【发生站点】CT
【是否再发】否
【首次通报】08/04  16:00
【基础分析】Map 大版中心&amp;2E行不良偏高
【异常良损】当日良损3.41%，当月良损2.80%，批次良损2.80%，07/21批次较5/24批次恶化1.32%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</si>
  <si>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>【异常原因】原有久未run mask已半年未使用，结合良损评估EGMA03 替换EGMA01上机，良损收益0.5%；量产11支产品，RW机时紧张，上机前仅RW2列，上机抓取数据后，进行垫片优化PPA；
【Inline监控】LOI /PPA 可监控
【是否止血】是，cycle9已改善；
【影响范围】影响2cycle，8/5过货完成
【改善措施】Cycle9 增加垫片已改善，外扩6um→内缩3um
【整合对接】李晗
【责任部门】蒸镀封装部
【责任科室】张网科</t>
    <phoneticPr fontId="4" type="noConversion"/>
  </si>
  <si>
    <t>【异常原因】①产线生产cycle use count 提升120→130，批次彩斑不良率0.3%→0.6%；从CT不良率看120-130之间跑货产品彩斑从0.3%上升至1.7%；背景为匹配M660 Mask循环匹配提拉同线体产品use count，M660 CVD Mask未到厂，1CD与2CD共用Mask；②解析原因：解析OK和NG屏 UV激发无差异，还原补偿层shadow影响；
【Inline监控】inline 监控缺失，XX画面批次未点亮；检测优化检出时，调整参数 使用VDD是2.8(常规是4.6),导致XX画面参数点不亮，需要进一步验证@8/4
【是否止血】是，CT产出后进行RW@8/1
【影响范围】7/16批次
【改善措施】临时措施：HV1-VM9材料体系禁止use count提升超过120@8/4；长期措施：根据FMM CD结果匹配目前情况与设计改善CD补偿；</t>
    <phoneticPr fontId="4" type="noConversion"/>
  </si>
  <si>
    <t xml:space="preserve">【异常原因】下边框阴极ESD击伤，7/18批次不良升高至0.23%，不良集中CMM MA001mask，run中交换port验证不良仍集中MA001 mask，Mask下机定点确认无异常，计划批次末研磨确认改善效果@8/8
【Inline监控】TFE AOI已监控到
【是否止血】否
【影响范围】7/29批次~0.3%
【改善措施】①异常Mask固定位置研磨@8/8，Line-2 季保TP背板深度清洁降低静电量@8/10；②Line-1 VEES逐步拆装至Line-2@8/22；③VEES增购预计8/E到厂
【整合对接】李晗
【责任部门】蒸镀封装部
【责任科室】蒸镀设备科 </t>
    <phoneticPr fontId="4" type="noConversion"/>
  </si>
  <si>
    <t>RGB黑斑</t>
  </si>
  <si>
    <t xml:space="preserve">【产品型号】C50
【不良名称】G向ELA Mura
【发生站点】MVI
【是否再发】否
【首次通报】08/05  09:00
【基础分析】Map 集中右半板，lot集中 L3C956E09
【异常良损】当日良损0.88%，当月良损0.08%，批次良损0.07%，07/21批次较5/24批次恶化0.07%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</si>
  <si>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【产品型号】C50
【不良名称】大圆环Mura
【发生站点】MVI
【是否再发】否
【首次通报】08/05  09:00
【基础分析】Map 集中1中板中间区域&amp;2E行，lot集中  L3C956E05, L3C956E0B, L3C956E0G, L3C956E0H
【异常良损】当日良损2.41%，当月良损0.21%，批次良损0.19%，07/21批次较5/24批次恶化0.18%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</si>
  <si>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【产品型号】C50
【不良名称】S向亮线
【发生站点】CT
【是否再发】否
【首次通报】08/05  09:00
【基础分析】Map V列/2E行偏高
【异常良损】当日良损1.31%，当月良损1.52%，批次良损1.47%，07/21批次较5/24批次恶化0.66%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</si>
  <si>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>施明君</t>
    <phoneticPr fontId="4" type="noConversion"/>
  </si>
  <si>
    <t xml:space="preserve">【产品型号】W537
【不良名称】S向亮线
【发生站点】MVI
【是否再发】否
【首次通报】08/05  16:00
【基础分析】Map 集中BC边
【异常良损】当日良损7.67%，当月良损0.30%，批次良损0.30%，7/18批次0.3%（量产首批）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</si>
  <si>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【产品型号】C51
【不良名称】PHT后膜层PEELING
【发生站点】CUT
【是否再发】否
【首次通报】08/05  16:00
【基础分析】Glass集中L3C356E09171, L3C356E0C092，Map集中左半板
【异常良损】当日良损0.63%，当月良损0.60%，批次良损0.60%，07/21批次较5/3批次恶化0.53%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</si>
  <si>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>W537</t>
  </si>
  <si>
    <t>汪前前</t>
    <phoneticPr fontId="4" type="noConversion"/>
  </si>
  <si>
    <r>
      <t>【异常原因】受批次产出率影响，AVI当站看较5/24批次恶化0.8%；</t>
    </r>
    <r>
      <rPr>
        <sz val="11"/>
        <color rgb="FF0000FF"/>
        <rFont val="微软雅黑"/>
        <family val="2"/>
        <charset val="134"/>
      </rPr>
      <t>①受制造检修Skip影响0.5%；②受ILD DE 3AED04-2 A5DMR恶化 BC边聚集影响0.3%，上机ShieldBase为SPCoating式样（过往4轮验证无异常），异常首片发生时该腔室过货4700枚，为改善ILD BC flow将ShieldBase厚度9.85mm→9.70mm，部分Base本体较厚coating下修~400um→~250um</t>
    </r>
    <r>
      <rPr>
        <sz val="11"/>
        <color rgb="FF333333"/>
        <rFont val="微软雅黑"/>
        <family val="2"/>
        <charset val="134"/>
      </rPr>
      <t xml:space="preserve">
【Inline监控】Inline已知异常，</t>
    </r>
    <r>
      <rPr>
        <sz val="11"/>
        <rFont val="微软雅黑"/>
        <family val="2"/>
        <charset val="134"/>
      </rPr>
      <t>站点14500（ILD DE），3AED04-2 A5DMR恶化 BC边聚集；</t>
    </r>
    <r>
      <rPr>
        <sz val="11"/>
        <color rgb="FF333333"/>
        <rFont val="微软雅黑"/>
        <family val="2"/>
        <charset val="134"/>
      </rPr>
      <t xml:space="preserve">
</t>
    </r>
    <r>
      <rPr>
        <sz val="11"/>
        <rFont val="微软雅黑"/>
        <family val="2"/>
        <charset val="134"/>
      </rPr>
      <t>【是否止血】</t>
    </r>
    <r>
      <rPr>
        <sz val="11"/>
        <color rgb="FF0000FF"/>
        <rFont val="微软雅黑"/>
        <family val="2"/>
        <charset val="134"/>
      </rPr>
      <t>是，3AED04-PC27/14晚进行保养（coating较薄提前保养6000→5100）</t>
    </r>
    <r>
      <rPr>
        <sz val="11"/>
        <rFont val="微软雅黑"/>
        <family val="2"/>
        <charset val="134"/>
      </rPr>
      <t>，风险区间7/12-7/14</t>
    </r>
    <r>
      <rPr>
        <sz val="11"/>
        <color rgb="FF333333"/>
        <rFont val="微软雅黑"/>
        <family val="2"/>
        <charset val="134"/>
      </rPr>
      <t xml:space="preserve">
【影响范围】7/21批次
【改善措施】</t>
    </r>
    <r>
      <rPr>
        <sz val="11"/>
        <color rgb="FF0000FF"/>
        <rFont val="微软雅黑"/>
        <family val="2"/>
        <charset val="134"/>
      </rPr>
      <t>①Parts管理规则梳理：Y2O3/SPCoating厚度与Parts本体厚度规格修订，挑选本体较薄base进行400umSPcoating@7/18，②Y2O3 Shield base维持400nm ,3000pcs 进行Shield base更换@7/18；③需求制造合理管控过货时间，确保全检站点全检全修</t>
    </r>
    <r>
      <rPr>
        <sz val="11"/>
        <color rgb="FF333333"/>
        <rFont val="微软雅黑"/>
        <family val="2"/>
        <charset val="134"/>
      </rPr>
      <t xml:space="preserve">
【整合对接】施明君
【责任部门】阵列部/制造部
【责任科室】DE/阵列制造科 </t>
    </r>
    <phoneticPr fontId="4" type="noConversion"/>
  </si>
  <si>
    <t xml:space="preserve">【产品型号】C59
【不良名称】S向边缘Mura
【发生站点】MVI
【是否再发】否
【首次通报】08/05  16:00
【基础分析】Map集中1A/1E/2E行
【异常良损】当日良损2.30%，当月良损0.45%，批次良损0.42%，07/21批次较5/24批次恶化0.38%（6/7批次不良恶化0.04%→0.41%，7/21批次0.41% 未改善）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</si>
  <si>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受ILD DE 3AED04-2 A5DMR恶化 BC边聚集影响，上机ShieldBase为SPCoating式样（过往4轮验证无异常），异常首片发生时该腔室过货4700枚，为改善ILD BC flow将ShieldBase厚度9.85mm→9.70mm，部分Base本体较厚coating下修~400um→~250um</t>
    </r>
    <r>
      <rPr>
        <sz val="11"/>
        <color rgb="FF333333"/>
        <rFont val="微软雅黑"/>
        <family val="2"/>
        <charset val="134"/>
      </rPr>
      <t xml:space="preserve">
【Inline监控】Inline已知异常，</t>
    </r>
    <r>
      <rPr>
        <sz val="11"/>
        <rFont val="微软雅黑"/>
        <family val="2"/>
        <charset val="134"/>
      </rPr>
      <t>站点14500（ILD DE），3AED04-2 A5DMR恶化 BC边聚集；</t>
    </r>
    <r>
      <rPr>
        <sz val="11"/>
        <color rgb="FF333333"/>
        <rFont val="微软雅黑"/>
        <family val="2"/>
        <charset val="134"/>
      </rPr>
      <t xml:space="preserve">
</t>
    </r>
    <r>
      <rPr>
        <sz val="11"/>
        <rFont val="微软雅黑"/>
        <family val="2"/>
        <charset val="134"/>
      </rPr>
      <t>【是否止血】</t>
    </r>
    <r>
      <rPr>
        <sz val="11"/>
        <color rgb="FF0000FF"/>
        <rFont val="微软雅黑"/>
        <family val="2"/>
        <charset val="134"/>
      </rPr>
      <t>是，3AED04-PC27/14晚进行保养（coating较薄提前保养6000→5100）</t>
    </r>
    <r>
      <rPr>
        <sz val="11"/>
        <rFont val="微软雅黑"/>
        <family val="2"/>
        <charset val="134"/>
      </rPr>
      <t>，风险区间7/12-7/14</t>
    </r>
    <r>
      <rPr>
        <sz val="11"/>
        <color rgb="FF333333"/>
        <rFont val="微软雅黑"/>
        <family val="2"/>
        <charset val="134"/>
      </rPr>
      <t xml:space="preserve">
【影响范围】7/18批次
【改善措施】</t>
    </r>
    <r>
      <rPr>
        <sz val="11"/>
        <color rgb="FF0000FF"/>
        <rFont val="微软雅黑"/>
        <family val="2"/>
        <charset val="134"/>
      </rPr>
      <t>①Parts管理规则梳理：Y2O3/SPCoating厚度与Parts本体厚度规格修订，挑选本体较薄base进行400umSPcoating@7/18，②Y2O3 Shield base维持400nm ,3000pcs 进行Shield base更换@7/18；</t>
    </r>
    <r>
      <rPr>
        <sz val="11"/>
        <color rgb="FF333333"/>
        <rFont val="微软雅黑"/>
        <family val="2"/>
        <charset val="134"/>
      </rPr>
      <t xml:space="preserve">
【整合对接】施明君
【责任部门】阵列部/制造部
【责任科室】DE/阵列制造科 </t>
    </r>
    <phoneticPr fontId="4" type="noConversion"/>
  </si>
  <si>
    <t xml:space="preserve">【异常原因】① 原有久未run mask已半年未使用，结合彩斑良损影响评估备用Mask EGMA03 替换EGMA01上机，良损收益0.5%；量产11支产品，RW机时紧张，上机前仅RW2列，上机抓取数据后，进行垫片优化PPA；② cycle9 垫片已改善，外扩6um→内缩3um；③ 过货影响未呈现降低，Cycle9~Cycle26，不良率＜0.2%，预估批次不良Total1.88%，较0607批次改善0.5%
【Inline监控】已监控到并进行改善
【是否止血】是，Cycle9已改善
【影响范围】影响2cycle，8/5过货完成50%
【改善措施】① cycle9 垫片已改善，外扩6um→内缩3um；② 长期进行G CD改善
【整合对接】汪前前
【责任部门】工艺整合部/蒸镀封装部
【责任科室】OLED整合科/张网科/清洗科 </t>
    <phoneticPr fontId="4" type="noConversion"/>
  </si>
  <si>
    <t xml:space="preserve">【产品型号】M588
【不良名称】S向亮线
【发生站点】CT
【是否再发】否
【首次通报】08/06  09:00
【基础分析】Map集中A列、U列、2E行
【异常良损】当日良损3.41%，当月良损2.16%，批次良损2.40%，07/29批次较上批次恶化0.72%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</si>
  <si>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【产品型号】M588
【不良名称】PCD ESD击伤
【发生站点】CUT
【是否再发】否
【首次通报】08/06  09:00
【基础分析】Map集中1BJ0, 1BK0, 1BL0
【异常良损】当日良损0.19%，当月良损0.09%，批次良损0.53%，07/31批次较上批次恶化0.29%（CUT站点）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</si>
  <si>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 xml:space="preserve">【产品型号】C471
【不良名称】OLED来料翘曲
【发生站点】CUT
【是否再发】否
【首次通报】08/06  09:00
【基础分析】GLASS集中：L3CD56E0C162, L3CD56E0F132
【异常良损】当日良损0.48%，当月良损2.15%，批次良损6.70%，07/16批次较上批次恶化0.31%（CUT站点）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</si>
  <si>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 xml:space="preserve">【产品型号】C451
【不良名称】G3亮点
【发生站点】CT
【是否再发】否
【首次通报】08/06  09:00
【基础分析】MAP集中B角、A角
【异常良损】当日良损1.55%，当月良损1.33%，批次良损0.69%，07/16批次较上批次恶化0.22%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</si>
  <si>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【产品型号】C51
【不良名称】第G层黄光责金属残留
【发生站点】CUT
【是否再发】否
【首次通报】08/06  16:00
【基础分析】MAP轻微聚集大板上侧，LOT聚集 L3C356E0G
【异常良损】当日良损0.65%，当月良损1.30%，批次良损1.30%，07/21批次较上批次恶化1.23%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</si>
  <si>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【产品型号】C51
【不良名称】S向亮线
【发生站点】AVI
【是否再发】否
【首次通报】08/06  16:00
【基础分析】MAP集中1BH0/BJ0,2BH0/BJ0
【异常良损】当日良损2.57%，当月良损3.67%，批次良损3.68%，07/21批次较上批次恶化1.44%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</si>
  <si>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>秦佳俊</t>
    <phoneticPr fontId="4" type="noConversion"/>
  </si>
  <si>
    <r>
      <t>【异常原因】①Mapping 2E行聚集，</t>
    </r>
    <r>
      <rPr>
        <sz val="11"/>
        <color rgb="FF0000FF"/>
        <rFont val="微软雅黑"/>
        <family val="2"/>
        <charset val="134"/>
      </rPr>
      <t>12100 FC05-DKC影响</t>
    </r>
    <r>
      <rPr>
        <sz val="11"/>
        <color rgb="FF333333"/>
        <rFont val="微软雅黑"/>
        <family val="2"/>
        <charset val="134"/>
      </rPr>
      <t>（设备前进端聚集，G3固有特征）；②ELA 6#不良率较其他设备偏高~0.2%（受产能不达影响6# 6/23之后开启LTPO产品release过货）；
【Inline监控】AT
【是否止血】专项持续改善项
【影响范围】7/16蒸镀批
【改善措施】①ELA 6# DKC对应问题点整改（</t>
    </r>
    <r>
      <rPr>
        <sz val="11"/>
        <color rgb="FF0000FF"/>
        <rFont val="微软雅黑"/>
        <family val="2"/>
        <charset val="134"/>
      </rPr>
      <t>HF、O3-1/2 PIP管调整，SWR出入口PIP管角度微调等）@6/25</t>
    </r>
    <r>
      <rPr>
        <sz val="11"/>
        <color rgb="FF333333"/>
        <rFont val="微软雅黑"/>
        <family val="2"/>
        <charset val="134"/>
      </rPr>
      <t>，后续不良率呈下降趋势；6#-DKC保养@7/10；②GI FC05-</t>
    </r>
    <r>
      <rPr>
        <sz val="11"/>
        <color rgb="FF0000FF"/>
        <rFont val="微软雅黑"/>
        <family val="2"/>
        <charset val="134"/>
      </rPr>
      <t>DKC HPMJ后移验证</t>
    </r>
    <r>
      <rPr>
        <sz val="11"/>
        <color rgb="FF333333"/>
        <rFont val="微软雅黑"/>
        <family val="2"/>
        <charset val="134"/>
      </rPr>
      <t>+月保完成@8/4，</t>
    </r>
    <r>
      <rPr>
        <sz val="11"/>
        <color rgb="FF0000FF"/>
        <rFont val="微软雅黑"/>
        <family val="2"/>
        <charset val="134"/>
      </rPr>
      <t>实验Lot ct结果产出@9/15；</t>
    </r>
    <r>
      <rPr>
        <sz val="11"/>
        <color rgb="FF333333"/>
        <rFont val="微软雅黑"/>
        <family val="2"/>
        <charset val="134"/>
      </rPr>
      <t xml:space="preserve">
【整合对接】郭友
【责任部门】阵列部
【责任科室】CLN </t>
    </r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</si>
  <si>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为剥离后中板J列边缘褶皱</t>
    </r>
    <r>
      <rPr>
        <sz val="11"/>
        <color rgb="FF333333"/>
        <rFont val="微软雅黑"/>
        <family val="2"/>
        <charset val="134"/>
      </rPr>
      <t>，经SLA贴附后</t>
    </r>
    <r>
      <rPr>
        <sz val="11"/>
        <color rgb="FF0000FF"/>
        <rFont val="微软雅黑"/>
        <family val="2"/>
        <charset val="134"/>
      </rPr>
      <t>延申至面内导致切割真空不达拔片</t>
    </r>
    <r>
      <rPr>
        <sz val="11"/>
        <color rgb="FF333333"/>
        <rFont val="微软雅黑"/>
        <family val="2"/>
        <charset val="134"/>
      </rPr>
      <t xml:space="preserve">
【Inline监控】</t>
    </r>
    <r>
      <rPr>
        <sz val="11"/>
        <color rgb="FFFF0000"/>
        <rFont val="微软雅黑"/>
        <family val="2"/>
        <charset val="134"/>
      </rPr>
      <t>RS未抽检到。</t>
    </r>
    <r>
      <rPr>
        <sz val="11"/>
        <color rgb="FF333333"/>
        <rFont val="微软雅黑"/>
        <family val="2"/>
        <charset val="134"/>
      </rPr>
      <t>针对AOI抽检频率较低（2/30）易漏检问题，通过</t>
    </r>
    <r>
      <rPr>
        <sz val="11"/>
        <color rgb="FF0000FF"/>
        <rFont val="微软雅黑"/>
        <family val="2"/>
        <charset val="134"/>
      </rPr>
      <t>在SLA机台增加中板来料褶皱监控Sensor进行解决</t>
    </r>
    <r>
      <rPr>
        <sz val="11"/>
        <color rgb="FF333333"/>
        <rFont val="微软雅黑"/>
        <family val="2"/>
        <charset val="134"/>
      </rPr>
      <t>，目前SLA1# 已完成Sensor安装&amp;软体更新，测试实施中,计划</t>
    </r>
    <r>
      <rPr>
        <sz val="11"/>
        <color rgb="FF0000FF"/>
        <rFont val="微软雅黑"/>
        <family val="2"/>
        <charset val="134"/>
      </rPr>
      <t>8/E完成参数调试并同步在2-4#机台平展。</t>
    </r>
    <r>
      <rPr>
        <sz val="11"/>
        <color rgb="FF333333"/>
        <rFont val="微软雅黑"/>
        <family val="2"/>
        <charset val="134"/>
      </rPr>
      <t xml:space="preserve">
【是否止血】是
【影响范围】2half，8/6均已完成切割
【改善措施】a. 异常品复判，规格内正常后流，规格外无褶皱&amp;破裂部分良品包装入库抽真空进行矫正；b. 因7/16批次 8/1已结束Lami段流片，</t>
    </r>
    <r>
      <rPr>
        <sz val="11"/>
        <color rgb="FF0000FF"/>
        <rFont val="微软雅黑"/>
        <family val="2"/>
        <charset val="134"/>
      </rPr>
      <t>后继新批次投入前先安排小量Try Run，确认剥离无异常后再正常投入，同时会临时安排出货前人员加检；</t>
    </r>
    <r>
      <rPr>
        <sz val="11"/>
        <color rgb="FF333333"/>
        <rFont val="微软雅黑"/>
        <family val="2"/>
        <charset val="134"/>
      </rPr>
      <t xml:space="preserve">
【整合对接】邓冰
【责任部门】蒸镀封装部
【责任科室】Lami科 
</t>
    </r>
    <phoneticPr fontId="4" type="noConversion"/>
  </si>
  <si>
    <r>
      <t>【异常原因】IGZO(1F400)3APP03  robot  forks PIN 存在磨损
【Inline监控】</t>
    </r>
    <r>
      <rPr>
        <sz val="11"/>
        <color rgb="FF0000FF"/>
        <rFont val="微软雅黑"/>
        <family val="2"/>
        <charset val="134"/>
      </rPr>
      <t>GATO 1G620站AOI检出AD边残留</t>
    </r>
    <r>
      <rPr>
        <sz val="11"/>
        <color rgb="FF333333"/>
        <rFont val="微软雅黑"/>
        <family val="2"/>
        <charset val="134"/>
      </rPr>
      <t>，靠近D角集中，1G629站RS判code：AGPMR，7/14当日RS density较前一天飘高1.24，当日进行设备停机清洁
【是否止血】是
【影响范围】主要集中L3C356E0GAA  共计6片  过货完成时间：7/14  12:00 
【改善措施】3APP03 当日停机进行设备清洁，</t>
    </r>
    <r>
      <rPr>
        <sz val="11"/>
        <rFont val="微软雅黑"/>
        <family val="2"/>
        <charset val="134"/>
      </rPr>
      <t>①COT  STAG气孔清洁，IN STG平台清洁②VCD/SB/HB ROBOT清洁 forks检查，</t>
    </r>
    <r>
      <rPr>
        <sz val="11"/>
        <color rgb="FF0000FF"/>
        <rFont val="微软雅黑"/>
        <family val="2"/>
        <charset val="134"/>
      </rPr>
      <t>设备清洁完成复机数据恢复正常水平</t>
    </r>
    <r>
      <rPr>
        <sz val="11"/>
        <color rgb="FF333333"/>
        <rFont val="微软雅黑"/>
        <family val="2"/>
        <charset val="134"/>
      </rPr>
      <t xml:space="preserve">
【整合对接】胡灿灿
【责任部门】阵列部
【责任科室】涂布科 </t>
    </r>
    <phoneticPr fontId="4" type="noConversion"/>
  </si>
  <si>
    <r>
      <t>【异常原因】中间膜位IC侧下边框</t>
    </r>
    <r>
      <rPr>
        <sz val="11"/>
        <color rgb="FF0000FF"/>
        <rFont val="微软雅黑"/>
        <family val="2"/>
        <charset val="134"/>
      </rPr>
      <t>AT电路静电击伤导致</t>
    </r>
    <r>
      <rPr>
        <sz val="11"/>
        <color rgb="FF333333"/>
        <rFont val="微软雅黑"/>
        <family val="2"/>
        <charset val="134"/>
      </rPr>
      <t>S向亮线，0503批次中间膜位不良率1.08%, 0721批次中间膜位预估不良率2.2%，批次间恶化原因是CMM MA002套恶化(1.59%→2.93%)
【Inline监控】</t>
    </r>
    <r>
      <rPr>
        <sz val="11"/>
        <color rgb="FF0000FF"/>
        <rFont val="微软雅黑"/>
        <family val="2"/>
        <charset val="134"/>
      </rPr>
      <t>AT线路位置Inline未监控,8/5日开始参考M660/M680/M588等产品限样,其他产品平展增加C4ES3 Inline监控</t>
    </r>
    <r>
      <rPr>
        <sz val="11"/>
        <color rgb="FF333333"/>
        <rFont val="微软雅黑"/>
        <family val="2"/>
        <charset val="134"/>
      </rPr>
      <t xml:space="preserve">
【是否止血】否
【影响范围】7/21批次，过货完成时间7/30
【改善措施】VESS采购安装，预计8月底到厂；
【整合对接】施明君/邓冰
【责任部门】蒸镀封装部
【责任科室】蒸镀设备科 </t>
    </r>
    <phoneticPr fontId="4" type="noConversion"/>
  </si>
  <si>
    <t xml:space="preserve">【产品型号】C50
【不良名称】常暗黑斑Mura
【发生站点】CT
【是否再发】否
【首次通报】08/07  10:00
【基础分析】MAP无明显集中性
【异常良损】当日良损0.25%，当月良损0.12%，批次良损0.11%，07/21批次较上批次恶化0.08%(较上批次恶化2.75倍）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</si>
  <si>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>秦佳俊</t>
    <phoneticPr fontId="4" type="noConversion"/>
  </si>
  <si>
    <t xml:space="preserve">【产品型号】D171
【不良名称】大面积亮点
【发生站点】CT
【是否再发】否
【首次通报】08/07  10:00
【基础分析】MAP集中1AE0/1AF0,2B-2D行中心侧
【异常良损】当日良损0.45%，当月良损0.30%，批次良损0.30%，07/29批次较上批次恶化0.12%(7/18批次较6/13批次良损翻倍，7/29批次较6/13批次恶化0.21%）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</si>
  <si>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【产品型号】C451
【不良名称】Aging AA区烧伤
【发生站点】CT
【是否再发】否
【首次通报】08/07  16:00
【基础分析】MAP集中2AJ0
【异常良损】当日良损0.68%，当月良损1.62%，批次良损2.77%，07/29批次较上批次恶化1.42%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</si>
  <si>
    <r>
      <t>【异常原因】①确认7/29新批次CT产出率11%，by aging站点Aging R 未见升高，批次未见恶化，为过货节奏导致不良虚高；②2AJ膜位AT已监控到，多产品</t>
    </r>
    <r>
      <rPr>
        <sz val="11"/>
        <color rgb="FF0000FF"/>
        <rFont val="微软雅黑"/>
        <family val="2"/>
        <charset val="134"/>
      </rPr>
      <t>存在固定位置ESD</t>
    </r>
    <r>
      <rPr>
        <sz val="11"/>
        <color rgb="FF333333"/>
        <rFont val="微软雅黑"/>
        <family val="2"/>
        <charset val="134"/>
      </rPr>
      <t>,3AMS01</t>
    </r>
    <r>
      <rPr>
        <sz val="11"/>
        <color rgb="FF0000FF"/>
        <rFont val="微软雅黑"/>
        <family val="2"/>
        <charset val="134"/>
      </rPr>
      <t xml:space="preserve"> Lift pin导致ESD</t>
    </r>
    <r>
      <rPr>
        <sz val="11"/>
        <color rgb="FF333333"/>
        <rFont val="微软雅黑"/>
        <family val="2"/>
        <charset val="134"/>
      </rPr>
      <t xml:space="preserve">
【Inline监控】</t>
    </r>
    <r>
      <rPr>
        <sz val="11"/>
        <color rgb="FF0000FF"/>
        <rFont val="微软雅黑"/>
        <family val="2"/>
        <charset val="134"/>
      </rPr>
      <t>1T6T0已监控到</t>
    </r>
    <r>
      <rPr>
        <sz val="11"/>
        <color rgb="FF333333"/>
        <rFont val="微软雅黑"/>
        <family val="2"/>
        <charset val="134"/>
      </rPr>
      <t>，2AJ模位线高发
【是否止血】是
【影响范围】69pcs，8/15前全部产出
【改善措施】2AJ膜位3AMS01</t>
    </r>
    <r>
      <rPr>
        <sz val="11"/>
        <color rgb="FF0000FF"/>
        <rFont val="微软雅黑"/>
        <family val="2"/>
        <charset val="134"/>
      </rPr>
      <t>更换PIN头，改造增加接地线@7/13</t>
    </r>
    <r>
      <rPr>
        <sz val="11"/>
        <color rgb="FF333333"/>
        <rFont val="微软雅黑"/>
        <family val="2"/>
        <charset val="134"/>
      </rPr>
      <t xml:space="preserve">，对策后产出未见ESD高发
【整合对接】朱仲飞
【责任部门】阵列部
【责任科室】CVD科 </t>
    </r>
    <phoneticPr fontId="4" type="noConversion"/>
  </si>
  <si>
    <t xml:space="preserve">【产品型号】C451
【不良名称】S向亮线
【发生站点】AVI
【是否再发】否
【首次通报】08/07  16:00
【基础分析】MAP集中2E行
【异常良损】当日良损1.97%，当月良损1.06%，批次良损1.75%，07/29批次较上批次恶化0.43%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</si>
  <si>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r>
      <t>【异常原因】</t>
    </r>
    <r>
      <rPr>
        <sz val="11"/>
        <color rgb="FF0000FF"/>
        <rFont val="微软雅黑"/>
        <family val="2"/>
        <charset val="134"/>
      </rPr>
      <t>受ILD DE 3AED04-2 A5DMR恶化 BC边聚集影响</t>
    </r>
    <r>
      <rPr>
        <sz val="11"/>
        <color rgb="FF333333"/>
        <rFont val="微软雅黑"/>
        <family val="2"/>
        <charset val="134"/>
      </rPr>
      <t>，上机Shield Base为SPCoating式样（过往4轮验证无异常），异常首片发生时该腔室过货4700枚，为改善ILD BC flow将ShieldBase厚度9.85mm→9.70mm，部分Base本体较厚coating下修~400um→~250um
【Inline监控】Inline已知异常，站点14500，3AED04-2 A5DMR恶化 BC边聚集；
【是否止血】是
【影响范围】7/29&amp;7/31批次
【改善措施】①</t>
    </r>
    <r>
      <rPr>
        <sz val="11"/>
        <color rgb="FF0000FF"/>
        <rFont val="微软雅黑"/>
        <family val="2"/>
        <charset val="134"/>
      </rPr>
      <t>Parts管理规则梳理</t>
    </r>
    <r>
      <rPr>
        <sz val="11"/>
        <color rgb="FF333333"/>
        <rFont val="微软雅黑"/>
        <family val="2"/>
        <charset val="134"/>
      </rPr>
      <t xml:space="preserve">：Y2O3/SP Coating厚度与Parts本体厚度规格修订，挑选本体较薄base进行400um SP coating；②Y2O3 Shield base维持400nm ,3000pcs 进行Shield base更换@7/18
【整合对接】施明君
【责任部门】阵列部
【责任科室】DE </t>
    </r>
    <phoneticPr fontId="4" type="noConversion"/>
  </si>
  <si>
    <t>电流异常</t>
  </si>
  <si>
    <t xml:space="preserve">【产品型号】M588
【不良名称】电流异常
【发生站点】AGING
【是否再发】否
【首次通报】08/07  16:00
【基础分析】MAP集中2CN0/CP0/CQ0
【异常良损】当日良损6.48%，当月良损0.27%，批次良损0.40%，07/29批次首发良损0.40%(Aging站点7/29批次良损0.37%较历史34001_R品率0.25%上升）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</si>
  <si>
    <t xml:space="preserve">【产品型号】C471
【不良名称】屏体来料破裂
【发生站点】APP1
【是否再发】否
【首次通报】08/07  18:00
【基础分析】MAP集中大板右下角
【异常良损】当日良损3.50%，当月良损0.78%，批次良损1.26%，07/16批次较上批次恶化1.07%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</si>
  <si>
    <r>
      <t>【异常原因】</t>
    </r>
    <r>
      <rPr>
        <sz val="11"/>
        <color rgb="FF0000FF"/>
        <rFont val="微软雅黑"/>
        <family val="2"/>
        <charset val="134"/>
      </rPr>
      <t>剥离异常导致中板J列边缘褶皱</t>
    </r>
    <r>
      <rPr>
        <sz val="11"/>
        <color rgb="FF333333"/>
        <rFont val="微软雅黑"/>
        <family val="2"/>
        <charset val="134"/>
      </rPr>
      <t>，</t>
    </r>
    <r>
      <rPr>
        <sz val="11"/>
        <color rgb="FF0000FF"/>
        <rFont val="微软雅黑"/>
        <family val="2"/>
        <charset val="134"/>
      </rPr>
      <t>经SLA贴附后延申至面内导致</t>
    </r>
    <r>
      <rPr>
        <sz val="11"/>
        <color rgb="FF333333"/>
        <rFont val="微软雅黑"/>
        <family val="2"/>
        <charset val="134"/>
      </rPr>
      <t>（褶皱轻微部分判为翘曲安排抽真空矫正，褶皱严重&amp;存在破损部分判屏体来料破裂报废）。因8/7切割集中处理前期滞留的剥离异常中板，导致当日不良率升高
【Inline监控】DLA剥离后已检出
【是否止血】是
【影响范围】</t>
    </r>
    <r>
      <rPr>
        <sz val="11"/>
        <color rgb="FF0000FF"/>
        <rFont val="微软雅黑"/>
        <family val="2"/>
        <charset val="134"/>
      </rPr>
      <t>8half</t>
    </r>
    <r>
      <rPr>
        <sz val="11"/>
        <color rgb="FF333333"/>
        <rFont val="微软雅黑"/>
        <family val="2"/>
        <charset val="134"/>
      </rPr>
      <t>，8/7均已完成切割
【改善措施】因7/16批次 8/1已结束Lami段流片，</t>
    </r>
    <r>
      <rPr>
        <sz val="11"/>
        <rFont val="微软雅黑"/>
        <family val="2"/>
        <charset val="134"/>
      </rPr>
      <t>后继新批次投入时</t>
    </r>
    <r>
      <rPr>
        <strike/>
        <sz val="11"/>
        <color rgb="FF0000FF"/>
        <rFont val="微软雅黑"/>
        <family val="2"/>
        <charset val="134"/>
      </rPr>
      <t>先安排小量Try Run</t>
    </r>
    <r>
      <rPr>
        <sz val="11"/>
        <color rgb="FF0000FF"/>
        <rFont val="微软雅黑"/>
        <family val="2"/>
        <charset val="134"/>
      </rPr>
      <t>人员全检，确认剥离无异常后再正常投入，同时会临时安排出货前人员加检；</t>
    </r>
    <r>
      <rPr>
        <sz val="11"/>
        <color rgb="FF333333"/>
        <rFont val="微软雅黑"/>
        <family val="2"/>
        <charset val="134"/>
      </rPr>
      <t xml:space="preserve">
【整合对接】王建强
【责任部门】蒸镀封装部
【责任科室】Lami </t>
    </r>
    <phoneticPr fontId="4" type="noConversion"/>
  </si>
  <si>
    <t xml:space="preserve">【产品型号】C59
【不良名称】显示异常
【发生站点】CT
【是否再发】否
【首次通报】显示异常
【基础分析】LOT聚集L3LD56E0C
【异常良损】当日良损9.86%，当月良损2.33%，批次良损2.23%，07/21批次较上批次恶化1.42%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</si>
  <si>
    <t xml:space="preserve">【产品型号】C471
【不良名称】常暗黑斑Mura
【发生站点】CT
【是否再发】否
【首次通报】08/08  10:30
【基础分析】MAP无明显集中性
【异常良损】当日良损4.30%，当月良损2.99%，批次良损2.22%，07/16批次较上批次5.90%为持续恶化，高于预期良损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</si>
  <si>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【产品型号】C471
【不良名称】S向带状Mura
【发生站点】MVI
【是否再发】否
【首次通报】08/08  10:30
【基础分析】MAP集中2EB0
【异常良损】当日良损2.26%，当月良损0.56%，批次良损3.09%，07/16批次较上批次恶化2.33%（CT站点7/16批次0.53%，较6/25批次0.50%上升）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</si>
  <si>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【产品型号】C50
【不良名称】S向带状Mura
【发生站点】CT
【是否再发】否
【首次通报】08/08  10:30
【基础分析】MAP集中2EE0/2EG0
【异常良损】当日良损0.32%，当月良损0.08%，批次良损0.07%，07/21批次较上批次恶化0.07%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</si>
  <si>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r>
      <t>【异常原因】BPDL Taper角存在BPDL残留（Si富集) 
【Inline监控】OLED LOI白画面&amp;线性画面可见、无补偿画面不可见
【是否止血】</t>
    </r>
    <r>
      <rPr>
        <sz val="11"/>
        <color rgb="FFFF0000"/>
        <rFont val="微软雅黑"/>
        <family val="2"/>
        <charset val="134"/>
      </rPr>
      <t>否</t>
    </r>
    <r>
      <rPr>
        <sz val="11"/>
        <color rgb="FF333333"/>
        <rFont val="微软雅黑"/>
        <family val="2"/>
        <charset val="134"/>
      </rPr>
      <t xml:space="preserve">
【影响范围】需确认真因后锁定风险批
【改善措施】Y600/Y001已转向完成，Y400 7/30转向完成，追踪CT结果
【整合对接】施健丰/吴忧
【责任部门】工艺整合部
【责任科室】阵列整合/蒸镀封装整合 </t>
    </r>
    <phoneticPr fontId="4" type="noConversion"/>
  </si>
  <si>
    <t xml:space="preserve">【产品型号】C50
【不良名称】RGB黑斑
【发生站点】MVI
【是否再发】否
【首次通报】08/05  09:00
【基础分析】Map 集中P列，lot L3C956E01, L3C956E06, L3C956E08不良较高
【异常良损】当日良损1.25%，当月良损0.11%，批次良损0.10%，07/21批次较5/24批次恶化0.1%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</si>
  <si>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【产品型号】D172
【不良名称】左斜黑色带状Mura
【发生站点】CT
【是否再发】否
【首次通报】08/08  15:30
【基础分析】批次恶化，MAP集中1DB0
【异常良损】当日良损0.09%，当月良损0.05%，批次良损0.04%，07/18批次较批次6/13批次恶化0.04%（0.00%↑0.04%）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</si>
  <si>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【产品型号】M588
【不良名称】彩斑Mura
【发生站点】CT
【是否再发】否
【首次通报】08/08  15:30
【基础分析】批次恶化，MAP集中1EU0/2BJ0
【异常良损】当日良损0.14%，当月良损0.21%，批次良损0.43%，07/31批次较上批次恶化0.41%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</si>
  <si>
    <t xml:space="preserve">【产品型号】C50
【不良名称】常亮白斑
【发生站点】CT
【是否再发】否
【首次通报】08/08  15:30
【基础分析】MAP集中P0列，LOT集中L3C956E08,L3C956E01
【异常良损】当日良损1.48%，当月良损0.18%，批次良损0.17%，07/21批次较5/14批次恶化0.10%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</si>
  <si>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r>
      <t>【异常原因】inline已知P列膜层缺失：14403（ILD PHT） PP04集中，RW后膜层受到影响，</t>
    </r>
    <r>
      <rPr>
        <sz val="11"/>
        <color rgb="FF0000FF"/>
        <rFont val="微软雅黑"/>
        <family val="2"/>
        <charset val="134"/>
      </rPr>
      <t>CLN液刀水幕不均，清洗能力不足，造成光刻胶附着性不佳，形成Peeling</t>
    </r>
    <r>
      <rPr>
        <sz val="11"/>
        <color rgb="FF333333"/>
        <rFont val="微软雅黑"/>
        <family val="2"/>
        <charset val="134"/>
      </rPr>
      <t xml:space="preserve">
【Inline监控】是，15620 inline已知
【是否止血】是，7/17 14403站点PP04已禁RUN
</t>
    </r>
    <r>
      <rPr>
        <sz val="11"/>
        <color theme="1"/>
        <rFont val="微软雅黑"/>
        <family val="2"/>
        <charset val="134"/>
      </rPr>
      <t>【影响范围】主要影响C50 63sheet</t>
    </r>
    <r>
      <rPr>
        <sz val="11"/>
        <color rgb="FF333333"/>
        <rFont val="微软雅黑"/>
        <family val="2"/>
        <charset val="134"/>
      </rPr>
      <t xml:space="preserve">
【改善措施】①改善措施：入口液刀对应位置水幕偏弱（未分叉），擦拭可见轻微脏污，</t>
    </r>
    <r>
      <rPr>
        <sz val="11"/>
        <color rgb="FF0000FF"/>
        <rFont val="微软雅黑"/>
        <family val="2"/>
        <charset val="134"/>
      </rPr>
      <t>擦拭后RunRW产品结果OK</t>
    </r>
    <r>
      <rPr>
        <sz val="11"/>
        <color rgb="FF333333"/>
        <rFont val="微软雅黑"/>
        <family val="2"/>
        <charset val="134"/>
      </rPr>
      <t>；②固化措施：</t>
    </r>
    <r>
      <rPr>
        <sz val="11"/>
        <color rgb="FF0000FF"/>
        <rFont val="微软雅黑"/>
        <family val="2"/>
        <charset val="134"/>
      </rPr>
      <t>CLN液刀清洁纳入保养文件，月保执行@7/18</t>
    </r>
    <r>
      <rPr>
        <sz val="11"/>
        <color rgb="FF333333"/>
        <rFont val="微软雅黑"/>
        <family val="2"/>
        <charset val="134"/>
      </rPr>
      <t xml:space="preserve">
【整合对接】施健丰
【责任部门】阵列部
【责任科室】涂布科 </t>
    </r>
    <phoneticPr fontId="4" type="noConversion"/>
  </si>
  <si>
    <t xml:space="preserve">【产品型号】D171
【不良名称】常暗黑斑Mura
【发生站点】MVI
【是否再发】否
【首次通报】07/29  09:00
【基础分析】MAP集中：1BB0, 1DB0
【异常良损】当日良损0.86%，当月良损0.11%，批次良损0.23%，07/18批次较上批次恶化0.23%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</si>
  <si>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r>
      <t>【异常原因】现象是黑色斜纹状，偶尔伴随圆形黑团；15620可见，1H420&amp;13620不可见，异常区间为1H500-15600，分析</t>
    </r>
    <r>
      <rPr>
        <sz val="11"/>
        <color rgb="FF0000FF"/>
        <rFont val="微软雅黑"/>
        <family val="2"/>
        <charset val="134"/>
      </rPr>
      <t>机差高发膜位均为15500 2-4聚集</t>
    </r>
    <r>
      <rPr>
        <sz val="11"/>
        <color rgb="FF333333"/>
        <rFont val="微软雅黑"/>
        <family val="2"/>
        <charset val="134"/>
      </rPr>
      <t>；同期产品C451/M660无聚集，D172 15500 2-4同样存在
【Inline监控】15620 DM可见
【是否止血】是，</t>
    </r>
    <r>
      <rPr>
        <sz val="11"/>
        <color rgb="FF0000FF"/>
        <rFont val="微软雅黑"/>
        <family val="2"/>
        <charset val="134"/>
      </rPr>
      <t>15500 2-4已禁run</t>
    </r>
    <r>
      <rPr>
        <sz val="11"/>
        <color rgb="FF333333"/>
        <rFont val="微软雅黑"/>
        <family val="2"/>
        <charset val="134"/>
      </rPr>
      <t xml:space="preserve"> D171/D172@7/29
【影响范围】预计影响D171/D172 0718批次0.1%
【改善措施】已邀请DE调查确认
【整合对接】施健丰
【责任部门】阵列部
【责任科室】DE </t>
    </r>
    <phoneticPr fontId="4" type="noConversion"/>
  </si>
  <si>
    <t xml:space="preserve">【产品型号】M588
【不良名称】TP信号测试短路1
【发生站点】CT
【是否再发】否
【首次通报】08/02  16:00
【基础分析】C/D行和A列高发
【异常良损】当日良损3.46%，当月良损0.76%，批次良损0.45%，07/16批次较上批次恶化0.40%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【整合对接】陈念泽
【责任部门】***
【责任科室】***
</t>
    <phoneticPr fontId="4" type="noConversion"/>
  </si>
  <si>
    <r>
      <t>【异常原因】2BJ0为单Cycle发生，首片未检出异常，推测为</t>
    </r>
    <r>
      <rPr>
        <sz val="11"/>
        <color rgb="FF0000FF"/>
        <rFont val="微软雅黑"/>
        <family val="2"/>
        <charset val="134"/>
      </rPr>
      <t>蒸镀过程中Particle掉落导致，</t>
    </r>
    <r>
      <rPr>
        <sz val="11"/>
        <color rgb="FF333333"/>
        <rFont val="微软雅黑"/>
        <family val="2"/>
        <charset val="134"/>
      </rPr>
      <t>下Cycle异常消失；1EU0为跨Cycle发生，Cycle02&amp;Cycle05发生，下机定点修复后Cycle09上机无异常；
【Inline监控】</t>
    </r>
    <r>
      <rPr>
        <sz val="11"/>
        <color rgb="FF0000FF"/>
        <rFont val="微软雅黑"/>
        <family val="2"/>
        <charset val="134"/>
      </rPr>
      <t>是，Inline LOI已监控到</t>
    </r>
    <r>
      <rPr>
        <sz val="11"/>
        <color rgb="FF333333"/>
        <rFont val="微软雅黑"/>
        <family val="2"/>
        <charset val="134"/>
      </rPr>
      <t>；
【是否止血】是，批次Run货间已修复完成；
【影响范围】3Cycle，预计180pcs，预计过货完成时间@8/10
【改善措施】</t>
    </r>
    <r>
      <rPr>
        <sz val="11"/>
        <color rgb="FF0000FF"/>
        <rFont val="微软雅黑"/>
        <family val="2"/>
        <charset val="134"/>
      </rPr>
      <t>Particle彩斑可通过打磨mask改善，当前已完善定点研磨sop，根据区域进行点状，十字状，圈状打磨；</t>
    </r>
    <r>
      <rPr>
        <sz val="11"/>
        <color rgb="FF333333"/>
        <rFont val="微软雅黑"/>
        <family val="2"/>
        <charset val="134"/>
      </rPr>
      <t xml:space="preserve">
【整合对接】吕子明
【责任部门】蒸镀封装部
【责任科室】清洗科 </t>
    </r>
    <phoneticPr fontId="4" type="noConversion"/>
  </si>
  <si>
    <r>
      <t>【异常原因】1、B/E/F列新品已知问题，</t>
    </r>
    <r>
      <rPr>
        <sz val="11"/>
        <color rgb="FF0000FF"/>
        <rFont val="微软雅黑"/>
        <family val="2"/>
        <charset val="134"/>
      </rPr>
      <t>为BPDL lens Mura</t>
    </r>
    <r>
      <rPr>
        <sz val="11"/>
        <color rgb="FF333333"/>
        <rFont val="微软雅黑"/>
        <family val="2"/>
        <charset val="134"/>
      </rPr>
      <t>；2、2E行为已知问题，</t>
    </r>
    <r>
      <rPr>
        <sz val="11"/>
        <color rgb="FF0000FF"/>
        <rFont val="微软雅黑"/>
        <family val="2"/>
        <charset val="134"/>
      </rPr>
      <t>与1F400(IGZO) CD偏小吻合</t>
    </r>
    <r>
      <rPr>
        <sz val="11"/>
        <color rgb="FF333333"/>
        <rFont val="微软雅黑"/>
        <family val="2"/>
        <charset val="134"/>
      </rPr>
      <t xml:space="preserve">
【Inline监控】1、否，三重曝光后DM图由清晰可见变为不可见，AT不可见，已反馈检测优化；
                     2、2E行现象不规律，inline识别度低
【是否止血】否
【影响范围】1、持续影响；2、2E行验证改善中，持续影响＜0.1%
【改善措施】1、量产首批1Y400</t>
    </r>
    <r>
      <rPr>
        <sz val="11"/>
        <color rgb="FF0000FF"/>
        <rFont val="微软雅黑"/>
        <family val="2"/>
        <charset val="134"/>
      </rPr>
      <t xml:space="preserve"> 三重曝光部分上线</t>
    </r>
    <r>
      <rPr>
        <sz val="11"/>
        <color rgb="FF333333"/>
        <rFont val="微软雅黑"/>
        <family val="2"/>
        <charset val="134"/>
      </rPr>
      <t>，良损0.8%降至0.5%，三重曝光后DM图（外观）由清晰可见变为不可见，工艺持续攻关改善中，同步</t>
    </r>
    <r>
      <rPr>
        <sz val="11"/>
        <color rgb="FF0000FF"/>
        <rFont val="微软雅黑"/>
        <family val="2"/>
        <charset val="134"/>
      </rPr>
      <t>申请模组规格验证</t>
    </r>
    <r>
      <rPr>
        <sz val="11"/>
        <color rgb="FF333333"/>
        <rFont val="微软雅黑"/>
        <family val="2"/>
        <charset val="134"/>
      </rPr>
      <t>：规格合理化要等精品出货结束后启动验证</t>
    </r>
    <r>
      <rPr>
        <sz val="11"/>
        <color rgb="FF0000FF"/>
        <rFont val="微软雅黑"/>
        <family val="2"/>
        <charset val="134"/>
      </rPr>
      <t>@8/30</t>
    </r>
    <r>
      <rPr>
        <sz val="11"/>
        <color rgb="FF333333"/>
        <rFont val="微软雅黑"/>
        <family val="2"/>
        <charset val="134"/>
      </rPr>
      <t>；
 2、①DEV液刀/AC/水刀流量调小验证只有部分改善效果；②NZL3 ON小量验证没效果；</t>
    </r>
    <r>
      <rPr>
        <sz val="11"/>
        <color rgb="FF0000FF"/>
        <rFont val="微软雅黑"/>
        <family val="2"/>
        <charset val="134"/>
      </rPr>
      <t>③NZL1/2调小验证验证@8/4，预计9/15产出CT</t>
    </r>
    <r>
      <rPr>
        <sz val="11"/>
        <color rgb="FF333333"/>
        <rFont val="微软雅黑"/>
        <family val="2"/>
        <charset val="134"/>
      </rPr>
      <t xml:space="preserve">
【整合对接】施健丰
【责任部门】阵列部
【责任科室】曝光科&amp;涂布科 </t>
    </r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</si>
  <si>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ELA 二次晶化工艺时能量偏高导致</t>
    </r>
    <r>
      <rPr>
        <sz val="11"/>
        <color rgb="FF333333"/>
        <rFont val="微软雅黑"/>
        <family val="2"/>
        <charset val="134"/>
      </rPr>
      <t>，不良失效机理解析中@8/12
【Inline监控】ELA Rework 后Inline监控DM/IFI/MAC未见异常，后续追加AT/EPM检测；
【是否止血】是
【影响范围】5sheet（S15~S19），8/10前CT全部产出
【改善措施】</t>
    </r>
    <r>
      <rPr>
        <sz val="11"/>
        <color rgb="FF0000FF"/>
        <rFont val="微软雅黑"/>
        <family val="2"/>
        <charset val="134"/>
      </rPr>
      <t>短期措施：禁止进行ELA Rework作业；同步厘清异常Sheet失效机理@8/12；</t>
    </r>
    <r>
      <rPr>
        <sz val="11"/>
        <color rgb="FF333333"/>
        <rFont val="微软雅黑"/>
        <family val="2"/>
        <charset val="134"/>
      </rPr>
      <t xml:space="preserve">
【整合对接】朱仲飞
【责任部门】阵列部
【责任科室】晶注科 </t>
    </r>
    <phoneticPr fontId="4" type="noConversion"/>
  </si>
  <si>
    <t>TP挑屏解析中，确认与上批次是否为相同原因</t>
    <phoneticPr fontId="4" type="noConversion"/>
  </si>
  <si>
    <r>
      <t>【异常原因】2EE0/2EG0为2E行已知问题，</t>
    </r>
    <r>
      <rPr>
        <sz val="11"/>
        <color rgb="FF0000FF"/>
        <rFont val="微软雅黑"/>
        <family val="2"/>
        <charset val="134"/>
      </rPr>
      <t>与1F400(IGZO) CD偏小吻合</t>
    </r>
    <r>
      <rPr>
        <sz val="11"/>
        <color rgb="FF333333"/>
        <rFont val="微软雅黑"/>
        <family val="2"/>
        <charset val="134"/>
      </rPr>
      <t xml:space="preserve">
【Inline监控】否，DM图不可见，AT仅加检2sheet异常片
【是否止血】否（当前WIP无货）
【影响范围】/
【改善措施】DEV药液段入口变速中量验证 ，CT无改善。DEV液刀/AC/水刀流量调小验证，CT部分改善，</t>
    </r>
    <r>
      <rPr>
        <sz val="11"/>
        <color rgb="FF0000FF"/>
        <rFont val="微软雅黑"/>
        <family val="2"/>
        <charset val="134"/>
      </rPr>
      <t>NZL1/2 流量调小验证@8/4，预计9/15产出CT结果</t>
    </r>
    <r>
      <rPr>
        <sz val="11"/>
        <color rgb="FF333333"/>
        <rFont val="微软雅黑"/>
        <family val="2"/>
        <charset val="134"/>
      </rPr>
      <t xml:space="preserve">。NZL3 ON验证，CT无改善
【整合对接】施健丰
【责任部门】阵列部
【责任科室】涂布科 </t>
    </r>
    <phoneticPr fontId="4" type="noConversion"/>
  </si>
  <si>
    <r>
      <t>【异常原因】现象是黑色斜纹状，偶尔伴随圆形黑团；15620可见，1H420&amp;13620不可见，异常区间为1H500-15600，</t>
    </r>
    <r>
      <rPr>
        <sz val="11"/>
        <color rgb="FF0000FF"/>
        <rFont val="微软雅黑"/>
        <family val="2"/>
        <charset val="134"/>
      </rPr>
      <t>分析机差高发膜位均为15500 2-4聚集；</t>
    </r>
    <r>
      <rPr>
        <sz val="11"/>
        <color rgb="FF333333"/>
        <rFont val="微软雅黑"/>
        <family val="2"/>
        <charset val="134"/>
      </rPr>
      <t xml:space="preserve">同期产品C451/M660无聚集，D172 15500 2-4同样存在
【Inline监控】15620 DM可见
【是否止血】是，15500 2-4已禁run D171/D172@7/29
【影响范围】预计影响D171/D172 0718批次0.1%
【改善措施】①15500 2-4已禁run D171/D172@7/29②DE邀请厂商检讨中
【整合对接】施健丰
【责任部门】阵列部
【责任科室】DE </t>
    </r>
    <phoneticPr fontId="4" type="noConversion"/>
  </si>
  <si>
    <t>31000_S</t>
  </si>
  <si>
    <t>S向群亮线</t>
  </si>
  <si>
    <t xml:space="preserve">【产品型号】C55
【不良名称】31000_S
【发生站点】CUT
【是否再发】否
【首次通报】08/09  10:30
【基础分析】MAP集中1BU0，CUT站点来料未打出
【异常良损】当日良损0.22%，当月良损33.71%，批次良损33.33%，07/21批次较上批次恶化33.33%(CUT站点7/21批次较上批次恶化0.22%）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【整合对接】郭晋嘉
【责任部门】***
【责任科室】***
</t>
  </si>
  <si>
    <t xml:space="preserve">【产品型号】D172
【不良名称】S向群亮线
【发生站点】CT
【是否再发】否
【首次通报】08/09  10:30
【基础分析】MAP集中2BK0，LOT集中：L3DF57E09
【异常良损】当日良损0.13%，当月良损0.04%，批次良损0.06%，07/29批次较上批次恶化0.05%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</si>
  <si>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【产品型号】C51
【不良名称】G3亮点
【发生站点】CT
【是否再发】否
【首次通报】08/09  16:30
【基础分析】MAP无明显集中性
【异常良损】当日良损0.92%，当月良损0.49%，批次良损0.49%，07/21批次较上批次恶化0.26%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</si>
  <si>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【产品型号】C51
【不良名称】JNCDN
【发生站点】CT
【是否再发】否
【首次通报】08/09  16:30
【基础分析】MAP集中A0/B0列/Q0/R0列，LOT集中： L3C356E0F, L3C356E0R
【异常良损】当日良损2.90%，当月良损0.63%，批次良损0.63%，07/21批次较上批次恶化0.50%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【整合对接】刘智勇
【责任部门】***
【责任科室】***
</t>
  </si>
  <si>
    <t xml:space="preserve">【产品型号】C51
【不良名称】PHT责M3残留
【发生站点】CUT
【是否再发】否
【首次通报】08/09  16:30
【基础分析】MAP集中1AC0/1AP0，LOY聚集L3C356E0Q
【异常良损】当日良损0.40%，当月良损0.12%，批次良损0.12%，07/21批次较上批次恶化0.10%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</si>
  <si>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>邓冰/郭晋嘉</t>
    <phoneticPr fontId="4" type="noConversion"/>
  </si>
  <si>
    <r>
      <t>【异常原因】高发集中L3DF57E09 S28/29，经调查此2片在1T620 AOI Total Defect</t>
    </r>
    <r>
      <rPr>
        <sz val="11"/>
        <color rgb="FF0000FF"/>
        <rFont val="微软雅黑"/>
        <family val="2"/>
        <charset val="134"/>
      </rPr>
      <t>因A9PGH（大小孔）偶发爆量5000ea</t>
    </r>
    <r>
      <rPr>
        <sz val="11"/>
        <color rgb="FF333333"/>
        <rFont val="微软雅黑"/>
        <family val="2"/>
        <charset val="134"/>
      </rPr>
      <t>（前后片/Lot均OK），A9PGH本身不影响良率，但爆量5000ea</t>
    </r>
    <r>
      <rPr>
        <sz val="11"/>
        <color rgb="FF0000FF"/>
        <rFont val="微软雅黑"/>
        <family val="2"/>
        <charset val="134"/>
      </rPr>
      <t>会导致影响S向亮线的Code漏修，从而形成良损</t>
    </r>
    <r>
      <rPr>
        <sz val="11"/>
        <color rgb="FF333333"/>
        <rFont val="微软雅黑"/>
        <family val="2"/>
        <charset val="134"/>
      </rPr>
      <t xml:space="preserve">
【Inline监控】Inline AOI已监控到
【是否止血】是
【影响范围】2sheet
【改善措施】此为偶发异常，持续监控
【整合对接】施明君
【责任部门】阵列
【责任科室】Track </t>
    </r>
    <phoneticPr fontId="4" type="noConversion"/>
  </si>
  <si>
    <t xml:space="preserve">【产品型号】C51
【不良名称】屏体来料破裂
【发生站点】APP1
【是否再发】否
【首次通报】08/09  10:30
【基础分析】MAP集中2E/2D行，大板右上角（与3/3批次MAP集中性不同）
【异常良损】当日良损1.17%，当月良损0.40%，批次良损0.40%，07/21批次较02/14批次恶化0.37%(APP1站点7/21批次良损0.85%较2/14批次恶化0.62%）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【整合对接】刘智勇
【责任部门】***
【责任科室】***
</t>
    <phoneticPr fontId="4" type="noConversion"/>
  </si>
  <si>
    <t>OLED/TP</t>
    <phoneticPr fontId="4" type="noConversion"/>
  </si>
  <si>
    <t xml:space="preserve">【产品型号】C51
【不良名称】常亮白斑
【发生站点】MVI
【是否再发】否
【首次通报】08/10  10:30
【基础分析】A板K/L列聚集，无Lot/Sheet/Glass集中性
【异常良损】当日良损0.59%，当月良损0.29%，批次良损0.29%，7/21批次较上批次恶化0.08%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</si>
  <si>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【产品型号】D172
【不良名称】S向带状Mura
【发生站点】MVI
【是否再发】否
【首次通报】08/10  10:30
【基础分析】1EN/1EQ/2EQ膜位集中，无Lot/Sheet/Glass集中性
【异常良损】当日良损0.29%，当月良损0.11%，批次良损0.15%，7/29批次较上批次恶化0.08%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</si>
  <si>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>缪康健</t>
    <phoneticPr fontId="4" type="noConversion"/>
  </si>
  <si>
    <t>CT</t>
    <phoneticPr fontId="4" type="noConversion"/>
  </si>
  <si>
    <t xml:space="preserve">【产品型号】C471
【不良名称】G向单亮线
【发生站点】AVI
【是否再发】否
【首次通报】08/16  10:30
【基础分析】AVI单站点不良率0.85%，较上批次恶化0.36%，无Map/Lot/Sheet/Glass集中性
【异常良损】当日良损2.16%，当月良损1.32%，批次良损1.38%，7/16批次较上批次恶化0.49%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</si>
  <si>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【产品型号】D172
【不良名称】大圆环Mura
【发生站点】MVI
【是否再发】否
【首次通报】08/10  16:30
【基础分析】当天不良高发0.52%，大板中间区域聚集
【异常良损】当日良损0.52%，当月良损0.16%，批次良损0.17%，7/18批次较上批次恶化0.08%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</si>
  <si>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【产品型号】C451
【不良名称】常暗黑斑Mura
【发生站点】MVI
【是否再发】否
【首次通报】08/11  10:30
【基础分析】当天不良高发0.86%，批次不良较上批次恶化0.13%，U列膜位聚集
【异常良损】当日良损0.86%，当月良损0.42%，批次良损0.33%，7/16批次较上批次恶化0.13%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</si>
  <si>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【产品型号】C451
【不良名称】接地短路1
【发生站点】MVI
【是否再发】否
【首次通报】08/11  10:30
【基础分析】当天不良高发0.31%，Lot L3CB56E0D聚集
【异常良损】当日良损0.31%，当月良损0.03%，批次良损0.06%，7/29批次较上批次恶化0.06%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</si>
  <si>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【产品型号】C451
【不良名称】线路间短路1
【发生站点】MVI
【是否再发】否
【首次通报】08/11  10:30
【基础分析】当天不良高发1.08%，7/29批次较上批次恶化0.10%，Lot L3CB56E0D/L3CB55E2A聚集
【异常良损】当日良损1.08%，当月良损0.16%，批次良损0.15%，7/29批次较上批次恶化0.10%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</si>
  <si>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【产品型号】C55
【不良名称】屏体责报废
【发生站点】CT
【是否再发】否
【首次通报】08/11  10:30
【基础分析】当天高发1.47%，批次不良高发1.56%，大板左侧聚集，LOT L3A356E01聚集
【异常良损】当日良损1.47%，当月良损1.56%，批次良损1.56%，7/21批次较上批次恶化1.56%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【整合对接】郭晋嘉
【责任部门】***
【责任科室】***
</t>
  </si>
  <si>
    <t xml:space="preserve">【产品型号】C57
【不良名称】通道间短路
【发生站点】MVI
【是否再发】是
【首次通报】06/18  10:30
【基础分析】批次不良0.32%，连续2个批次高发，R/S/T列膜位聚集
【异常良损】当日良损38.11%，当月良损3.75%，批次良损0.32%，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</si>
  <si>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【产品型号】D171
【不良名称】降等TP责
【发生站点】Aging
【是否再发】否
【首次通报】08/11  16:30
【基础分析】当天高发1.21%，无Map/Lot/Sheet集中性
【异常良损】当日良损1.21%，当月良损0.05%，批次良损0.03%，7/18批次较上批次恶化0.03%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</si>
  <si>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【产品型号】D171
【不良名称】群暗点
【发生站点】MVI
【是否再发】否
【首次通报】08/12  10:30
【基础分析】LOT L3DD56E1E集中，大板右上角轻微聚集
【异常良损】当日良损0.48%，当月良损0.46%，批次良损0.47%，MVI站点较上批次恶化1.0%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</si>
  <si>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【产品型号】M680
【不良名称】白画面黑斑
【发生站点】MVI
【是否再发】否
【首次通报】08/12  10:30
【基础分析】当天不良高发2.21%，批次恶化0.10%，MVI站点恶化1.26%，A/E行聚集
【异常良损】当日良损2.21%，当月良损0.17%，批次良损0.17%，7/31批次较上批次恶化0.10%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</si>
  <si>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【异常原因】集中DLA 1# ，中板A行高发（DLA左刀位置），因7/15白班为改善剥离NG，对DLA左刀进行更换并调整入刀深度（11.5→13mm，SPEC 12±1mm），判断为更换后新刀具磨合期剥离状态不稳定叠加入刀深度调整，造成边缘剥离异物带入面内导致。
【Inline监控】是
【是否止血】RS未抽检到，后继DLA刀具更换后，会安排对前2lot进行加检（目前为肉眼对剥离效果进行确认，因异物较小，难以发现）
【影响范围】130half，7/17均已完成切割
【改善措施】a.7/17白班已对DLA1#左刀入刀深度参数复原，后继更换新刀时不再同时调整刀具参数，待刀具状态稳定（安装2-3天后）后再行优化；b.异物不良复判后流（目前下保异物APP1判出后均会复判良品后流，因PFL工序前会撕除下保，此动作可带走90%以上的下保异物）
【整合对接】李晗
【责任部门】蒸镀封装部
【责任科室】Lami科 </t>
    <phoneticPr fontId="4" type="noConversion"/>
  </si>
  <si>
    <t>【异常原因】1. 2E行影响0.07%：为已知问题，与1F450 CD偏小吻合；2. U列影响0.02%，12620 DM可见，12400 5#高发集中，根据mura形态，推测CLN/DEV液刀或者COT NZL堵塞可能性大
【Inline监控】2E行现象不规律，inline识别度较低；U列 DM可监控
【是否止血】否
【影响范围】2E行验证改善中，持续影响＜0.1%
【改善措施】1. 2E行影响0.07%：为已知问题，与1F450 CD偏小吻合，Dev入口端变速验证NG，后续进行Dev液刀 / AC / 水刀的流量调小验证，CT部分改善，以及 Dev NZL#3 On验证，CT无改善；2. U列影响0.02%：7/23晚清洁对应液刀位置、Nozzle刮拭，已点放C451无异常</t>
    <phoneticPr fontId="4" type="noConversion"/>
  </si>
  <si>
    <t xml:space="preserve">【异常原因】异常现象为G向短条状不规则白斑，非普通点状白斑，与C471常亮白斑现象相同，COE产品均有相同不良，不良与BPDL层相关性强，TEM可见NG区域的BPDL Taper角存在BPDL残留（Si富集），因均为单机台过货无法锁定异常单元，1Y400/1Y600/1Y001 各转向2Lot验证，转向Lot已至TP 
【Inline监控】阵列DM图/AT不可见
【是否止血】否
【影响范围】/
【改善措施】待锁定异常站点
【整合对接】施健丰
【责任部门】工艺整合部
【责任科室】阵列整合科 
</t>
    <phoneticPr fontId="4" type="noConversion"/>
  </si>
  <si>
    <t xml:space="preserve">【异常原因】有2EQ0&amp;大板中心聚集（尤其1EN0/1EP0/1EQ0这3个膜位），机腔差和DM图锁定15500 DE，其中2EQ0与3AED02-PC1相关，大板中心聚集（尤其1EN0/1EP0/1EQ0这3个膜位）与3AED02-PC4相关，这2块电极与10-1&amp;2-2均为同一家厂商（微睿）
【Inline监控】15620 DM图轻微可见
【是否止血】是
【影响范围】D171/D172 0.1%左右，同期其他产品CT无异常
【改善措施】电极厂商名单去掉微睿；①3AED02-PC4已更换电极（高芯众科）@8/5；②3AED02-PC1临时禁Run 15500 D171/D172，改善措施：待电极维修周转返厂后进行更换（高芯众科），预计8/27更换
【整合对接】施健丰
【责任部门】阵列
【责任科室】干刻 </t>
    <phoneticPr fontId="4" type="noConversion"/>
  </si>
  <si>
    <t>【异常原因】捞取人员集中性数据确认集中人员V0122450判定，人员画面JND值判定错误导致等级判错
【Inline监控】MVI
【是否止血】是
【影响范围】/
【改善措施】针对异常人员V0122450下线重新培训，该人员判定的异常品已跳回重新进行判定 
【整合对接】施健丰
【责任部门】制造部
【责任科室】屏体制造科</t>
    <phoneticPr fontId="4" type="noConversion"/>
  </si>
  <si>
    <t xml:space="preserve">【异常原因】高发glass AOI可见多颗圆形状异常，为Array来料异常，排查为L3CB56E0DAA S02-S04 17400站点展腔Try Run片，因CD NG进行RW导致2中板外围区PLN气泡爆量
【Inline监控】是
【是否止血】是
【影响范围】L3CB56E0DAA S02-S04  展腔3Sheet
【改善措施】与整合检讨有机层RW标准
【责任部门】阵列部
【责任科室】曝光科 </t>
    <phoneticPr fontId="4" type="noConversion"/>
  </si>
  <si>
    <t xml:space="preserve">【异常原因】高发glass AOI可见多颗圆形状异常，为Array来料异常，排查为L3CB56E0DAA S02-S04 17400站点展腔Try Run片，因CD NG进行RW导致2中板外围区PLN气泡爆量
【Inline监控】是
【是否止血】是
【影响范围】L3CB56E0DAA S02-S04  展腔3Sheet
【改善措施】与整合检讨有机层RW标准
【责任部门】阵列部
【责任科室】曝光科 </t>
    <phoneticPr fontId="4" type="noConversion"/>
  </si>
  <si>
    <t xml:space="preserve">【异常原因】为切割10#机 A-1机台peeling单元内测dummy夹爪固定螺丝松动，夹爪倾斜作业时与pin端发生刮蹭导致压伤，时间集中与8/8 0:13~3:40,已降C9等入库；
【是否止血】是，当前批次均已切割完毕
【影响范围】pin端压伤产品共805pcs，当前批次已全部切割完毕
【改善措施】固定螺丝无弹簧垫片，机构振动导致螺丝松动：固定螺丝加装弹簧垫片，增加锁附力；螺丝位置监控：螺丝位置Mark标记，每日例行PM/月度PM及换型表单增加固定螺丝状态检查 
【整合对接】郭晋嘉
【责任部门】屏体部
【责任科室】切割科 </t>
    <phoneticPr fontId="4" type="noConversion"/>
  </si>
  <si>
    <t xml:space="preserve">【产品型号】D171
【不良名称】降等TP责
【发生站点】Aging
【异常原因】实际为aging烧角异常，为制造人员挂错code影响，已反馈制造
【影响范围】83pcs
【改善措施】良率还原
【责任部门】阵列部及制造部
【责任科室】屏体制造科 </t>
    <phoneticPr fontId="4" type="noConversion"/>
  </si>
  <si>
    <t xml:space="preserve">【异常原因】1B400气泡炸裂，已知异常，C51/C471/C22均有此异常（均为COE产品，同期其他产品无异常），1B400 3APP09集中（主要3APP09过货，但C51之前批次无此异常），7/21批次开始恶化，恶化真因&amp;产品别差异工艺调查中
【Inline监控】异常片均未在1B400后所有AOI抽检到（因赶产能，检测跳站）
【是否止血】是
【影响范围】/
【改善措施】临时措施：C51&amp;C22线上已无货，C471 1B400切线到3APP06（此机台针对气泡已做了膜厚优化调整）@8/9
【整合对接】黄从城
【责任部门】阵列部门
【责任科室】Track </t>
    <phoneticPr fontId="4" type="noConversion"/>
  </si>
  <si>
    <t xml:space="preserve">【异常原因】集中于1号板BU0膜位，与前段整合沟通，非RS查杀降等panel，切割来料被赋予X等，制程后系统自动判杀，无人员拔片履历，设备流片无异常，非屏体工艺责
【Inline监控】切割当站自动降等
【是否止血】是
【影响范围】60pcs，当前批次已全部切割完毕
【改善措施】待CIM&amp;大数据理清降等原因
【整合对接】郭晋嘉
【责任部门】工艺整合部/自动化部
【责任科室】大数据科/MES科 </t>
    <phoneticPr fontId="4" type="noConversion"/>
  </si>
  <si>
    <t xml:space="preserve">【异常原因】3APP02 HB弱显影响导致
【Inline监控】15629站AOI检出AD边残留，15629站RS判code：A5PMR，7/16当日RS density较前一天下降2.59，当日进行设备停机清洁
【是否止血】是
【改善措施】3APP02当日停机进行设备清洁，对HB chamber/shutter 口/lift pin进行清洁，清洁完成，复机数据恢复正常水平；长期对策：搭配保养请厂务同事一起进行对HB管路进行清洁
【整合对接】胡灿灿
【责任部门】阵列部
【责任科室】涂布科 </t>
    <phoneticPr fontId="4" type="noConversion"/>
  </si>
  <si>
    <t xml:space="preserve">白画面黑斑/常亮白斑/RGB黑斑统称为斑类Mura，均与ELA/GI DKC相关，三者经常互相混判，我们一般合起来看，三者合起来看批次无恶化，Mapping也未变化（与之前批次相同），持续Monitor </t>
    <phoneticPr fontId="4" type="noConversion"/>
  </si>
  <si>
    <t xml:space="preserve">【产品型号】C471
【不良名称】G向带状Mura
【发生站点】MVI
【是否再发】否
【首次通报】08/13  10:30
【基础分析】F列明显聚集，7/16批次较上批次恶化0.09%
【异常良损】当日良损0.41%，当月良损0.19%，批次良损0.20%，7/16批次较上批次恶化0.09%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</si>
  <si>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【产品型号】C51
【不良名称】暗点
【发生站点】MVI
【是否再发】否
【首次通报】08/13  10:30
【基础分析】A列聚集
【异常良损】当日良损1.33%，当月良损0.23%，批次良损0.23%，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</si>
  <si>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【产品型号】M660
【不良名称】支撑膜气泡
【发生站点】APP2
【是否再发】否
【首次通报】08/13  10:30
【基础分析】8/12当天高发0.36%，无Map/Lot/sheet/Glass集中
【异常良损】当日良损0.36%，当月良损0.04%，批次良损0.08%，7/31批次较上批次恶化0.08%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【整合对接】熊川
【责任部门】***
【责任科室】***
</t>
  </si>
  <si>
    <t xml:space="preserve">【异常原因】解析结果BPDL残留
【Inline监控】Inline无法监控
【是否止血】否
【影响范围】目前所有量产批
【改善措施】同F列聚集 已进行Y400   Y600 Y001转向  预计8.24产出CT结果 根据结果锁定异常站点
【整合对接】施健丰
【责任部门】阵列部
【责任科室】暂未确定 </t>
    <phoneticPr fontId="4" type="noConversion"/>
  </si>
  <si>
    <r>
      <t>【异常原因】已知异常，</t>
    </r>
    <r>
      <rPr>
        <sz val="11"/>
        <color rgb="FF0000FF"/>
        <rFont val="微软雅黑"/>
        <family val="2"/>
        <charset val="134"/>
      </rPr>
      <t>E02 生产Gas周期内AW污染，能量gap 由初期60到末期恶化到100，Gas末期AW高能量区域无异常，低能量区域Mura较差，Gas末期恶化，与C57为同期产品</t>
    </r>
    <r>
      <rPr>
        <sz val="11"/>
        <color rgb="FF333333"/>
        <rFont val="微软雅黑"/>
        <family val="2"/>
        <charset val="134"/>
      </rPr>
      <t xml:space="preserve">
【Inline监控】同期DM JND2.2-2.3，Gas PM&amp;AW清洁后改善，同期产品跟进CT良率
【是否止血】是
【影响范围】2Lot
【改善措施】1.ED额外+2mj,提前预防（7/11已执行）2.8/4 新AW到厂已更换；
【整合对接】施健丰
【责任部门】阵列部
【责任科室】晶注科 </t>
    </r>
    <phoneticPr fontId="4" type="noConversion"/>
  </si>
  <si>
    <t>PHT后膜层PEELING</t>
    <phoneticPr fontId="4" type="noConversion"/>
  </si>
  <si>
    <t xml:space="preserve">【异常原因】Map 2E行集中，TP 搭载验证确认与TP制程无相关性，OLED无相关性；当前锁定为Array制程应力搭配不均影响，暂未锁定异常站点，Array 转向验证进行中；
【Inline监控】22520站点抽检已监控到
【是否止血】否，暂未明确责任站点
【影响范围】暂时无法明确
【改善措施】根据V2经验，类似问题为Array ILD应力不均导致，当前ILD站点转向3Lot已投入验证@7/31，预计结果产出@8/25；同时PI1&amp;PI2站点转向各3Lot预计结果产出@8/15;锁定异常站点后进行工艺调整改善@8/31;
【整合对接】李晗
【责任部门】阵列部
【责任科室】阵列整合科 </t>
    <phoneticPr fontId="4" type="noConversion"/>
  </si>
  <si>
    <t xml:space="preserve">【异常原因】实物为二维码气泡，集中贴膜12# M2A平台及15# M1A平台，因切割10#peeling pin针下压较深导致Pin端出现残胶，产品到贴膜后异物残留至平台导致二维码气泡高发
【Inline监控】APP2检出
【是否止血】是
【影响范围】10#风险批共9k，APP2已过货7.3k，剩余2.7k待作业
【改善措施】切割10# peeling参数已优化，贴膜已对平台进行清洁；气泡产品二次脱泡挽救，预计挽救率100%；
【整合对接】熊川
【责任部门】屏体部
【责任科室】切割科、贴膜科 </t>
    <phoneticPr fontId="4" type="noConversion"/>
  </si>
  <si>
    <t xml:space="preserve">【异常原因】Cycle22流片末期Gx色点波动偏高（OOW规格内），色轨迹略有外扩，造成JNCD增大（备注：COE 规格JNCD严格，工程能力内偶发波动），前后Cycle无高发异常
【Inline监控】21239已监控发现轨迹波动偏大，预估cycle22不良4.9%
【是否止血】是
【影响范围】cycle 22,过货完成时间7/30
【改善措施】inline监控参数调整，后续抽检Gx色点在目标附近，色轨迹和JNCD在目标附近，无异常。
【整合对接】邓冰
【责任部门】蒸镀封装部
【责任科室】蒸镀工艺科 </t>
    <phoneticPr fontId="4" type="noConversion"/>
  </si>
  <si>
    <t>C22</t>
    <phoneticPr fontId="4" type="noConversion"/>
  </si>
  <si>
    <t>外观发绿</t>
    <phoneticPr fontId="4" type="noConversion"/>
  </si>
  <si>
    <t xml:space="preserve">【异常原因】C51 0721批次暗点不良率0.23%较上批次改善0.19% MAP A列聚集 ArrayRS-AT-CT均无匹配 制程无明显机台腔室集中性 AVI/CRP无工位集中性  FMM 排产各产品暗点类产出均无此类聚集 存在产品特异性 FMM MASK MA002_MA002_MA002_MA004_MA002集中 cycle 07/13/22存在趋势飘高 已反馈OLED整合调查
【Inline监控】Array段未见A列聚集异常
【是否止血】待oled整合反馈
【影响范围】批次影响0.25%
【改善措施】待oled整合反馈
【整合对接】郭友
【责任部门】工艺整合部
【责任科室】蒸镀封装整合科 </t>
    <phoneticPr fontId="4" type="noConversion"/>
  </si>
  <si>
    <t xml:space="preserve">【异常原因】COE G在OC3制程被显影液腐蚀
【Inline监控】TP出货站点AOI未全检、可发现部分异常，主要通过屏体段外观限度样拦截
【是否止血】否
【影响范围】600half，8/3 23:24完成COE G层过货
【改善措施】C51已通过G IUV ON（会影响G膜厚、B色相，C22未上）改善
【整合对接】周鸿成
【责任部门】触控部
【责任科室】黄光科 </t>
    <phoneticPr fontId="4" type="noConversion"/>
  </si>
  <si>
    <t xml:space="preserve">【产品型号】C22
【不良名称】外观发绿
【发生站点】APP2
【是否再发】否
【首次通报】08/13  16:00
【基础分析】Map H列聚集
【异常良损】当日良损0.88%，当月良损0.93%，批次良损0.09%，6/21批次较上批次恶化0.08%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【整合对接】周鸿成
【责任部门】***
【责任科室】***
</t>
  </si>
  <si>
    <t>下支撑膜/保护膜折痕</t>
  </si>
  <si>
    <t xml:space="preserve">【产品型号】C471
【不良名称】下支撑膜/保护膜折痕
【发生站点】APP2
【是否再发】否
【首次通报】08/14  10:00
【基础分析】Map、Glass 无明显集中性
【异常良损】当日良损34.57%，当月良损0.09%，批次良损0.16%，07/16批次较上批次恶化0.12%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【整合对接】郭晋嘉
【责任部门】***
【责任科室】***
</t>
  </si>
  <si>
    <t xml:space="preserve">【产品型号】C471
【不良名称】单亮点
【发生站点】CT
【是否再发】否
【首次通报】08/14  10:00
【基础分析】Map、sheet 无明显集中性
【异常良损】当日良损1.99%，当月良损0.50%，批次良损0.50%，07/16批次较上批次恶化0.27%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</si>
  <si>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>通道接地短路</t>
  </si>
  <si>
    <t>李力</t>
    <phoneticPr fontId="4" type="noConversion"/>
  </si>
  <si>
    <t xml:space="preserve">【产品型号】D171
【不良名称】通道接地短路
【发生站点】CT
【是否再发】否
【首次通报】08/14  16:00
【基础分析】Map 1C/2C 行聚集
【异常良损】当日良损0.67%，当月良损0.05%，批次良损0.06%，07/29批次较上批次恶化0.03%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</si>
  <si>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 xml:space="preserve">【异常原因】当前批次不良0.09%，有高发模位及中板集中性，IJP打印3CEE02-IK2-PR1有明显设备集中性，NG panel OM镜下为DAM前发黑异常，同M588、C57，M588切片为对应区域无IJP，金属走线在段差处残留导致Short
【Inline监控】无
【是否止血】否
【影响范围】7/29批次100pcs
【改善措施】该异常多款型号发生，已反馈OLED工艺、整合
【整合对接】李力
【责任部门】蒸镀封装
【责任科室】打印 </t>
    <phoneticPr fontId="4" type="noConversion"/>
  </si>
  <si>
    <t xml:space="preserve">【异常原因】C471 0716单亮点批次良损0.5% MAP/LOT/SHEET无集中性，Array制程未见明显机腔差 CT CRP 3PLR19集中 多为R像素亮点修复失败 已反馈FA解析确认根因
【Inline监控】CRP检出
【是否止血】是
【影响范围】批次良损0.5%
【改善措施】3PLR19已切走，后续不对应COE产品，针对红色像素修复问题调查中
【责任部门】屏体检测
【整合对接】郭友
【责任科室】CRP </t>
    <phoneticPr fontId="4" type="noConversion"/>
  </si>
  <si>
    <t xml:space="preserve">【异常原因】异常发生于贴膜3#，换型完毕后 Film Loading TR Head 1#为右上方吸杆位置靠近A区中心点，导致侧边膜材下垂与膜仓限位柱干涉，支撑膜本体出现折痕，贴附后形成保护膜折痕不良
【Inline监控】APP2
【是否止血】是
【影响范围】33pcs，设备调整后续生产无异常
【改善措施】重新调整点位后续无异常，完善换型check list，确保相同异常不再发生
【整合对接】郭晋嘉
【责任部门】屏体部
【责任科室】贴膜科 </t>
    <phoneticPr fontId="4" type="noConversion"/>
  </si>
  <si>
    <t xml:space="preserve">【产品型号】C51
【不良名称】Aging AA区烧伤
【发生站点】CT
【是否再发】否
【首次通报】08/14  10:00
【基础分析】Map 、Lot 无明显集中性
【异常良损】当日良损5.06%，当月良损1.76%，批次良损1.76%，07/21批次较上批次恶化0.33%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  <phoneticPr fontId="4" type="noConversion"/>
  </si>
  <si>
    <t>【异常原因】全检全修Skip, 线+AD 恶化1.0%
【Inline监控】/
【是否止血】是
【影响范围】7/21批次
【改善措施】/
【整合对接】朱仲飞
【责任部门】***
【责任科室】***</t>
    <phoneticPr fontId="4" type="noConversion"/>
  </si>
  <si>
    <t>孔区环状Mura</t>
  </si>
  <si>
    <t xml:space="preserve">【产品型号】C452
【不良名称】屏体来料破裂
【发生站点】APP1
【是否再发】否
【首次通报】08/15  10:00
【基础分析】Map 2E 聚集
【异常良损】当日良损1.32%，当月良损0.12%，批次良损0.91%，07/29批次较上批次恶化0.26%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</si>
  <si>
    <t xml:space="preserve">【产品型号】C451
【不良名称】孔区环状Mura
【发生站点】MVI
【是否再发】否
【首次通报】08/15  10:00
【基础分析】Map D角聚集
【异常良损】当日良损1.40%，当月良损0.02%，批次良损0.18%，07/29批次较上批次恶化0.18%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</si>
  <si>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【产品型号】M631
【不良名称】JNCDN
【发生站点】CT
【是否再发】否
【首次通报】08/15  10:00
【基础分析】Map 、glass 无明显集中性， 7/31批次首发
【异常良损】当日良损0.24%，当月良损0.08%，批次良损0.08%，07/31批次较上批次恶化0.08%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</si>
  <si>
    <t xml:space="preserve">【产品型号】C451
【不良名称】常暗黑斑Mura
【发生站点】MVI
【是否再发】否
【首次通报】08/15  10:00
【基础分析】Map 1AU/2DU/K列聚集
【异常良损】当日良损2.68%，当月良损0.39%，批次良损1.17%，07/29批次较上批次恶化0.30%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</si>
  <si>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【异常原因】不良为测试异常值导致误判
【Inline监控】inline无异常
【是否止血】是。异常值高发AVI设备已切机。（长期措施检测白画面规格收严验证）
【影响范围】126panel。屏体过货完成后，对于M631已判定JNCDN产品返工，AVI复测升等
【改善措施】不良品返工升等-8/31@孙理想
【整合对接】秦悦
【责任部门】检测技术部
【责任科室】屏体检测 </t>
    <phoneticPr fontId="4" type="noConversion"/>
  </si>
  <si>
    <t xml:space="preserve">【产品型号】M588
【不良名称】TP信号测试短路1
【发生站点】CT
【是否再发】否
【首次通报】08/15  10:00
【基础分析】A列聚集
【异常良损】当日良损0.49%，当月良损0.50%，批次良损0.54%，07/29批次较未完全改善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</si>
  <si>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>吴忧
李力</t>
    <phoneticPr fontId="4" type="noConversion"/>
  </si>
  <si>
    <t xml:space="preserve">【异常原因】Mapping CD行集中，无lot、Glass集中，无设备明显集中，解析为对应区域无IJP，金属走线在段差处残留导致Short
【Inline监控】/
【是否止血】是
【影响范围】/
【改善措施】/
【整合对接】吴忧/李力
【责任部门】/
【责任科室】/ </t>
    <phoneticPr fontId="4" type="noConversion"/>
  </si>
  <si>
    <t xml:space="preserve">【产品型号】M680
【不良名称】JNCDN
【发生站点】MVI
【是否再发】否
【首次通报】07/03  17:00
【基础分析】Map 1D/2B 行聚集
【异常良损】当日良损1.06%，当月良损0.14%，批次良损0.18%，06/19批次较上批次恶化0.16%
【异常原因】***
【Inline监控】监控站点
【是否止血】***
【影响范围】数量，过货完成时间
【改善措施】***
【整合对接】李晗
【责任部门】***
【责任科室】***
</t>
    <phoneticPr fontId="4" type="noConversion"/>
  </si>
  <si>
    <t xml:space="preserve">【异常原因】2E行褶皱，多款产品发生，存在大板集中性；排查OLED无设备，腔室集中性，TP中板搭载验证无相关性，根据V2经验与Array应力相关，异常站点待理清；
【Inline监控】是，Lami AOI已监控
【是否止血】否，当前异常站点验证中
【影响范围】未知
【改善措施】①阵列流片理清转向验证8Lot待产出@9/20；②ILD站点边曝恶化验证作业待结果追踪；
【整合对接】秦悦
【责任部门】阵列部
【责任科室】待理清 </t>
    <phoneticPr fontId="4" type="noConversion"/>
  </si>
  <si>
    <t>【产品型号】M660
【不良名称】电流异常
【发生站点】AGING
【是否再发】否
【首次通报】08/17  10:00
【基础分析】批次恶化0.25%
【异常良损】当日良损2.47%，当月良损0.38%，批次良损0.44%，07/31批次较上批次恶化0.25%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</t>
    <phoneticPr fontId="4" type="noConversion"/>
  </si>
  <si>
    <t>【异常原因】Aging SCA集中过货影响，7/29批次良损0.37%，未恶化
【Inline监控】/
【是否止血】/
【改善措施】/</t>
    <phoneticPr fontId="4" type="noConversion"/>
  </si>
  <si>
    <t>【异常原因】Aging SCA R品制造直接判杀，对标显示异常不良下降0.24%，AD批次与前批次水平一致
【Inline监控】/
【是否止血】/
【改善措施】/</t>
    <phoneticPr fontId="4" type="noConversion"/>
  </si>
  <si>
    <t>【产品型号】M631
【不良名称】常暗黑斑Mura
【发生站点】CT
【是否再发】否
【首次通报】08/18  09:00
【基础分析】① 模位1AA0聚集；②单sheet不良高发
【异常良损】当日良损7.02%，当月良损0.16%，批次良损0.16%，07/31批次较上批次恶化0.13%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</t>
    <phoneticPr fontId="4" type="noConversion"/>
  </si>
  <si>
    <t>田凤</t>
    <phoneticPr fontId="4" type="noConversion"/>
  </si>
  <si>
    <t>【产品型号】M631
【不良名称】制程报废
【发生站点】CT
【是否再发】否
【首次通报】08/19  10:00
【基础分析】当天高发，3half集中
【异常良损】当日良损0.73%，当月良损0.04%，批次良损0.85%，08/14批次较上批次恶化0.84%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</t>
    <phoneticPr fontId="4" type="noConversion"/>
  </si>
  <si>
    <t>刘力文</t>
  </si>
  <si>
    <t xml:space="preserve">【异常原因】Glass TR吸嘴&amp;载台吸破真空匹配偶发取片失败，导致拔片，产品无损伤，已反报废
【Inline监控】当站已监控到
【是否止血】是
【影响范围】共3half
【改善措施】将Glass TR Z轴高度降低：96.5-97，降低Z轴抬起速度5-3m/s，观察流片无异常，持续监控；
【整合对接】刘力文
【责任部门】屏体部
【责任科室】切割科 </t>
    <phoneticPr fontId="4" type="noConversion"/>
  </si>
  <si>
    <t xml:space="preserve">【产品型号】C471
【不良名称】Array来料责异常
【发生站点】CT
【是否再发】否
【首次通报】08/19  17:00
【基础分析】无Lot/sheet/map集中，当天高发
【异常良损】当日良损6.08%，当月良损0.42%，批次良损0.28%，07/29批次较上批次恶化2.3%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  <phoneticPr fontId="4" type="noConversion"/>
  </si>
  <si>
    <t xml:space="preserve">【异常原因】1) 22%为1B400气泡炸裂，3APP09单机台过货；2）78%为孔区彩晕不良，解析结果为异常区域BPDL膜厚偏厚0.2um（8/19晚产出），与1Y400相关
【Inline监控】1）1B400气泡炸裂类型因产能问题，1B420未抽检到，21320可见，8/9 Inline已监控到；2）孔区彩晕不良1Y420 DM图不可见，21320 DM图轻微可见（现象严重的才轻微可见）；
【是否止血】1)是；2）是
【影响范围】1）8/9临时措施上线前COE过货产品；2）8/20改善措施上线前C471过货产品
【改善措施】1）临时措施：COE产品1B400 3APP09切到3APP06过货@8/9；改善措施：B层涂布速度由50mm/s→30mm/s，膜厚调整中，预计8/21日产品到站进行验证；2）临时措施：制定了JND 2.2左右的OK限度样@8/19 15：30上线；改善措施：1Y400 黑胶Coating Gap优化：160um→120um。膜厚已调试OK，预计8/19夜班Try Run，8/20 产出结果，OK即上线
【整合对接】施健丰
【责任部门】阵列
【责任科室】Track </t>
    <phoneticPr fontId="4" type="noConversion"/>
  </si>
  <si>
    <t>【产品型号】W537
【不良名称】水渍异常
【发生站点】APP2
【是否再发】否
【首次通报】08/20  10:00
【基础分析】单Lot集中
【异常良损】当日良损0.30%，当月良损0.08%，批次良损0.24%，07/29批次较上批次恶化0.24%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</t>
    <phoneticPr fontId="4" type="noConversion"/>
  </si>
  <si>
    <t xml:space="preserve">【异常原因】之前批次原因为B层像素上的G残留导致，换液时显影液浓度偏低显影能力不足G残留；推测当日为相同原因导致；
【Inline监控】/
【是否止血】否，需持续关注
【影响范围】45pcs，8/9过货完成
【改善措施】提高显影液换液时的离子浓度，当前新批次已完成变更；当日异常解析确认真实原因@8/14；
【整合对接】刘松铭
【责任部门】触控部
【责任科室】黄光科 </t>
    <phoneticPr fontId="4" type="noConversion"/>
  </si>
  <si>
    <t xml:space="preserve">【异常原因】L3A857E01 lot集中 查看履历8200-8400存在Q time超时
【Inline监控 DM可见
【是否止血】是
【影响范围】 L3A857E01AA
【改善措施】严格执行Q time
【整合对接】黄从城
【责任部门】水渍专项
【责任科室 水渍专项 </t>
    <phoneticPr fontId="4" type="noConversion"/>
  </si>
  <si>
    <t>施健丰</t>
    <phoneticPr fontId="4" type="noConversion"/>
  </si>
  <si>
    <t>王梓尧</t>
    <phoneticPr fontId="4" type="noConversion"/>
  </si>
  <si>
    <t>MVI</t>
    <phoneticPr fontId="4" type="noConversion"/>
  </si>
  <si>
    <t xml:space="preserve">TP PEP4 PHT后膜层Peeling </t>
    <phoneticPr fontId="4" type="noConversion"/>
  </si>
  <si>
    <t>李力</t>
    <phoneticPr fontId="4" type="noConversion"/>
  </si>
  <si>
    <t>TP</t>
    <phoneticPr fontId="4" type="noConversion"/>
  </si>
  <si>
    <t>CUT</t>
    <phoneticPr fontId="4" type="noConversion"/>
  </si>
  <si>
    <t>【产品型号】C471
【不良名称】大面积亮点
【发生站点】MVI
【是否再发】否
【首次通报】08/20  10:00
【基础分析】单Lot集中
【异常良损】当日良损1.76%，当月良损0.52%，批次良损2.58%，07/29批次较上批次恶化1.91%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</t>
    <phoneticPr fontId="4" type="noConversion"/>
  </si>
  <si>
    <t xml:space="preserve">【产品型号】C471
【不良名称】JNCDN
【发生站点】CT
【是否再发】否
【首次通报】07/18  15:00
【基础分析】MAP集中A/J列多膜位
【异常良损】当日良损2.48%，当月良损2.24%，批次良损2.24%，06/25批次较上批次恶化2.24%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</si>
  <si>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受ILD DE 3AED04-2 A5DMR恶化 BC边聚集影响</t>
    </r>
    <r>
      <rPr>
        <sz val="11"/>
        <color rgb="FF333333"/>
        <rFont val="微软雅黑"/>
        <family val="2"/>
        <charset val="134"/>
      </rPr>
      <t>，上机Shield Base为SPCoating式样（过往4轮验证无异常），异常首片发生时该腔室过货4700枚，为改善ILD BC flow将ShieldBase厚度9.85mm→9.70mm，部分Base本体较厚coating下修~400um→~250um
【Inline监控】Inline已知异常，站点14500，3AED04-2 A5DMR恶化 BC边聚集；
【是否止血】是
【影响范围】7/29&amp;7/31批次
【改善措施</t>
    </r>
    <r>
      <rPr>
        <sz val="11"/>
        <color rgb="FF0000FF"/>
        <rFont val="微软雅黑"/>
        <family val="2"/>
        <charset val="134"/>
      </rPr>
      <t>】①Parts管理规则梳理：</t>
    </r>
    <r>
      <rPr>
        <sz val="11"/>
        <color rgb="FF333333"/>
        <rFont val="微软雅黑"/>
        <family val="2"/>
        <charset val="134"/>
      </rPr>
      <t xml:space="preserve">Y2O3/SP Coating厚度与Parts本体厚度规格修订，挑选本体较薄base进行400um SP coating；②Y2O3 Shield base维持400nm ,3000pcs 进行Shield base更换@7/18
【整合对接】施明君
【责任部门】阵列部
【责任科室】DE </t>
    </r>
    <phoneticPr fontId="4" type="noConversion"/>
  </si>
  <si>
    <t>Close</t>
    <phoneticPr fontId="4" type="noConversion"/>
  </si>
  <si>
    <t>【产品型号】C471 
【不良名称】常亮白斑 
【发生站点】MVI
【是否再发】是 
【首次通报】07/24 10:00 
【基础分析】MAP集中 F0 
【异常良损】当日良损4.14%，当月良损2.05%，批次良损2.94%，07/29批次较上批次恶化1.04%
【异常原因】*** 
【Inline监控】若已监控到：明确监控到的站点/RS Code/恶化比例（数字化呈现 ）；若没监控到，给出后续 Inline监控如何优化的方案） 
【是否止血】*** 
【影响范围】数量，过货完成时间
【改善措施】要求有工艺改善的落地措施，无措施时需要当天上良率会进行汇 【整合对接】施健丰 
【责任部门】*** 
【责任科室】***</t>
    <phoneticPr fontId="4" type="noConversion"/>
  </si>
  <si>
    <t>【产品型号】C471 
【不良名称】TP PEP4 PHT后膜层Peeling 
【发生站点】CUT
【是否再发】否 
【首次通报】08/20 16:30
【基础分析】LOT集中L3CD56E0X/L3CD56E1M，GLASS集中LOT集中L3CD56E0X062/L3CD56E1M171 
【异常良损】当日良损1.25%，当月良损0.04%，批次良损0.27%，07/29批次较上批次恶化0.27%
【异常原因】*** 
【Inline监控】若已监控到：明确监控到的站点/RS Code/恶化比例（数字化呈现 ）；若没监控到，给出后续 Inline监控如何优化的方案） 
【是否止血】*** 
【影响范围】数量，过货完成时间 
【改善措施】要求有工艺改善的落地措施，无措施时需要当天上良率会进行汇报
【整合对接】李力
【责任部门】*** 
【责任科室】***</t>
    <phoneticPr fontId="4" type="noConversion"/>
  </si>
  <si>
    <t>C471</t>
    <phoneticPr fontId="4" type="noConversion"/>
  </si>
  <si>
    <t>来料Array责Peeling</t>
    <phoneticPr fontId="4" type="noConversion"/>
  </si>
  <si>
    <t>CUT</t>
    <phoneticPr fontId="4" type="noConversion"/>
  </si>
  <si>
    <t>邓冰/赵学峰</t>
    <phoneticPr fontId="4" type="noConversion"/>
  </si>
  <si>
    <t>Close</t>
    <phoneticPr fontId="4" type="noConversion"/>
  </si>
  <si>
    <t>ARRAY</t>
    <phoneticPr fontId="4" type="noConversion"/>
  </si>
  <si>
    <t>常亮白斑</t>
    <phoneticPr fontId="4" type="noConversion"/>
  </si>
  <si>
    <t xml:space="preserve">
【异常原因】解析去除COE TFE仍可见 且仅C22 C51 C471产品发生 锁定异常BPDL强相关，各站转向：Y400(3APP08)   Y600(3AES01)   Y001、Y000（3ACP10）结合当时产线产品分布 进行Y400  Y600  Y001 3站转向各转向2lot 今结果产出 3站均未跟转，为尽快止损 已需求清洗，黄光，srtp工艺针对nozzle  ac全面清洁，临时cover此异常，避免量损进一步扩大@8/20，同步申请1Y000/1Y800/1Y900转向验证@8/21
【Inline监控】/
【是否止血】否
【影响范围】数量，过货完成时间
【改善措施】暂无锁定异常单元，转向结果预计9/15产出
【整合对接】施健丰
【责任部门】工艺整合部
【责任科室】阵列整合科 </t>
    <phoneticPr fontId="4" type="noConversion"/>
  </si>
  <si>
    <t xml:space="preserve">【产品型号】C57
【不良名称】S向带状Mura
【发生站点】MVI
【是否再发】否
【首次通报】08/21  15:00
【基础分析】MAP集中：2E行，D列
【异常良损】当日良损0.68%，当月良损0.19%，批次良损0.19%，08/12批次较上批次恶化0.10%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</si>
  <si>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>M702</t>
    <phoneticPr fontId="4" type="noConversion"/>
  </si>
  <si>
    <t>MVI</t>
    <phoneticPr fontId="4" type="noConversion"/>
  </si>
  <si>
    <t>王梓尧</t>
    <phoneticPr fontId="4" type="noConversion"/>
  </si>
  <si>
    <t>S向带状Mura</t>
    <phoneticPr fontId="4" type="noConversion"/>
  </si>
  <si>
    <t>施健丰</t>
    <phoneticPr fontId="4" type="noConversion"/>
  </si>
  <si>
    <t>ARRAY</t>
    <phoneticPr fontId="4" type="noConversion"/>
  </si>
  <si>
    <t>【产品型号】C471 
【不良名称】来料Array责Peeling
【发生站点】CUT 
【是否再发】否 
【首次通报】08/21 10:00 
【基础分析】HALF集中 L3CD56E1M171/L3CD56E0X062 
【异常良损】当日良损0.29%，当月良损0.05%，批次良损0.16%，07/29批次较上批次恶化0.16% 
【异常原因】*** 
【Inline监控】若已监控到：明确监控到的站点/RS Code/恶化比例（数字化呈现 ）；若没监控到，给出后续 Inline监控如何优化的方案） 
【是否止血】*** 
【影响范围】数量，过货完成时间 
【改善措施】要求有工艺改善的落地措施，无措施时需要当天上良率会进行汇报【整合对接】邓冰 
【责任部门】*** 
【责任科室】***</t>
    <phoneticPr fontId="4" type="noConversion"/>
  </si>
  <si>
    <t xml:space="preserve">
【产品型号】M702
【不良名称】彩斑Mura
【发生站点】MVI
【是否再发】否
【首次通报】08/21  15:00
【基础分析】MAP集中：2E-J0,2A-S0,2A\2B\2E行；Lot集中：L3MN57E07/L3MN57E09
【异常良损】当日良损4.45%，当月良损1.22%，批次良损1.22%，08/12批次较上批次恶化1.15%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  <phoneticPr fontId="4" type="noConversion"/>
  </si>
  <si>
    <t>?</t>
    <phoneticPr fontId="4" type="noConversion"/>
  </si>
  <si>
    <t xml:space="preserve">
【异常原因】M702 MASK检修出现锈迹爆量，主要影响Cycle03/06，会议决策替换另外线体mask 上机(等同于换线)
【Inline监控】是，Inline LOI已监控到线性彩斑不良高发,并触发L等停线；
【是否止血】是，cycle间垫片优化PPA,供应商到料后，RW后，替换mask 上机无异常；
【影响范围】2.6K风险强制判R，预计过货完成时间@8/28，预计批次不良2.5%；
【改善措施】临时措施：①久未Run排查时程提拉 30天→25天；②物料备料：依据PMC排产N+7推动厂商备料；长期措施：厂务改善环境后，生锈改善，持续攻关；
【责任部门】蒸镀封装部
【责任科室】清洗科
</t>
    <phoneticPr fontId="4" type="noConversion"/>
  </si>
  <si>
    <t>其他3</t>
    <phoneticPr fontId="4" type="noConversion"/>
  </si>
  <si>
    <t>MVI</t>
    <phoneticPr fontId="4" type="noConversion"/>
  </si>
  <si>
    <t>【产品型号】C471
【不良名称】其他3
【发生站点】MVI
【是否再发】否
【首次通报】08/22  11:30
【基础分析】Half集中：L3CD56E0Z272/L3CD56E0Z271
【异常良损】当日良损0.23%，当月良损0.03%，批次良损0.09%，07/29批次较上批次恶化0.09%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</t>
    <phoneticPr fontId="4" type="noConversion"/>
  </si>
  <si>
    <t>王建强</t>
    <phoneticPr fontId="4" type="noConversion"/>
  </si>
  <si>
    <t>王梓尧</t>
    <phoneticPr fontId="4" type="noConversion"/>
  </si>
  <si>
    <t>Open</t>
    <phoneticPr fontId="4" type="noConversion"/>
  </si>
  <si>
    <t xml:space="preserve">【产品型号】C451
【不良名称】S向ELA Mura
【发生站点】MVI
【是否再发】否
【首次通报】07/03  10:00
【基础分析】6/19 批次持续恶化， Map 大板边缘集中，LOT集中：L3CB55E17
【异常良损】当日良损2.77%，当月良损0.33%，批次良损2.00%，06/19批次较上批次恶化0.82%
【异常原因】***
【Inline监控】监控站点
【是否止血】***
【影响范围】数量，过货完成时间
【改善措施】***
【整合对接】施健丰
【责任部门】***
【责任科室】***
</t>
    <phoneticPr fontId="4" type="noConversion"/>
  </si>
  <si>
    <t xml:space="preserve">【异常原因】ELA4#高发集中，现象为真实ELAmura，真因为此周期L1发生Energydrop导致ELAMura高发；
【Inline监控】DM图可见，表征不明显，监控优化：新增LTT监控上线@5/30，需CT产出确认监控准确性@7/15
【是否止血】是
【影响范围】0619批次预估良损0.3%
【改善措施】1. 临时措施：3AFE04禁Run穿戴/中尺寸/折叠/高质量产品@6/24；2. 长期措施：①激光管drop时不允许校准光斑和Power，drop到970以下直接PM@6/6（此异常lot为改善前过货）；②By趋势每小时监控能量Drop趋势； ③Tube window多点位测试；④sealing window、C0、GCS测试确认OK，steepness、Slope确认完成，chiller filter更换完成、HR/OC/BS/EW更换完成@6/26
【整合对接】施健丰
【责任部门】阵列部
【责任科室】晶注科 </t>
    <phoneticPr fontId="4" type="noConversion"/>
  </si>
  <si>
    <t>【产品型号】C57
【不良名称】大面积亮点
【发生站点】MVI
【是否再发】否
【首次通报】08/22  9:30
【基础分析】多膜位高发
【异常良损】当日良损0.22%，当月良损0.15%，批次良损0.16%，08/12批次较上批次恶化0.12%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</t>
    <phoneticPr fontId="4" type="noConversion"/>
  </si>
  <si>
    <t>MVI</t>
    <phoneticPr fontId="4" type="noConversion"/>
  </si>
  <si>
    <t>郭友</t>
    <phoneticPr fontId="4" type="noConversion"/>
  </si>
  <si>
    <t>王梓尧</t>
    <phoneticPr fontId="4" type="noConversion"/>
  </si>
  <si>
    <t>Open</t>
    <phoneticPr fontId="4" type="noConversion"/>
  </si>
  <si>
    <t>M631</t>
    <phoneticPr fontId="4" type="noConversion"/>
  </si>
  <si>
    <t>C451</t>
    <phoneticPr fontId="4" type="noConversion"/>
  </si>
  <si>
    <t>G向ELA Mura</t>
    <phoneticPr fontId="4" type="noConversion"/>
  </si>
  <si>
    <t>【产品型号】C57
【不良名称】G向带状Mura
【发生站点】MVI
【是否再发】是
【首次通报】08/22 15:00
【基础分析】Map集中：1B行，2B行
【异常良损】当日良损1.66%，当月良损0.35%，批次良损0.38%，07/29批次较上批次恶化0.27%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  <phoneticPr fontId="4" type="noConversion"/>
  </si>
  <si>
    <t>G向带状Mura</t>
    <phoneticPr fontId="4" type="noConversion"/>
  </si>
  <si>
    <t>MVI</t>
    <phoneticPr fontId="4" type="noConversion"/>
  </si>
  <si>
    <t>【产品型号】C451
【不良名称】常亮白斑
【发生站点】MVI
【是否再发】是
【首次通报】08/22 15:00
【基础分析】Map集中：1A-A0膜位
【异常良损】当日良损0.66%，当月良损0.23%，批次良损0.29%，08/08批次较上批次恶化0.12%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  <phoneticPr fontId="4" type="noConversion"/>
  </si>
  <si>
    <t xml:space="preserve">
【异常原因】已知异常，E02 生产Gas周期内AW 污染gap 由初期60到末期恶化到100，Gas末期AW高能量区域无异常，低能量区域Mura较差，Gas末期恶化，与C57为同期产品
【Inline监控】若已监控到：明确监控到的站点/RS Code/恶化比例（数字化呈现 ）；若没监控到，给出后续 Inline监控如何优化的方案）
【是否止血】是
【影响范围】2Lot
【改善措施】AW 更换前：ED整体+2mj，8/4 AW已更换；
【整合对接】施健丰
【责任部门】阵列部
【责任科室】晶注科</t>
    <phoneticPr fontId="4" type="noConversion"/>
  </si>
  <si>
    <t xml:space="preserve">
【异常原因】确认为Peeling导致4F400 异物检宕机，因G耐化性差异常片无法进行RW，RW会造成G 腐蚀 ，故进行判杀
【Inline监控】AOI可见整面peeling
【是否止血】是
【影响范围】30pcs
【改善措施】预计M756项目更换G层材料验证
【整合对接】李力
【责任部门】工艺整合部
【责任科室】屏体整合科</t>
    <phoneticPr fontId="4" type="noConversion"/>
  </si>
  <si>
    <t xml:space="preserve">
【异常原因】C57 0812批次大面积亮点0.16% MAP/LOT/SHEET/Array制程腔室无明显集中性，查看CT履历34000 3PCA19-8大面积亮点产出集中，已反馈Aging确认为LPC磨损，当前高发工位已禁止run调整@8/22，风险品69panel后续安排reaging返工
【Inline监控】/
【是否止血】已止血
【影响范围】69panel，批次影响0.16%
【改善措施】19#-8工位当前已禁run，风险品后续安排reaging返工
【整合对接】郭友
【责任部门】屏体部
【责任科室】Aging科</t>
    <phoneticPr fontId="4" type="noConversion"/>
  </si>
  <si>
    <t>M702</t>
    <phoneticPr fontId="4" type="noConversion"/>
  </si>
  <si>
    <t>G彩短条Mura</t>
    <phoneticPr fontId="4" type="noConversion"/>
  </si>
  <si>
    <t>【产品型号】M702
【不良名称】G彩短条Mura
【发生站点】MVI
【是否再发】是
【首次通报】08/23 10:30
【基础分析】Map集中:2A\2B\2E行（与此前集中性不同）
【异常良损】当日良损0.33%，当月良损0.32%，批次良损0.32%，08/12批次较上批次恶化0.25%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</t>
    <phoneticPr fontId="4" type="noConversion"/>
  </si>
  <si>
    <t>MVI</t>
    <phoneticPr fontId="4" type="noConversion"/>
  </si>
  <si>
    <t>APP1</t>
    <phoneticPr fontId="4" type="noConversion"/>
  </si>
  <si>
    <t>C57</t>
    <phoneticPr fontId="4" type="noConversion"/>
  </si>
  <si>
    <t>C452</t>
    <phoneticPr fontId="4" type="noConversion"/>
  </si>
  <si>
    <t>MVI</t>
    <phoneticPr fontId="4" type="noConversion"/>
  </si>
  <si>
    <t>ARRAY</t>
    <phoneticPr fontId="4" type="noConversion"/>
  </si>
  <si>
    <t>王梓尧</t>
    <phoneticPr fontId="4" type="noConversion"/>
  </si>
  <si>
    <t>【产品型号】C57
【不良名称】彩斑Mura
【发生站点】MVI
【是否再发】否
【首次通报】08/23 10:30
【基础分析】Map集中:2C-F0（与此前集中性不同）
【异常良损】当日良损0.38%，当月良损0.18%，批次良损0.19%，08/12批次较上批次恶化0.07%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</t>
    <phoneticPr fontId="4" type="noConversion"/>
  </si>
  <si>
    <t xml:space="preserve">
【异常原因】M702 mask 检修出现锈迹爆量，主要影响cycle03/06，会议决策替换另外线体mask上机（等同于换线）
【Inline监控】是 LOI已监控到
【是否止血】是，cycle间垫片优化PPA，供应商到料后，RW后替换Mask上机无异常；
【影响范围】2.6K风险强制判R，预计过货完成时间8/28，预计批次OLED Mura总不良率2.5%
【改善措施】临时措施：久未Run排查时程提拉30天--&gt;25天；物料备料，依据PMC排产N+7推动厂商备料；长期措施：厂务改善环境，生锈改善，持续攻关
【整合对接】汪前前
【责任部门】蒸镀封装部
【责任科室】清洗科</t>
    <phoneticPr fontId="4" type="noConversion"/>
  </si>
  <si>
    <t>【产品型号】M702
【不良名称】屏体来料破裂
【发生站点】APP1
【是否再发】是
【首次通报】08/23 10:30
【基础分析】Map集中:2E行，A0列（与此前集中性一致，但相隔两批次后再次高发）
【异常良损】当日良损0.12%，当月良损0.21%，批次良损0.21%，08/12批次较上批次恶化0.17%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</t>
    <phoneticPr fontId="4" type="noConversion"/>
  </si>
  <si>
    <t xml:space="preserve">
【异常原因】1.8/12批次不良率0.19%，7/9批次不良率0.13%，批次间恶化0.06%，正常波动；2.2CF0固定位置彩斑，为Cycle6 T8/T68，下机后研磨后异常，再上机无异常；
【Inline监控】是 21230已监控到CF位置固定位置彩斑；为Cycle6 T8/T68片，预估影响批次不良0.03%
【是否止血】是，再次上机LOI CF膜位无异常
【影响范围】8/12批次，彩斑预估不良0.18%
【改善措施】短期措施：下机后研磨无异常，再次上机无异常；
【整合对接】汪前前
【责任部门】蒸镀封装部/工艺整合部
【责任科室】清洗科/蒸镀封装整合科</t>
    <phoneticPr fontId="4" type="noConversion"/>
  </si>
  <si>
    <t xml:space="preserve">
【异常原因】为中板边缘褶皱，经SLA后延申至面内导致（褶皱轻微部分判为翘曲安排抽真空矫正，褶皱严重&amp;存在破损部分判屏体来料破裂报废）。其中2E行褶皱LLO后即发生，从3月开始出现，具有明显的大板Mapping集中性，且By批次分析Lami各机台均有发生。判断为来料批次波动导致E行边缘膜层差异导致。目前验证结果与阵列强相关。A0列褶皱为因改善黑斑面内能量较高，LLO后PI提前分离导致；
【Inline监控】DLA当站已检出
【是否止血】是
【影响范围】13half，8/23均已完成切割
【改善措施】1）2E行褶皱：a.持续优化LLO扫描条件进行Cover（仅可改善，无法完全解决）；b.继续推动阵列整合厘清异常工序并进行改善（PI、ILD站点M680转向验证片预计9月初到货Lami，GI站点C480转向验证片预计9月中到货）；2）A0列褶皱：持续优化LLO边扫能量，必要时安排人员全数手动入刀开口协助剥离；
</t>
    <phoneticPr fontId="4" type="noConversion"/>
  </si>
  <si>
    <t>JNCDN</t>
    <phoneticPr fontId="4" type="noConversion"/>
  </si>
  <si>
    <t>【产品型号】C471
【不良名称】JNCDN
【发生站点】MVI
【是否再发】是
【首次通报】08/23 16:00
【基础分析】Map集中:A0\J0列
【异常良损】当日良损12.72%，当月良损4.78%，批次良损6.69%，07/29批次较上批次恶化2.98%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</t>
    <phoneticPr fontId="4" type="noConversion"/>
  </si>
  <si>
    <t>汪前前</t>
    <phoneticPr fontId="4" type="noConversion"/>
  </si>
  <si>
    <t>【产品型号】C452
【不良名称】常暗黑斑Mura
【发生站点】MVI
【是否再发】否
【首次通报】08/23 10:00
【基础分析】Map集中：1A-A0，2C-K0，K0列（与此前集中性不同）
【异常良损】当日良损0.24%，当月良损0.17%，批次良损0.20%，08/08批次较上批次恶化0.10%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  <phoneticPr fontId="4" type="noConversion"/>
  </si>
  <si>
    <t>【产品型号】M631
【不良名称】G向ELA Mura
【发生站点】MVI
【是否再发】否
【首次通报】08/22  9:30
【基础分析】MAP集中：N0列
【异常良损】当日良损0.55%，当月良损0.05%，批次良损0.16%，08/14批次较上批次恶化0.16%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  <phoneticPr fontId="4" type="noConversion"/>
  </si>
  <si>
    <t>SHORT NG</t>
  </si>
  <si>
    <t xml:space="preserve">【产品型号】M702
【不良名称】常暗黑斑Mura
【发生站点】MVI
【是否再发】否
【首次通报】08/24  09:00
【基础分析】MAP集中：1AA0
【异常良损】当日良损0.34%，当月良损0.10%，批次良损0.10%，08/12批次较上批次恶化0.08%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</si>
  <si>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>屠厚磊</t>
    <phoneticPr fontId="4" type="noConversion"/>
  </si>
  <si>
    <t xml:space="preserve">【产品型号】C452
【不良名称】Pin端烧伤
【发生站点】CT
【是否再发】否
【首次通报】08/24  08:00
【基础分析】LOT集中：L3CC56E1C
【异常良损】当日良损2.18%，当月良损0.12%，批次良损0.20%，08/08批次较上批次恶化0.2%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  <phoneticPr fontId="4" type="noConversion"/>
  </si>
  <si>
    <t>【异常原因】固定模组切割道位置Pin烧伤，集中CRP 19# ST1平台；为提升CRP二期设备整体TT，CRP19线进行压头改造验证，8/20验证无异常，8/22号02:46 PFC使用到次数人员进行FPC更换，(0.5mm左右的干涉距离)导致FPC轻微变形，压接后FPC Pin整体外扩，偶发压接错Pin导致烧伤；风险区间 8/22 02:46~15:20，共829pcs
【Inline监控】设备首抽检检出
【是否止血】是
【影响范围】风险批已过货787pcs，检出烧伤421pcs，剩余42pcs待检
【改善措施】临时措施：已重新更换FPC确认无压接外扩及偏移情况，加检无异常；长期措施：①重新检讨压头固定块，整体宽度设计缩减2mm(进行人员装配防呆)，预计物料到货时间9/1；②更新FPC装配SOP，增加更换FPC后，装配FPC的平整度检查项目</t>
    <phoneticPr fontId="4" type="noConversion"/>
  </si>
  <si>
    <t xml:space="preserve">【产品型号】C471
【不良名称】SHORT NG
【发生站点】MVI
【是否再发】否
【首次通报】08/24  09:00
【基础分析】SHEET集中：L3CD56E1H26, L3CD56E1K22
【异常良损】当日良损2.11%，当月良损0.34%，批次良损0.35%，07/29批次较上批次恶化0.15%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</si>
  <si>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>PIN端烧伤</t>
    <phoneticPr fontId="4" type="noConversion"/>
  </si>
  <si>
    <t xml:space="preserve">【产品型号】C57
【不良名称】G向ELA Mura
【发生站点】MVI
【是否再发】否
【首次通报】08/24  15:30
【基础分析】MAP集中：大板右半板，LOT集中：L3LF56E0S
【异常良损】当日良损3.90%，当月良损0.94%，批次良损0.98%，08/12批次较上批次恶化0.26%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</si>
  <si>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>【异常原因】已知异常，E02 生产Gas周期内AW 污染gap 由初期60到末期恶化到100，Gas末期AW高能量区域无异常，低能量区域Mura较差，Gas末期恶化
【Inline监控】同期MAC JND2.2-2.3，Gas PM&amp;AW清洁后改善，同期产品跟进CT良率；
【是否止血】是
【影响范围】
【改善措施】AW 更换前：ED整体+2mj，8/4 AW已更换；</t>
    <phoneticPr fontId="4" type="noConversion"/>
  </si>
  <si>
    <t xml:space="preserve">【产品型号】C452
【不良名称】线路间短路1
【发生站点】CT
【是否再发】否
【首次通报】08/25  09:00
【基础分析】SHEET集中：L3CC5600125；GLASS集中：L3CC56001252
【异常良损】当日良损0.83%，当月良损0.12%，批次良损0.11%，08/08批次较上批次恶化0.06%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</si>
  <si>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【产品型号】C471
【不良名称】Aging ESD区烧伤
【发生站点】CT
【是否再发】否
【首次通报】08/25  09:00
【基础分析】E行聚集
【异常良损】当日良损0.49%，当月良损0.29%，批次良损0.32%，07/29批次较上批次恶化0.11%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</si>
  <si>
    <t xml:space="preserve">【产品型号】M588
【不良名称】屏体破裂
【发生站点】CT
【是否再发】否
【首次通报】08/25  09:00
【基础分析】
【异常良损】当日良损0.16%，当月良损0.03%，批次良损0.11%，08/14批次较上批次恶化0.10%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</si>
  <si>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r>
      <t>【异常原因】C471 0808批次G3亮点批次不良1.36% 当前产出2lot 批次产出率3.479% 与G3产出Base水准差异小 L3CD56E1L/L3CD56E29集中高发lot/sheet未见宕机及异常履历，RS-CT弱匹配，批次内/各批次对比Array段未见明显机腔差,MAP</t>
    </r>
    <r>
      <rPr>
        <sz val="11"/>
        <color rgb="FFFF0000"/>
        <rFont val="微软雅黑"/>
        <family val="2"/>
        <charset val="134"/>
      </rPr>
      <t xml:space="preserve"> A/D角度聚集受GI-DKC 3AFC03过货影响</t>
    </r>
    <r>
      <rPr>
        <sz val="11"/>
        <color rgb="FF333333"/>
        <rFont val="微软雅黑"/>
        <family val="2"/>
        <charset val="134"/>
      </rPr>
      <t>/</t>
    </r>
    <r>
      <rPr>
        <sz val="11"/>
        <color rgb="FFFF0000"/>
        <rFont val="微软雅黑"/>
        <family val="2"/>
        <charset val="134"/>
      </rPr>
      <t>B角度聚集受 L3CD56E1L 1K101 FC12过货影响</t>
    </r>
    <r>
      <rPr>
        <sz val="11"/>
        <color rgb="FF333333"/>
        <rFont val="微软雅黑"/>
        <family val="2"/>
        <charset val="134"/>
      </rPr>
      <t xml:space="preserve">  过货完成时间6/27 6/30 inline RS水准差已禁run，CT段未见明显机腔差 G3产出查看defect类型多为群亮点修复类型
【Inline监控】A1CIP检出可监控
【是否止血】是
【影响范围】0808批次影响~1.39%
【改善措施】①</t>
    </r>
    <r>
      <rPr>
        <sz val="11"/>
        <color rgb="FF0000FF"/>
        <rFont val="微软雅黑"/>
        <family val="2"/>
        <charset val="134"/>
      </rPr>
      <t>1K101 3AFC12因RS水准恶化已禁run@6/30 ②GI AD对策DOE实验</t>
    </r>
    <r>
      <rPr>
        <sz val="11"/>
        <color rgb="FF333333"/>
        <rFont val="微软雅黑"/>
        <family val="2"/>
        <charset val="134"/>
      </rPr>
      <t>：HMDOE验证水气比1:30/HMCover+HMCover下喷淋Bypass/HPMI移位验证中，验证AT完全产出预计8/30,CT产出预计@9/15</t>
    </r>
    <phoneticPr fontId="4" type="noConversion"/>
  </si>
  <si>
    <t xml:space="preserve">【产品型号】C471
【不良名称】G3亮点
【发生站点】CT
【是否再发】否
【首次通报】08/24  09:00
【基础分析】B/D角聚集
【异常良损】当日良损2.23%，当月良损1.50%，批次良损1.62%，07/29批次较上批次恶化0.17%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  <phoneticPr fontId="4" type="noConversion"/>
  </si>
  <si>
    <t>PHT责M2缺失</t>
  </si>
  <si>
    <t xml:space="preserve">【产品型号】C471
【不良名称】群暗点
【发生站点】CT
【是否再发】否
【首次通报】08/25  15:30
【基础分析】LOT集中：L3CD56E13
【异常良损】当日良损1.61%，当月良损0.82%，批次良损0.93%，07/29批次较上批次恶化0.21%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</si>
  <si>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【产品型号】C57
【不良名称】PHT责M2缺失
【发生站点】CT
【是否再发】否
【首次通报】08/25  15:30
【基础分析】GLASS集中：L3LF56E0R211，MAP集中1板右半板
【异常良损】当日良损1.20%，当月良损0.04%，批次良损0.05%，08/12批次较上批次恶化0.05%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</si>
  <si>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【产品型号】M588
【不良名称】支撑膜气泡
【发生站点】CT
【是否再发】否
【首次通报】08/25  15:30
【基础分析】LOT集中：L3MO56E0V, L3MO57E1L
【异常良损】当日良损0.38%，当月良损0.02%，批次良损0.09%，08/14批次较上批次恶化0.09%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</si>
  <si>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【异常原因】Mapping无明显集中，受L3CD56E1H26、L3CD56E1K22 peeling片导致M2 PH异物检宕机，撕膜RW导致Al腐
【Inline监控】当站已监控到
【是否止血】是
【影响范围】同批次仅此2sheet撕膜，已过货完成
【改善措施】黄光机台设备改造，评估显影bypass@8/E </t>
    <phoneticPr fontId="4" type="noConversion"/>
  </si>
  <si>
    <t xml:space="preserve">【异常原因】21320 DM图可见大颗异物，确认为OLED来料异常导致TP段peeling撕膜，short不良高发
【Inline监控】是
【是否止血】是
【影响范围】31pcs
【改善措施】黄光机台设备改造，评估显影bypass@8/E </t>
    <phoneticPr fontId="4" type="noConversion"/>
  </si>
  <si>
    <r>
      <t>【异常原因】EXP制程中Down机，导致异常区域未曝光
【Inline监控】13620 A3PPL/A3PMR爆量112ea
【是否止血】是
【影响范围】1sheet 6/21 14:36
【改善措施】</t>
    </r>
    <r>
      <rPr>
        <sz val="11"/>
        <color rgb="FF0000FF"/>
        <rFont val="微软雅黑"/>
        <family val="2"/>
        <charset val="134"/>
      </rPr>
      <t>软件升级，将相关提示提升为报警宕机，及时拦截异常品进行当站处置@6/22</t>
    </r>
    <phoneticPr fontId="4" type="noConversion"/>
  </si>
  <si>
    <r>
      <t>【异常原因】①确认7/29批次Aging ESD区烧伤较前批次恶化，AA区烧伤未见恶化,非制程恶化导致②</t>
    </r>
    <r>
      <rPr>
        <sz val="11"/>
        <color rgb="FF0000FF"/>
        <rFont val="微软雅黑"/>
        <family val="2"/>
        <charset val="134"/>
      </rPr>
      <t>By aging站点，#16 0.43% 相对高发</t>
    </r>
    <r>
      <rPr>
        <sz val="11"/>
        <color rgb="FF333333"/>
        <rFont val="微软雅黑"/>
        <family val="2"/>
        <charset val="134"/>
      </rPr>
      <t>；
【Inline监控】Aging当站的压接偏移已监控到，主要集中于16# 166-1,628-1工位；Pallet已排出维修，且8/22设备已换型M279；
【是否止血】是
【影响范围】数量36pcs，过货完成时间8/22
【改善措施】临时：</t>
    </r>
    <r>
      <rPr>
        <sz val="11"/>
        <color rgb="FF0000FF"/>
        <rFont val="微软雅黑"/>
        <family val="2"/>
        <charset val="134"/>
      </rPr>
      <t>高发Pallet 及时禁用维修调整 @8/22</t>
    </r>
    <r>
      <rPr>
        <sz val="11"/>
        <color rgb="FF333333"/>
        <rFont val="微软雅黑"/>
        <family val="2"/>
        <charset val="134"/>
      </rPr>
      <t>,
                   长期：COE产品Pin设计改善，Rule已更新；</t>
    </r>
    <phoneticPr fontId="4" type="noConversion"/>
  </si>
  <si>
    <r>
      <t>【异常原因】C471 7/31批次过货期间确认Inline RS数据存在A4PBH飘高趋势；确认批次14400均</t>
    </r>
    <r>
      <rPr>
        <sz val="11"/>
        <color rgb="FF0000FF"/>
        <rFont val="微软雅黑"/>
        <family val="2"/>
        <charset val="134"/>
      </rPr>
      <t>3APP04</t>
    </r>
    <r>
      <rPr>
        <sz val="11"/>
        <color rgb="FF333333"/>
        <rFont val="微软雅黑"/>
        <family val="2"/>
        <charset val="134"/>
      </rPr>
      <t>单机台过货，时间区间7/7~7/21，过货区间</t>
    </r>
    <r>
      <rPr>
        <sz val="11"/>
        <color rgb="FF0000FF"/>
        <rFont val="微软雅黑"/>
        <family val="2"/>
        <charset val="134"/>
      </rPr>
      <t>A4PBH PP04~0.5ea</t>
    </r>
    <r>
      <rPr>
        <sz val="11"/>
        <color rgb="FF333333"/>
        <rFont val="微软雅黑"/>
        <family val="2"/>
        <charset val="134"/>
      </rPr>
      <t>较其他机台base高出~0.2ea，Inline RS已监控@7/24
【Inline监控】15629 A4PBH已监控，飘高影响~0.2ea
【是否止血】是
【影响范围】7/29蒸镀批0.1%，其他产品也影响0.1%
【改善措施】</t>
    </r>
    <r>
      <rPr>
        <sz val="11"/>
        <color rgb="FF0000FF"/>
        <rFont val="微软雅黑"/>
        <family val="2"/>
        <charset val="134"/>
      </rPr>
      <t>已停机对3APP04 Robot清洁检查，LC Stage清洁，AK疏通@7/24，对策后A4PBH 0.5ea→0.3ea，已回归base</t>
    </r>
    <phoneticPr fontId="4" type="noConversion"/>
  </si>
  <si>
    <t>【异常原因】支撑膜气泡均为AA区四周边框（AA区内），排查贴膜集中6#M2A M2B，8/23~8/24生产，无时间集中性，贴膜当站参数调整无效，异常原因未明确；
【Inline监控】APP2检出
【是否止血】是
【影响范围】贴膜高发平台过货13k，APP2已作业12k，打出不良98pcs，剩余1k持续过货
【改善措施】高发平台已禁用，设备已换M279生产@8/26</t>
    <phoneticPr fontId="4" type="noConversion"/>
  </si>
  <si>
    <t>【异常原因】孔区R角位置peeling，集中贴膜6# M2A、M2B平台，8/23~8/24生产，时间不集中，贴膜当站参数调整无效，异常原因未明确；
【Inline监控】APP2检出
【是否止血】是
【影响范围】贴膜高发平台过货13k，APP2已作业12k，打出不良121pcs，剩余1k待作业
【改善措施】高发平台已禁用，设备已换M279生产@8/26</t>
    <phoneticPr fontId="4" type="noConversion"/>
  </si>
  <si>
    <t xml:space="preserve">【产品型号】C57
【不良名称】G向彩色带状Mura
【发生站点】CT
【是否再发】否
【首次通报】08/27  09:00
【基础分析】MAP集中：1EQ0, 2EM0；LOT集中：L3LF57E02
【异常良损】当日良损0.25%，当月良损0.09%，批次良损0.10%，08/12批次较上批次恶化0.08%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【整合对接】刘智勇
【责任部门】***
【责任科室】***
</t>
  </si>
  <si>
    <t xml:space="preserve">【产品型号】M279
【不良名称】屏体黑斑
【发生站点】CT
【是否再发】否
【首次通报】08/27  09:00
【基础分析】MAP集中：1AG0, 1BH0膜位及2E行聚集
【异常良损】当日良损0.41%，当月良损0.23%，批次良损0.24%，08/18批次较上批次恶化0.17%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</si>
  <si>
    <t xml:space="preserve">【产品型号】M631
【不良名称】屏体黑斑
【发生站点】CT
【是否再发】否
【首次通报】08/27  09:00
【基础分析】MAP集中：1AA0, 1BG0, 1BH0, 1BJ0, 1BK0, 1EK0, 2DH0, 2DJ0及U列聚集
【异常良损】当日良损1.72%，当月良损0.34%，批次良损0.42%，08/14批次较上批次恶化0.17%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</si>
  <si>
    <t xml:space="preserve">【产品型号】C451
【不良名称】常暗黑斑Mura
【发生站点】MVI
【是否再发】否
【首次通报】08/24  09:00
【基础分析】MAP集中：1AA0
【异常良损】当日良损1.61%，当月良损0.38%，批次良损0.48%，08/08批次较上批次恶化0.21%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</si>
  <si>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r>
      <t>【异常原因】① 对应膜位过程数据确认，2EM膜位</t>
    </r>
    <r>
      <rPr>
        <sz val="11"/>
        <color rgb="FF0000FF"/>
        <rFont val="微软雅黑"/>
        <family val="2"/>
        <charset val="134"/>
      </rPr>
      <t>PPA Y外扩3.4μm</t>
    </r>
    <r>
      <rPr>
        <sz val="11"/>
        <color rgb="FF333333"/>
        <rFont val="微软雅黑"/>
        <family val="2"/>
        <charset val="134"/>
      </rPr>
      <t>（偏位幅度小）；1EQ膜位 PPA偏位幅度＜3.1μm；②</t>
    </r>
    <r>
      <rPr>
        <sz val="11"/>
        <color rgb="FF0000FF"/>
        <rFont val="微软雅黑"/>
        <family val="2"/>
        <charset val="134"/>
      </rPr>
      <t xml:space="preserve"> 需解析明确具体微观异常原因</t>
    </r>
    <r>
      <rPr>
        <sz val="11"/>
        <color rgb="FF333333"/>
        <rFont val="微软雅黑"/>
        <family val="2"/>
        <charset val="134"/>
      </rPr>
      <t xml:space="preserve">
【Inline监控】Inline监控无异常，已Follow Inline LOI和PPA结果进行预调整
【是否止血】/
【影响范围】0.1%，当日良损0.13%
【改善措施】① By解析结果明确膜层和异常后，By N+3计划提前进行Rework改善；② 检测Inline LOI G彩带检出画质加强，限样更新，</t>
    </r>
    <r>
      <rPr>
        <sz val="11"/>
        <color theme="1"/>
        <rFont val="微软雅黑"/>
        <family val="2"/>
        <charset val="134"/>
      </rPr>
      <t>加强检出@9/10</t>
    </r>
    <phoneticPr fontId="4" type="noConversion"/>
  </si>
  <si>
    <r>
      <t>【异常原因】异常调查无明显LLO设备机差，LLO1、2号机不良Mapping一致，不良Mapping呈现大板外围趋势与Array相关，目前调查高发模位与Array 11100 PSI_CVD 3AFC02 存在相关性，该不良因为</t>
    </r>
    <r>
      <rPr>
        <sz val="11"/>
        <color rgb="FF0000FF"/>
        <rFont val="微软雅黑"/>
        <family val="2"/>
        <charset val="134"/>
      </rPr>
      <t>Glass背面划伤or异物在LLO过程中造成异常位置能量偏低相关</t>
    </r>
    <r>
      <rPr>
        <sz val="11"/>
        <color rgb="FF333333"/>
        <rFont val="微软雅黑"/>
        <family val="2"/>
        <charset val="134"/>
      </rPr>
      <t xml:space="preserve">
【Inline监控】该不良暂无inline有效检出措施，只在点灯画面可见；
【是否止血】否
【影响范围】8/18批次
【改善措施】1.直板机LLO 能量搭载M6317.28蒸镀批次</t>
    </r>
    <r>
      <rPr>
        <sz val="11"/>
        <color rgb="FF0000FF"/>
        <rFont val="微软雅黑"/>
        <family val="2"/>
        <charset val="134"/>
      </rPr>
      <t>进行LLO能量优化，Cover 该不良</t>
    </r>
    <r>
      <rPr>
        <sz val="11"/>
        <color rgb="FF333333"/>
        <rFont val="微软雅黑"/>
        <family val="2"/>
        <charset val="134"/>
      </rPr>
      <t>，目前验证LOT已出货模组，</t>
    </r>
    <r>
      <rPr>
        <sz val="11"/>
        <color rgb="FF0000FF"/>
        <rFont val="微软雅黑"/>
        <family val="2"/>
        <charset val="134"/>
      </rPr>
      <t>预估9.10左右产出结果后优化能量导入</t>
    </r>
    <r>
      <rPr>
        <sz val="11"/>
        <color rgb="FF333333"/>
        <rFont val="微软雅黑"/>
        <family val="2"/>
        <charset val="134"/>
      </rPr>
      <t>；
2.PSI_CVD 工艺反馈受产能影响对应机台开</t>
    </r>
    <r>
      <rPr>
        <sz val="11"/>
        <color rgb="FF0000FF"/>
        <rFont val="微软雅黑"/>
        <family val="2"/>
        <charset val="134"/>
      </rPr>
      <t>腔保养预计在9月份开腔确认</t>
    </r>
    <r>
      <rPr>
        <sz val="11"/>
        <color rgb="FF333333"/>
        <rFont val="微软雅黑"/>
        <family val="2"/>
        <charset val="134"/>
      </rPr>
      <t>；</t>
    </r>
    <phoneticPr fontId="4" type="noConversion"/>
  </si>
  <si>
    <r>
      <t>【异常原因】异常调查无明显LLO设备机差</t>
    </r>
    <r>
      <rPr>
        <sz val="11"/>
        <color theme="1"/>
        <rFont val="微软雅黑"/>
        <family val="2"/>
        <charset val="134"/>
      </rPr>
      <t>，LLO1、2号机不良Mapping一致，不良Mapping呈现大板外围趋势与Array相关，目前调查高发模位与Array 11100 PSI_CVD 3AFC02 存在相关性，</t>
    </r>
    <r>
      <rPr>
        <sz val="11"/>
        <color rgb="FF333333"/>
        <rFont val="微软雅黑"/>
        <family val="2"/>
        <charset val="134"/>
      </rPr>
      <t>该不良因为</t>
    </r>
    <r>
      <rPr>
        <sz val="11"/>
        <color rgb="FF0000FF"/>
        <rFont val="微软雅黑"/>
        <family val="2"/>
        <charset val="134"/>
      </rPr>
      <t>Glass背面划伤or异物在LLO过程中造成异常位置能量偏低相关</t>
    </r>
    <r>
      <rPr>
        <sz val="11"/>
        <color rgb="FF333333"/>
        <rFont val="微软雅黑"/>
        <family val="2"/>
        <charset val="134"/>
      </rPr>
      <t xml:space="preserve">
【Inline监控】该不良暂无inline有效检出措施，只在点灯画面可见；
【是否止血】否
【影响范围】8/18批次
【改善措施】1.直板机LLO 能量搭载M631 7.28蒸镀批次进行</t>
    </r>
    <r>
      <rPr>
        <sz val="11"/>
        <color rgb="FF0000FF"/>
        <rFont val="微软雅黑"/>
        <family val="2"/>
        <charset val="134"/>
      </rPr>
      <t>LLO能量优化，Cover 该不良</t>
    </r>
    <r>
      <rPr>
        <sz val="11"/>
        <color rgb="FF333333"/>
        <rFont val="微软雅黑"/>
        <family val="2"/>
        <charset val="134"/>
      </rPr>
      <t>，目前验证LOT已出货模组，预估</t>
    </r>
    <r>
      <rPr>
        <sz val="11"/>
        <color rgb="FF0000FF"/>
        <rFont val="微软雅黑"/>
        <family val="2"/>
        <charset val="134"/>
      </rPr>
      <t>9.10左右产出结果后优化能量导入</t>
    </r>
    <r>
      <rPr>
        <sz val="11"/>
        <color rgb="FF333333"/>
        <rFont val="微软雅黑"/>
        <family val="2"/>
        <charset val="134"/>
      </rPr>
      <t>；
2.PSI_CVD 工艺反馈受产能影响对应机台</t>
    </r>
    <r>
      <rPr>
        <sz val="11"/>
        <color rgb="FF0000FF"/>
        <rFont val="微软雅黑"/>
        <family val="2"/>
        <charset val="134"/>
      </rPr>
      <t>开腔保养预计在9月份开腔确认</t>
    </r>
    <r>
      <rPr>
        <sz val="11"/>
        <color rgb="FF333333"/>
        <rFont val="微软雅黑"/>
        <family val="2"/>
        <charset val="134"/>
      </rPr>
      <t>；</t>
    </r>
    <phoneticPr fontId="4" type="noConversion"/>
  </si>
  <si>
    <t>屠厚磊</t>
    <phoneticPr fontId="4" type="noConversion"/>
  </si>
  <si>
    <t xml:space="preserve">【产品型号】C471
【不良名称】S向带状Mura
【发生站点】CT
【是否再发】否
【首次通报】08/27  15:30
【基础分析】MAP集中2EB0/E0
【异常良损】当日良损1.91%，当月良损1.39%，批次良损1.50%，08/08批次较上批次恶化0.50%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</si>
  <si>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【产品型号】M680
【不良名称】S向亮线
【发生站点】CT
【是否再发】否
【首次通报】08/27  15:30
【基础分析】MAP集中大板右侧，LOT集中： L3MH57E0V
【异常良损】当日良损2.13%，当月良损1.31%，批次良损1.93%，08/21批次较上批次恶化0.69%(AVI站点08/21批次较上批次恶化0.61%）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</si>
  <si>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>秦佳俊</t>
    <phoneticPr fontId="4" type="noConversion"/>
  </si>
  <si>
    <t xml:space="preserve">【产品型号】M702
【不良名称】G3亮点
【发生站点】CT
【是否再发】否
【首次通报】08/27  15:30
【基础分析】MAP轻微聚集1A/2E行
【异常良损】当日良损1.17%，当月良损0.10%，批次良损0.10%，08/12批次较上批次恶化0.10%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</si>
  <si>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r>
      <t>【异常原因】M702为渠道客户，经前期验证G3亮点已取消最高等级限制，此批次不良集中SVI设备3PST07检出，均为C1等，应为</t>
    </r>
    <r>
      <rPr>
        <sz val="11"/>
        <color rgb="FF0000FF"/>
        <rFont val="微软雅黑"/>
        <family val="2"/>
        <charset val="134"/>
      </rPr>
      <t>对应设备最高限等未取消导致</t>
    </r>
    <r>
      <rPr>
        <sz val="11"/>
        <color rgb="FF333333"/>
        <rFont val="微软雅黑"/>
        <family val="2"/>
        <charset val="134"/>
      </rPr>
      <t>；该设备7月作业M596/M588时均出现相同问题，</t>
    </r>
    <r>
      <rPr>
        <sz val="11"/>
        <color theme="1"/>
        <rFont val="微软雅黑"/>
        <family val="2"/>
        <charset val="134"/>
      </rPr>
      <t>此次再次发生</t>
    </r>
    <r>
      <rPr>
        <sz val="11"/>
        <color rgb="FF0000FF"/>
        <rFont val="微软雅黑"/>
        <family val="2"/>
        <charset val="134"/>
      </rPr>
      <t>，屏体检测已经邀请厂家修改CIM软件加入防呆check功能</t>
    </r>
    <r>
      <rPr>
        <sz val="11"/>
        <color rgb="FF333333"/>
        <rFont val="微软雅黑"/>
        <family val="2"/>
        <charset val="134"/>
      </rPr>
      <t xml:space="preserve">
【Inline监控】/
【是否止血】待屏体检测确认；
【影响范围】8/12蒸镀批，截止目前142pcs panel；
【改善措施】</t>
    </r>
    <r>
      <rPr>
        <sz val="11"/>
        <color rgb="FF0000FF"/>
        <rFont val="微软雅黑"/>
        <family val="2"/>
        <charset val="134"/>
      </rPr>
      <t xml:space="preserve">3PST07需屏体检测取消G3最高限等，屏体检测已经邀请厂家修改CIM软件加入防呆check功能，产品已经安排提返工流程进行返工 </t>
    </r>
    <r>
      <rPr>
        <sz val="11"/>
        <color rgb="FF333333"/>
        <rFont val="微软雅黑"/>
        <family val="2"/>
        <charset val="134"/>
      </rPr>
      <t xml:space="preserve">
【整合对接】郭友
【责任部门】检测技术部
【责任科室】屏体检测-许红亮 </t>
    </r>
    <phoneticPr fontId="4" type="noConversion"/>
  </si>
  <si>
    <t xml:space="preserve">【产品型号】M660
【不良名称】B暗点
【发生站点】CT
【是否再发】否
【首次通报】08/28  09:30
【基础分析】MAP集中1A行，LOT集中：L3MI57E5J
【异常良损】当日良损0.31%，当月良损0.04%，批次良损0.11%，08/14批次较上批次恶化0.06%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</si>
  <si>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【产品型号】M660
【不良名称】S向边缘Mura
【发生站点】CT
【是否再发】否
【首次通报】08/28  09:30
【基础分析】新增MAP集中：2AU0, 2BU0, 2CU0
【异常良损】当日良损0.13%，当月良损0.03%，批次良损0.09%，08/14批次较上批次恶化0.08%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</si>
  <si>
    <t>秦佳俊</t>
    <phoneticPr fontId="4" type="noConversion"/>
  </si>
  <si>
    <t xml:space="preserve">【产品型号】M680
【不良名称】制程报废
【发生站点】CT
【是否再发】否
【首次通报】08/28  09:30
【基础分析】MAP集中1B/1C行，LOT集中：L3MH57E0T
【异常良损】当日良损0.07%，当月良损0.02%，批次良损0.06%，08/21批次较上批次恶化0.05%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</si>
  <si>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>CVD后ILD膜破</t>
  </si>
  <si>
    <t xml:space="preserve">【产品型号】M680
【不良名称】CVD后ILD膜破
【发生站点】CUT
【是否再发】否
【首次通报】08/28  09:30
【基础分析】MAP集中大板中下侧
【异常良损】当日良损0.06%，当月良损0.04%，批次良损0.13%，08/21批次较上批次恶化0.11%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</si>
  <si>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【产品型号】C57
【不良名称】常暗黑斑Mura
【发生站点】CT
【是否再发】否
【首次通报】08/28  15:30
【基础分析】MAP集中1AA0
【异常良损】当日良损2.10%，当月良损0.17%，批次良损0.18%，08/12批次较上批次恶化0.08%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</si>
  <si>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r>
      <t>【异常原因】</t>
    </r>
    <r>
      <rPr>
        <sz val="11"/>
        <color rgb="FF0000FF"/>
        <rFont val="微软雅黑"/>
        <family val="2"/>
        <charset val="134"/>
      </rPr>
      <t>后刀剥离NG（对应U列）导致</t>
    </r>
    <r>
      <rPr>
        <sz val="11"/>
        <color rgb="FF333333"/>
        <rFont val="微软雅黑"/>
        <family val="2"/>
        <charset val="134"/>
      </rPr>
      <t>。8/21批次投入后DLA各机台均后刀剥离NG高发，且集中在为厘清</t>
    </r>
    <r>
      <rPr>
        <sz val="11"/>
        <color rgb="FF0000FF"/>
        <rFont val="微软雅黑"/>
        <family val="2"/>
        <charset val="134"/>
      </rPr>
      <t>2E行</t>
    </r>
    <r>
      <rPr>
        <sz val="11"/>
        <color rgb="FF333333"/>
        <rFont val="微软雅黑"/>
        <family val="2"/>
        <charset val="134"/>
      </rPr>
      <t>褶皱原因实施的阵列ILD站点转向验证片所在Lot发生（L3MH57EOY/E14/E15），判断为该</t>
    </r>
    <r>
      <rPr>
        <sz val="11"/>
        <color rgb="FF0000FF"/>
        <rFont val="微软雅黑"/>
        <family val="2"/>
        <charset val="134"/>
      </rPr>
      <t>转向验证导致</t>
    </r>
    <r>
      <rPr>
        <sz val="11"/>
        <color rgb="FF333333"/>
        <rFont val="微软雅黑"/>
        <family val="2"/>
        <charset val="134"/>
      </rPr>
      <t xml:space="preserve">
【Inline监控】DLA当站已检出
【是否止血】是
【影响范围】验证片合计3lot180half，至8/28Lami产出139half，屏体已切割79half
【改善措施】a</t>
    </r>
    <r>
      <rPr>
        <sz val="11"/>
        <color rgb="FF0000FF"/>
        <rFont val="微软雅黑"/>
        <family val="2"/>
        <charset val="134"/>
      </rPr>
      <t>.异常品复判，仅存在下保护膜Particle无破损部分后流至App2判定</t>
    </r>
    <r>
      <rPr>
        <sz val="11"/>
        <color rgb="FF333333"/>
        <rFont val="微软雅黑"/>
        <family val="2"/>
        <charset val="134"/>
      </rPr>
      <t>（因PFL工序前会撕除下保，此动作可带走90%以上的下保异物）；b.持续优化LLO边扫能量同时</t>
    </r>
    <r>
      <rPr>
        <sz val="11"/>
        <color rgb="FF0000FF"/>
        <rFont val="微软雅黑"/>
        <family val="2"/>
        <charset val="134"/>
      </rPr>
      <t>实施手动入刀协助剥离</t>
    </r>
    <r>
      <rPr>
        <sz val="11"/>
        <color rgb="FF333333"/>
        <rFont val="微软雅黑"/>
        <family val="2"/>
        <charset val="134"/>
      </rPr>
      <t xml:space="preserve">
【责任部门】阵列部、蒸镀封装部
【整合对接】张健
【责任科室】阵列整合，Lami </t>
    </r>
    <phoneticPr fontId="4" type="noConversion"/>
  </si>
  <si>
    <r>
      <t>【异常良损】当日良损0.07%，当月良损0.02%，批次良损0.06%，08/21批次较上批次恶化0.05%
【异常原因】生产过程突发，</t>
    </r>
    <r>
      <rPr>
        <sz val="11"/>
        <color rgb="FF0000FF"/>
        <rFont val="微软雅黑"/>
        <family val="2"/>
        <charset val="134"/>
      </rPr>
      <t>切割粘连拔片 21pcs</t>
    </r>
    <r>
      <rPr>
        <sz val="11"/>
        <color rgb="FF333333"/>
        <rFont val="微软雅黑"/>
        <family val="2"/>
        <charset val="134"/>
      </rPr>
      <t>，2pcsNG其余19pcs已rework后反报废； 
【Inline监控】当站已监控到
【是否止血】是
【影响范围】1half；
【改善措施】</t>
    </r>
    <r>
      <rPr>
        <sz val="11"/>
        <color rgb="FF0000FF"/>
        <rFont val="微软雅黑"/>
        <family val="2"/>
        <charset val="134"/>
      </rPr>
      <t>后续生产无异常，持续监控中；</t>
    </r>
    <r>
      <rPr>
        <sz val="11"/>
        <color rgb="FF333333"/>
        <rFont val="微软雅黑"/>
        <family val="2"/>
        <charset val="134"/>
      </rPr>
      <t xml:space="preserve">
【整合对接】刘力文
【责任部门】屏体部
【责任科室】切割科 </t>
    </r>
    <phoneticPr fontId="4" type="noConversion"/>
  </si>
  <si>
    <r>
      <t>【异常原因】14400</t>
    </r>
    <r>
      <rPr>
        <sz val="11"/>
        <color rgb="FF0000FF"/>
        <rFont val="微软雅黑"/>
        <family val="2"/>
        <charset val="134"/>
      </rPr>
      <t>（ILD1层）</t>
    </r>
    <r>
      <rPr>
        <sz val="11"/>
        <color rgb="FF333333"/>
        <rFont val="微软雅黑"/>
        <family val="2"/>
        <charset val="134"/>
      </rPr>
      <t xml:space="preserve">3APP04 </t>
    </r>
    <r>
      <rPr>
        <sz val="11"/>
        <color rgb="FF0000FF"/>
        <rFont val="微软雅黑"/>
        <family val="2"/>
        <charset val="134"/>
      </rPr>
      <t>显影</t>
    </r>
    <r>
      <rPr>
        <sz val="11"/>
        <color rgb="FF333333"/>
        <rFont val="微软雅黑"/>
        <family val="2"/>
        <charset val="134"/>
      </rPr>
      <t>nozzle1/2</t>
    </r>
    <r>
      <rPr>
        <sz val="11"/>
        <color rgb="FF0000FF"/>
        <rFont val="微软雅黑"/>
        <family val="2"/>
        <charset val="134"/>
      </rPr>
      <t>残液滴落导致</t>
    </r>
    <r>
      <rPr>
        <sz val="11"/>
        <color rgb="FF333333"/>
        <rFont val="微软雅黑"/>
        <family val="2"/>
        <charset val="134"/>
      </rPr>
      <t xml:space="preserve">
【Inline监控】15629站RS判code：A4CFB整体density上升0.15，@7/13当日对3APP04  DEV单元进行显影NOZZLE1/2本体清洁，COVER清洁，filter排泡
【是否止血】是
【影响范围】预计140panel   过货完成7/14  12:00
【改善措施】3APP04  </t>
    </r>
    <r>
      <rPr>
        <sz val="11"/>
        <color rgb="FF0000FF"/>
        <rFont val="微软雅黑"/>
        <family val="2"/>
        <charset val="134"/>
      </rPr>
      <t>DEV单元进行清</t>
    </r>
    <r>
      <rPr>
        <sz val="11"/>
        <color rgb="FF333333"/>
        <rFont val="微软雅黑"/>
        <family val="2"/>
        <charset val="134"/>
      </rPr>
      <t xml:space="preserve">洁①显影NOZZLE1/2本体清洁，②COVER清洁，③filter排泡@7/13  </t>
    </r>
    <r>
      <rPr>
        <sz val="11"/>
        <color rgb="FF0000FF"/>
        <rFont val="微软雅黑"/>
        <family val="2"/>
        <charset val="134"/>
      </rPr>
      <t xml:space="preserve">持续监控A4CFB density数据与14400当站AOI数据  </t>
    </r>
    <r>
      <rPr>
        <sz val="11"/>
        <color rgb="FF333333"/>
        <rFont val="微软雅黑"/>
        <family val="2"/>
        <charset val="134"/>
      </rPr>
      <t xml:space="preserve">
【整合对接】胡灿灿
【责任部门】阵列部
【责任科室】涂布科 </t>
    </r>
    <phoneticPr fontId="4" type="noConversion"/>
  </si>
  <si>
    <r>
      <rPr>
        <sz val="11"/>
        <color theme="1"/>
        <rFont val="微软雅黑"/>
        <family val="2"/>
        <charset val="134"/>
      </rPr>
      <t>【异常原因】① 批次前已提前识别X随Run内缩风险，并在批次前提前进行双CW增加稳定性；② Cycle36/39 切单Line后 PPA外扩已改善内缩趋势至7μm（无不良）；③ 0814批次</t>
    </r>
    <r>
      <rPr>
        <sz val="11"/>
        <color rgb="FF0000FF"/>
        <rFont val="微软雅黑"/>
        <family val="2"/>
        <charset val="134"/>
      </rPr>
      <t>为2#CD生产批次，因优先保产能</t>
    </r>
    <r>
      <rPr>
        <sz val="11"/>
        <color theme="1"/>
        <rFont val="微软雅黑"/>
        <family val="2"/>
        <charset val="134"/>
      </rPr>
      <t>BC05 Mix Run限定设置2层，Stay time</t>
    </r>
    <r>
      <rPr>
        <sz val="11"/>
        <color rgb="FF0000FF"/>
        <rFont val="微软雅黑"/>
        <family val="2"/>
        <charset val="134"/>
      </rPr>
      <t>无法延长进行内缩改善</t>
    </r>
    <r>
      <rPr>
        <sz val="11"/>
        <color theme="1"/>
        <rFont val="微软雅黑"/>
        <family val="2"/>
        <charset val="134"/>
      </rPr>
      <t xml:space="preserve">
【Inline监控】Inline已监控到异常并进行异常通报，Run中调整及答复
【是否止血】已提前识别风险并进行双CW工艺延缓X内缩趋势，Inline切单Line后X偏位＜7μm（无不良）
【影响范围】0814批次 Cycle33，影响＜0.1%
【改善措施】</t>
    </r>
    <r>
      <rPr>
        <sz val="11"/>
        <color rgb="FF0000FF"/>
        <rFont val="微软雅黑"/>
        <family val="2"/>
        <charset val="134"/>
      </rPr>
      <t>匹配生产计划，提前进行2#CD M660 Mask优化，增加X内缩Margin</t>
    </r>
    <r>
      <rPr>
        <sz val="11"/>
        <color theme="1"/>
        <rFont val="微软雅黑"/>
        <family val="2"/>
        <charset val="134"/>
      </rPr>
      <t xml:space="preserve">
【整合对接】张健
【责任部门】蒸镀封装部/工艺整合部
【责任科室】张网科/OLED整合科 </t>
    </r>
    <phoneticPr fontId="4" type="noConversion"/>
  </si>
  <si>
    <t xml:space="preserve">【产品型号】C57
【不良名称】G3亮点
【发生站点】CT
【是否再发】否
【首次通报】08/29  09:30
【基础分析】MAP轻微聚集1A/2E行
【异常良损】当日良损1.43%，当月良损0.72%，批次良损0.72%，08/12批次较上批次恶化0.20%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</si>
  <si>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>刘力文/许红亮</t>
  </si>
  <si>
    <t>屏体
检测</t>
  </si>
  <si>
    <t>屏体来料破裂</t>
    <phoneticPr fontId="4" type="noConversion"/>
  </si>
  <si>
    <t xml:space="preserve">【产品型号】M680
【不良名称】屏体来料破裂/下保护膜Particle
【发生站点】CT
【是否再发】否
【首次通报】08/28  09:30
【基础分析】MAP集中U列，LOT集中： L3MH57E0Y
【异常良损】当日良损0.20%，当月良损0.03%，批次良损0.06%，08/21批次较上批次恶化0.05%（APP1站点08/21批次较上批次恶化0.48%）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  <phoneticPr fontId="4" type="noConversion"/>
  </si>
  <si>
    <t xml:space="preserve">【产品型号】M680
【不良名称】屏体来料破裂/下保护膜Particle
【发生站点】CT
【是否再发】否
【首次通报】08/28  09:30
【基础分析】MAP集中U列，LOT集中： L3MH57E0Y
【异常良损】当日良损0.20%，当月良损0.03%，批次良损0.06%，08/21批次较上批次恶化0.04%（APP1站点08/21批次较上批次恶化0.61%）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  <phoneticPr fontId="4" type="noConversion"/>
  </si>
  <si>
    <t xml:space="preserve">【产品型号】W537
【不良名称】单亮点
【发生站点】CT
【是否再发】否
【首次通报】08/28  15:30
【基础分析】LOT集中：L3A857E01, L3A857E02
【异常良损】当日良损18.30%，当月良损0.17%，批次良损0.34%，07/29批次较上批次恶化0.34%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  <phoneticPr fontId="4" type="noConversion"/>
  </si>
  <si>
    <t>【异常原因】CRP修复时坐标计算错误导致
【Inline监控】已监控到
【是否止血】是
【影响范围】/
【改善措施】CRP修复时坐标计算维护@8/28，产品已跳站至CRP返工@9/29
【整合对接】郭友/孙理想
【责任部门】检测技术部
【责任科室】屏体检测科</t>
    <phoneticPr fontId="4" type="noConversion"/>
  </si>
  <si>
    <t xml:space="preserve">【产品型号】C37
【不良名称】35000_S
【发生站点】CT
【是否再发】否
【首次通报】08/29  09:30
【基础分析】EDA 里面35000站点Code信息丢失
【异常良损】当日良损2.03%，当月良损2.19%，批次良损2.19%，08/18批次较上批次恶化2.19%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【整合对接】刘力文/许红亮
【责任部门】***
【责任科室】***
</t>
    <phoneticPr fontId="4" type="noConversion"/>
  </si>
  <si>
    <r>
      <t>【异常原因】结合C471解析结果多为</t>
    </r>
    <r>
      <rPr>
        <sz val="11"/>
        <color rgb="FF0000FF"/>
        <rFont val="微软雅黑"/>
        <family val="2"/>
        <charset val="134"/>
      </rPr>
      <t>CVD BL2 particle导致</t>
    </r>
    <r>
      <rPr>
        <sz val="11"/>
        <color rgb="FF333333"/>
        <rFont val="微软雅黑"/>
        <family val="2"/>
        <charset val="134"/>
      </rPr>
      <t>，成分含Ca/F，1K101（BL2）3AFC12-CHB高发，7/1已禁Run C471，对应腔室7/10已降温保养，当前优先对应BL1层生产，</t>
    </r>
    <r>
      <rPr>
        <sz val="11"/>
        <color rgb="FF0000FF"/>
        <rFont val="微软雅黑"/>
        <family val="2"/>
        <charset val="134"/>
      </rPr>
      <t>C57为动作前过货；</t>
    </r>
    <r>
      <rPr>
        <sz val="11"/>
        <color rgb="FF333333"/>
        <rFont val="微软雅黑"/>
        <family val="2"/>
        <charset val="134"/>
      </rPr>
      <t xml:space="preserve">
【Inline监控】11629 A1CIP/AT
【是否止血】是， 3AFC12-CHB 7/10已降温保养
【影响范围】C57 8/12批次影响~0.1%
【改善措施】3AFC12-CHB </t>
    </r>
    <r>
      <rPr>
        <sz val="11"/>
        <color rgb="FF0000FF"/>
        <rFont val="微软雅黑"/>
        <family val="2"/>
        <charset val="134"/>
      </rPr>
      <t>7/10对应设备已降温保养</t>
    </r>
    <r>
      <rPr>
        <sz val="11"/>
        <color rgb="FF333333"/>
        <rFont val="微软雅黑"/>
        <family val="2"/>
        <charset val="134"/>
      </rPr>
      <t xml:space="preserve">，当前优先对应BL1层生产
【整合对接】郭友
【责任部门】阵列部
【责任科室】CVD </t>
    </r>
    <phoneticPr fontId="4" type="noConversion"/>
  </si>
  <si>
    <t>李力</t>
    <phoneticPr fontId="4" type="noConversion"/>
  </si>
  <si>
    <t>蒸镀封装</t>
    <phoneticPr fontId="4" type="noConversion"/>
  </si>
  <si>
    <t xml:space="preserve">【产品型号】M588
【不良名称】支撑膜气泡
【发生站点】CT
【是否再发】否
【首次通报】08/30  08:00
【基础分析】MAP集中2B行。LOT集中： L3MO57E1T
【异常良损】当日良损2.31%，当月良损0.05%，批次良损0.30%，08/22批次较上批次恶化0.24%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</si>
  <si>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【产品型号】C471
【不良名称】TP责来料NG
【发生站点】CT
【是否再发】否
【首次通报】08/30  10:00
【基础分析】LOT集中：L3CD56E1W, L3CD56E2B
【异常良损】当日良损0.77%，当月良损0.06%，批次良损0.14%，08/08批次较上批次恶化0.11%（APP2站点08/08批次较上个批次恶化0.15%）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</si>
  <si>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【产品型号】C451
【不良名称】大面积亮点
【发生站点】CT
【是否再发】否
【首次通报】08/30  15:00
【基础分析】MAP集中2E行，GLASS集中：L3CB57E0C292
【异常良损】当日良损0.49%，当月良损0.05%，批次良损0.12%，08/22批次较上批次恶化0.11%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</si>
  <si>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r>
      <t>【异常原因】贴膜1#M1A&amp;M2A平台集中，无时间集中性，</t>
    </r>
    <r>
      <rPr>
        <sz val="11"/>
        <color rgb="FF0000FF"/>
        <rFont val="微软雅黑"/>
        <family val="2"/>
        <charset val="134"/>
      </rPr>
      <t>实物确认为7区切割道气泡；部分支撑膜气泡为二次脱泡后效果不佳，外观再次判出</t>
    </r>
    <r>
      <rPr>
        <sz val="11"/>
        <color rgb="FF333333"/>
        <rFont val="微软雅黑"/>
        <family val="2"/>
        <charset val="134"/>
      </rPr>
      <t>，致使今日支撑膜气泡不良升高；
【Inline监控】已监控到
【是否止血】是
【影响范围】180pcs异常风险区间APP2已过货完毕
【改善措施】8/29 18:00工艺已对设备进行调试，</t>
    </r>
    <r>
      <rPr>
        <sz val="11"/>
        <color rgb="FF0000FF"/>
        <rFont val="微软雅黑"/>
        <family val="2"/>
        <charset val="134"/>
      </rPr>
      <t>夜班首抽检&amp;下料检均无异常</t>
    </r>
    <r>
      <rPr>
        <sz val="11"/>
        <color rgb="FF333333"/>
        <rFont val="微软雅黑"/>
        <family val="2"/>
        <charset val="134"/>
      </rPr>
      <t xml:space="preserve">，8/30 8:00贴膜1#设备换型下线；
【整合对接】刘力文
【责任部门】屏体部
【责任科室】贴膜科 </t>
    </r>
    <phoneticPr fontId="4" type="noConversion"/>
  </si>
  <si>
    <t xml:space="preserve">【产品型号】C57
【不良名称】S向线状Mura
【发生站点】CT
【是否再发】否
【首次通报】08/29  09:30
【基础分析】MAP集中T0列
【异常良损】当日良损0.57%，当月良损0.04%，批次良损0.04%，08/12批次较上批次恶化0.04%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</si>
  <si>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【产品型号】M680
【不良名称】屏体黑斑
【发生站点】CT
【是否再发】否
【首次通报】08/29  09:30
【基础分析】MAP新增集中：1BG0, 1BH0, 1BJ0
【异常良损】当日良损0.51%，当月良损0.18%，批次良损0.32%，08/21批次较上批次恶化0.24%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  <phoneticPr fontId="4" type="noConversion"/>
  </si>
  <si>
    <t xml:space="preserve">【异常原因】集中L3CB57E0C29单sheet，查看QIC相关履历未见异常，同LOT其他产出无异常，持续监控
【Inline监控】/
【是否止血】/
【影响范围】/
【改善措施】查看QIC相关履历未见异常，同LOT其他产出无异常，持续监控
【整合对接】郭友
【责任部门】工艺整合部
【责任科室】阵列整合科 </t>
    <phoneticPr fontId="4" type="noConversion"/>
  </si>
  <si>
    <t>C20</t>
  </si>
  <si>
    <t xml:space="preserve">【产品型号】C20
【不良名称】第G层黄光责金属残留
【发生站点】CUT
【是否再发】否
【首次通报】08/31  10:00
【基础分析】8/22蒸镀批不良率0.82%，CUT站点不良率0.33%，CUT站点较上批次恶化0.29%
【异常良损】当日良损0.83%，当月良损0.82%，批次良损0.82%，08/22批次较上批次恶化0.78%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</si>
  <si>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【产品型号】C37
【不良名称】G向彩色带状Mura
【发生站点】MVI
【是否再发】否
【首次通报】08/31  10:00
【基础分析】批次不良高发0.39%，较上批次恶化0.24%，L3C857E05/E09 Lot集中
【异常良损】当日良损0.73%，当月良损0.39%，批次良损0.39%，08/18批次较上批次恶化0.24%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</si>
  <si>
    <t xml:space="preserve">【产品型号】C37
【不良名称】屏体黑斑
【发生站点】MVI
【是否再发】否
【首次通报】08/31  10:00
【基础分析】8/18批次不良率0.31%，较上批次恶化0.25%
【异常良损】当日良损0.50%，当月良损0.31%，批次良损0.31%，08/18批次较上批次恶化0.24%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</si>
  <si>
    <t xml:space="preserve">【产品型号】C39
【不良名称】屏体来料破裂
【发生站点】APP1
【是否再发】否
【首次通报】08/31  10:00
【基础分析】08/12批次不良高发0.38%，较上批次恶化0.28%，A/J列聚集
【异常良损】当日良损0.46%，当月良损0.24%，批次良损0.38%，08/12批次较上批次恶化0.28%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</si>
  <si>
    <t xml:space="preserve">【产品型号】C39
【不良名称】下保护膜Particle
【发生站点】APP1
【是否再发】否
【首次通报】08/31  10:00
【基础分析】08/12批次不良高发0.27%，较上批次恶化0.22%，A/J列聚集
【异常良损】当日良损0.36%，当月良损0.17%，批次良损0.27%，08/12批次较上批次恶化0.22%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</si>
  <si>
    <t xml:space="preserve">【产品型号】C480
【不良名称】PCD ESD击伤
【发生站点】CUT
【是否再发】否
【首次通报】08/31  10:00
【基础分析】8/23批次CUT站点不良率0.17%，较上批次恶化0.17%，中板BK/CK膜位聚集
【异常良损】当日良损2.61%，当月良损0.25%，批次良损2.28%，08/23批次较上批次恶化2.28%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</si>
  <si>
    <t xml:space="preserve">【产品型号】C451
【不良名称】群亮点
【发生站点】MVI
【是否再发】否
【首次通报】08/31  10:00
【基础分析】8/22批次不良率0.30%，较上批次恶化0.20%，L3CB57E08 Lot高发
【异常良损】当日良损0.49%，当月良损0.17%，批次良损0.30%，08/22批次较上批次恶化0.20%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</si>
  <si>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>缪康健</t>
    <phoneticPr fontId="4" type="noConversion"/>
  </si>
  <si>
    <t>【异常原因】Inline已知异常， 1G629检出AGPMR飘高（Density飘高3ea左右），与3APP04 SC1/HH1相关
【Inline监控】Inline已知异常， 1G629检出AGPMR飘高
【是否止血】是
【影响范围】预计批次良损0.2%~0.4%区间
【改善措施】7/30已对3APP04 SC1/HH1进行清洁，改善后AGPMR Density回复到正常水准
【整合对接】胡灿灿
【责任部门】阵列
【责任科室】Track</t>
    <phoneticPr fontId="4" type="noConversion"/>
  </si>
  <si>
    <t xml:space="preserve">【异常原因】L3CB57E08 单Lot高发，Mapping无特殊聚集，只是Half2发生率较高，Inline Run货履历无异常，RS也无异常，待解析确认@9/3
【Inline监控】Inline RS无异常
【是否止血】/
【影响范围】单Lot，批次良损0.2%
【改善措施】待解析确认@9/3
【整合对接】郭友
【责任部门】工艺整合
【责任科室】阵列整合 </t>
    <phoneticPr fontId="4" type="noConversion"/>
  </si>
  <si>
    <t>Open</t>
    <phoneticPr fontId="4" type="noConversion"/>
  </si>
  <si>
    <t xml:space="preserve">【异常原因】因C55 S向亮线客诉，其他产品平展增加ESD击伤导致亮暗线不良类型的TFE AOI检出拦截降等(判C4ES3 code)，8/22批次共检出406pcs，预估影响批次良率0.12%
【Inline监控】 TFE AOI检出拦截
【是否止血】是
【影响范围】8/22批次，406pcs
【改善措施】静电环改版mask小量验证有效C4ES3发生率0.14%→0.00%，8/30静电环改版mask Array段已导入量产
【整合对接】张健
【责任部门】蒸镀封装部/工艺整合部
【责任科室】蒸镀设备科/蒸镀封装整合科 </t>
    <phoneticPr fontId="4" type="noConversion"/>
  </si>
  <si>
    <t>Close</t>
    <phoneticPr fontId="4" type="noConversion"/>
  </si>
  <si>
    <t xml:space="preserve">【异常原因】① Inline检出均为Half1异常，CT实际判出为Half2异常，C37 Inline检出画面需优化，确保G 彩带检出准确度；② OC5前停留时间与上批次差异＜10s，PPA内缩＞5μm出现不良，此Mask需改善整体内缩幅度，批次间Depo. TP 波动＞2μm则出现不良（产能需求，Stay Time不能持续延长背景下）
【Inline监控】Inline LOI因画质发青未检测到，Inline PPA已检测到
【是否止血】是，Inline PPA Offset已上调0.5μm，缓解Half2 A行内缩趋势
【影响范围】预估0812批次影响228pcs，预估批次不良影响0.25%，较上批次多0.1%
【改善措施】① 匹配N+3生产，生产前通过垫片进行HRMA02 A行内缩趋势改善；② C37 Inline检测画质效果不佳，需检测进行优化，确保有效检出
【整合对接】张健
【责任部门】工艺整合部/检测技术部/蒸镀封装部
【责任科室】OLED整合科/蒸镀检测科/张网科 </t>
    <phoneticPr fontId="4" type="noConversion"/>
  </si>
  <si>
    <t>Close</t>
    <phoneticPr fontId="4" type="noConversion"/>
  </si>
  <si>
    <t xml:space="preserve">【异常原因】因折叠产品黑斑不良较高，为改善黑斑不良，提升LLO面内Scan能力进行Cover，导致面内分离严重，同时因折叠产品高应力，导致边缘应力释放快，易造成提前分离掉片。用过降低边缘能量方式Cover提前分离报废问题，造成边缘剥离NG。能量降低后，规避剥离NG，人员设备内开口作业
【Inline监控】Inline已监控到
【是否止血】是，边缘剥离能量降低，规避剥离NG，人员设备内开口作业
【影响范围】0812批次，屏体破裂0.37%，下保护膜Particle 0.27%
【改善措施】① 折叠产品进行PI2外扩，覆盖PI1增加残胶Cover应力导致的易分离，已验证改善有效，生产产品Array已导入，导入产品已生产到TP ；② 异常品复判，仅存在下保护膜Particle无破损部分后流至APP2判定（因PFL工序前会撕掉下保，可带走90%以上下保Particle）
【整合对接】张健
【责任部门】工艺整合部/蒸镀封装部
【责任科室】OLED整合科/Lami科 </t>
    <phoneticPr fontId="4" type="noConversion"/>
  </si>
  <si>
    <t xml:space="preserve">【产品型号】C39
【不良名称】常亮白斑
【发生站点】MVI
【是否再发】否
【首次通报】09/01  10:00
【基础分析】8/12批次不良率0.33%，2D/2E行聚集，连续多个批次高发， 0628批次HL后仍未改善
【异常良损】当日良损0.60%，当月良损0.49%，批次良损0.33%，8/12批次较上批次恶化0.08%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</si>
  <si>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【产品型号】C451
【不良名称】常暗黑斑Mura
【发生站点】MVI
【是否再发】否
【首次通报】09/01  10:00
【基础分析】8/22批次不良率0.61%，1AA膜位聚集
【异常良损】当日良损0.99%，当月良损0.41%，批次良损0.61%，8/22批次较上批次恶化0.11%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</si>
  <si>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【产品型号】C451
【不良名称】G彩短条Mura
【发生站点】MVI
【是否再发】否
【首次通报】09/01  10:00
【基础分析】8/22批次较上批次恶化0.16%，1EA/1EC膜位聚集
【异常良损】当日良损0.39%，当月良损0.05%，批次良损0.18%，8/22批次较上批次恶化0.16%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</si>
  <si>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【产品型号】C451
【不良名称】S向带状Mura
【发生站点】MVI
【是否再发】否
【首次通报】09/01  10:00
【基础分析】8/22批次较上批次恶化0.10%，2E行膜位聚集，2E行持续影响，需求Array整合尽快改善
【异常良损】当日良损0.42%，当月良损0.15%，批次良损0.21%，8/22批次较上批次恶化0.10%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</si>
  <si>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【产品型号】M588
【不良名称】屏体黑斑
【发生站点】MVI
【是否再发】否
【首次通报】09/01  10:00
【基础分析】8/22批次不良0.21%，较上批次恶化0.13%，1B行聚集
【异常良损】当日良损0.45%，当月良损0.10%，批次良损0.21%，8/22批次较上批次恶化0.13%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</si>
  <si>
    <t>秦悦</t>
    <phoneticPr fontId="4" type="noConversion"/>
  </si>
  <si>
    <t>王建强</t>
    <phoneticPr fontId="4" type="noConversion"/>
  </si>
  <si>
    <t xml:space="preserve">【产品型号】C480
【不良名称】显示异常
【发生站点】MVI
【是否再发】否
【首次通报】09/01  16:00
【基础分析】L3CG56E1Q242 Glass聚集，B版聚集
【异常良损】当日良损1.20%，当月良损1.20%，批次良损0.35%，8/23批次较上批次恶化0.04%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【整合对接】朱仲飞
【责任部门】***
【责任科室】***
</t>
  </si>
  <si>
    <t xml:space="preserve">【产品型号】C480
【不良名称】屏体来料破裂
【发生站点】APP1
【是否再发】是
【首次通报】09/01  16:00
【基础分析】8/23批次不良率0.33%，较上批次恶化0.20%，2E行膜位聚集，上批次已发生，暂未止血
【异常良损】当日良损0.36%，当月良损0.36%，批次良损0.33%，8/23批次较上批次恶化0.20%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</si>
  <si>
    <t xml:space="preserve">【产品型号】C39
【不良名称】来料OLED责peeling
【发生站点】CUT
【是否再发】否
【首次通报】09/01  16:00
【基础分析】CUT站点不良率0.13%，较上批次恶化0.13%，L3Z556E0N111/112 Glass聚集，大板左侧聚集
【异常良损】当日良损2.07%，当月良损2.07%，批次良损0.18%，8/12批次较上批次恶化0.12%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</si>
  <si>
    <t xml:space="preserve">【产品型号】C451
【不良名称】单亮点
【发生站点】MVI
【是否再发】否
【首次通报】09/02  10:00
【基础分析】当天高发0.66%，L3CB57E0C29/C11 2sheet高发，
【异常良损】当日良损0.66%，当月良损0.65%，批次良损0.23%，8/22批次较上批次恶化0.20%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</si>
  <si>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【产品型号】C471
【不良名称】OLED来料翘曲
【发生站点】APP1
【是否再发】否
【首次通报】09/02  10:00
【基础分析】当天高发1.59%，L3CD56E1W062/1X302 2Glass聚集
【异常良损】当日良损1.59%，当月良损1.39%，批次良损0.16%，8/8批次较上批次恶化0.05%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【整合对接】刘雅伦
【责任部门】***
【责任科室】***
</t>
  </si>
  <si>
    <t>M692</t>
  </si>
  <si>
    <t xml:space="preserve">【产品型号】C20
【不良名称】孔区异常
【发生站点】APP2
【是否再发】否
【首次通报】09/02  16:00
【基础分析】当天不良高发0.43%，大板右侧聚集
【异常良损】当日良损0.43%，当月良损0.08%，批次良损0.04%，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【整合对接】刘雅伦
【责任部门】***
【责任科室】***
</t>
  </si>
  <si>
    <t>【异常原因】解析为BL2异物，1K101 3AFC12高发，6/30已禁Run(12#是晶洲设备，particle相对较差，暂无改善方法)
【Inline监控】否
【是否止血】是，已禁Run
【改善措施】11K101 3AFC12高发，6/30已禁Run(12#是晶洲设备，particle相对较差，暂无改善方法)</t>
    <phoneticPr fontId="4" type="noConversion"/>
  </si>
  <si>
    <t>【异常原因】M588紧急换线导致C451 Run中不连续流片导致
【Inline监控】是
【是否止血】是，cycle7/22
【改善措施】临时措施：Inline offset调整；长期措施：后续禁止Run中进行不连续流片等调试</t>
    <phoneticPr fontId="4" type="noConversion"/>
  </si>
  <si>
    <t>【异常原因】LLO后中板2E行褶皱。Map大板集中性，非Lami制程过程剥离NG影响；对比前段膜厚等相关Map，推测与前段应力相关性大
【Inline监控】RS未抽检到
【是否止血】否，根因尚未明确
【影响范围】8/23批次
【改善措施】Array转向结果：当前ILD转向1Half 1A行出现褶皱现象，与V2 ILD应力结论一致；因AOI抽检频率较低，当前切割linescan原图数据收集确认中@9/4；GI转向当前Array制程中，预计结果产出@9/24;</t>
    <phoneticPr fontId="4" type="noConversion"/>
  </si>
  <si>
    <t xml:space="preserve">【异常原因】L3Z556E0N111DG0 21329检出超大异物C4HP1，L3Z556E0N112无异常，两中板在TP段为AB板,L3Z556E0N111TP异物检44800宕机,制程终止无法Rework，制程未完成的异常Panel被强制判杀
【Inline监控】21329 L3Z556E0N111DG0 检出超大异物C4HP1 1pcs
【是否止血】是
【影响范围】数量２Half
【改善措施】超大异物C4HP1＞300um中板计划9月份执行撕膜动作，并确认是否对Peeling或异物检宕机率有改善
【整合对接】秦悦
【责任部门】工艺整合部＆蒸镀封装
【责任科室】工艺整合＆蒸镀封装 </t>
    <phoneticPr fontId="4" type="noConversion"/>
  </si>
  <si>
    <t>【异常原因】异常集中L3CD56E1W062/1X302 2Glass发生，为LLO后PI提前分离掉片，造成面内大面积褶皱导致。因折叠产品黑斑不良较高，为改善黑斑不良，提升LLO面内Scan能力进行Cover，导致面内分离严重，同时因折叠产品高应力，导致边缘应力释放快，易造成提前分离掉片
【Inline监控】Inline已监控到
【是否止血】是
【影响范围】2half，9/1已完成切割
【改善措施】短期措施：降低LLO边缘能量+人员手动开口Cover提前分离报废问题；长期措施：折叠产品进行PI2外扩，覆盖PI1增加残胶Cover应力导致的易分离，已验证改善有效，下批次生产导入；
【整合对接】刘雅伦
【责任部门】工艺整合部/蒸镀封装部
【责任科室】蒸镀封装整合科/Lami科</t>
    <phoneticPr fontId="4" type="noConversion"/>
  </si>
  <si>
    <t xml:space="preserve">【产品型号】M692
【不良名称】Aging ESD区烧伤
【发生站点】Aging
【是否再发】否
【首次通报】09/02  16:00
【基础分析】批次不良高发，8/21批次Aging站点不良率1.46%，无Map/LOT/Sheet集中
【异常良损】当日良损4.07%，当月良损2.31%，批次良损2.31%，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</si>
  <si>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 xml:space="preserve">【异常原因】常调查无明显LLO设备机差，LLO1、2号机不良Mapping一致，不良Mapping呈现大板外围趋势与Array相关，目前调查高发模位与Array 11100 PSI_CVD 3AFC02 存在相关性，该不良成因为Glass背面划伤or异物在LLO过程中造成异常位置能量偏低相关
【Inline监控】该不良暂无inline有效检出措施，只在点灯画面可见；
【是否止血】否；
【影响范围】8/22批次
【改善措施】1.直板机LLO 能量搭载M631 7.28蒸镀批次进行LLO能量优化，Cover 该不良，目前验证LOT已出货模组，预估9.10左右产出结果后优化能量导入直板机产品；
2.PSI_CVD 工艺反馈受产能影响对应机台开腔保养预计在9月份进行确认；
【整合对接】王建强
【责任部门】Array 
【责任科室】Array CVD </t>
    <phoneticPr fontId="4" type="noConversion"/>
  </si>
  <si>
    <t xml:space="preserve">【异常原因】Mapping无明显聚集集中性，集中2sheet高发，确认高发片Array制程履历7/29 14500 3AED10存在宕机履历，宕机加检AT确认所有点不良数飘高，AT-CT 点不良膜位匹配。
【Inline监控】是；8/13 AT已监控
【是否止血】是
【影响范围】2sheet
【改善措施】DE：末期Parts Gap变大，偶发Plasma轰击电极导致反射波顺时飘高导致宕机，腔室回压，基板在腔室内停留时间过长，Particle升高造成孔未刻开；对策：7/30 已针对异常腔室进行开腔更换Base，对策后至今未发生相同宕机异常，产出确认无异常；下机异常Base停止使用，采购新Base 20套，ILD制程尽量优先使用新Base。
【整合对接】郭友
【责任部门】阵列部/屏体检测
【责任科室】干刻科/AVI </t>
    <phoneticPr fontId="4" type="noConversion"/>
  </si>
  <si>
    <t xml:space="preserve">【异常原因】调查确认机差DE 18500 3-5较差，MAP 存在AB边聚集，ED17无该聚集 
【Inline监控】18629，Inline已知且动作
【是否止血】是
【影响范围】08/21批次
【改善措施】ED03-PC5的问题 ，@8/25 已经开腔清洁
【整合对接】施明君
【责任部门】阵列
【责任科室】DE </t>
    <phoneticPr fontId="4" type="noConversion"/>
  </si>
  <si>
    <r>
      <t>【异常原因】0814批次M660 B暗点高发 批次良损0.1% 拉取Array段制程未见明显机差及集中性，1A行OLED RS-CT匹配SPC划伤集中 2</t>
    </r>
    <r>
      <rPr>
        <sz val="11"/>
        <color theme="1"/>
        <rFont val="微软雅黑"/>
        <family val="2"/>
        <charset val="134"/>
      </rPr>
      <t xml:space="preserve">1320可见OLED膜层划伤 </t>
    </r>
    <r>
      <rPr>
        <sz val="11"/>
        <color rgb="FF333333"/>
        <rFont val="微软雅黑"/>
        <family val="2"/>
        <charset val="134"/>
      </rPr>
      <t xml:space="preserve">FMM MASK Cycle 30存在集中性 </t>
    </r>
    <r>
      <rPr>
        <sz val="11"/>
        <color rgb="FF0000FF"/>
        <rFont val="微软雅黑"/>
        <family val="2"/>
        <charset val="134"/>
      </rPr>
      <t>后续Cycle未见异常/高发lot</t>
    </r>
    <r>
      <rPr>
        <sz val="11"/>
        <color rgb="FF333333"/>
        <rFont val="微软雅黑"/>
        <family val="2"/>
        <charset val="134"/>
      </rPr>
      <t xml:space="preserve">
【Inline监控】AOI已检出膜层划伤
【是否止血】是，Cycle 30集中后续cylce未见异常
【影响范围】0814批次B暗点影响~0.1%
【改善措施】</t>
    </r>
    <r>
      <rPr>
        <sz val="11"/>
        <color theme="1"/>
        <rFont val="微软雅黑"/>
        <family val="2"/>
        <charset val="134"/>
      </rPr>
      <t>对比了下异常Cycle的retay率，Total defect、SPC划伤发生率未见明显异常，</t>
    </r>
    <r>
      <rPr>
        <sz val="11"/>
        <color rgb="FF0000FF"/>
        <rFont val="微软雅黑"/>
        <family val="2"/>
        <charset val="134"/>
      </rPr>
      <t>已申请解析，待解析结果出来之后进步分析@9/5</t>
    </r>
    <r>
      <rPr>
        <sz val="11"/>
        <color rgb="FF333333"/>
        <rFont val="微软雅黑"/>
        <family val="2"/>
        <charset val="134"/>
      </rPr>
      <t xml:space="preserve">
【整合对接】郭友
【责任部门】工艺整合部
【责任科室】蒸镀封装整合科 </t>
    </r>
    <phoneticPr fontId="4" type="noConversion"/>
  </si>
  <si>
    <t>【异常原因】目前查询AVI设备正常上报到EDA数据，CIM未解析出来，目前CIM排查未解析EDA问题，目前已经修改完毕
【Inline监控】/
【是否止血】/
【影响范围】/
【改善措施】CIM排查未解析 panel  EDA问题，目前已经修改完毕@8/29
【整合对接】刘力文/许红亮
【责任部门】智能制造部
【责任科室】安徽报表科</t>
    <phoneticPr fontId="4" type="noConversion"/>
  </si>
  <si>
    <t xml:space="preserve">【产品型号】C39
【不良名称】S向彩色棱形带状Mura
【发生站点】MVI
【是否再发】否
【首次通报】09/03  10:00
【基础分析】08/12批次不良率0.23%，较上批次恶化0.20%，2CH膜位聚集
【异常良损】当日良损0.36%，当月良损0.28%，批次良损0.23%，08/12批次较上批次恶化0.20%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</si>
  <si>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【产品型号】C451
【不良名称】S向ELA Mura
【发生站点】MVI
【是否再发】否
【首次通报】09/03  10:00
【基础分析】8/22批次不良率0.44%，较上批次恶化0.44%，L3CB57E12 Lot聚集，ELA 1#聚集
【异常良损】当日良损1.54%，当月良损0.77%，批次良损0.44%，08/22批次较上批次恶化0.44%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</si>
  <si>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【产品型号】C480
【不良名称】OLED来料翘曲
【发生站点】CUT
【是否再发】否
【首次通报】09/03  10:00
【基础分析】08/23批次不良率0.17%，较上批次恶化0.13%，2E行聚集
【异常良损】当日良损0.21%，当月良损0.22%，批次良损0.17%，08/23批次较上批次恶化0.13%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</si>
  <si>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【产品型号】M631
【不良名称】屏体异物(黑白点/凹点)
【发生站点】APP2
【是否再发】否
【首次通报】09/03  10:00
【基础分析】08/21批次不良率0.14%，较上批次恶化0.14%，L3MJ57E2505/04 sheet聚集，大板左侧聚集
【异常良损】当日良损0.31%，当月良损0.17%，批次良损0.14%，08/21批次较上批次恶化0.14%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</si>
  <si>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【产品型号】M680
【不良名称】屏体异物(黑白点/凹点)
【发生站点】APP2
【是否再发】否
【首次通报】09/03  10:00
【基础分析】L3MH57E2120/21 2sheet聚集，大板右侧聚集
【异常良损】当日良损0.26%，当月良损0.14%，批次良损0.04%，08/21批次较上批次恶化0.03%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</si>
  <si>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【产品型号】C20
【不良名称】电流异常
【发生站点】Aging
【是否再发】否
【首次通报】09/03  10:00
【基础分析】当天高发14.72%，08/22批次不良率3.22%，Aging站点不良率2.23%
【异常良损】当日良损14.72%，当月良损6.03%，批次良损3.22%，08/22批次较上批次恶化3.22%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</si>
  <si>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r>
      <t>【异常原因】高发sheet L3CD56E2B18/L3CD56E1W01影响，解析为CF-G缺失，</t>
    </r>
    <r>
      <rPr>
        <sz val="11"/>
        <color rgb="FF0000FF"/>
        <rFont val="微软雅黑"/>
        <family val="2"/>
        <charset val="134"/>
      </rPr>
      <t>工艺调查为G层Unload宕机影响，异常基板在显影停留</t>
    </r>
    <r>
      <rPr>
        <sz val="11"/>
        <color rgb="FF333333"/>
        <rFont val="微软雅黑"/>
        <family val="2"/>
        <charset val="134"/>
      </rPr>
      <t xml:space="preserve">
【Inline监控】无，进行Inline加检，提前识别异常并进行处置避免漏放
【是否止血】是
【影响范围】2sheet
【改善措施】针对Unload宕机，已</t>
    </r>
    <r>
      <rPr>
        <sz val="11"/>
        <color rgb="FF0000FF"/>
        <rFont val="微软雅黑"/>
        <family val="2"/>
        <charset val="134"/>
      </rPr>
      <t>更换气缸检知Sensor</t>
    </r>
    <r>
      <rPr>
        <sz val="11"/>
        <color rgb="FF333333"/>
        <rFont val="微软雅黑"/>
        <family val="2"/>
        <charset val="134"/>
      </rPr>
      <t>，科室人员培训针对</t>
    </r>
    <r>
      <rPr>
        <sz val="11"/>
        <color rgb="FF0000FF"/>
        <rFont val="微软雅黑"/>
        <family val="2"/>
        <charset val="134"/>
      </rPr>
      <t>显影段宕机，应进行Inline加检，提前识别异常并进行处置避免漏放</t>
    </r>
    <r>
      <rPr>
        <sz val="11"/>
        <color rgb="FF333333"/>
        <rFont val="微软雅黑"/>
        <family val="2"/>
        <charset val="134"/>
      </rPr>
      <t xml:space="preserve">
【整合对接】李力
【责任部门】触控部
【责任科室】黄光科 </t>
    </r>
    <phoneticPr fontId="4" type="noConversion"/>
  </si>
  <si>
    <r>
      <t>【异常原因】①解析：NG处对应区域无IJP，金属走线在段差处残留导致Short；②较上批次恶化原因：上批次3CEE02线作业，</t>
    </r>
    <r>
      <rPr>
        <sz val="11"/>
        <color rgb="FF0000FF"/>
        <rFont val="微软雅黑"/>
        <family val="2"/>
        <charset val="134"/>
      </rPr>
      <t>目前异常集中在IJP 3CEE01-IK2-PR1</t>
    </r>
    <r>
      <rPr>
        <sz val="11"/>
        <color rgb="FF333333"/>
        <rFont val="微软雅黑"/>
        <family val="2"/>
        <charset val="134"/>
      </rPr>
      <t>，该设备过货不良率约0.7%，</t>
    </r>
    <r>
      <rPr>
        <sz val="11"/>
        <color rgb="FF0000FF"/>
        <rFont val="微软雅黑"/>
        <family val="2"/>
        <charset val="134"/>
      </rPr>
      <t>且有明显MAP集中性和中板对称性</t>
    </r>
    <r>
      <rPr>
        <sz val="11"/>
        <color rgb="FF333333"/>
        <rFont val="微软雅黑"/>
        <family val="2"/>
        <charset val="134"/>
      </rPr>
      <t>；3CEE02和3CEE01-IK2-PR2不良率＜0.05%且无map集中和中板对称；
【Inline监控】/
【是否止血】否，3CEE01-IK2-PR1 过货 0.7%良损
【改善措施】7/16批次首次出现，已反馈IJP工艺和OLED整合调查改善进行IJP参数优化；3CEE01-IK2-PR2调整后8/8批次无异常，3CEE01-IK2-PR1</t>
    </r>
    <r>
      <rPr>
        <sz val="11"/>
        <color rgb="FF0000FF"/>
        <rFont val="微软雅黑"/>
        <family val="2"/>
        <charset val="134"/>
      </rPr>
      <t xml:space="preserve">前后过货4批次无改善，现设备禁Run，需求OLED整合提供调查履历和后续改善措施
</t>
    </r>
    <r>
      <rPr>
        <sz val="11"/>
        <color theme="1"/>
        <rFont val="微软雅黑"/>
        <family val="2"/>
        <charset val="134"/>
      </rPr>
      <t>【整合对接】李力
【责任部门】蒸镀封装
【责任科室】打印科</t>
    </r>
    <phoneticPr fontId="4" type="noConversion"/>
  </si>
  <si>
    <t xml:space="preserve">【产品型号】C20
【不良名称】彩斑Mura
【发生站点】CT
【是否再发】否
【首次通报】09/03  16:00
【基础分析】08/22批次较上批次恶化0.3%，MAP集中：1CA0, 1DB0, 1DR0, 2BF0, 2CC0, 2EU0
【异常良损】当日良损1.57%，当月良损1.58%，批次良损1.04%，08/22批次较上批次恶化0.3%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</si>
  <si>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【产品型号】C20
【不良名称】常暗黑斑Mura
【发生站点】CT
【是否再发】否
【首次通报】09/03  16:00
【基础分析】08/22批次较上批次恶化0.17%，MAP集中：1AA0
【异常良损】当日良损0.52%，当月良损0.28%，批次良损0.21%，08/22批次较上批次恶化0.17%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</si>
  <si>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【产品型号】C451
【不良名称】G3亮点
【发生站点】CT
【是否再发】否
【首次通报】09/03  16:00
【基础分析】08/22批次较6/25批次恶化0.15%，Map集中：A/B/D角
【异常良损】当日良损0.73%，当月良损0.57%，批次良损0.62%，08/22批次较6/25批次恶化0.15%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</si>
  <si>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【产品型号】C59
【不良名称】G彩短条Mura
【发生站点】CT
【是否再发】否
【首次通报】09/03  16:00
【基础分析】08/12批次较上批次恶化2.26%，Map集中1/2中板右半部分
【异常良损】当日良损4.15%，当月良损3.66%，批次良损2.76%，08/12批次较上批次恶化2.26%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</si>
  <si>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【产品型号】C59
【不良名称】S向边缘Mura
【发生站点】CT
【是否再发】否
【首次通报】09/03  16:00
【基础分析】08/12批次较上批次恶化7%
【异常良损】当日良损12.89%，当月良损9.99%，批次良损7.54%，08/12批次较上批次恶化7%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</si>
  <si>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【产品型号】M631
【不良名称】屏体黑斑
【发生站点】CT
【是否再发】否
【首次通报】09/03  16:00
【基础分析】08/21批次较7/31批次恶化0.25%，MAP集中：A/B/D角，1BG0, 1BH0, 1BJ0, 2DH0, 2DJ0, 2EH0
【异常良损】当日良损1.01%，当月良损0.59%，批次良损0.50%，08/21批次较7/31批次恶化0.25%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</si>
  <si>
    <t xml:space="preserve">【产品型号】M680
【不良名称】B暗点
【发生站点】CT
【是否再发】否
【首次通报】09/03  16:00
【基础分析】08/21批次较7/31批次恶化0.1%，Map集中：2E行
【异常良损】当日良损0.42%，当月良损0.52%，批次良损0.18%，08/21批次较7/31批次恶化0.1%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</si>
  <si>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【异常原因】1.受产出数量影响，截止目前产出不良发生率为0.41% 2.Aging 存在明显机腔差 CA01过货 22k 发生率0.63% CA06过货13k 发生率0%。
-ACA01 9/1 22：00开始测试TT提升条件，精对位速度提升，导致出现部分压偏造成ESD烧伤。Aging科已于9/2 13：00监控此异常并取消测试
【Inline监控】ACA压接监控已识别
【是否止血】是，9/2 13：00已调整
【影响范围】8/21批次，0.41%
【改善措施】精对位提速条件已退回，待验证OK后再测试
【整合对接】施明君
【责任部门】屏体
【责任科室】aging </t>
    <phoneticPr fontId="4" type="noConversion"/>
  </si>
  <si>
    <t xml:space="preserve">【产品型号】C20
【不良名称】通道间短路
【发生站点】MVI
【是否再发】否
【首次通报】09/03  10:00
【基础分析】当天不良高发0.87%，批次不良率0.19%，较上批次恶化0.11%，1E行集中
【异常良损】当日良损0.87%，当月良损0.36%，批次良损0.19%，08/22批次较上批次恶化0.11%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</si>
  <si>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 xml:space="preserve">【异常原因】因折叠产品黑斑不良较高，为改善黑斑不良，提升LLO面内Scan能力进行Cover，导致面内分离严重，同时因折叠产品高应力，导致边缘应力释放快，易造成提前分离掉片。用过降低边缘能量方式Cover提前分离报废问题，造成边缘剥离NG。能量降低后，规避剥离NG，人员设备内开口作业
【Inline监控】Inline已监控到
【是否止血】是，边缘剥离能量降低，规避剥离NG，人员设备内开口作业
【影响范围】0812批次，屏体破裂0.37%，下保护膜Particle 0.27%
【改善措施】① 折叠产品进行PI2外扩，覆盖PI1增加残胶Cover应力导致的易分离，已验证改善有效，生产产品Array已导入，导入产品已生产到TP ；② 异常品复判，仅存在下保护膜Particle无破损部分后流至APP2判定（因PFL工序前会撕掉下保，可带走90%以上下保Particle）
【整合对接】张健
【责任部门】工艺整合部/蒸镀封装部
【责任科室】OLED整合科/Lami科 </t>
    <phoneticPr fontId="4" type="noConversion"/>
  </si>
  <si>
    <t>王蕊</t>
    <phoneticPr fontId="4" type="noConversion"/>
  </si>
  <si>
    <t xml:space="preserve">【产品型号】C20
【不良名称】OLED来料翘曲
【发生站点】APP2
【是否再发】否
【首次通报】09/03  10:00
【基础分析】批次不良率0.15%，较上批次恶化0.14%，L3L957E01191 Glass聚集
【异常良损】当日良损0.65%，当月良损0.27%，批次良损0.15%，08/22批次较上批次恶化0.14%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  <phoneticPr fontId="4" type="noConversion"/>
  </si>
  <si>
    <t xml:space="preserve">【异常原因】异常集中DLA4#8/29产出的01191中板判出，为DLA剥离NG导致切割异常拔片。8/22蒸镀批C20 8/29在Lami投入后即剥离NG高发，Lam各机台均有发生无机台集中性，且前批次为11/20蒸镀批间隔较久，久未Run产品来料批次间边缘膜层差异原有LLO扫描参数无法Cover导致
【Inline监控】是，DLA当站已检出
【是否止血】是
【影响范围】43half，9/2均已切割完成
【改善措施】a.异常品复判，规格内部分复判良品后流：b.对LLO边扫参数进行优化（8/29已实施）
【整合对接】李晗
【责任部门】蒸镀封装部
【责任科室】Lami科 </t>
    <phoneticPr fontId="4" type="noConversion"/>
  </si>
  <si>
    <t>【异常原因】MAP/LOT无集中性，Array/Aging无明显机腔差；电流异常为增加产能，Aging R品处理变更-在Aging站点直接判杀的code，该变更本身影响AD上升，影响部分本批次上升，需根据产能影响检讨变更回归，同步提解析确认
【Inline监控】/
【是否止血】/
【影响范围】
【改善措施】1.检讨Aging R品判定回归 2.解析确认
【整合对接】施明君
【责任部门】***
【责任科室】***</t>
    <phoneticPr fontId="4" type="noConversion"/>
  </si>
  <si>
    <t>【异常原因】①高发片 L3Z557E05061、L3Z557E05152、L3Z556E0V13、L3Z556E0V201影响；高发Glass为TP 43400站点宕机撕膜 RW片；②异物检宕机后未涂胶部分经过显影液易发生AL腐造成短路；
【Inline监控】是，AOI可见
【是否止血】否
【影响范围】宕机片6Half，批次影响0.14%
【改善措施】短期措施：大颗异物来料撕膜，减少黄光宕机；长期措施：工艺与厂商检讨DEV制程Skip软体改造功能，待检讨后提起项目改善立项@9/E
【整合对接】李力
【责任部门】触控部
【责任科室】黄光科</t>
    <phoneticPr fontId="4" type="noConversion"/>
  </si>
  <si>
    <t xml:space="preserve">【产品型号】C39
【不良名称】通道间短路
【发生站点】CT
【是否再发】否
【首次通报】09/03  16:00
【基础分析】08/12批次较上批次恶化0.11%，LOT集中： L3Z556E0V, L3Z557E05
【异常良损】当日良损4.16%，当月良损1.14%，批次良损0.44%，08/12批次较上批次恶化0.11%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</si>
  <si>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>【异常原因】①调查无明显设备别＆机腔差；②T3L958E02AA发生率较高，AOI无明显异常，无Glass集中性，履历未见明显异常；③邀请解析厘清异常原因
【Inline监控】/
【是否止血】否
【影响范围】08/22批次97K，当前过货68K，Short127pcs；
【改善措施】待解析明确异常原因
【整合对接】李力
【责任部门】触控整合
【责任科室】触控整合</t>
    <phoneticPr fontId="4" type="noConversion"/>
  </si>
  <si>
    <t>【异常原因】ELA 1# Tube末期导致(Tube life 13B)
【Inline监控】1. 建立报表系统，推送DM JND 2.3 Panel占比@9/30；2. By ELA 设备AW Line Beam 形貌进行分区监控，Mac 分区域判等，判等结果输入Mac设备监控软件，监控数据DFS上抛，邮件推送判等结果@9/20；3. ELA Inline表现与CT 表现匹配DOE实验9/5投入
【是否止血】是，8/5 ELA1#已更换tube
【影响范围】此高发LOT 7/26过货，待工艺进一步针对7/26-8/5区间锁定风险批
【改善措施】8/5 ELA1#已更换tube
【整合对接】施健丰
【责任部门】阵列部
【责任科室】ELA</t>
    <phoneticPr fontId="4" type="noConversion"/>
  </si>
  <si>
    <t>OLED来料翘曲</t>
    <phoneticPr fontId="4" type="noConversion"/>
  </si>
  <si>
    <t xml:space="preserve">【异常原因】2E行褶皱，多款产品发生，存在大板集中性；排查OLED无设备/腔室集中性，TP中板搭载验证无相关性，ILD转向验证存在相关性
【Inline监控】DLA当站已检出
【是否止血】否
【影响范围】8/12批次影响0.18%
【改善措施】a.持续优化LLO扫描条件进行Cover（仅可改善，无法完全解决）；b.继续推动阵列整合厘清异常工序并进行改善（ILD站点M680转向验证存在相关性，GI站点C480转向验证片预计9月24产出验证结果）
【整合对接】李晗
【责任部门】工艺整合部
【责任科室】阵列整合科 </t>
    <phoneticPr fontId="4" type="noConversion"/>
  </si>
  <si>
    <t>G彩短条Mura</t>
    <phoneticPr fontId="4" type="noConversion"/>
  </si>
  <si>
    <r>
      <t>【异常原因】</t>
    </r>
    <r>
      <rPr>
        <sz val="11"/>
        <rFont val="微软雅黑"/>
        <family val="2"/>
        <charset val="134"/>
      </rPr>
      <t>C480 批次不良由1.61%降低至0.42%（达成目标），改善幅度1.2%。</t>
    </r>
    <r>
      <rPr>
        <sz val="11"/>
        <color rgb="FF333333"/>
        <rFont val="微软雅黑"/>
        <family val="2"/>
        <charset val="134"/>
      </rPr>
      <t>Half1 F列匹配EGTA01（共同偏位幅度＜4μm），Half2 P列匹配EGTA02（共同偏位幅度＜4μm）
【Inline监控】OLED LOI已监控到
【是否止血】</t>
    </r>
    <r>
      <rPr>
        <sz val="11"/>
        <color rgb="FF0000FF"/>
        <rFont val="微软雅黑"/>
        <family val="2"/>
        <charset val="134"/>
      </rPr>
      <t>是</t>
    </r>
    <r>
      <rPr>
        <sz val="11"/>
        <color rgb="FF333333"/>
        <rFont val="微软雅黑"/>
        <family val="2"/>
        <charset val="134"/>
      </rPr>
      <t xml:space="preserve">
【影响范围】8/23批次预计0.42%
【改善措施】</t>
    </r>
    <r>
      <rPr>
        <sz val="11"/>
        <color rgb="FF0000FF"/>
        <rFont val="微软雅黑"/>
        <family val="2"/>
        <charset val="134"/>
      </rPr>
      <t>Mask改善优化需求已提交@9/4，改善后上机@9/5</t>
    </r>
    <r>
      <rPr>
        <sz val="11"/>
        <color rgb="FF333333"/>
        <rFont val="微软雅黑"/>
        <family val="2"/>
        <charset val="134"/>
      </rPr>
      <t>。到屏体入库后提交解析需求，明确微观现象及原因
【整合对接】李晗
【责任部门】蒸镀封装部
【责任科室】张网科</t>
    </r>
    <phoneticPr fontId="4" type="noConversion"/>
  </si>
  <si>
    <t>【异常原因】①44420站点DM图可见异常现象,同步确认44400 3TPP07集中；②确认高发Glass为3TPP07 设备Release Try Run验证片，共6Half；AOI发现异常后已停止验证，停机设备排查；
【Inline监控】AOI可见
【是否止血】是
【影响范围】6Half，59pcs
【改善措施】新机台Release验证，目前已停机清洁，后续单片Try Run无异常后放货
【整合对接】李力
【责任部门】触控部
【责任科室】黄光科</t>
    <phoneticPr fontId="4" type="noConversion"/>
  </si>
  <si>
    <t xml:space="preserve">【产品型号】C37
【不良名称】RGB亮点
【发生站点】CT
【是否再发】否
【首次通报】09/03  16:00
【基础分析】MAP集中：大板四周
【异常良损】当日良损2.75%，当月良损0.40%，批次良损0.16%，08/18批次较上批次恶化0.1%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</si>
  <si>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【产品型号】M631
【不良名称】G向彩色带状Mura
【发生站点】CT
【是否再发】否
【首次通报】09/03  16:00
【基础分析】MAP集中：1DB0, 2ED0，C列
【异常良损】当日良损0.35%，当月良损0.14%，批次良损0.12%，08/21批次较上批次恶化0.11%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</si>
  <si>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>G向彩色带状Mura</t>
    <phoneticPr fontId="4" type="noConversion"/>
  </si>
  <si>
    <r>
      <t>【异常原因】C37 RBG亮点批次不良0.16% MAP 2E行相对高发 LOT/SHEET无集中性 Array/CT段未见明显集中性/GI 5#集中过货 查看avi检出多为单亮点数量超规 推测</t>
    </r>
    <r>
      <rPr>
        <sz val="11"/>
        <color rgb="FF0000FF"/>
        <rFont val="微软雅黑"/>
        <family val="2"/>
        <charset val="134"/>
      </rPr>
      <t>BC边聚集与GI 5#相关</t>
    </r>
    <r>
      <rPr>
        <sz val="11"/>
        <color rgb="FF333333"/>
        <rFont val="微软雅黑"/>
        <family val="2"/>
        <charset val="134"/>
      </rPr>
      <t xml:space="preserve">
【Inline监控】AT已监控点不良short类BC边聚集
【是否止血】否
【影响范围】批次影响0.16％
【改善措施】水汽比调整/二流体cover,下喷淋bypass/shower1水洗能力增强/HPMJ改造验证中
【整合对接】郭友
【责任部门】阵列
【责任科室】CLN </t>
    </r>
    <phoneticPr fontId="4" type="noConversion"/>
  </si>
  <si>
    <t>S向彩色棱形带状Mura</t>
    <phoneticPr fontId="4" type="noConversion"/>
  </si>
  <si>
    <r>
      <t>【异常原因】</t>
    </r>
    <r>
      <rPr>
        <sz val="11"/>
        <color rgb="FFFF0000"/>
        <rFont val="微软雅黑"/>
        <family val="2"/>
        <charset val="134"/>
      </rPr>
      <t>已知异常，C59 Array产出Delay造成蒸镀空烧，为满足相同材料体系对应生产，C59 8/20临时换线对应生产（2#CD→2#AB），预估影响OLED Mura批次不良率20%</t>
    </r>
    <r>
      <rPr>
        <sz val="11"/>
        <color rgb="FF333333"/>
        <rFont val="微软雅黑"/>
        <family val="2"/>
        <charset val="134"/>
      </rPr>
      <t xml:space="preserve">
【Inline监控】OLED LOI已监控到
【是否止血】是
【影响范围】138half，预估影响批次不良率20%
【改善措施】需求Array按时产出交付，避免材料空烧
【整合对接】李晗
【责任部门】Array/Array制造
【责任科室】Array/Array制造</t>
    </r>
    <phoneticPr fontId="4" type="noConversion"/>
  </si>
  <si>
    <t xml:space="preserve">【产品型号】C480
【不良名称】G彩短条Mura
【发生站点】CT
【是否再发】否
【首次通报】09/03  16:00
【基础分析】08/23批次较上批次恶化0.13%，Map集中F列，A列，U列，2A行
【异常良损】当日良损0.74%，当月良损0.35%，批次良损0.31%，08/23批次较上批次恶化0.13%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  <phoneticPr fontId="4" type="noConversion"/>
  </si>
  <si>
    <t>【异常原因】①44420站点DM图可见异常现象,同步确认44400 3TPP07集中；②确认高发Glass为3TPP07 设备Release Try Run验证片，共6Half；AOI发现异常后已停止验证，停机设备排查；
【Inline监控】AOI可见
【是否止血】是
【影响范围】6Half，59pcs
【改善措施】新机台Release验证，目前已停机清洁，后续单片Try Run无异常后放货
【整合对接】李力
【责任部门】触控部
【责任科室】黄光科</t>
    <phoneticPr fontId="4" type="noConversion"/>
  </si>
  <si>
    <t>G彩短条Mura</t>
    <phoneticPr fontId="4" type="noConversion"/>
  </si>
  <si>
    <t>S向边缘Mura</t>
    <phoneticPr fontId="4" type="noConversion"/>
  </si>
  <si>
    <r>
      <t>【产品型号】M631
【不良名称】G向彩色带状Mura
【发生站点】CT
【是否再发】否
【首次通报】09/03 16:00
【基础分析】MAP集中：1DB0, 2ED0，C列
【异常良损】当日良损0.35%，当月良损0.14%，批次良损0.12%，08/21批次较上批次恶化0.11%
【异常原因】</t>
    </r>
    <r>
      <rPr>
        <sz val="11"/>
        <color rgb="FF0000FF"/>
        <rFont val="微软雅黑"/>
        <family val="2"/>
        <charset val="134"/>
      </rPr>
      <t>M631异常为换线批次影响</t>
    </r>
    <r>
      <rPr>
        <sz val="11"/>
        <color rgb="FF333333"/>
        <rFont val="微软雅黑"/>
        <family val="2"/>
        <charset val="134"/>
      </rPr>
      <t>，现不良0.4%（低于预期目标1.5%），下批次改善恢复至0.3%水平
【Inline监控】OLED LOI已监控到
【是否止血】是
【影响范围】8/21批次影响0.4%
【改善措施】</t>
    </r>
    <r>
      <rPr>
        <sz val="11"/>
        <color rgb="FF0000FF"/>
        <rFont val="微软雅黑"/>
        <family val="2"/>
        <charset val="134"/>
      </rPr>
      <t>①异常列位置批次run中已改善，cycle44及后续无异常@8/28；②需求产品固定线体Run货，避免换线影响带来良损</t>
    </r>
    <r>
      <rPr>
        <sz val="11"/>
        <color rgb="FF333333"/>
        <rFont val="微软雅黑"/>
        <family val="2"/>
        <charset val="134"/>
      </rPr>
      <t xml:space="preserve">
【整合对接】李晗
【责任部门】生产计划/蒸镀封装
【责任科室】PMC/张网科</t>
    </r>
    <phoneticPr fontId="4" type="noConversion"/>
  </si>
  <si>
    <t xml:space="preserve">【产品型号】M588
【不良名称】支撑膜气泡
【发生站点】CT
【是否再发】否
【首次通报】09/04  10:00
【基础分析】MAP集中：2B行，大板中间位置
【异常良损】当日良损1.34%，当月良损1.33%，批次良损0.23%，08/22批次较上批次恶化0.17%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</si>
  <si>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【产品型号】C39
【不良名称】斑中带点
【发生站点】CT
【是否再发】否
【首次通报】09/04  10:00
【基础分析】Map集中：2E行，D角
【异常良损】当日良损1.23%，当月良损1.25%，批次良损0.99%，08/12批次较上批次恶化0.35%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</si>
  <si>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【产品型号】C451
【不良名称】S向棱形彩色带状Mura
【发生站点】CT
【是否再发】否
【首次通报】09/04  10:00
【基础分析】Map集中：2CK0
【异常良损】当日良损0.25%，当月良损0.16%，批次良损0.17%，08/22批次较上批次恶化0.06%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</si>
  <si>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 xml:space="preserve">【产品型号】C59
【不良名称】暗点
【发生站点】CT
【是否再发】否
【首次通报】09/04  10:00
【基础分析】LOT集中： L3LD56E0E
【异常良损】当日良损1.23%，当月良损0.55%，批次良损0.44%，08/12批次较上批次恶化0.33%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</si>
  <si>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【产品型号】C59
【不良名称】可修复暗点
【发生站点】CT
【是否再发】否
【首次通报】09/04  10:00
【基础分析】Map集中： 1C、2C行
【异常良损】当日良损0.82%，当月良损0.27%，批次良损0.22%，08/12批次较上批次恶化0.19%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</si>
  <si>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【产品型号】C59
【不良名称】常亮白斑
【发生站点】CT
【是否再发】否
【首次通报】09/04  10:00
【基础分析】Map集中： 2E行
【异常良损】当日良损0.76%，当月良损0.48%，批次良损0.39%，08/12批次较上批次恶化0.19%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</si>
  <si>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【产品型号】M631
【不良名称】彩斑Mura
【发生站点】CT
【是否再发】否
【首次通报】09/04  10:00
【基础分析】Map集中： 1E行、1BE0, 2BE0
【异常良损】当日良损0.27%，当月良损0.19%，批次良损0.17%，08/21批次较上批次恶化0.12%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</si>
  <si>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 xml:space="preserve">【产品型号】M631
【不良名称】S向边缘Mura
【发生站点】CT
【是否再发】否
【首次通报】09/04  10:00
【基础分析】Map集中： U/A列，1E/2A行
【异常良损】当日良损0.30%，当月良损0.24%，批次良损0.21%，08/21批次较上批次恶化0.15%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</si>
  <si>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>陈冬阳</t>
  </si>
  <si>
    <r>
      <t>【异常原因】</t>
    </r>
    <r>
      <rPr>
        <sz val="11"/>
        <color rgb="FF0000FF"/>
        <rFont val="微软雅黑"/>
        <family val="2"/>
        <charset val="134"/>
      </rPr>
      <t>M631异常为换线批次影响</t>
    </r>
    <r>
      <rPr>
        <sz val="11"/>
        <color rgb="FFFF0000"/>
        <rFont val="微软雅黑"/>
        <family val="2"/>
        <charset val="134"/>
      </rPr>
      <t>，</t>
    </r>
    <r>
      <rPr>
        <sz val="11"/>
        <color rgb="FF333333"/>
        <rFont val="微软雅黑"/>
        <family val="2"/>
        <charset val="134"/>
      </rPr>
      <t>现OLED Mura不良0.53%（低于预期目标1.5%），下批次改善恢复至0.3%水平
【Inline监控】OLED LOI已监控到
【是否止血】</t>
    </r>
    <r>
      <rPr>
        <sz val="11"/>
        <color rgb="FF0000FF"/>
        <rFont val="微软雅黑"/>
        <family val="2"/>
        <charset val="134"/>
      </rPr>
      <t>是，Inline生产各Cycle均已进行垫片和Offset调整</t>
    </r>
    <r>
      <rPr>
        <sz val="11"/>
        <color rgb="FF333333"/>
        <rFont val="微软雅黑"/>
        <family val="2"/>
        <charset val="134"/>
      </rPr>
      <t xml:space="preserve">
【影响范围】0821批次单Cycle，Cycle32 0.67%，其他Cycle小于0.3%
【改善措施】换线异常集中U列，单 Cycle32高发，Inline已通过垫片改善。整体过程数据趋势已改善，单列改善@9/19；</t>
    </r>
    <r>
      <rPr>
        <sz val="11"/>
        <color rgb="FF0000FF"/>
        <rFont val="微软雅黑"/>
        <family val="2"/>
        <charset val="134"/>
      </rPr>
      <t>②需求产品固定线体Run货，避免换线影响带来良损</t>
    </r>
    <r>
      <rPr>
        <sz val="11"/>
        <color rgb="FF333333"/>
        <rFont val="微软雅黑"/>
        <family val="2"/>
        <charset val="134"/>
      </rPr>
      <t xml:space="preserve">
【整合对接】汪前前
【责任部门】生产计划部/工艺整合部/蒸镀封装部
【责任科室】PMC/OLED整合科/张网科</t>
    </r>
    <phoneticPr fontId="4" type="noConversion"/>
  </si>
  <si>
    <r>
      <t>【异常原因】</t>
    </r>
    <r>
      <rPr>
        <sz val="11"/>
        <color rgb="FFFF0000"/>
        <rFont val="微软雅黑"/>
        <family val="2"/>
        <charset val="134"/>
      </rPr>
      <t>已知异常，C59 Array产出Delay造成蒸镀空烧，为满足相同材料体系对应生产，C59 8/20临时换线对应生产（2#CD→2#AB），预估影响OLED Mura批次不良率20%</t>
    </r>
    <r>
      <rPr>
        <sz val="11"/>
        <color rgb="FF333333"/>
        <rFont val="微软雅黑"/>
        <family val="2"/>
        <charset val="134"/>
      </rPr>
      <t xml:space="preserve">
【Inline监控】OLED LOI已监控到
【是否止血】是
【影响范围】138half，预估影响批次不良率20%
【改善措施】需求Array按时产出交付，避免材料空烧
【整合对接】李晗
【责任部门】Array/Array制造
【责任科室】Array/Array制造</t>
    </r>
    <phoneticPr fontId="4" type="noConversion"/>
  </si>
  <si>
    <r>
      <t>【异常原因】</t>
    </r>
    <r>
      <rPr>
        <sz val="11"/>
        <color rgb="FFFF0000"/>
        <rFont val="微软雅黑"/>
        <family val="2"/>
        <charset val="134"/>
      </rPr>
      <t>已知异常，C59 Array产出Delay造成蒸镀空烧，为满足相同材料体系对应生产，C59 8/20临时换线对应生产（2#CD→2#AB）</t>
    </r>
    <r>
      <rPr>
        <sz val="11"/>
        <color rgb="FF333333"/>
        <rFont val="微软雅黑"/>
        <family val="2"/>
        <charset val="134"/>
      </rPr>
      <t xml:space="preserve">
【Inline监控】/
【是否止血】是
【影响范围】8/12批次
【改善措施】需求Array按时产出交付，避免材料空烧
【整合对接】汪前前
【责任部门】Array/Array制造
【责任科室】Array/Array制造</t>
    </r>
    <phoneticPr fontId="4" type="noConversion"/>
  </si>
  <si>
    <r>
      <t>【异常原因】</t>
    </r>
    <r>
      <rPr>
        <sz val="11"/>
        <color rgb="FFFF0000"/>
        <rFont val="微软雅黑"/>
        <family val="2"/>
        <charset val="134"/>
      </rPr>
      <t>已知异常，C59 Array产出Delay造成蒸镀空烧，为满足相同材料体系对应生产，C59 8/20临时换线对应生产（2#CD→2#AB）</t>
    </r>
    <r>
      <rPr>
        <sz val="11"/>
        <color rgb="FF333333"/>
        <rFont val="微软雅黑"/>
        <family val="2"/>
        <charset val="134"/>
      </rPr>
      <t xml:space="preserve">
【Inline监控】/
【是否止血】是
【影响范围】8/12批次
【改善措施】需求Array按时产出交付，避免材料空烧
【整合对接】汪前前
【责任部门】Array/Array制造
【责任科室】Array/Array制造</t>
    </r>
    <phoneticPr fontId="4" type="noConversion"/>
  </si>
  <si>
    <t xml:space="preserve">【产品型号】M692
【不良名称】屏体黑斑
【发生站点】CT
【是否再发】否
【首次通报】09/04  16:00
【基础分析】Map集中：A/B角、1A/1B行中间、2D/2E行中间
【异常良损】当日良损0.25%，当月良损0.22%，批次良损0.22%，量产首批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</si>
  <si>
    <t>C441</t>
  </si>
  <si>
    <t>屏体</t>
    <phoneticPr fontId="4" type="noConversion"/>
  </si>
  <si>
    <r>
      <t>【异常原因】确认批次Mapping集中D角区域高发，结合同期各产品数据确认C39 8/12批次D角聚集受GI FC03过货影响，专项长期攻关改善项目；2E行聚集受BL2 3AFC12过货影响，批次BL2 FC12过货占比~30%时间集中6/16~6/23，Inline A1CIP已监控到BC边聚集。
【Inline监控】是；D角AT已监控，BC边Inline RS A1CIP已监控
【是否止血】</t>
    </r>
    <r>
      <rPr>
        <sz val="11"/>
        <color rgb="FF0000FF"/>
        <rFont val="微软雅黑"/>
        <family val="2"/>
        <charset val="134"/>
      </rPr>
      <t>D角聚集FC03长期改善 未止血，BC边已止血</t>
    </r>
    <r>
      <rPr>
        <sz val="11"/>
        <color rgb="FF333333"/>
        <rFont val="微软雅黑"/>
        <family val="2"/>
        <charset val="134"/>
      </rPr>
      <t xml:space="preserve">
【影响范围】8/12批次
【改善措施】</t>
    </r>
    <r>
      <rPr>
        <sz val="11"/>
        <color rgb="FF0000FF"/>
        <rFont val="微软雅黑"/>
        <family val="2"/>
        <charset val="134"/>
      </rPr>
      <t>D角聚集GI FC03</t>
    </r>
    <r>
      <rPr>
        <sz val="11"/>
        <color rgb="FF333333"/>
        <rFont val="微软雅黑"/>
        <family val="2"/>
        <charset val="134"/>
      </rPr>
      <t xml:space="preserve">：水汽比调整/二流体cover验证 待产出AT/CT数据9/M；下喷淋bypass/shower1水洗能力增强/HPMJ改造验证中@M9；
</t>
    </r>
    <r>
      <rPr>
        <sz val="11"/>
        <color rgb="FF0000FF"/>
        <rFont val="微软雅黑"/>
        <family val="2"/>
        <charset val="134"/>
      </rPr>
      <t>BC边聚集 BL2 FC12:高发腔室12-C已清洁对策</t>
    </r>
    <r>
      <rPr>
        <sz val="11"/>
        <color rgb="FF333333"/>
        <rFont val="微软雅黑"/>
        <family val="2"/>
        <charset val="134"/>
      </rPr>
      <t>，优先BL2 避run 3AFC12机台；C39/C471/C480/C516高质量产品已禁run@7/1&amp;8/29
【整合对接】郭友
【责任部门】阵列部
【责任科室】清洗科/CVD科</t>
    </r>
    <phoneticPr fontId="4" type="noConversion"/>
  </si>
  <si>
    <t xml:space="preserve">【产品型号】C441
【不良名称】S向亮线
【发生站点】CT
【是否再发】否
【首次通报】09/04  16:00
【基础分析】Map集中： 2D行、1AC0
【异常良损】当日良损4.99%，当月良损5.04%，批次良损4.83%，量产首批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  <phoneticPr fontId="4" type="noConversion"/>
  </si>
  <si>
    <t>S向棱形彩色带状Mura</t>
    <phoneticPr fontId="4" type="noConversion"/>
  </si>
  <si>
    <r>
      <t>【异常原因】不良为inline已知Mask 贴合异常，</t>
    </r>
    <r>
      <rPr>
        <sz val="11"/>
        <color rgb="FFFF0000"/>
        <rFont val="微软雅黑"/>
        <family val="2"/>
        <charset val="134"/>
      </rPr>
      <t>由于M631 换线mask Rework产能受限，优先Rework 彩斑及PPA类异常，C451 对应异常列无机时Rework</t>
    </r>
    <r>
      <rPr>
        <sz val="11"/>
        <color rgb="FF333333"/>
        <rFont val="微软雅黑"/>
        <family val="2"/>
        <charset val="134"/>
      </rPr>
      <t>； 
【Inline监控】21200
【是否止血】是
【影响范围】8/22蒸镀批次
【改善措施】9/1蒸镀批次前已Rework，inline LOI无异常；
【整合对接】汪前前
【责任部门】蒸镀封装
【责任科室】Mask</t>
    </r>
    <phoneticPr fontId="4" type="noConversion"/>
  </si>
  <si>
    <t>【异常原因】贴膜1#M1A&amp;M2A平台集中，无时间集中性，实物确认为7区切割道气泡；部分支撑膜气泡为二次脱泡后效果不佳，外观再次判出，致使今日支撑膜气泡不良升高；
【Inline监控】已监控到
【是否止血】是
【影响范围】206pcs异常风险区间内过货完毕，全部是二次脱泡后重复打出
【改善措施】8/29 18:00工艺已对设备进行调试，夜班首抽检&amp;下料检均无异常，8/30后贴膜1#换型M631，生产无异常，持续监控；
【整合对接】刘力文
【责任部门】屏体部
【责任科室】贴膜科</t>
    <phoneticPr fontId="4" type="noConversion"/>
  </si>
  <si>
    <t>【异常原因】CT产出率较少，不良虚高，AVI当站看批次无恶化，C441同N236产品2D行集中为小圆圈不良集中已知异常，N236&amp;C441已导入L层CD减小1.0，AT结果看有改善，持续关注CT产出，同步解析确认
【Inline监控】AT已监控
【是否止血】否
【影响范围】2D行
【改善措施】N236&amp;C441已导入L层CD减小1.0，待解析后确认进一步措施
【整合对接】陈冬阳
【责任部门】***
【责任科室】***</t>
    <phoneticPr fontId="4" type="noConversion"/>
  </si>
  <si>
    <t xml:space="preserve">【产品型号】C20
【不良名称】S向带状Mura
【发生站点】CT
【是否再发】否
【首次通报】09/05  10:00
【基础分析】Map集中：2ED0、2EE0
【异常良损】当日良损0.22%，当月良损0.15%，批次良损0.12%，08/22批次较上批次恶化0.08%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</si>
  <si>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【产品型号】C472
【不良名称】S向带状Mura
【发生站点】CT
【是否再发】否
【首次通报】09/05  10:00
【基础分析】Map集中：2ED0、2EE0
【异常良损】当日良损0.13%，当月良损0.07%，批次良损0.07%，08/23批次较上批次MVI恶化趋势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</si>
  <si>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【产品型号】M588
【不良名称】PVD责M3残留&amp;PVD责超大异物&amp;PVD责M3残留
【发生站点】CT
【是否再发】否
【首次通报】09/05  10:00
【基础分析】LOT集中： L3MO57E0J
【异常良损】当日良损0.78%，当月良损0.32%，批次良损0.12%，08/22批次较上批次恶化0.15%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</si>
  <si>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【产品型号】M680
【不良名称】Short Test NG
【发生站点】CT
【是否再发】否
【首次通报】09/05  10:00
【基础分析】Map集中：T列
【异常良损】当日良损0.92%，当月良损0.09%，批次良损0.06%，08/21批次较上批次恶化0.01%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</si>
  <si>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>PVD责超大异物</t>
    <phoneticPr fontId="4" type="noConversion"/>
  </si>
  <si>
    <t>PVD责M3残留</t>
    <phoneticPr fontId="4" type="noConversion"/>
  </si>
  <si>
    <t xml:space="preserve">【产品型号】C471
【不良名称】支撑膜气泡
【发生站点】CT
【是否再发】否
【首次通报】09/05  16:00
【基础分析】
【异常良损】当日良损13.78%，当月良损0.66%，批次良损0.14%，08/8批次较上批次恶化0.14%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</si>
  <si>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>【异常原因】主要为Mask与腔室水冷板摩擦导致peeling异物掉落导致异物残留
【Inline监控】15629已监控到A5SMR出现升高趋势，共计影响147panel，单lot影响良损2.5%
【是否止血】是
【影响范围】共计影响147panel，已判杀
【改善措施】7/29开腔PM，Mask与水冷板之前使用特氟龙垫片，防止摩擦导致Peeling
【整合对接】胡灿灿
【责任部门】阵列部
【责任科室】PVD科室</t>
    <phoneticPr fontId="4" type="noConversion"/>
  </si>
  <si>
    <t xml:space="preserve">【产品型号】M588
【不良名称】PVD责M3残留&amp;PVD责超大异物&amp;PVD责M3残留
【发生站点】CT
【是否再发】否
【首次通报】09/05  10:00
【基础分析】LOT集中： L3MO57E0J
【异常良损】当日良损0.78%，当月良损0.32%，批次良损0.12%，08/22批次较上批次恶化0.15%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  <phoneticPr fontId="4" type="noConversion"/>
  </si>
  <si>
    <t xml:space="preserve">【异常原因】常调查无明显LLO设备机差，LLO1、2号机不良Mapping一致，不良Mapping呈现大板外围趋势与Array相关，目前调查高发模位与Array 11100 PSI_CVD 3AFC02 存在相关性，该不良成因为Glass背面划伤or异物在LLO过程中造成异常位置能量偏低相关
【Inline监控】该不良暂无inline有效检出措施，只在点灯画面可见；
【是否止血】否；
【影响范围】8/22批次
【改善措施】1.直板机LLO 能量搭载M631 7.28蒸镀批次进行LLO能量优化，Cover 该不良，目前验证LOT已出货模组，预估9.10左右产出结果后优化能量导入直板机产品；
2.PSI_CVD 工艺反馈受产能影响对应机台开腔保养预计在9月份进行确认；
【整合对接】王建强
【责任部门】Array 
【责任科室】Array CVD </t>
    <phoneticPr fontId="4" type="noConversion"/>
  </si>
  <si>
    <t xml:space="preserve">【产品型号】D172
【不良名称】斑中带点
【发生站点】CT
【是否再发】否
【首次通报】06/20  10:00
【基础分析】MAP无明显集中性，LOT集中 L3DF55E04
【异常良损】当日良损1.13%，当月良损0.56%，批次良损0.57%，06/07批次较上批次恶化0.57%
【异常原因】***
【Inline监控】监控站点
【是否止血】***
【影响范围】数量，过货完成时间
【改善措施】***
【整合对接】郭友
【责任部门】***
【责任科室】***
</t>
    <phoneticPr fontId="4" type="noConversion"/>
  </si>
  <si>
    <t xml:space="preserve">【产品型号】M692
【不良名称】屏体来料破裂
【发生站点】CT
【是否再发】否
【首次通报】09/06  10:00
【基础分析】Map集中：A/U列
【异常良损】当日良损0.10%，当月良损0.07%，批次良损0.07%，量产首批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</si>
  <si>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【产品型号】M692
【不良名称】下保护膜Particle
【发生站点】CT
【是否再发】否
【首次通报】09/06  10:00
【基础分析】Map集中：U列
【异常良损】当日良损0.11%，当月良损0.04%，批次良损0.04%，量产首批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</si>
  <si>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【产品型号】C480
【不良名称】屏体黑斑
【发生站点】CT
【是否再发】否
【首次通报】09/06  10:00
【基础分析】Map集中：1E/2E行，A/U列
【异常良损】当日良损0.16%，当月良损0.09%，批次良损0.10%，08/22批次较上批次恶化0.05%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</si>
  <si>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r>
      <t>【异常原因】
①</t>
    </r>
    <r>
      <rPr>
        <sz val="11"/>
        <color rgb="FF0000FF"/>
        <rFont val="微软雅黑"/>
        <family val="2"/>
        <charset val="134"/>
      </rPr>
      <t>设备端：3TPP04 Clean单元腔室壁存在 Peeling碎屑粘连；</t>
    </r>
    <r>
      <rPr>
        <sz val="11"/>
        <color rgb="FF333333"/>
        <rFont val="微软雅黑"/>
        <family val="2"/>
        <charset val="134"/>
      </rPr>
      <t xml:space="preserve">
②</t>
    </r>
    <r>
      <rPr>
        <sz val="11"/>
        <color rgb="FF0000FF"/>
        <rFont val="微软雅黑"/>
        <family val="2"/>
        <charset val="134"/>
      </rPr>
      <t>因制造追赶产能，08.30白PP04过货期间VCD正常抽检Lot均被Skip，未通知值班加检，造成未及时确认到异常，导致风险批扩大；</t>
    </r>
    <r>
      <rPr>
        <sz val="11"/>
        <color rgb="FF333333"/>
        <rFont val="微软雅黑"/>
        <family val="2"/>
        <charset val="134"/>
      </rPr>
      <t xml:space="preserve">
【Inline监控】是，当日T3WSC RS density1.326→4.18
【是否止血】是
【影响范围】M680预估影响80pcs
【改善措施】
临时措施： 设备停机检查清洁，已完成@08/30 
长期措施： 
①</t>
    </r>
    <r>
      <rPr>
        <sz val="11"/>
        <color rgb="FF0000FF"/>
        <rFont val="微软雅黑"/>
        <family val="2"/>
        <charset val="134"/>
      </rPr>
      <t>设备端By班次点检机制，1次/班，已执行；</t>
    </r>
    <r>
      <rPr>
        <sz val="11"/>
        <color rgb="FF333333"/>
        <rFont val="微软雅黑"/>
        <family val="2"/>
        <charset val="134"/>
      </rPr>
      <t xml:space="preserve">
②</t>
    </r>
    <r>
      <rPr>
        <sz val="11"/>
        <color rgb="FF0000FF"/>
        <rFont val="微软雅黑"/>
        <family val="2"/>
        <charset val="134"/>
      </rPr>
      <t>拉通制造实行每班次按时间点固定加检AOl，制造后续Skip工艺抽检AOl，必须与Track共识，工艺选取线上其他Lot再加检@9/2</t>
    </r>
    <r>
      <rPr>
        <sz val="11"/>
        <color rgb="FF333333"/>
        <rFont val="微软雅黑"/>
        <family val="2"/>
        <charset val="134"/>
      </rPr>
      <t xml:space="preserve">
【责任部门】触控部/制造部
【责任科室】黄光科/OLED制造科</t>
    </r>
    <phoneticPr fontId="4" type="noConversion"/>
  </si>
  <si>
    <t>解傲</t>
    <phoneticPr fontId="4" type="noConversion"/>
  </si>
  <si>
    <t>ARRAY</t>
    <phoneticPr fontId="4" type="noConversion"/>
  </si>
  <si>
    <t xml:space="preserve">【产品型号】D171
【不良名称】屏体来料破裂
【发生站点】CT
【是否再发】否
【首次通报】09/06  10:00
【基础分析】Map集中：2E行
【异常良损】当日良损0.26%，当月良损0.26%，批次良损0.26%，08/28批次较上批次恶化0.24%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  <phoneticPr fontId="4" type="noConversion"/>
  </si>
  <si>
    <t xml:space="preserve">【异常原因】2E行褶皱，多款产品发生，存在大板集中性；排查OLED无设备/腔室集中性，TP中板搭载验证无相关性，ILD转向验证存在相关性
【Inline监控】DLA当站已检出 
【是否止血】否 
【影响范围】影响8/28批次不良率0.27% 
【改善措施】①.持续优化LLO扫描条件进行Cover（仅可改善，无法完全解决）；②.继续推动阵列整合厘清异常工序并进行改善（ILD站点M680转向验证存在相关性，GI站点C480转向验证片预计9月24产出验证结果） </t>
    <phoneticPr fontId="4" type="noConversion"/>
  </si>
  <si>
    <t>【异常原因】均为3区切割道气泡，集中贴膜3# M1A平台，换型后持续发生，沿用上批次生产recipe，参数未做变动，原因暂未明确;
【Inline监控】当站已经监控到
【是否止血】是
【影响范围】设备调试OK前M1A平台共生产2.4k，APP2已作业1.2k，剩余1.2k待检；
【改善措施】调整Z/T值0.35→0.45@9/4，后续监控无异常，持续关注，已打出气泡产品二次脱泡挽救
【整合对接】刘力文
【责任部门】屏体部
【责任科室】贴膜科</t>
    <phoneticPr fontId="4" type="noConversion"/>
  </si>
  <si>
    <t xml:space="preserve">【产品型号】C441
【不良名称】灰阶暗点
【发生站点】CT
【是否再发】否
【首次通报】09/06  10:00
【基础分析】Map集中：2D行
【异常良损】当日良损1.67%，当月良损0.95%，批次良损0.93%，08/22批次较上批次恶化0.93%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  <phoneticPr fontId="4" type="noConversion"/>
  </si>
  <si>
    <t xml:space="preserve">【产品型号】C441
【不良名称】屏体黑斑
【发生站点】CT
【是否再发】否
【首次通报】09/06  10:00
【基础分析】Map集中：1D行
【异常良损】当日良损1.44%，当月良损0.78%，批次良损0.77%，量产首批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  <phoneticPr fontId="4" type="noConversion"/>
  </si>
  <si>
    <t xml:space="preserve">【产品型号】D172
【不良名称】G向单亮线
【发生站点】AVI
【是否再发】否
【首次通报】09/06  16:00
【基础分析】Map、lot未见明显集中性
【异常良损】当日良损1.08%，当月良损0.94%，批次良损0.94%，08/28批次较上批次恶化0.38%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</si>
  <si>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>专项推进</t>
    <phoneticPr fontId="4" type="noConversion"/>
  </si>
  <si>
    <t>回复正常波动</t>
    <phoneticPr fontId="4" type="noConversion"/>
  </si>
  <si>
    <t>干刻责PEG金属残留&amp;第G层黄光责金属残留</t>
    <phoneticPr fontId="4" type="noConversion"/>
  </si>
  <si>
    <t>【异常原因】剥离NG导致，M692为首次量产，投入后各线均剥离NG高发（新品送样阶段无此现象），判断为来料批次间边缘膜层差异原有LLO扫描参数无法Cover导致
【Inline监控】Inline已监控到
【是否止血】是
【影响范围】73half，至9/6已切割66half
【改善措施】a.异常品复判，仅存在下保护膜Particle无破损部分后流至App2判定（因PFL工序前会撕除下保，此动作可带走90%以上的下保异物）；b.持续优化LLO边扫能量必要时实施手动入刀协助剥离@9/6
【整合对接】李晗
【责任部门】蒸镀封装部
【责任科室】Lami</t>
    <phoneticPr fontId="4" type="noConversion"/>
  </si>
  <si>
    <t>【异常原因】剥离NG导致，M692为首次量产，投入后各线均剥离NG高发（新品送样阶段无此现象），判断为来料批次间边缘膜层差异原有LLO扫描参数无法Cover导致
【Inline监控】Inline已监控到
【是否止血】是
【影响范围】73half，至9/6已切割66half
【改善措施】持续优化LLO边扫能量必要时实施手动入刀协助剥离@9/6
【整合对接】李晗
【责任部门】蒸镀封装部
【责任科室】Lami</t>
    <phoneticPr fontId="4" type="noConversion"/>
  </si>
  <si>
    <t>胡灿灿</t>
    <phoneticPr fontId="4" type="noConversion"/>
  </si>
  <si>
    <t>【异常原因】D172 8/28批次过货G向单亮线升高确认前层各站过货数据：M1/M2均单机台过货，Inline RS数据无明显升高波动；7/17~7/21产出1G629存在AGPMR飘高2ea→6ea，集中PP03过货影响。
【Inline监控】Inline AGPMR已监控
【是否止血】是
【影响范围】7/17~7/21 1G400 PP03批次影响~0.2%
【改善措施】确认Defect多为块状残留，SH3存在腔室集中性；①7/20已对3APP03-SH3借机清洁，未完全改善6ea→3ea；②7/21协调进行设备大泡管，对策后已回归base Density；③G层D172/D171等产品展腔至RS最优设备3APP14过货
【整合对接】陈冬阳
【责任部门】阵列部
【责任科室】涂布科</t>
    <phoneticPr fontId="4" type="noConversion"/>
  </si>
  <si>
    <r>
      <t>【异常原因】N236 2C/2D行灰阶暗点专项长期攻关项，</t>
    </r>
    <r>
      <rPr>
        <sz val="11"/>
        <color rgb="FF0000FF"/>
        <rFont val="微软雅黑"/>
        <family val="2"/>
        <charset val="134"/>
      </rPr>
      <t>解析确认为CI/3L/BL2 PT相关影响</t>
    </r>
    <r>
      <rPr>
        <sz val="11"/>
        <color theme="1"/>
        <rFont val="微软雅黑"/>
        <family val="2"/>
        <charset val="134"/>
      </rPr>
      <t>，结合AT数据转向3L CVD/GI CVD确认3L FC01跟转，CI未跟转，对比同期产品暗点类不良BL2 FC12存在聚集恶化趋势。对比N236/C466 CT数据~1%，无明显恶化趋势。 
【Inline监控】AT short类点不良已监控 
【是否止血】否，专项长期改善项 
【影响范围】8/22批次 
【改善措施】</t>
    </r>
    <r>
      <rPr>
        <sz val="11"/>
        <color rgb="FF0000FF"/>
        <rFont val="微软雅黑"/>
        <family val="2"/>
        <charset val="134"/>
      </rPr>
      <t>①BL2 FC12已禁run高质量产品/中尺寸/折叠@M7</t>
    </r>
    <r>
      <rPr>
        <sz val="11"/>
        <color theme="1"/>
        <rFont val="微软雅黑"/>
        <family val="2"/>
        <charset val="134"/>
      </rPr>
      <t>，高发腔室12-B/12-C已清洁对策@M7初&amp;9/2；②</t>
    </r>
    <r>
      <rPr>
        <sz val="11"/>
        <color rgb="FF0000FF"/>
        <rFont val="微软雅黑"/>
        <family val="2"/>
        <charset val="134"/>
      </rPr>
      <t>3L FC01 By A1CIP Density&amp;Mapping分布监控，批次过货Inline RS监控到已清洁高发腔室&amp;AK@7/24</t>
    </r>
    <r>
      <rPr>
        <sz val="11"/>
        <color theme="1"/>
        <rFont val="微软雅黑"/>
        <family val="2"/>
        <charset val="134"/>
      </rPr>
      <t xml:space="preserve"> 
【责任科室】CVD/CLN科</t>
    </r>
    <phoneticPr fontId="4" type="noConversion"/>
  </si>
  <si>
    <t>M631</t>
    <phoneticPr fontId="4" type="noConversion"/>
  </si>
  <si>
    <t>C20</t>
    <phoneticPr fontId="4" type="noConversion"/>
  </si>
  <si>
    <t>M678</t>
    <phoneticPr fontId="4" type="noConversion"/>
  </si>
  <si>
    <t>MVI</t>
    <phoneticPr fontId="4" type="noConversion"/>
  </si>
  <si>
    <t>刘雅伦</t>
    <phoneticPr fontId="4" type="noConversion"/>
  </si>
  <si>
    <t>王梓尧</t>
    <phoneticPr fontId="4" type="noConversion"/>
  </si>
  <si>
    <t>刘雅伦</t>
    <phoneticPr fontId="4" type="noConversion"/>
  </si>
  <si>
    <t>OLED</t>
    <phoneticPr fontId="4" type="noConversion"/>
  </si>
  <si>
    <t>OLED</t>
    <phoneticPr fontId="4" type="noConversion"/>
  </si>
  <si>
    <t xml:space="preserve">【产品型号】M631
【不良名称】S向带状Mura
【发生站点】MVI
【是否再发】否
【首次通报】09/7 10:30
【基础分析】MAP集中性: 2C-K0膜位
【异常良损】当日良损0.33%，当月良损0.14%，批次良损0.13%，08/21批次较上批次恶化0.08%
</t>
    <phoneticPr fontId="4" type="noConversion"/>
  </si>
  <si>
    <t>【异常原因】HB单元shutter/ROBOT光阻凝结，导致弱显异常，从而导致金属残留
【Inline监控】1G420站AOI已检出弱显type异常升高，由偶发单片1-2ea升高至多片2-3ea
【是否止血】是
【影响范围】 预计38个panel  8/18结束
【改善措施】①HB单元腔室/SHUTTER口/挡板清洁 ②HB  robot  本体/FORK清洁③HB单元排气管路清洁/排气调整
【整合对接】胡灿灿
【责任部门】***
【责任科室】***</t>
    <phoneticPr fontId="4" type="noConversion"/>
  </si>
  <si>
    <t xml:space="preserve">【产品型号】D171
【不良名称】干刻责PEG金属残留&amp;第G层黄光责金属残留
【发生站点】CT
【是否再发】否
【首次通报】09/06  10:00
【基础分析】LOT集中： L3DD57E0D
【异常良损】当日良损0.80%，当月良损0.73%，批次良损0.73%，08/28批次较上批次恶化0.4%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  <phoneticPr fontId="4" type="noConversion"/>
  </si>
  <si>
    <t xml:space="preserve">【产品型号】C20
【不良名称】S向边缘Mura
【发生站点】MVI
【是否再发】否
【首次通报】09/7 10:30
【基础分析】Map集中:1E行/2E行
【异常良损】当日良损2.24%，当月良损1.31%，批次良损1.1%，08/22批次较上批次恶化0.59%
</t>
    <phoneticPr fontId="4" type="noConversion"/>
  </si>
  <si>
    <t>【异常原因】C20为久未Run产品，EC/ED/EE/EG/EH/EK/EL不良位置发粉与EGTC003 XY向共同偏位8~10u相关，该Mask随流片数增加内缩加剧产生不良，下机后现已对该张Mask进行垫片，后续持续关注PPA抽检；
【Inline监控】21230
【是否止血】是
【改善措施】已对该张Mask进行垫片作业，已对产线进行offset调整，后续cycle流片EGTC003异常位置PPA偏位7-8um，LOI无异常；
【整合对接】刘雅伦
【责任部门】工艺整合部
【责任科室】张网科</t>
    <phoneticPr fontId="4" type="noConversion"/>
  </si>
  <si>
    <t xml:space="preserve">【产品型号】M678
【不良名称】彩斑Mura
【发生站点】MVI
【是否再发】否
【首次通报】09/7 10:30
【基础分析】MAP集中性: 2A-B0/1D-M0/1B-T0膜位
【异常良损】当日良损0.44%，当月良损0.26%，批次良损0.26%，08/28批次较上批次恶化0.26%
</t>
    <phoneticPr fontId="4" type="noConversion"/>
  </si>
  <si>
    <t xml:space="preserve">【产品型号】M678
【不良名称】S向亮线
【发生站点】AVI
【是否再发】否
【首次通报】09/07 16:30
【基础分析】MAP集中性: 2E行
【异常良损】当日良损2.34%，当月良损2.73%，批次良损2.73%，08/28批次较上批次恶化2.73%
</t>
    <phoneticPr fontId="4" type="noConversion"/>
  </si>
  <si>
    <t>M678</t>
    <phoneticPr fontId="4" type="noConversion"/>
  </si>
  <si>
    <t xml:space="preserve">【产品型号】C471
【不良名称】S向亮线
【发生站点】AVI
【是否再发】是
【首次通报】07/21 17:30
【基础分析】MAP集中性: 1A行，1A-C0/1A-D0膜位
【异常良损】当日良损4.3%，当月良损2.99%，批次良损4.61%，08/28批次较上批次恶化2.12%
</t>
    <phoneticPr fontId="4" type="noConversion"/>
  </si>
  <si>
    <t>AVI</t>
    <phoneticPr fontId="4" type="noConversion"/>
  </si>
  <si>
    <t>陈东阳</t>
  </si>
  <si>
    <t>ARRAY</t>
    <phoneticPr fontId="4" type="noConversion"/>
  </si>
  <si>
    <t>Open</t>
    <phoneticPr fontId="4" type="noConversion"/>
  </si>
  <si>
    <t>【异常原因】Map非新增聚集，对比8/14蒸镀批CT不良率恶化0.08%，MVI占比处于相同水准，对比G品率8/21蒸镀批相对低7.5%；对比7/31批次确认CT不良率恶化0.03%（G品率相同水准），正常波动 
【Inline监控】/ 
【是否止血】*** 
【影响范围】数量，过货完成时间 
【改善措施】8/21蒸镀批G品率相对低7.5%，对比7/31批次确认CT不良率恶化0.03%（G品率相同水准），正常波动，暂持续监控 
【整合对接】施健丰 
【责任部门】工艺整合部 
【责任科室】阵列整合部</t>
    <phoneticPr fontId="4" type="noConversion"/>
  </si>
  <si>
    <t>Close</t>
    <phoneticPr fontId="4" type="noConversion"/>
  </si>
  <si>
    <t xml:space="preserve">【产品型号】M588
【不良名称】TP信号测试短路1
【发生站点】CT
【是否再发】否
【首次通报】08/29  16:00
【基础分析】Map集中A列
【异常良损】当日良损2.85%，当月良损0.42%，批次良损0.30%，08/22批次较上批次恶化0.27%（未完全改善）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</si>
  <si>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 xml:space="preserve">【异常原因】Mapping CD行集中，无lot、Glass集中，无设备明显集中，8/5解析为TP走线台阶处IJP偏薄3.8um导致TP-M2残留
【Inline监控】/
【是否止血】是
【影响范围】/
【改善措施】邀请解析
【整合对接】陈念泽
【责任部门】/
【责任科室】/ </t>
    <phoneticPr fontId="4" type="noConversion"/>
  </si>
  <si>
    <t xml:space="preserve">
【异常原因】C471 1AC0/1AD0膜位聚集为1H500 ES06导致A5SIP/A5DBE斜向聚集，Inline已监控到
【Inline监控】Inline已监控，A5SIP/A5DBE斜向聚集
【是否止血】是
【影响范围】7Lot
【改善措施】短期对策：3AES06已禁run C471@8/20，已PM并对AK位置进行gap调整@8/26，长期对策：SD1前清洗上线@8/22
【整合对接】陈东阳
【责任部门】阵列部
【责任科室】湿刻科</t>
    <phoneticPr fontId="4" type="noConversion"/>
  </si>
  <si>
    <t xml:space="preserve">【异常原因】18400 PP14过货，A8PMR/A8DMR/A8PPL均存在BC边聚集
【Inline监控】已监控到：18620，A8PMR/A8DMR/A8PPL BC边聚集
【是否止血】否
【影响范围】8/28批次2E行
【改善措施】①A8PMR&amp;A8DMR：1）IMC ROBOT侧检查（暂未跟制造协调到时间）；2）DEV  AK干段轴承搭配PM更换@9/27； ②A8PPL ：1）进行断线RW验证：跳站18400至18500建立RW完成黄光制程验证；2）DB ON HMDS OFF&amp;DB ON HMDS ON验证
【整合对接】陈东阳
【责任部门】阵列部
【责任科室】TRC </t>
    <phoneticPr fontId="4" type="noConversion"/>
  </si>
  <si>
    <t>C441</t>
    <phoneticPr fontId="4" type="noConversion"/>
  </si>
  <si>
    <t xml:space="preserve">【产品型号】C441
【不良名称】G向单暗线
【发生站点】MVI
【是否再发】否
【首次通报】09/08 10:00
【基础分析】MAP集中性: 2D行，1A-B0膜位
【异常良损】当日良损1.64%，当月良损2.27%，批次良损2.24%，08/22批次较上批次恶化2.24%
</t>
    <phoneticPr fontId="4" type="noConversion"/>
  </si>
  <si>
    <t xml:space="preserve">【产品型号】M678
【不良名称】G彩短条Mura
【发生站点】MVI
【是否再发】否
【首次通报】09/08 10:00
【基础分析】MAP集中性: E0列
【异常良损】当日良损0.4%，当月良损0.21%，批次良损0.21%，08/22批次较上批次恶化0.21%
</t>
    <phoneticPr fontId="4" type="noConversion"/>
  </si>
  <si>
    <t>MVI</t>
    <phoneticPr fontId="4" type="noConversion"/>
  </si>
  <si>
    <t xml:space="preserve">【产品型号】M692
【不良名称】群暗点
【发生站点】MVI
【是否再发】否
【首次通报】09/08 16:00
【基础分析】LOT集中性：L3MK57E0H/L3MK57E0R；Glass集中性：L3MK57E0H081/L3MK57E0R082
【异常良损】当日良损0.78%，当月良损0.18%，批次良损0.18%，08/21批次较上批次恶化0.18%
</t>
    <phoneticPr fontId="4" type="noConversion"/>
  </si>
  <si>
    <t>MVI</t>
    <phoneticPr fontId="4" type="noConversion"/>
  </si>
  <si>
    <t>李力</t>
    <phoneticPr fontId="4" type="noConversion"/>
  </si>
  <si>
    <t>TP</t>
    <phoneticPr fontId="4" type="noConversion"/>
  </si>
  <si>
    <t>郭友</t>
    <phoneticPr fontId="4" type="noConversion"/>
  </si>
  <si>
    <t>【异常原因】高发sheet确认Inline RS数据：18629检出L3MK57E0H08 A7PBH超规102ea，确认高发片过货履历8/21 3APP07过货，因3APP07上次保养时间为6/9，已超保养周期，RS恶化。
【Inline监控】是 18629 A7PBH
【是否止血】是
【影响范围】1 sheet
【改善措施】3APP07已停机保养@M9初，对策后A7PBH Density 0.3ea→0.1ea@9/4
【整合对接】郭友
【责任部门】阵列部
【责任科室】涂布科</t>
    <phoneticPr fontId="4" type="noConversion"/>
  </si>
  <si>
    <t xml:space="preserve">【异常原因】蒸镀调查PPA 对应位置无匹配，不良集中Mask 3/5/3/3/3组合，已邀请借片解析进行不良膜层锁定，
【Inline监控】21200
【是否止血】是
【影响范围】8/22蒸镀批
【改善措施】临时对策：在解析结果产出前，产线下批次对应Mask 套别禁用，使用备用mask 上机，待解析膜层锁定后进行异常列Mask Rework；
【整合对接】王建强
【责任部门】蒸镀封装
【责任科室】张网 </t>
    <phoneticPr fontId="4" type="noConversion"/>
  </si>
  <si>
    <t>【异常原因】C441首批G向单暗线2.24%，C441 同N236产品，N236 6/21批次 G向单暗线2.61%，对比N236无上升，Map 2D行聚集为Inline已知工艺制程影响聚集非新增异常聚集，对比此前N236各批次亦有该聚集；产出率41.90%，产出率较少，持续监控
【Inline监控】Inline&amp;AT未监控到有异常
【是否止血】/
【影响范围】/
【改善措施】/
【整合对接】陈冬阳
【责任部门】阵列部
【责任科室】PIE</t>
    <phoneticPr fontId="4" type="noConversion"/>
  </si>
  <si>
    <t>Open</t>
    <phoneticPr fontId="4" type="noConversion"/>
  </si>
  <si>
    <t xml:space="preserve">【产品型号】D171
【不良名称】通道间短路
【发生站点】MVI
【是否再发】是
【首次通报】07/09 10:00
【基础分析】MAP集中性: 1B/1C/2B/2C行
【异常良损】当日良损2.34%，当月良损0.22%，批次良损0.22%，08/22批次较上批次恶化0.11%
</t>
    <phoneticPr fontId="4" type="noConversion"/>
  </si>
  <si>
    <t xml:space="preserve">【产品型号】D171
【不良名称】S向亮线
【发生站点】AVI
【是否再发】是
【首次通报】06/29 10:00
【基础分析】MAP集中性: 2B-K0膜位
【异常良损】当日良损2.34%，当月良损1.99%，批次良损1.99%，08/28批次较上批次恶化0.86%
</t>
    <phoneticPr fontId="4" type="noConversion"/>
  </si>
  <si>
    <t>【异常原因】AT/CT线路击伤导致S向亮线，影响批次不良率0.17%，MCAMA001 mask集中；8/29批次整体ESD发生率（C4ES2+S向亮线）较7/29批次改善0.1%
【Inline监控】TFE AOI可监控
【是否止血】否
【影响范围】08/28批次影响0.17%
【改善措施】高发mask检测确认状态@9/9
【整合对接】王建强/刘雅伦
【责任部门】蒸镀封装部
【责任科室】蒸镀设备科</t>
    <phoneticPr fontId="4" type="noConversion"/>
  </si>
  <si>
    <t xml:space="preserve">【异常原因】原因1 量产色点margin小，量产各工艺段波动导致预计屏体2.3％JNCD良损；原因2
对比同蒸镀批次C452等其他产品，Glass片内Gx By离散较大，恶化约30%，推测C471
产品COE BPDL 设计／工艺有关，需求产品整合进一步调查
【Inline监控】是
【影响范围】全部批次
【改善措施】/
【整合对接】李晗
【责任部门】OLED材料量产导入部
【责任科室】BU3材料导入科 </t>
    <phoneticPr fontId="4" type="noConversion"/>
  </si>
  <si>
    <t xml:space="preserve">【产品型号】D172
【不良名称】无补偿线不良
【发生站点】MVI
【是否再发】否
【首次通报】09/06  16:00
【基础分析】Map、lot未见明显集中性
【异常良损】当日良损1.08%，当月良损0.53%，批次良损0.53%，08/28批次较上批次恶化0.53%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  <phoneticPr fontId="4" type="noConversion"/>
  </si>
  <si>
    <t xml:space="preserve">【产品型号】C441
【不良名称】支撑膜异物
【发生站点】APP2
【是否再发】否
【首次通报】09/09 10:30
【基础分析】MAP集中性：1A行/2A行
【异常良损】当日良损0.62%，当月良损0.25%，批次良损0.24%，08/22批次较上批次恶化0.24%
</t>
    <phoneticPr fontId="4" type="noConversion"/>
  </si>
  <si>
    <t xml:space="preserve">【产品型号】M678
【不良名称】屏体黑斑
【发生站点】MVI
【是否再发】否
【首次通报】09/09 10:30
【基础分析】MAP集中性：1A/1B/1E/2E行
【异常良损】当日良损0.37%，当月良损0.24%，批次良损0.24%，08/28批次较上批次恶化0.24%
</t>
    <phoneticPr fontId="4" type="noConversion"/>
  </si>
  <si>
    <t xml:space="preserve">【产品型号】C441
【不良名称】支撑膜气泡
【发生站点】APP2
【是否再发】否
【首次通报】09/09 10:30
【基础分析】多膜位高发，无明显集中性
【异常良损】当日良损1.55%，当月良损0.41%，批次良损0.41%，08/22批次较上批次恶化0.41%
</t>
    <phoneticPr fontId="4" type="noConversion"/>
  </si>
  <si>
    <t xml:space="preserve">【产品型号】C472
【不良名称】OLED来料翘曲
【发生站点】AVI
【是否再发】否
【首次通报】09/09 10:30
【基础分析】LOT集中性: L3CE57E0R/L3CE57E07；Glass集中性：L3CE57E0R142
【异常良损】当日良损0.68%，当月良损0.15%，批次良损0.15%，08/28批次较上批次恶化0.14%
</t>
    <phoneticPr fontId="4" type="noConversion"/>
  </si>
  <si>
    <t>刘力文</t>
    <phoneticPr fontId="4" type="noConversion"/>
  </si>
  <si>
    <t>刘力文</t>
    <phoneticPr fontId="4" type="noConversion"/>
  </si>
  <si>
    <t>吕子明</t>
    <phoneticPr fontId="4" type="noConversion"/>
  </si>
  <si>
    <t>OLED</t>
    <phoneticPr fontId="4" type="noConversion"/>
  </si>
  <si>
    <t>OLED</t>
    <phoneticPr fontId="4" type="noConversion"/>
  </si>
  <si>
    <t>王梓尧</t>
    <phoneticPr fontId="4" type="noConversion"/>
  </si>
  <si>
    <t>Close</t>
    <phoneticPr fontId="4" type="noConversion"/>
  </si>
  <si>
    <t>Open</t>
    <phoneticPr fontId="4" type="noConversion"/>
  </si>
  <si>
    <t>黄从城</t>
    <phoneticPr fontId="4" type="noConversion"/>
  </si>
  <si>
    <t xml:space="preserve">
【异常原因】41pcs集中贴膜13#M2A平台，产品切割道气泡，无时间集中性；
【Inline监控】已监控到
【是否止血】是
【影响范围】47pcs
【改善措施】高发M2A平台已暂时禁用，APP2拦截气泡产品进行二次脱泡挽救，预计挽救率100%
【整合对接】刘力文
【责任部门】屏体部
【责任科室】贴膜科</t>
    <phoneticPr fontId="4" type="noConversion"/>
  </si>
  <si>
    <t xml:space="preserve">【产品型号】D171
【不良名称】无补偿线不良
【发生站点】MVI
【是否再发】是
【首次通报】07/02 16:30
【基础分析】MAP集中性: 2B-K0膜位
【异常良损】当日良损1.9%，当月良损0.57%，批次良损0.57%，08/28批次较上批次恶化0.57%
</t>
    <phoneticPr fontId="4" type="noConversion"/>
  </si>
  <si>
    <t>【异常原因】无中板集中，mapping集中A行占比75%，贴膜无相关集中性，18pcs集中集中DLA2#，无时间集中性； A行发生（对应DLA左刀），检查刀具状态无异常，同期同机台生产的其它型号无此异常现象，判断为DLA2#左刀剥离效果较差叠加C441产品差异导致
【Inline监控】已监控到
【是否止血】是
【影响范围】35pcs；
【改善措施】1.参照C441异物良率较好的DLA4#，对DLA2#刀具参数进行优化（入刀深度&amp;Gap）；2.DLA2# C441临时控投，待参数调整并小中量验证合格后再恢复正常投入
目前已经下线了。新批次会安排小量Try Run，看实际剥离后有无碎屑
【整合对接】刘力文
【责任部门】蒸镀封装部
【责任科室】Lami科</t>
    <phoneticPr fontId="4" type="noConversion"/>
  </si>
  <si>
    <t>【异常原因】异常集中DLA1#9/3产出的0R142中板判出，为DLA剥离NG导致面内大面积褶皱拔片。同时因9/8切割集中处理前期滞留的剥离异常中板，导致当日同类不良集中判出；
【Inline监控】已监控
【是否止血】是
【影响范围】29half，9/8均已切割完成
【改善措施】a.异常品复判挽救，规格内部分复判良品后流；b.基于流片结果，持续对LLO边扫参数进行优化；
【整合对接】吕子明
【责任部门】蒸镀封装部
【责任科室】Lami科</t>
    <phoneticPr fontId="4" type="noConversion"/>
  </si>
  <si>
    <t>【异常原因】1)为拦截上代产品D137 1HZ 2nit R角发亮客诉异常，量产批次变更屏体检验标准：AVI无补偿画面卡控该不良,MVI站判DLSSC A6等 2)此前解析确认HDR 1Hz 2nit L32画面可见暗线，信号调节确认异常非AA区，屏体拦截可通过CT SW电路修复，阵列各CD/膜厚mapping无匹配，aging存在3PCA21设备集中。
【Inline监控】否
【是否止血】否
【影响范围】8/28批次
【改善措施】aging存在明显机差，请aging同事调查确认
【整合对接】黄从城
【责任部门】屏体
【责任科室】aging</t>
    <phoneticPr fontId="4" type="noConversion"/>
  </si>
  <si>
    <t>【产品型号】M631
【不良名称】Pin端脏污
【发生站点】APP2
【是否再发】否
【首次通报】09/07 19:00
【基础分析】LOT集中性：L3MJ58E0G
【异常良损】当日良损0.71%，当月良损0.04%，批次良损0.04%</t>
    <phoneticPr fontId="4" type="noConversion"/>
  </si>
  <si>
    <t>刘力文</t>
    <phoneticPr fontId="4" type="noConversion"/>
  </si>
  <si>
    <t>屏体</t>
    <phoneticPr fontId="4" type="noConversion"/>
  </si>
  <si>
    <t>王梓尧</t>
    <phoneticPr fontId="4" type="noConversion"/>
  </si>
  <si>
    <t>Close</t>
    <phoneticPr fontId="4" type="noConversion"/>
  </si>
  <si>
    <t>郭友</t>
    <phoneticPr fontId="4" type="noConversion"/>
  </si>
  <si>
    <t>Array</t>
    <phoneticPr fontId="4" type="noConversion"/>
  </si>
  <si>
    <t xml:space="preserve">【产品型号】C50
【不良名称】TP第三层剥离后膜层Peeling 
【发生站点】MVI
【是否再发】否
【首次通报】09/10 10:00
【基础分析】MAP集中性：2A/2B/2D行；Glass集中性：L3C956E0F102
【异常良损】当日良损59.18%(批次产出率2.0%)，当月良损59.18%，批次良损59.18%
</t>
    <phoneticPr fontId="4" type="noConversion"/>
  </si>
  <si>
    <t>【异常原因】***
【Inline监控】若已监控到：明确监控到的站点/RS Code/恶化比例（数字化呈现 ）；若没监控到，给出后续 Inline监控如何优化的方案
【是否止血】***
【影响范围】数量，过货完成时间
【改善措施】要求有工艺改善的落地措施，无措施时需要当天上良率会进行汇报
【整合对接】李力
【责任部门】***
【责任科室】***</t>
    <phoneticPr fontId="4" type="noConversion"/>
  </si>
  <si>
    <t>李力</t>
    <phoneticPr fontId="4" type="noConversion"/>
  </si>
  <si>
    <t>TP</t>
    <phoneticPr fontId="4" type="noConversion"/>
  </si>
  <si>
    <t>王梓尧</t>
    <phoneticPr fontId="4" type="noConversion"/>
  </si>
  <si>
    <t>Open</t>
    <phoneticPr fontId="4" type="noConversion"/>
  </si>
  <si>
    <t xml:space="preserve">【产品型号】D171
【不良名称】大面积亮点
【发生站点】MVI
【是否再发】是
【首次通报】08/07 10:00
【基础分析】MAP集中性：1A/1B行，J0-M0列(Sheet中心侧)；LOT集中性：L3DD58E06,L3DD57E0S,L3DD56E1S
【异常良损】当日良损1.09%，当月良损0.46%，批次良损0.46%，08/28较上批次恶化0.07%
</t>
    <phoneticPr fontId="4" type="noConversion"/>
  </si>
  <si>
    <t xml:space="preserve">【产品型号】C20
【不良名称】常亮白斑
【发生站点】CT
【是否再发】否
【首次通报】09/04  10:00
【基础分析】Map集中：1AA0
【异常良损】当日良损0.37%，当月良损0.22%，批次良损0.16%，08/22批次较上批次恶化0.11%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</si>
  <si>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>Close</t>
    <phoneticPr fontId="4" type="noConversion"/>
  </si>
  <si>
    <t>【异常原因】D171大面积亮点0828大批次良损0.5% 3APP14禁run前@7/14过货影响~0.15%，L3DD56E1SAA高发受3APP14 OVL偏移影响，L3DD58E06/L3DD57E0S 3APP04过货 AVI/MAP确认与14#OVL 偏移现象不同，14500 4-4腔室存在集中性/L3DD58E06存在奇数片集中性，A4DBH/A4PBH未见明显匹配性，RS-CT无匹配 AT未检出/AOI未见明显OVL偏移，已安排解析确认@9/10 
【Inline监控】AT/RS/OVL未检出匹配性，OVL5-CT不良率MAP匹配性弱
【是否止血】已止血，高发lot外未见恶化
【影响范围】批次影响0.5%
【改善措施】①SPC OVL5监控上线②高质量产品C451/C480/C516同步禁run 1G400 3APP14③展线规则新增G-2 OVL数据确认
【整合对接】郭友
【责任部门】阵列
【责任科室】EXP/DE</t>
    <phoneticPr fontId="4" type="noConversion"/>
  </si>
  <si>
    <t>【异常原因】不良调查Array&amp;OLED 暂无明显的设备机腔差，该不良成因为各工艺段设备接触导致Glass背面划伤or异物在LLO过程中造成异常位置能量偏低相关，持续关注CT不良；
【Inline监控】该不良暂无inline有效检出措施，只在点灯画面可见；
【是否止血】否
【影响范围】8/28蒸镀批次
【改善措施】直板机M631 优化后LLO能量@9.2蒸镀批已导入，根据M631&amp;M680 导入效果，其他直板机产品搭载量产ECS验证Lami当段无剥离NG及掉片后进行拓展导入；
【整合对接】王建强
【责任部门】未明确
【责任科室】未明确</t>
    <phoneticPr fontId="4" type="noConversion"/>
  </si>
  <si>
    <t>Open</t>
    <phoneticPr fontId="4" type="noConversion"/>
  </si>
  <si>
    <t>0.15%</t>
  </si>
  <si>
    <t>0.24%</t>
  </si>
  <si>
    <t>0.37%</t>
  </si>
  <si>
    <t>1.9%</t>
  </si>
  <si>
    <t>0.57%</t>
  </si>
  <si>
    <t>0.71%</t>
  </si>
  <si>
    <t>0.04%</t>
  </si>
  <si>
    <t>0.46%</t>
  </si>
  <si>
    <t>59.18%</t>
  </si>
  <si>
    <t xml:space="preserve">【产品型号】C471
【不良名称】G向线状Mura
【发生站点】MVI
【是否再发】否
【首次通报】09/10  16:30
【基础分析】Map 2E 行聚集， 与上个批次集中模位形同
【异常良损】当日良损0.81%，当月良损0.14%，批次良损0.23%，08/22较上批次无改善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</si>
  <si>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【产品型号】C472
【不良名称】Short Test NG
【发生站点】CT
【是否再发】否
【首次通报】09/10  16:30
【基础分析】Map S列存在聚集
【异常良损】当日良损1.78%，当月良损0.06%，批次良损0.06%，08/23批次较上批次恶化0.02%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</si>
  <si>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【产品型号】C480
【不良名称】G向线状Mura
【发生站点】MVI
【是否再发】否
【首次通报】09/10  16:30
【基础分析】Map 无明显集中性， 新批次无改善
【异常良损】当日良损3.34%，当月良损0.34%，批次良损0.33%，08/23批次较上批次无改善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</si>
  <si>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【产品型号】M588
【不良名称】TP信号测试短路1
【发生站点】CT
【是否再发】否
【首次通报】09/10  16:30
【基础分析】Map A/T列聚集， 1A/2A行轻微聚集
【异常良损】当日良损6.00%，当月良损0.48%，批次良损0.55%，08/22批次较上批次恶化0.52%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</si>
  <si>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【产品型号】M678
【不良名称】孔区跑道Mura
【发生站点】MVI
【是否再发】否
【首次通报】09/10  16:30
【基础分析】无明显Map 、Sheet 集中性， 新增异常
【异常良损】当日良损0.52%，当月良损0.14%，批次良损0.14%，/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</si>
  <si>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【异常原因】
①设备端：3TPP04 Clean单元腔室壁存在 Peeling碎屑粘连；
②因制造追赶产能，08.30白PP04过货期间VCD抽检及系统抽检Lot均被Skip，未通知值班加检，造成未及时确认到异常，导致风险批扩大；
【Inline监控】是，当日T3WSC RS density1.326→4.18
【是否止血】是
【影响范围】C472预估影响53pcs
【改善措施】
临时措施： 设备停机检查清洁，已完成@08/30 
长期措施： 
①设备端By班次点检机制，1次/班，已执行；
②拉通制造实行每班次按时间点固定加检AOl，制造后续Skip工艺抽检AOl，必须与Track共识，工艺选取线上其他Lot再加检@9/2
【责任部门】触控部/制造部
【责任科室】黄光科/OLED制造科 </t>
    <phoneticPr fontId="4" type="noConversion"/>
  </si>
  <si>
    <t xml:space="preserve">【异常原因】新品遗留问题，①设计相关，与孔区和上边框EM信号同时断开设计强相关；②各批次均存在pallet工位集中性，Aging压接不均导致孔区跑道Mura
【Inline监控】MVI拦截
【是否止血】否
【影响范围】/
【改善措施】1. Aging作业前Pallet全检；2. Aging(34000)R-0-Aging电流下限收严200→380；3. M678 R品率报警逻辑优化，提前识别跑道Mura导致的R品率升高，调整工位压接；4. Aging时序增加两个单边驱动过渡画面，如有左右压接不均情况，可通过设置电流规格卡控，卡控规格需收集批量数据后制定@9/15；（对策1/2/3/首批量产已上线，不良率0.7%→0.14%）
【整合对接】施健丰
【责任部门】新品整合/屏体部
【责任科室】新品整合/Aging </t>
    <phoneticPr fontId="4" type="noConversion"/>
  </si>
  <si>
    <t>【异常原因】主要为Mask与腔室水冷板摩擦导致peeling异物掉落导致异物残留
【Inline监控】15629已监控到A5SMR出现升高趋势，共计影响147panel，单lot影响良损2.5%
【是否止血】是
【影响范围】共计影响147panel，已判杀
【改善措施】7/29开腔PM，Mask与水冷板之间使用特氟龙垫片，防止摩擦导致Peeling
【整合对接】胡灿灿
【责任部门】阵列部
【责任科室】PVD科室</t>
    <phoneticPr fontId="4" type="noConversion"/>
  </si>
  <si>
    <t>【异常原因】①解析：NG处对应区域无IJP，金属走线在段差处残留导致Short；②较上批次恶化原因：上批次3CEE02线作业，目前异常集中在IJP 3CEE01-IK2-PR1，该设备过货不良率约0.7%，且有明显MAP集中性和中板对称性；3CEE02和3CEE01-IK2-PR2不良率＜0.05%且无map集中和中板对称；
【Inline监控】/
【是否止血】否，3CEE01-IK2-PR1 过货 0.7%良损
【改善措施】7/16批次首次出现，已反馈IJP工艺和OLED整合调查改善进行IJP参数优化；3CEE01-IK2-PR2调整后8/8批次无异常，3CEE01-IK2-PR1前后过货4批次无改善，现设备禁Run，需求OLED整合提供调查履历和后续改善措施
【整合对接】吴忧
【责任部门】工艺整合部
【责任科室】蒸镀整合科</t>
    <phoneticPr fontId="4" type="noConversion"/>
  </si>
  <si>
    <t>C441</t>
    <phoneticPr fontId="4" type="noConversion"/>
  </si>
  <si>
    <t>APP2</t>
    <phoneticPr fontId="4" type="noConversion"/>
  </si>
  <si>
    <t>支撑膜气泡</t>
    <phoneticPr fontId="4" type="noConversion"/>
  </si>
  <si>
    <t>APP2</t>
    <phoneticPr fontId="4" type="noConversion"/>
  </si>
  <si>
    <t>MVI</t>
    <phoneticPr fontId="4" type="noConversion"/>
  </si>
  <si>
    <t>孔区跑道Mura</t>
    <phoneticPr fontId="4" type="noConversion"/>
  </si>
  <si>
    <t xml:space="preserve">C50
</t>
    <phoneticPr fontId="4" type="noConversion"/>
  </si>
  <si>
    <t xml:space="preserve">TP第三层剥离后膜层Peeling </t>
    <phoneticPr fontId="4" type="noConversion"/>
  </si>
  <si>
    <t>大面积亮点</t>
    <phoneticPr fontId="4" type="noConversion"/>
  </si>
  <si>
    <t>D171</t>
    <phoneticPr fontId="4" type="noConversion"/>
  </si>
  <si>
    <t>MVI</t>
    <phoneticPr fontId="4" type="noConversion"/>
  </si>
  <si>
    <t>Pin端脏污</t>
    <phoneticPr fontId="4" type="noConversion"/>
  </si>
  <si>
    <t>M631</t>
    <phoneticPr fontId="4" type="noConversion"/>
  </si>
  <si>
    <t>APP2</t>
    <phoneticPr fontId="4" type="noConversion"/>
  </si>
  <si>
    <t>无补偿线不良</t>
    <phoneticPr fontId="4" type="noConversion"/>
  </si>
  <si>
    <t>D171</t>
    <phoneticPr fontId="4" type="noConversion"/>
  </si>
  <si>
    <t>屏体黑斑</t>
    <phoneticPr fontId="4" type="noConversion"/>
  </si>
  <si>
    <t>C441</t>
    <phoneticPr fontId="4" type="noConversion"/>
  </si>
  <si>
    <t>C472</t>
    <phoneticPr fontId="4" type="noConversion"/>
  </si>
  <si>
    <t>S向亮线</t>
    <phoneticPr fontId="4" type="noConversion"/>
  </si>
  <si>
    <t>D171</t>
    <phoneticPr fontId="4" type="noConversion"/>
  </si>
  <si>
    <t>群暗点</t>
    <phoneticPr fontId="4" type="noConversion"/>
  </si>
  <si>
    <t>M692</t>
    <phoneticPr fontId="4" type="noConversion"/>
  </si>
  <si>
    <t>通道间短路</t>
    <phoneticPr fontId="4" type="noConversion"/>
  </si>
  <si>
    <t>D171</t>
    <phoneticPr fontId="4" type="noConversion"/>
  </si>
  <si>
    <t>S向亮线</t>
    <phoneticPr fontId="4" type="noConversion"/>
  </si>
  <si>
    <t>彩斑Mura</t>
    <phoneticPr fontId="4" type="noConversion"/>
  </si>
  <si>
    <t>S向带状Mura</t>
    <phoneticPr fontId="4" type="noConversion"/>
  </si>
  <si>
    <t>C480</t>
    <phoneticPr fontId="4" type="noConversion"/>
  </si>
  <si>
    <t xml:space="preserve">【产品型号】C451
【不良名称】大面积亮点
【发生站点】MVI
【是否再发】否
【首次通报】09/11  10:00
【基础分析】无明显Map 、Sheet 集中性， 新增异常
【异常良损】当日良损1.45%，当月良损0.06%，批次良损0.17%，09/01批次较上批次恶化0.09%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</si>
  <si>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【产品型号】D171
【不良名称】JNCDN
【发生站点】CT
【是否再发】否
【首次通报】09/11  10:00
【基础分析】Map 2B 行集中
【异常良损】当日良损0.46%，当月良损0.14%，批次良损0.14%，08/28批次较上批次恶化0.13%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【整合对接】刘智勇
【责任部门】***
【责任科室】***
</t>
  </si>
  <si>
    <t xml:space="preserve">【异常原因】C451大面积亮点0.17% lot集中L3CB57E1A sheet集中L3CB57E1A03，不良集中单Lot奇数片，RS-CT无匹配，拉取Array腔差M2/IGZO/BSM PVD存在腔室集中性，AVI大面积亮点呈整面无规律分布（现象不同于OVL偏移/IGZO断线/P-Si CD偏小） MAP/现象/奇数集中性类似D171 0828大面积亮点，解析中@9/10
【Inline监控】AOI/AT未见明显异常
【是否止血】单片高发 后续过货未见异常
【影响范围】批次影响0.2%，单lot单sheet高发
【改善措施】不良集中单sheet，同类异常解析中@9/11
【整合对接】郭友
【责任部门】阵列
【责任科室】PVD/DE </t>
    <phoneticPr fontId="4" type="noConversion"/>
  </si>
  <si>
    <t xml:space="preserve">【异常原因】屏体规格收严导致JNCDN恶化
【Inline监控】/
【是否止血】否
【影响范围】全部量产批次
【改善措施】无改善对策， 持续影响， 不良率~0.2%
【整合对接】刘智勇
【责任部门】OLED材料量产导入部
【责任科室】BU3材料导入科 </t>
    <phoneticPr fontId="4" type="noConversion"/>
  </si>
  <si>
    <t xml:space="preserve">【异常原因】
①机腔差分析集中21200 3CCE02-IK2-PR1；
②MAP与上批次不良趋势一致，根据上批次解析结果确认为IJP 缺失导致TP膜层下落，出现刻蚀异常；
【Inline监控】是，OSC可监控
【是否止血】否
【影响范围】/
【改善措施】已邮件反馈OLED整合/打印科，待反馈改善措施
【责任部门】蒸镀封装部
【责任科室】打印科 </t>
    <phoneticPr fontId="4" type="noConversion"/>
  </si>
  <si>
    <t>干刻责PEPG金属残留</t>
  </si>
  <si>
    <t>白画面黑斑Mura</t>
  </si>
  <si>
    <t xml:space="preserve">【产品型号】D171
【不良名称】干刻责PEPG金属残留
【发生站点】CUT
【是否再发】否
【首次通报】09/12  10:30
【基础分析】Map、sheet 无明显集中性
【异常良损】当日良损0.20%，当月良损0.14%，批次良损0.20%，09/05批次较上批次恶化0.13%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</si>
  <si>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【产品型号】M588
【不良名称】白画面黑斑Mura
【发生站点】MVI
【是否再发】否
【首次通报】09/12  10:30
【基础分析】Map 大板周围聚集， LOT 集中E0A/E07
【异常良损】当日良损1.59%，当月良损0.12%，批次良损0.16%，09/01批次较上批次恶化0.11%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</si>
  <si>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【产品型号】C441
【不良名称】常暗黑斑Mura
【发生站点】MVI
【是否再发】否
【首次通报】09/12  16:30
【基础分析】1AA膜位轻微聚集，整体批次恶化0.3%
【异常良损】当日良损0.54%，当月良损0.53%，批次良损0.52%，08/22批次较N 236 6/21批次 恶化0.30%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</si>
  <si>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【产品型号】C472
【不良名称】G向单暗线
【发生站点】AVI
【是否再发】否
【首次通报】09/12  16:30
【基础分析】Map /sheet 无明显集中性
【异常良损】当日良损0.84%，当月良损0.60%，批次良损0.60%，08/23批次较上批次恶化0.2%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</si>
  <si>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 xml:space="preserve">【产品型号】D171
【不良名称】通道接地短路
【发生站点】CT
【是否再发】否
【首次通报】09/12  16:30
【基础分析】Map 1C、2C行聚集，1B/2B 存在高发膜位
【异常良损】当日良损10.37%，当月良损1.07%，批次良损1.36%，08/28批次较上批次恶化1.28%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</si>
  <si>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【异常良损】当日良损0.20%，当月良损0.14%，批次良损0.20%，09/05批次较上批次恶化0.13%
【异常原因】HB单元shutter/ROBOT光阻凝结，导致弱显异常，从而导致金属残留
【Inline监控】1G420站AOI已检出弱显type异常升高，由偶发单片1-2ea升高至多片2-3ea
【是否止血】是
【影响范围】 预计91个panel  8/19结束
【改善措施】①HB单元腔室/SHUTTER口/挡板清洁 ②HB  robot  本体/FORK清洁③HB单元排气管路清洁/排气调整
【整合对接】胡灿灿
【责任部门】阵列部
【责任科室】涂布科 
</t>
    <phoneticPr fontId="4" type="noConversion"/>
  </si>
  <si>
    <t xml:space="preserve">【异常原因】C472 8/23批次过货G向单暗线升高确认前层各站过货数据：8/14~8/15产出1G629存在AGPMR异常飘高，集中PP03过货影响，PP03 VCD单元异常（PP03 PM复机后VCD Purge时间不足）导致整体density飘高
【Inline监控】Inline已监控到AGPMRdensity飘高
【是否止血】是
【影响范围】1G400 PP03 8/14-8/15 5LOT 影响
【改善措施】@8/15已对 PP03 VCD进行清洁及加装/更换VCD Filter SOP完善，动作后增加Purge，对策后放量结果恢复正常水准，后续展腔至RS最优设备3APP14过货@8/17
【整合对接】陈冬阳
【责任部门】阵列部
【责任科室】涂布科 </t>
    <phoneticPr fontId="4" type="noConversion"/>
  </si>
  <si>
    <r>
      <t xml:space="preserve">【异常原因】解析为IGZO断线 ，T3断路为亮点，T4短路为暗点，Mapping为环状
【Inline监控】未监控到，AT被制造动态Skip
</t>
    </r>
    <r>
      <rPr>
        <sz val="11"/>
        <color rgb="FF0000FF"/>
        <rFont val="微软雅黑"/>
        <family val="2"/>
        <charset val="134"/>
      </rPr>
      <t>【是否止血】是，2LOT</t>
    </r>
    <r>
      <rPr>
        <sz val="11"/>
        <color rgb="FF333333"/>
        <rFont val="微软雅黑"/>
        <family val="2"/>
        <charset val="134"/>
      </rPr>
      <t xml:space="preserve">
【影响范围】预估3Lot，L3CG56E0E/0J
</t>
    </r>
    <r>
      <rPr>
        <sz val="11"/>
        <color rgb="FF0000FF"/>
        <rFont val="微软雅黑"/>
        <family val="2"/>
        <charset val="134"/>
      </rPr>
      <t xml:space="preserve">【改善措施】1F200~1F400 Qtime收严管控@7/22，超时自动派送优先级上提 </t>
    </r>
    <r>
      <rPr>
        <sz val="11"/>
        <color rgb="FF333333"/>
        <rFont val="微软雅黑"/>
        <family val="2"/>
        <charset val="134"/>
      </rPr>
      <t xml:space="preserve">
【整合对接】郭友
【责任部门】阵列
【责任科室】PH </t>
    </r>
    <phoneticPr fontId="4" type="noConversion"/>
  </si>
  <si>
    <t xml:space="preserve">
【异常原因】①2E行：已知异常，IGZO CD偏小；②D列：轻微聚集，暂未明确，明日持续调查
【Inline监控】①2E行已知问题；②待明确
【是否止血】否
【影响范围】数量，过货完成时间
【改善措施】①Dev NZL#1/#2 流量调大调小验证@8/4，预计9月15产出结果；②待明确
【整合对接】施健丰
【责任部门】阵列部/工艺整合部
【责任科室】PH/阵列整合科</t>
    <phoneticPr fontId="4" type="noConversion"/>
  </si>
  <si>
    <t xml:space="preserve">【异常原因】已知异常，1F400 CD偏小
【Inline监控】/
【是否止血】否
【影响范围】数量，过货完成时间
【改善措施】①Dev NZL#1/#2 流量调大调小验证，预计9/15产出CT；②DEV搬入开始速度移动量：184→84mm，加减速时间：5.5→2s@8/29（基板快速进入DEV药液段，基板前进端表面显影液膜快速铺满。)，预计9/E产出CT
③DEV置换水洗气刀流量：720→950LPM；液刀1流量36→48LPM；液刀2流量55→75LPM@8/29（减弱显影液刮除不均匀状况），预计9/E产出CT
【整合对接】施健丰
【责任部门】阵列部
【责任科室】涂布科 </t>
    <phoneticPr fontId="4" type="noConversion"/>
  </si>
  <si>
    <t xml:space="preserve">【异常原因】此不良为新品遗留问题，新品阶段一直有（新品阶段未判出不良，量产后品保开始管控，把不良判出来了），100%发生率，满屏线状，LTPO2.0单边驱动架构的原因（所有有这种设计的 都有此不良）
【Inline监控】/
【是否止血】否
【影响范围】100%发生
【改善措施】此不良暂无法改善，目前制定了JND 2.1+的限样（7/20 16：00上线），并且会在本周规格拉通会议提出C480 G向线状Mura规格放宽验证 
【整合对接】王凯
【责任部门】新产品整合
【责任科室】新产品3科 </t>
    <phoneticPr fontId="4" type="noConversion"/>
  </si>
  <si>
    <r>
      <t>【异常原因】D171 07/29批次大面积亮点批次不良0.3% 不良现象同D172首批量产 推测为</t>
    </r>
    <r>
      <rPr>
        <sz val="11"/>
        <color rgb="FF0000FF"/>
        <rFont val="微软雅黑"/>
        <family val="2"/>
        <charset val="134"/>
      </rPr>
      <t>GATOTaper异常</t>
    </r>
    <r>
      <rPr>
        <sz val="11"/>
        <rFont val="微软雅黑"/>
        <family val="2"/>
        <charset val="134"/>
      </rPr>
      <t>导</t>
    </r>
    <r>
      <rPr>
        <sz val="11"/>
        <color rgb="FF333333"/>
        <rFont val="微软雅黑"/>
        <family val="2"/>
        <charset val="134"/>
      </rPr>
      <t>致ILD Crack 0729批次1G400 3APP14集中过货 MAP存在2B-2D中心MAP集中/1AE/1AF模位集中 已反馈EXP/FA确认
【Inline监控】</t>
    </r>
    <r>
      <rPr>
        <sz val="11"/>
        <color rgb="FFFF0000"/>
        <rFont val="微软雅黑"/>
        <family val="2"/>
        <charset val="134"/>
      </rPr>
      <t>是</t>
    </r>
    <r>
      <rPr>
        <sz val="11"/>
        <color rgb="FF333333"/>
        <rFont val="微软雅黑"/>
        <family val="2"/>
        <charset val="134"/>
      </rPr>
      <t xml:space="preserve">
【是否止血】是
【影响范围】D171 07/29批次大面积亮点批次不良0.3%
【改善措施</t>
    </r>
    <r>
      <rPr>
        <sz val="11"/>
        <color rgb="FF0000FF"/>
        <rFont val="微软雅黑"/>
        <family val="2"/>
        <charset val="134"/>
      </rPr>
      <t>】1G400 4#禁Run异常原因：D171 1AE/1AF 2C/2B中心位置大面积亮点解析FIB确认到M3金属（Vref1/2/3)与M3金属（阳极搭接pad）间存在短路，GateO与M1的OVL存在明显异常，NG区域的GateO金属边缘与M1金属边缘重叠，GateO Taper异常导致M3金属微残留短路
改善对策：
①7/18蒸镀批CT数据产出D171 3APP03良损~0.2%，3APP14良损~0.5%，D171/172 1G400 3APP14已禁Run，过货优先级3APP04&gt;3APP03@8/11;
②D171/D172 SPC上线G层G-M2OVL5监控，单点规格由0.5收严至0.45，超规系统Hold货工艺重新补值调整@8/9；</t>
    </r>
    <r>
      <rPr>
        <sz val="11"/>
        <color rgb="FF333333"/>
        <rFont val="微软雅黑"/>
        <family val="2"/>
        <charset val="134"/>
      </rPr>
      <t xml:space="preserve">
【整合对接】郭友
【责任部门】Array
【责任科室】EXP </t>
    </r>
    <phoneticPr fontId="4" type="noConversion"/>
  </si>
  <si>
    <r>
      <t xml:space="preserve">【异常原因】12620 DM可见，12400 </t>
    </r>
    <r>
      <rPr>
        <sz val="11"/>
        <color rgb="FF0000FF"/>
        <rFont val="微软雅黑"/>
        <family val="2"/>
        <charset val="134"/>
      </rPr>
      <t>5#高发集中</t>
    </r>
    <r>
      <rPr>
        <sz val="11"/>
        <color rgb="FF333333"/>
        <rFont val="微软雅黑"/>
        <family val="2"/>
        <charset val="134"/>
      </rPr>
      <t>，根据mura形态，推测</t>
    </r>
    <r>
      <rPr>
        <sz val="11"/>
        <color rgb="FF0000FF"/>
        <rFont val="微软雅黑"/>
        <family val="2"/>
        <charset val="134"/>
      </rPr>
      <t>CLN/DEV液刀或者COT NZL堵塞</t>
    </r>
    <r>
      <rPr>
        <sz val="11"/>
        <color theme="1"/>
        <rFont val="微软雅黑"/>
        <family val="2"/>
        <charset val="134"/>
      </rPr>
      <t>可能性大</t>
    </r>
    <r>
      <rPr>
        <sz val="11"/>
        <color rgb="FF333333"/>
        <rFont val="微软雅黑"/>
        <family val="2"/>
        <charset val="134"/>
      </rPr>
      <t xml:space="preserve">
【Inline监控】12620 DM可见
【是否止血】是
【影响范围】预计影响7/16批次0.1%
【改善措施】</t>
    </r>
    <r>
      <rPr>
        <sz val="11"/>
        <color rgb="FF0000FF"/>
        <rFont val="微软雅黑"/>
        <family val="2"/>
        <charset val="134"/>
      </rPr>
      <t>7/23晚清洁对应液刀位置、Nozzle刮拭，已点放C451无异常</t>
    </r>
    <r>
      <rPr>
        <sz val="11"/>
        <color rgb="FF333333"/>
        <rFont val="微软雅黑"/>
        <family val="2"/>
        <charset val="134"/>
      </rPr>
      <t xml:space="preserve">
【整合对接】施健丰
【责任部门】阵列部
【责任科室】涂布 </t>
    </r>
    <phoneticPr fontId="4" type="noConversion"/>
  </si>
  <si>
    <t xml:space="preserve">【产品型号】C471
【不良名称】SHORT NG
【发生站点】CT
【是否再发】否
【首次通报】09/13  10:30
【基础分析】
【异常良损】当日良损2.09%，当月良损0.59%，批次良损0.61%，08/22批次较上批次恶化0.28%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</si>
  <si>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>no</t>
    <phoneticPr fontId="4" type="noConversion"/>
  </si>
  <si>
    <t xml:space="preserve">【产品型号】C50
【不良名称】G向彩色带状Mura
【发生站点】CT
【是否再发】否
【首次通报】09/15  09:30
【基础分析】
【异常良损】当日良损1.90%，当月良损1.85%，批次良损1.85%，08/12批次较上批次恶化1.84%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</si>
  <si>
    <t xml:space="preserve">【产品型号】C50
【不良名称】S向边缘Mura
【发生站点】CT
【是否再发】否
【首次通报】09/15  09:30
【基础分析】
【异常良损】当日良损2.48%，当月良损2.41%，批次良损2.41%，08/12批次较上批次恶化2.39%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</si>
  <si>
    <t xml:space="preserve">【产品型号】M631
【不良名称】JNCDN
【发生站点】CT
【是否再发】否
【首次通报】09/14  16:30
【基础分析】
【异常良损】当日良损0.94%，当月良损0.09%，批次良损0.12%，08/21批次较上批次恶化0.09%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【整合对接】刘智勇
【责任部门】***
【责任科室】***
</t>
    <phoneticPr fontId="4" type="noConversion"/>
  </si>
  <si>
    <r>
      <t>【异常原因】换线影响。换线后原色点的margin小，JNCD值偏高，存在个别lot超规。
【Inline监控】/
【是否止血】是
【影响范围】9/1批次
【改善措施】</t>
    </r>
    <r>
      <rPr>
        <sz val="11"/>
        <color rgb="FF0000FF"/>
        <rFont val="微软雅黑"/>
        <family val="2"/>
        <charset val="134"/>
      </rPr>
      <t>根据换线后模组数据，9/10日已微调M631 TFE色点</t>
    </r>
    <r>
      <rPr>
        <sz val="11"/>
        <color rgb="FF333333"/>
        <rFont val="微软雅黑"/>
        <family val="2"/>
        <charset val="134"/>
      </rPr>
      <t xml:space="preserve">。
【整合对接】刘智勇
【责任部门】蒸镀封装部&amp;工艺整合部
【责任科室】蒸镀工艺&amp;蒸镀封装整合科 </t>
    </r>
    <phoneticPr fontId="4" type="noConversion"/>
  </si>
  <si>
    <t xml:space="preserve">【异常原因】已知异常，C50 Array产出Delay造成蒸镀空烧，为满足相同材料体系对应生产，C50 8/20临时换线对应生产（2#CD→2#AB），预估影响OLED Mura批次不良率10%
【Inline监控】OLED LOI已监控到
【是否止血】是
【影响范围】60half，预估影响批次不良率10%
【改善措施】需求Array按时产出交付，避免材料空烧
【责任部门】Array/Array制造
【责任科室】Array/Array制造 </t>
    <phoneticPr fontId="4" type="noConversion"/>
  </si>
  <si>
    <t xml:space="preserve">【异常原因】已知异常，现象为L8黑斑，Mapping与N236相同，此批次恶化原因调查无机腔差，无异常Run货履历，已安排解析确认，预计9/19产出结果
【Inline监控】AT未测
【是否止血】/
【影响范围】/
【改善措施】已搭载N236进行OVEN前置小量验证，模组结果OK，9/6已投入RA，预计9/24汇报PCCB申请中大量验证
【整合对接】施健丰
【责任部门】工艺整合
【责任科室】阵列整合 </t>
    <phoneticPr fontId="4" type="noConversion"/>
  </si>
  <si>
    <t xml:space="preserve">【产品型号】C51
【不良名称】其他15
【发生站点】MVI
【是否再发】否
【首次通报】08/10  10:30
【基础分析】批次不良0.11%，较上批次恶化0.11%，大板右侧聚集，Glass L3C356E0F221/22聚集
【异常良损】当日良损0.28%，当月良损0.11%，批次良损0.11%，7/21批次较上批次恶化0.11%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【整合对接】刘松铭
【责任部门】***
【责任科室】***
</t>
    <phoneticPr fontId="4" type="noConversion"/>
  </si>
  <si>
    <t xml:space="preserve">【产品型号】C451
【不良名称】线路间短路1
【发生站点】CT
【是否再发】否
【首次通报】09/16  09:30
【基础分析】L3CB57E20292单half异常
【异常良损】当日良损0.90%，当月良损0.09%，批次良损0.14%，08/22批次较上批次恶化0.09%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</si>
  <si>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【产品型号】C50
【不良名称】通道间短路
【发生站点】CT
【是否再发】否
【首次通报】09/16  09:30
【基础分析】1E0行聚集
【异常良损】当日良损2.58%，当月良损0.63%，批次良损0.63%，08/12批次较上批次恶化0.51%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</si>
  <si>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【产品型号】C480
【不良名称】大面积亮点
【发生站点】CT
【是否再发】否
【首次通报】09/16  17:30
【基础分析】大板外围高发，Lot L3CG56E1J高发， 集中工单50003331
【异常良损】当日良损1.66%，当月良损0.11%，批次良损5.44%，07/06批次较上批次恶化5.44%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</si>
  <si>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【产品型号】C451
【不良名称】接地短路1
【发生站点】CT
【是否再发】否
【首次通报】09/16  09:30
【基础分析】L3CB57E2029单sheet异常
【异常良损】当日良损0.37%，当月良损0.04%，批次良损0.06%，08/22批次较上批次恶化0.05%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</si>
  <si>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>线路间短路1</t>
    <phoneticPr fontId="4" type="noConversion"/>
  </si>
  <si>
    <t xml:space="preserve">【异常原因】受集中过货影响，单日及批次共影响 30pcs（批次过货量较少，共4800pcs），无glass集中性，41500-3TED03-PC4较集中（23/30）
【Inline监控】AOI未见明显异常
【是否止血】是
【影响范围】30pcs
【改善措施】①E行集中性待邀请解析@9/17；②41500 3TED03已禁Run@9/12
【责任部门】触控部
【责任科室】刻蚀科 </t>
    <phoneticPr fontId="4" type="noConversion"/>
  </si>
  <si>
    <t>许家佳</t>
    <phoneticPr fontId="4" type="noConversion"/>
  </si>
  <si>
    <t xml:space="preserve">【异常原因】高发glass 41500存在宕机履历，推测为宕机影响
【Inline监控】41620 可见defect聚集，AOI可见外围走线间异物及圆形状残留
【是否止血】是
【影响范围】86pcs
【改善措施】/
【责任部门】触控部
【责任科室】刻蚀科 </t>
    <phoneticPr fontId="4" type="noConversion"/>
  </si>
  <si>
    <t xml:space="preserve">【异常原因】高发glass 41500存在宕机履历，推测为宕机影响
【Inline监控】41620 可见defect聚集，AOI可见外围走线间异物及圆形状残留
【是否止血】是
【影响范围】86pcs
【改善措施】/
【责任部门】触控部
【责任科室】刻蚀科 </t>
    <phoneticPr fontId="4" type="noConversion"/>
  </si>
  <si>
    <t xml:space="preserve">【异常原因】1F200-1F400 Qtime超时导致IGZO断线，量产首批Lot
【Inline监控】/
【是否止血】是
【改善措施】1F200-1F400 Qtime管控
</t>
    <phoneticPr fontId="4" type="noConversion"/>
  </si>
  <si>
    <t>C516</t>
  </si>
  <si>
    <t>王书</t>
    <phoneticPr fontId="4" type="noConversion"/>
  </si>
  <si>
    <t xml:space="preserve">【产品型号】D172
【不良名称】支撑膜异物
【发生站点】CT
【是否再发】否
【首次通报】09/17  15:30
【基础分析】MAP集中1A/2A行
【异常良损】当日良损0.46%，当月良损0.10%，批次良损0.13%，09/05批次较上批次恶化0.06%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  <phoneticPr fontId="4" type="noConversion"/>
  </si>
  <si>
    <t xml:space="preserve">【产品型号】C516
【不良名称】电流异常
【发生站点】CT
【是否再发】否
【首次通报】09/17  15:30
【基础分析】批次不良率2.14%，MAP集中2DA膜位
【异常良损】当日良损7.17%，当月良损2.14%，批次良损2.14%，/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</si>
  <si>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>电流异常</t>
    <phoneticPr fontId="4" type="noConversion"/>
  </si>
  <si>
    <t xml:space="preserve">【产品型号】C516
【不良名称】S向亮线
【发生站点】CT
【是否再发】否
【首次通报】09/17  15:30
【基础分析】无明显集中性，与新品阶段不良率相比（3.2%），上升明显
【异常良损】当日良损3.52%，当月良损4.25%，批次良损4.25%，/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  <phoneticPr fontId="4" type="noConversion"/>
  </si>
  <si>
    <t xml:space="preserve">【异常原因】屏体设备无集中性;不良屏体3D检测可见异常，集中DLA2# ，A行发生（对应DLA左刀），检查刀具状态无异常，判断为DLA2#左刀剥离效果较差；
【Inline监控】已监控到
【是否止血】是
【影响范围】34pcs
【改善措施】现将DLA2#禁用，后续对DLA2#刀具参数进行优化并小中量验证合格后再恢复正常投入 
【整合对接】刘力文
【责任部门】蒸镀封装部
【责任科室】lami科 </t>
    <phoneticPr fontId="4" type="noConversion"/>
  </si>
  <si>
    <t xml:space="preserve">【产品型号】C480
【不良名称】电流异常
【发生站点】CT
【是否再发】否
【首次通报】09/18  10:00
【基础分析】8/23批次恶化，无明显集中性
【异常良损】当日良损5.30%，当月良损0.54%，批次良损0.57%，08/23批次较上批次恶化0.57%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</si>
  <si>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【产品型号】D171
【不良名称】第G层黄光责金属残留
【发生站点】CT
【是否再发】否
【首次通报】09/18  10:00
【基础分析】MAP集中1DK，LOT集中L3DD58E0E
【异常良损】当日良损0.42%，当月良损0.17%，批次良损0.26%，09/05批次较上批次恶化0.19%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</si>
  <si>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【产品型号】D171
【不良名称】无补偿线不良
【发生站点】CT
【是否再发】是
【首次通报】09/09  10:30
【基础分析】9/5批次持续恶化，MAP集中左右8列
【异常良损】当日良损2.89%，当月良损0.92%，批次良损1.08%，09/05批次较上批次恶化0.34%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</si>
  <si>
    <t>王书</t>
    <phoneticPr fontId="4" type="noConversion"/>
  </si>
  <si>
    <t xml:space="preserve">【异常原因】电流异常为R品判杀需对比整体AD，CT产出率较低，Aging站点确认AD对比C453上升0.4%，AVI/MVI降低，数据持续更新，同时首批量产已提解析@9/15
【Inline监控】/
【是否止血】/
【影响范围】/
【改善措施】1.CT数据产出率低分Aging等站点对比未见上升明显，持续确认 2.首批量产产出已提解析@9/15
【整合对接】施明君
【责任部门】***
【责任科室】*** </t>
    <phoneticPr fontId="4" type="noConversion"/>
  </si>
  <si>
    <t xml:space="preserve">【异常原因】AT/CT线路击伤导致，影响批次不良率0.02%，MCAMA001 mask集中；8/29批次VEES换至2#AB 整体ESD发生率较7/29批次改善0.1%(0.32%→0.22%)
【Inline监控】TFE AOI可监控
【是否止血】否
【影响范围】08/28批次影响0.02%
【改善措施】mask交换port有效，后续cycle同步交换port；新张网mask 改善无效 
【整合对接】张倩
【责任部门】蒸镀封装部
【责任科室】蒸镀设备科 </t>
    <phoneticPr fontId="4" type="noConversion"/>
  </si>
  <si>
    <t xml:space="preserve">【异常原因】1G400(GATO_PHT) 3APP04 HB单元shutter/ROBOT光阻凝结，导致弱显异常，从而导致金属残留
【Inline监控】1G420站AOI已检出弱显type异常升高，由偶发单片1-2ea升高至多片2-3ea
【是否止血】是
【影响范围】 预计91个panel 8/19结束
【改善措施】①HB单元腔室/SHUTTER口/挡板清洁@8/18 ②HB robot 本体/FORK清洁@8/19③HB单元排气管路清洁/排气调整@8/19 
【整合对接】胡灿灿
【责任部门】阵列部
【责任科室】涂布科 </t>
    <phoneticPr fontId="4" type="noConversion"/>
  </si>
  <si>
    <t xml:space="preserve">【产品型号】M588
【不良名称】可修复暗点
【发生站点】CT
【是否再发】否
【首次通报】09/18  16:00
【基础分析】LOT集中L3MO57E3T
【异常良损】当日良损0.42%，当月良损0.04%，批次良损0.07%，09/01批次较上批次恶化0.04%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  <phoneticPr fontId="4" type="noConversion"/>
  </si>
  <si>
    <t xml:space="preserve">【产品型号】C471
【不良名称】其他15
【发生站点】CT
【是否再发】否
【首次通报】09/19  08:00
【基础分析】LOT集中L3CD57E0B, L3CD57E0E
【异常良损】当日良损0.69%，当月良损0.05%，批次良损0.21%，09/01批次较上批次恶化0.20%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</si>
  <si>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【产品型号】C516
【不良名称】彩斑Mura
【发生站点】CT
【是否再发】否
【首次通报】09/19  08:00
【基础分析】MAP集中1BB/2EM
【异常良损】当日良损0.77%，当月良损0.37%，批次良损0.37%，09/05批次较上批次恶化0.37%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</si>
  <si>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 xml:space="preserve">【产品型号】D172
【不良名称】第G层黄光责金属残留
【发生站点】CT
【是否再发】否
【首次通报】09/19  08:00
【基础分析】无明显集中性
【异常良损】当日良损0.10%，当月良损0.10%，批次良损0.13%，09/05批次较上批次恶化0.10%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</si>
  <si>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【产品型号】M660
【不良名称】群亮点
【发生站点】CT
【是否再发】否
【首次通报】09/19  08:00
【基础分析】MAP集中2板U列
【异常良损】当日良损0.28%，当月良损0.08%，批次良损0.07%，09/01批次较上批次恶化0.06%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</si>
  <si>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【产品型号】M660
【不良名称】L3亮点
【发生站点】CT
【是否再发】否
【首次通报】09/19  08:00
【基础分析】工单集中03P05/25P05
【异常良损】当日良损0.16%，当月良损0.04%，批次良损0.04%，09/01批次较上批次恶化0.03%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</si>
  <si>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【产品型号】M678
【不良名称】PIN端烧伤
【发生站点】CT
【是否再发】否
【首次通报】09/19  08:00
【基础分析】LOT集中：L3MR57E06, L3MR57E1H, L3MR57E1J
【异常良损】当日良损3.10%，当月良损0.28%，批次良损0.88%，09/05批次较上批次恶化0.88%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</si>
  <si>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【产品型号】C516
【不良名称】S向单暗线
【发生站点】CT
【是否再发】否
【首次通报】09/19  08:00
【基础分析】MAP集中：1BJ0, 1BK0, 1BL0, 2BK0
【异常良损】当日良损2.25%，当月良损1.47%，批次良损1.47%，09/05批次较上批次恶化1.47%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</si>
  <si>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 xml:space="preserve">【产品型号】C516
【不良名称】G向单亮线
【发生站点】CT
【是否再发】否
【首次通报】09/19  08:00
【基础分析】LOT集中：L3CN58E0D，SHEET集中：L3CN58E0D25
【异常良损】当日良损1.43%，当月良损1.68%，批次良损1.68%，09/05批次较上批次恶化1.68%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</si>
  <si>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 xml:space="preserve">【产品型号】C516
【不良名称】屏体来料破裂
【发生站点】CT
【是否再发】否
【首次通报】09/19  08:00
【基础分析】MAP集中2E行
【异常良损】当日良损0.28%，当月良损0.29%，批次良损0.29%，09/05批次较上批次恶化0.29%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</si>
  <si>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>M678</t>
  </si>
  <si>
    <t xml:space="preserve">C480 7/11批次是首批量产，当时电流异常判S还没上线，当前8/23批次不良率与C451/D171等同期过货产品水平相当，非恶化 </t>
    <phoneticPr fontId="4" type="noConversion"/>
  </si>
  <si>
    <t xml:space="preserve">【异常原因】1G400(GATO_PHT) 3APP04 HB单元shutter/ROBOT光阻凝结，导致弱显异常，从而导致金属残留
【Inline监控】1G420站AOI已检出弱显type异常升高，由偶发单片1-2ea升高至多片2-3ea
【是否止血】是
【影响范围】 预计91个panel 8/19结束
【改善措施】①HB单元腔室/SHUTTER口/挡板清洁@8/18 ②HB robot 本体/FORK清洁@8/19③HB单元排气管路清洁/排气调整@8/19 
【整合对接】胡灿灿
【责任部门】阵列部
【责任科室】涂布科 </t>
    <phoneticPr fontId="4" type="noConversion"/>
  </si>
  <si>
    <t xml:space="preserve">【异常原因】无补偿线不良为屏膜根据屏体现象判的code，实际非线不良；解析外围电路特性偏移未锁定根因；D136出现过一样不良，当时Aging存在机差给到Aging调查反馈；D171 9/5批次确认Aging站点同样存在明显机腔差，CA17发生率较高其次slot1/slot6集中
【Inline监控】已监控到
【是否止血】是
【影响范围】9/5批次 0.3%
【改善措施】从新品阶段一直存在，解析未解出根因，当前各机台均集中slot1/slot6，且mappping 均存在B行高发；工艺目前已排除PG/时序相关性，下一步着手静电排查：将pallet低板与PCB接地互联，待MVI作业验证改善效果；
【整合对接】黄从城
【责任部门】屏体部
【责任科室】Aging科 </t>
    <phoneticPr fontId="4" type="noConversion"/>
  </si>
  <si>
    <t>PIN端烧伤</t>
    <phoneticPr fontId="4" type="noConversion"/>
  </si>
  <si>
    <t xml:space="preserve">【异常原因】PG固件存在两个版本，M678产品需使用新固件作业，与老固件不兼容，AGING18#使用老固件作业M678导致产品烧伤；设备换型M678，9/17 12:00至9/18 17:00,共计作业16410pcs，经历3次首抽检，存在漏检；
【是否止血】是
【影响范围】风险批次16k，不良发生率30%（119/400）；
【改善措施】防呆措施，固件版本号写入RMS检查项与产品PPID绑定@9/30；切换型Checklist增加固件版本号确认项目，更新《自动屏体老练设备操作规格书》@9/19；PG固件版本号确认方法全员培训宣导，制造烧伤检出能力提升，定期"炸弹测试"@9/19；PG固件版本搞确认方法及制造烧伤检能力培训落实签字@9/19；
【整合对接】刘力文
【责任部门】屏体部
【责任科室】Aging科 </t>
    <phoneticPr fontId="4" type="noConversion"/>
  </si>
  <si>
    <t xml:space="preserve">【异常原因】1BJ0, 1BK0, 1BL0, 2BK0模位集中为OLED CMM Mask ESD，改版Mask采买中
【Inline监控】/
【是否止血】否
【影响范围】1BJ0, 1BK0, 1BL0, 2BK0模位
【改善措施】请OLED整合确认提供
【整合对接】陈冬阳
【责任部门】OLED
【责任科室】OLED整合科 </t>
    <phoneticPr fontId="4" type="noConversion"/>
  </si>
  <si>
    <t xml:space="preserve">【异常原因】存在高发Glass L3CD57E0E08、L3CD57E0B22、L3CD57E0E07，调查Glass在48400黄光制程SB单元宕机片，RW后仍有G残留，AOI加检确认部分Panel无异常，续流；宕机原因Mura机软件卡死，导致基板在热盘停留过烘
【Inline监控】AOI可见
【是否止血】是
【影响范围】50pcs
【改善措施】电脑清理缓存，后面保养都会做重启和缓存清理 
【整合对接】李力
【责任部门】触控部
【责任科室】黄光科 </t>
    <phoneticPr fontId="4" type="noConversion"/>
  </si>
  <si>
    <t xml:space="preserve">【异常原因】M588 0901批次可修复暗点不良单lot高发，单lot不良率~0.75%，异常调查确认：lot无sheet集中性/奇偶差等，相关站点&amp;RS匹配无明显差异，AOI 21320可见defect图为阳极上异物，敏感站点Qtime分析与1A200→1A400超时强相关（Ag迁移）；确认高发lot 1A200→1A400总共Q-time用时71H，标准是14H，超时了57H；主要原因为：1、FS06 PM后加检AOI和膜厚共14.6H（此过程已经超时，其中Hold等待5.1H）2、PP05进行展腔Try Run了两次，过程中进行了补值/Rework等，整体耗时较长；
【Inline监控】否
【是否止血】是
【影响范围】1lot
【改善措施】加大力度改善Qtime超时问题；严管阳极后至Array出货各站Qtime@9/18
【整合对接】郭友
【责任部门】制造部
【责任科室】阵列制造科 </t>
    <phoneticPr fontId="4" type="noConversion"/>
  </si>
  <si>
    <t xml:space="preserve">【异常原因】L3CN58E0D25单片异常，S&amp;G向线均高，1G620 AOI无异常，15620 AOI爆量，结合过货履历异常区间为1G700
【Inline监控】AOI已检出
【是否止血】是
【影响范围】1sheet
【改善措施】待工艺确认反馈
【整合对接】陈冬阳
【责任部门】阵列部
【责任科室】晶注科 </t>
    <phoneticPr fontId="4" type="noConversion"/>
  </si>
  <si>
    <t xml:space="preserve">【产品型号】C480
【不良名称】S向ELA Mura
【发生站点】CT
【是否再发】否
【首次通报】09/20  08:00
【基础分析】LOT集中：L3CG57E1V, L3CG57E1W，MAP集中1B行
【异常良损】当日良损0.37%，当月良损0.07%，批次良损0.12%，09/05批次较上批次恶化0.08%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</si>
  <si>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【产品型号】C516
【不良名称】S向边缘Mura
【发生站点】CT
【是否再发】否
【首次通报】09/20  08:00
【基础分析】MAP集中1AP/1EP/1AQ
【异常良损】当日良损0.82%，当月良损0.26%，批次良损0.27%，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</si>
  <si>
    <t xml:space="preserve">【产品型号】M678
【不良名称】PCD裂纹亮线
【发生站点】MVI
【是否再发】否
【首次通报】09/20  08:00
【基础分析】LOT集中：L3MR57E06, L3MR57E1J
【异常良损】当日良损0.41%，当月良损0.03%，批次良损0.06%，09/05批次较上批次恶化0.06%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</si>
  <si>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 xml:space="preserve">【异常原因】不良原因为C516 新品阶段发现CVD与M4搭接孔导致的GDS1 不良与CVD Mask存在相关性，对应量产2half 生产时使用的CVD Mask 为风险Mask 故对其进行降等处理；
【Inline监控】/
【是否止血】是
【影响范围】2Half
【改善措施】对应CVD Mask 禁用
【整合对接】王建强
【责任部门】蒸镀封装部
【责任科室】CVD </t>
    <phoneticPr fontId="4" type="noConversion"/>
  </si>
  <si>
    <t xml:space="preserve">【异常原因】C516首次量产，为降低不良风险，对PPA偏位较大模位进行垫片调整，垫片效果未达预期，1AP不良与ER01内缩8um~相关，E行与EGTA02内缩9~10um相关；
【Inline监控】21200
【是否止血】是
【影响范围】9/5蒸镀批次
【改善措施】1.流片过程中已进行offset，减少PPA偏位；2.Cycle34后垫片撕除，偏位风险较大列已Mask rework@9/14
【整合对接】王建强
【责任部门】蒸镀封装部
【责任科室】Mask </t>
    <phoneticPr fontId="4" type="noConversion"/>
  </si>
  <si>
    <t xml:space="preserve">【产品型号】C516
【不良名称】降等OLED责
【发生站点】CT
【是否再发】否
【首次通报】09/20  08:00
【基础分析】GLASS集中：L3CN58E1E122, L3CN58E1E142，MAP集中2板
【异常良损】当日良损0.71%，当月良损0.14%，批次良损0.14%，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  <phoneticPr fontId="4" type="noConversion"/>
  </si>
  <si>
    <t xml:space="preserve">【产品型号】C471
【不良名称】TP责来料NG
【发生站点】APP2
【是否再发】否
【首次通报】09/12  16:30
【基础分析】Map /sheet 无明显集中性
【异常良损】当日良损1.59%，当月良损0.12%，批次良损0.10%，08/22批次较上批次恶化1.28%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</si>
  <si>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 xml:space="preserve">【产品型号】C471
【不良名称】TP责来料NG
【发生站点】CT
【是否再发】否
【首次通报】09/20  08:00
【基础分析】MAP集中A/J列
【异常良损】当日良损0.80%，当月良损0.11%，批次良损0.16%，09/01批次较上批次恶化0.09%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</si>
  <si>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>【异常原因】现象确认为ELA Mura，均为3AFE04 8/1 过货，E04 L3 tube performance异常，以及3AFE04 机差影响；
【Inline监控】
1. 建立报表系统，推送DM JND 2.3 Panel占比@9/30
2. By ELA 设备AW Line Beam 形貌进行分区监控，Mac 分区域判等，判等结果输入Mac设备监控软件，监控数据DFS上抛，邮件推送判等结果@9/28
3. ELA Inline表现与CT 表现匹配DOE实验9/5投入，9/9日当站工艺完成；
【是否止血】是，3AFE04 Tube 更换完成@8/15
【影响范围】确认中@9/22
【改善措施】1. 3AFE04 L3 Tube 更换@8/15；2.9/5 LFR镜片上机后，OED Margin
由6mj→12mj以上，改善明显；</t>
    <phoneticPr fontId="4" type="noConversion"/>
  </si>
  <si>
    <t>M608</t>
  </si>
  <si>
    <t>屠厚磊</t>
    <phoneticPr fontId="4" type="noConversion"/>
  </si>
  <si>
    <t xml:space="preserve">【产品型号】M608
【不良名称】屏体来料破裂
【发生站点】CT
【是否再发】否
【首次通报】09/21  10:00
【基础分析】MAP集中：2E行&amp;V列聚集，LOT集中：L3MP58E01
【异常良损】当日良损0.33%，当月良损0.72%，批次良损0.72%，09/12批次较上批次恶化0.72%
</t>
    <phoneticPr fontId="4" type="noConversion"/>
  </si>
  <si>
    <t>【异常原因】C516首次量产，为降低不良风险，对PPA偏位较大模位进行垫片调整，垫片效果未达预期，1AP不良与ER01内缩8um~相关，E行与EGTA02内缩9~10um相关；
【Inline监控】21200
【是否止血】是
【影响范围】9/5蒸镀批次
【改善措施】1.流片过程中已进行offset，减少PPA偏位；2.Cycle34后垫片撕除，偏位风险较大列已Mask rework@9/14</t>
    <phoneticPr fontId="4" type="noConversion"/>
  </si>
  <si>
    <t xml:space="preserve">【产品型号】M631
【不良名称】S向亮线
【发生站点】AVI
【是否再发】否
【首次通报】09/21  09:00
【基础分析】四周聚集
【异常良损】当日良损2.32%，当月良损2.05%，批次良损3.11%，09/12批次较上批次恶化1.05%
</t>
    <phoneticPr fontId="4" type="noConversion"/>
  </si>
  <si>
    <t>【产品型号】M678
【不良名称】电流异常
【发生站点】CT
【是否再发】否
【首次通报】09/21  10:00
【基础分析】GLASS集中：L3MR57E16191
【异常良损】当日良损6.47%，当月良损1.40%，批次良损1.71%，09/05批次较上批次恶化0.59%</t>
    <phoneticPr fontId="4" type="noConversion"/>
  </si>
  <si>
    <t xml:space="preserve">【产品型号】C516
【不良名称】G向彩色带状Mura
【发生站点】CT
【是否再发】否
【首次通报】09/21  10:00
【基础分析】MAP集中：1AU0, 1BU0, 1DS0；LOT集中：L3CN58E0N
【异常良损】当日良损0.38%，当月良损0.17%，批次良损0.17%，09/05批次较上批次恶化0.17%
</t>
    <phoneticPr fontId="4" type="noConversion"/>
  </si>
  <si>
    <t xml:space="preserve">【产品型号】M680
【不良名称】S向亮线
【发生站点】CT
【是否再发】否
【首次通报】09/21  15:30
【基础分析】MAP四周聚集，SHEET集中：L3MH58E0R01偏高
【异常良损】当日良损2.48%，当月良损1.62%，批次良损1.78%，09/01批次较上批次恶化0.34%
</t>
    <phoneticPr fontId="4" type="noConversion"/>
  </si>
  <si>
    <t>Monitor</t>
    <phoneticPr fontId="4" type="noConversion"/>
  </si>
  <si>
    <t>吴宴景</t>
    <phoneticPr fontId="4" type="noConversion"/>
  </si>
  <si>
    <t>【产品型号】C480
【不良名称】屏体来料破裂
【发生站点】CT
【是否再发】是
【首次通报】07/25  11:00
【基础分析】2E行聚集
【异常良损】当日良损0.40%，当月良损0.16%，批次良损0.17%，09/05批次较上批次恶化0.01%，上批次已发生，暂未止血</t>
    <phoneticPr fontId="4" type="noConversion"/>
  </si>
  <si>
    <t>【产品型号】C471
【不良名称】点灯异物
【发生站点】CT
【是否再发】否
【首次通报】09/22  09:30
【基础分析】MAP集中：2DE0
【异常良损】当日良损0.49%，当月良损0.14%，批次良损0.18%，09/01批次较上批次恶化0.07%</t>
    <phoneticPr fontId="4" type="noConversion"/>
  </si>
  <si>
    <t>【产品型号】M680
【不良名称】单亮点
【发生站点】CT
【是否再发】否
【首次通报】09/22  09:30
【基础分析】大板右半板聚集
【异常良损】当日良损1.05%，当月良损0.13%，批次良损0.16%，09/01批次较上批次恶化0.14%</t>
    <phoneticPr fontId="4" type="noConversion"/>
  </si>
  <si>
    <t xml:space="preserve">【产品型号】C516
【不良名称】常亮白斑
【发生站点】CT
【是否再发】否
【首次通报】09/22  09:30
【基础分析】2E行聚集
【异常良损】当日良损1.13%，当月良损0.32%，批次良损0.34%，09/05批次较上批次恶化0.34%
</t>
    <phoneticPr fontId="4" type="noConversion"/>
  </si>
  <si>
    <t>【产品型号】C516
【不良名称】常暗黑斑Mura
【发生站点】CT
【是否再发】否
【首次通报】09/22  09:30
【基础分析】MAP集中：1DK0, 2DK0
【异常良损】当日良损0.68%，当月良损0.19%，批次良损0.21%，09/05批次较上批次恶化0.21%</t>
    <phoneticPr fontId="4" type="noConversion"/>
  </si>
  <si>
    <t>【产品型号】M692
【不良名称】G向ELA Mura
【发生站点】CT
【是否再发】否
【首次通报】09/22  17:30
【基础分析】D角聚集，LOT集中： L3MK58E0S
【异常良损】当日良损0.98%，当月良损0.05%，批次良损0.26%，09/01批次较上批次恶化0.23%</t>
    <phoneticPr fontId="4" type="noConversion"/>
  </si>
  <si>
    <r>
      <t xml:space="preserve">【异常原因】①11300 </t>
    </r>
    <r>
      <rPr>
        <sz val="11"/>
        <color rgb="FF0000FF"/>
        <rFont val="微软雅黑"/>
        <family val="2"/>
        <charset val="134"/>
      </rPr>
      <t>B角对应AK尾部</t>
    </r>
    <r>
      <rPr>
        <sz val="11"/>
        <color rgb="FF333333"/>
        <rFont val="微软雅黑"/>
        <family val="2"/>
        <charset val="134"/>
      </rPr>
      <t>，腔室内Particle在基板表面</t>
    </r>
    <r>
      <rPr>
        <sz val="11"/>
        <color rgb="FF0000FF"/>
        <rFont val="微软雅黑"/>
        <family val="2"/>
        <charset val="134"/>
      </rPr>
      <t>随水膜被吹到B角</t>
    </r>
    <r>
      <rPr>
        <sz val="11"/>
        <color rgb="FF333333"/>
        <rFont val="微软雅黑"/>
        <family val="2"/>
        <charset val="134"/>
      </rPr>
      <t>，导致残留形成B角聚集（经MAP对比分析ELA-DKC机台均存在B角聚集情况，实际MAP无机差，E03整体不良率机差明显）；②</t>
    </r>
    <r>
      <rPr>
        <sz val="11"/>
        <color rgb="FF0000FF"/>
        <rFont val="微软雅黑"/>
        <family val="2"/>
        <charset val="134"/>
      </rPr>
      <t>批次恶化主要受3AFE03延期保养导致</t>
    </r>
    <r>
      <rPr>
        <sz val="11"/>
        <color rgb="FF333333"/>
        <rFont val="微软雅黑"/>
        <family val="2"/>
        <charset val="134"/>
      </rPr>
      <t xml:space="preserve">
【Inline监控】是
【是否止血】是
【影响范围】/
【改善措施】</t>
    </r>
    <r>
      <rPr>
        <sz val="11"/>
        <color rgb="FF0000FF"/>
        <rFont val="微软雅黑"/>
        <family val="2"/>
        <charset val="134"/>
      </rPr>
      <t>9/20 E03已安排保养，针对B角聚集清洁AK区间轴承并更换磨损轴承</t>
    </r>
    <r>
      <rPr>
        <sz val="11"/>
        <color rgb="FF333333"/>
        <rFont val="微软雅黑"/>
        <family val="2"/>
        <charset val="134"/>
      </rPr>
      <t>；PM期间监控到SW区间齿轮顶丝松动，少量已脱落，影响传送稳定性设备齿轮磨损负荷增加，现已重新安装并调整位置，并规定后续ELA站点设备不允许延期保养。</t>
    </r>
    <r>
      <rPr>
        <sz val="11"/>
        <color rgb="FF0000FF"/>
        <rFont val="微软雅黑"/>
        <family val="2"/>
        <charset val="134"/>
      </rPr>
      <t>GI C03 D角聚集已进行润湿水开启测试，实验Lot 9/16已投入；GI清洗能力提升二流体下SW By Pass&amp;Cover拆除 ECS验证CT产出存在正向改善，目前申请大量验证中。</t>
    </r>
    <phoneticPr fontId="4" type="noConversion"/>
  </si>
  <si>
    <t>9.91%%</t>
  </si>
  <si>
    <t>【产品型号】C516
【不良名称】屏体黑斑
【发生站点】CT
【是否再发】否
【首次通报】09/23  10:00
【基础分析】MAP集中：2EU0
【异常良损】当日良损0.22%，当月良损0.12%，批次良损0.13%，09/05批次较上批次恶化0.13%</t>
    <phoneticPr fontId="4" type="noConversion"/>
  </si>
  <si>
    <t>【产品型号】C516
【不良名称】G彩短条Mura
【发生站点】CT
【是否再发】否
【首次通报】09/23  10:00
【基础分析】
【异常良损】当日良损0.22%，当月良损0.10%，批次良损0.12%，09/05批次较上批次恶化0.12%</t>
    <phoneticPr fontId="4" type="noConversion"/>
  </si>
  <si>
    <t>【产品型号】M608
【不良名称】OLED来料翘曲
【发生站点】CT
【是否再发】否
【首次通报】09/23  10:00
【基础分析】LOT集中：L3MP58E0B，2E行聚集
【异常良损】当日良损0.22%，当月良损0.13%，批次良损0.13%，09/12批次较上批次恶化0.13%</t>
    <phoneticPr fontId="4" type="noConversion"/>
  </si>
  <si>
    <t>【产品型号】M692
【不良名称】电流异常
【发生站点】Aging
【是否再发】否
【首次通报】09/23  08:30
【基础分析】MAP A角聚集，LOT L3MK58E0X/E0J偏高，Aging无集中
【异常良损】当日良损9.91%%，当月良损1.03%，批次良损2.13%，09/12批次较上批次恶化1.11%</t>
    <phoneticPr fontId="4" type="noConversion"/>
  </si>
  <si>
    <t>【异常原因】C516首次量产，为降低不良风险，对PPA偏位较大模位进行垫片调整，垫片效果未达预期，高发位置不良与HGTA01 X外扩6~8um&amp;EGTA02内缩9~10um相关；
【Inline监控】若已监控到：明确监控到的站点/RS Code/恶化比例（数字化呈现 ）；若没监控到，给出后续 Inline监控如何优化的方案）
【是否止血】是
【影响范围】9/5蒸镀批
【改善措施】1.流片过程中已进行offset，减少PPA偏位；2.Cycle34后垫片撕除，偏位风险较大列已Mask rework@9/14</t>
    <phoneticPr fontId="4" type="noConversion"/>
  </si>
  <si>
    <r>
      <t>【异常原因】mapping无集中，无lot集中，aging无机差，电流规格未变更。待base解析@9/24
【Inline监控】待解析锁定原因后确认
【是否止血】/
【影响范围】/
【改善措施】mapping无集中，aging无机差，电流规格未变更。</t>
    </r>
    <r>
      <rPr>
        <sz val="11"/>
        <color rgb="FFFF0000"/>
        <rFont val="微软雅黑"/>
        <family val="2"/>
        <charset val="134"/>
      </rPr>
      <t>待base解析@9/24</t>
    </r>
    <phoneticPr fontId="4" type="noConversion"/>
  </si>
  <si>
    <t>【产品型号】M631
【不良名称】JNCDN
【发生站点】CT
【是否再发】否
【首次通报】09/23  15:30
【基础分析】A/U列聚集
【异常良损】当日良损1.37%，当月良损0.18%，批次良损0.34%，09/12批次较上批次恶化0.19%</t>
    <phoneticPr fontId="4" type="noConversion"/>
  </si>
  <si>
    <t>【产品型号】C480
【不良名称】G3亮点
【发生站点】CT
【是否再发】否
【首次通报】09/23  15:30
【基础分析】A行聚集
【异常良损】当日良损1.32%，当月良损0.63%，批次良损0.77%，09/05批次较上批次恶化0.22%</t>
    <phoneticPr fontId="4" type="noConversion"/>
  </si>
  <si>
    <r>
      <t>【异常原因】不良调查Array&amp;OLED 暂无明显的设备机腔差，该不良成因为各工艺段设备接触导致</t>
    </r>
    <r>
      <rPr>
        <sz val="11"/>
        <color rgb="FF0000FF"/>
        <rFont val="微软雅黑"/>
        <family val="2"/>
        <charset val="134"/>
      </rPr>
      <t>Glass背面划伤or异物</t>
    </r>
    <r>
      <rPr>
        <sz val="11"/>
        <color rgb="FF333333"/>
        <rFont val="微软雅黑"/>
        <family val="2"/>
        <charset val="134"/>
      </rPr>
      <t>在LLO过程中造成异常位置能量偏低相关，对应产品首次量产不良率直板机正常水准，无恶化持续关注CT不良；
【Inline监控】该不良暂无inline有效检出措施，只在点灯画面可见；
【是否止血】否
【影响范围】9/5批次
【改善措施】直板机目前根据年度蒸镀排产数量优先进行量大产品（M678、M692、M588、M660），</t>
    </r>
    <r>
      <rPr>
        <sz val="11"/>
        <color rgb="FF0000FF"/>
        <rFont val="微软雅黑"/>
        <family val="2"/>
        <charset val="134"/>
      </rPr>
      <t>验证LLO能量（LLO1:200、LLO2:205）lami 剥离NG&amp;翘曲无异常后各产品依次拓展验证导入。</t>
    </r>
    <phoneticPr fontId="4" type="noConversion"/>
  </si>
  <si>
    <r>
      <t>【异常原因】截止目前批次上升0.5%，MAP对比无明显异常，AGING站点确认无异常，Array机腔差确认</t>
    </r>
    <r>
      <rPr>
        <sz val="11"/>
        <color rgb="FF0000FF"/>
        <rFont val="微软雅黑"/>
        <family val="2"/>
        <charset val="134"/>
      </rPr>
      <t>1K200 12-4批次间明显升高，其他腔室波动较小，</t>
    </r>
    <r>
      <rPr>
        <sz val="11"/>
        <color rgb="FF333333"/>
        <rFont val="微软雅黑"/>
        <family val="2"/>
        <charset val="134"/>
      </rPr>
      <t>由于K层无全检/最近全检站点又受到其他工艺影响，Inline RS表征不明显，已反馈PVD针对12-4调查确认；同步已提解析确认
【Inline监控】若已监控到：明确监控到的站点/RS Code/恶化比例（数字化呈现 ）；若没监控到，给出后续 Inline监控如何优化的方案）
【是否止血】是
【影响范围】9/12批次，0.4%
【改善措施】</t>
    </r>
    <r>
      <rPr>
        <sz val="11"/>
        <color rgb="FF0000FF"/>
        <rFont val="微软雅黑"/>
        <family val="2"/>
        <charset val="134"/>
      </rPr>
      <t>PVD 1K200 12-4短期过货管控@9/23，待PVD调查确认；本批次电流异常已提解析@9/23，预计结果产出@9/30</t>
    </r>
    <phoneticPr fontId="4" type="noConversion"/>
  </si>
  <si>
    <r>
      <t xml:space="preserve">【异常原因】调查inline色点在规格内，无异常，不良主要原因为M631 </t>
    </r>
    <r>
      <rPr>
        <sz val="11"/>
        <color rgb="FF0000FF"/>
        <rFont val="微软雅黑"/>
        <family val="2"/>
        <charset val="134"/>
      </rPr>
      <t>蒸镀换线后当前色点未最优，且本批次受AVI规格收严影响；</t>
    </r>
    <r>
      <rPr>
        <sz val="11"/>
        <color rgb="FF333333"/>
        <rFont val="微软雅黑"/>
        <family val="2"/>
        <charset val="134"/>
      </rPr>
      <t xml:space="preserve">
【Inline监控】21200
【是否止血】是
【影响范围】9/12蒸镀批次
【改善措施】</t>
    </r>
    <r>
      <rPr>
        <sz val="11"/>
        <color rgb="FF0000FF"/>
        <rFont val="微软雅黑"/>
        <family val="2"/>
        <charset val="134"/>
      </rPr>
      <t>M631为换线生产，整合/器件/工艺共识，已规格内微调色点Rx 0.6826 Gx 0.2500 By 0.0466 @9/19</t>
    </r>
    <phoneticPr fontId="4" type="noConversion"/>
  </si>
  <si>
    <t>【产型号】M660
【不良名称】白画面黑斑Mura
【发生站点】CT
【是否再发】否
【首次通报】09/23  10:00
【基础分析】大板右半板聚集
【异常良损】当日良损5.17%，当月良损0.21%，批次良损0.33%，09/12批次较上批次恶化0.15%</t>
    <phoneticPr fontId="4" type="noConversion"/>
  </si>
  <si>
    <t>【产品型号】M608
【不良名称】Pin端划伤
【发生站点】APP2
【是否再发】否
【首次通报】09/23  18:30
【基础分析】MAP无集中
【异常良损】当日良损0.14%，当月良损0.07%，批次良损0.07%，09/12批次较上批次恶化0.07%</t>
    <phoneticPr fontId="4" type="noConversion"/>
  </si>
  <si>
    <r>
      <t>【异常原因】C480 0905批次G3亮点0.77% MAP A/D角聚集受GI 3#影响，BC边聚集受GI 5#影响 Array各制程未见机腔差/RS-CT匹配性弱/Qtime/CT未见关联性，推测G3恶化与</t>
    </r>
    <r>
      <rPr>
        <sz val="11"/>
        <color rgb="FFFF0000"/>
        <rFont val="微软雅黑"/>
        <family val="2"/>
        <charset val="134"/>
      </rPr>
      <t>GI 3#相关，同步安排解析@9/24</t>
    </r>
    <r>
      <rPr>
        <sz val="11"/>
        <color rgb="FF333333"/>
        <rFont val="微软雅黑"/>
        <family val="2"/>
        <charset val="134"/>
      </rPr>
      <t xml:space="preserve">
【Inline监控】AT可见A/D/BC聚集
【是否止血】否，持续对策
【影响范围】0905批次0.77%
【改善措施】</t>
    </r>
    <r>
      <rPr>
        <sz val="11"/>
        <color rgb="FFFF0000"/>
        <rFont val="微软雅黑"/>
        <family val="2"/>
        <charset val="134"/>
      </rPr>
      <t>Shower1水洗能力增强、HPMJ硬件改造DOE验证中</t>
    </r>
    <phoneticPr fontId="4" type="noConversion"/>
  </si>
  <si>
    <r>
      <t>【异常原因】PIN端左侧&amp;dummy区类划伤，异常集中</t>
    </r>
    <r>
      <rPr>
        <sz val="11"/>
        <color rgb="FF0000FF"/>
        <rFont val="微软雅黑"/>
        <family val="2"/>
        <charset val="134"/>
      </rPr>
      <t>贴膜8#M2B平台</t>
    </r>
    <r>
      <rPr>
        <sz val="11"/>
        <color rgb="FF333333"/>
        <rFont val="微软雅黑"/>
        <family val="2"/>
        <charset val="134"/>
      </rPr>
      <t>，无时间集中，无Mapping集中；
【Inline监控】已监控到
【是否止血】是
【影响范围】21pcs
【改善措施】</t>
    </r>
    <r>
      <rPr>
        <sz val="11"/>
        <color rgb="FF0000FF"/>
        <rFont val="微软雅黑"/>
        <family val="2"/>
        <charset val="134"/>
      </rPr>
      <t>贴膜平台无异常，贴膜设备将撕膜角度调整为base条件45°，下料检400pcs无异常；</t>
    </r>
    <phoneticPr fontId="4" type="noConversion"/>
  </si>
  <si>
    <t>【产品型号】C471
【不良名称】常暗黑斑Mura
【发生站点】CT
【是否再发】否
【首次通报】09/24  09:30
【基础分析】MAP集中：2CE0
【异常良损】当日良损0.90%，当月良损0.10%，批次良损0.19%，09/01批次较上批次恶化0.16%</t>
    <phoneticPr fontId="4" type="noConversion"/>
  </si>
  <si>
    <t>【产品型号】D172
【不良名称】屏体黑斑
【发生站点】CT
【是否再发】否
【首次通报】09/24  09:30
【基础分析】大板中间膜位聚集
【异常良损】当日良损0.46%，当月良损0.11%，批次良损0.12%，09/05批次较上批次恶化0.05%</t>
    <phoneticPr fontId="4" type="noConversion"/>
  </si>
  <si>
    <t>【产品型号】M631
【不良名称】常亮白斑
【发生站点】CT
【是否再发】否
【首次通报】09/24  09:30
【基础分析】1AA及A角聚集
【异常良损】当日良损0.51%，当月良损0.11%，批次良损0.18%，09/12批次较上批次恶化0.08%</t>
    <phoneticPr fontId="4" type="noConversion"/>
  </si>
  <si>
    <t>【产品型号】M631
【不良名称】点灯异物
【发生站点】CT
【是否再发】否
【首次通报】09/24  09:30
【基础分析】SHEET集中：L3MJ57E2726, L3MJ58E1P09
【异常良损】当日良损0.94%，当月良损0.06%，批次良损0.11%，09/12批次较上批次恶化0.05%</t>
    <phoneticPr fontId="4" type="noConversion"/>
  </si>
  <si>
    <t>【产品型号】M631
【不良名称】Short Test NG
【发生站点】CT
【是否再发】否
【首次通报】09/24  09:30
【基础分析】大板环状聚集，GLASS：L3MJ58E18101, L3MJ58E1A292偏高
【异常良损】当日良损0.51%，当月良损0.12%，批次良损0.18%，09/12批次较上批次恶化0.10%</t>
    <phoneticPr fontId="4" type="noConversion"/>
  </si>
  <si>
    <r>
      <t>【异常原因】1. 现象为常规白斑，mapping无集中，结合以往解析与GI/ELA/BL2异物、VTH负偏相关：确认相关站点未见机腔差，VTH未见负偏；2. MVI站点by天存在上升趋势，无人员集中，</t>
    </r>
    <r>
      <rPr>
        <sz val="11"/>
        <color rgb="FF0000FF"/>
        <rFont val="微软雅黑"/>
        <family val="2"/>
        <charset val="134"/>
      </rPr>
      <t>已反馈制造留屏解析，</t>
    </r>
    <r>
      <rPr>
        <sz val="11"/>
        <color rgb="FFFF0000"/>
        <rFont val="微软雅黑"/>
        <family val="2"/>
        <charset val="134"/>
      </rPr>
      <t>结果@9/26</t>
    </r>
    <r>
      <rPr>
        <sz val="11"/>
        <color rgb="FF333333"/>
        <rFont val="微软雅黑"/>
        <family val="2"/>
        <charset val="134"/>
      </rPr>
      <t>；3. 量产第二批产出中，关注第二批产出，若持续高发则安排解析确认
【Inline监控】厂内常规issue，AT可监控
【是否止血】否
【影响范围】/
【改善措施】/</t>
    </r>
    <phoneticPr fontId="4" type="noConversion"/>
  </si>
  <si>
    <t>【产品型号】M608
【不良名称】电流异常
【发生站点】Aging
【是否再发】否
【首次通报】09/24  08:00
【基础分析】MAP/LOT无集中性
【异常良损】当日良损7.30%，当月良损1.89%，批次良损1.89%，09/12批次较上批次恶化1.27%</t>
    <phoneticPr fontId="4" type="noConversion"/>
  </si>
  <si>
    <t>正常波动水平范围</t>
    <phoneticPr fontId="4" type="noConversion"/>
  </si>
  <si>
    <t xml:space="preserve">常暗黑斑mapping聚集不明显，经前期COE攻关改善，COE产品（C22/C51）常暗黑斑normal水准0.4%，C471常暗黑斑批次不良率0.19%属正常水准 </t>
    <phoneticPr fontId="4" type="noConversion"/>
  </si>
  <si>
    <r>
      <t>【异常原因】MAP/LOT无集中，CT产出率不足，分站点对比M279，线不良降低与电流异常上升部分持平，根据其他产品解析结果部分线不良会被判入电流异常，推测混判影响；其次机腔差确认Aging无异常，</t>
    </r>
    <r>
      <rPr>
        <sz val="11"/>
        <color rgb="FF0000FF"/>
        <rFont val="微软雅黑"/>
        <family val="2"/>
        <charset val="134"/>
      </rPr>
      <t>array 12000 CP12/14100  FC05有机差无腔差，inline数据匹配，反馈工艺确认 ；最后量产首批解析</t>
    </r>
    <r>
      <rPr>
        <sz val="11"/>
        <color rgb="FF333333"/>
        <rFont val="微软雅黑"/>
        <family val="2"/>
        <charset val="134"/>
      </rPr>
      <t xml:space="preserve">
【Inline监控】/
【是否止血】/
【影响范围】/
【改善措施】1.线与电流异常整体升降持平待解析确认是否存在混判 2.12000 CP12/14100 FC05机差反馈工艺确认，短期过货管控</t>
    </r>
    <phoneticPr fontId="4" type="noConversion"/>
  </si>
  <si>
    <r>
      <t>【异常原因】M631 9/12批次过货S向亮线升高确认前层各站过货数据：9/8~9/12产出15629存在A5PMR异常飘高，为PP02过货影响，</t>
    </r>
    <r>
      <rPr>
        <sz val="11"/>
        <color rgb="FF0000FF"/>
        <rFont val="微软雅黑"/>
        <family val="2"/>
        <charset val="134"/>
      </rPr>
      <t>PP02此前保养8/19，已为保养末期</t>
    </r>
    <r>
      <rPr>
        <sz val="11"/>
        <color rgb="FF333333"/>
        <rFont val="微软雅黑"/>
        <family val="2"/>
        <charset val="134"/>
      </rPr>
      <t xml:space="preserve">
【Inline监控】Inline已监控到A5PMRdensity异常飘高
【是否止血】是
【影响范围】15400 PP02 9/8-9/12 批次影响
【改善措施】</t>
    </r>
    <r>
      <rPr>
        <sz val="11"/>
        <color rgb="FF0000FF"/>
        <rFont val="微软雅黑"/>
        <family val="2"/>
        <charset val="134"/>
      </rPr>
      <t>@9/13已对PP02进行COT泡管guard清洁等动作，动作对策后放量结果恢复正常base水准，持续监控</t>
    </r>
    <phoneticPr fontId="4" type="noConversion"/>
  </si>
  <si>
    <r>
      <t xml:space="preserve">【异常原因】8/21日E02 </t>
    </r>
    <r>
      <rPr>
        <sz val="11"/>
        <color rgb="FF0000FF"/>
        <rFont val="微软雅黑"/>
        <family val="2"/>
        <charset val="134"/>
      </rPr>
      <t>Tube Life 7.1B,激光器性能老化，</t>
    </r>
    <r>
      <rPr>
        <sz val="11"/>
        <color rgb="FF333333"/>
        <rFont val="微软雅黑"/>
        <family val="2"/>
        <charset val="134"/>
      </rPr>
      <t>工艺Margin由10mj→6mj，因此气体寿命由40收严到20M管控，8/28日Tube更换完成，同期产品良率无异常，M692 屏体规格画面110nit L10，较同期产品L64卡控画面严格；
【Inline监控】同期产品Mac JND 2.2;
【是否止血】是
【影响范围】631大板
【改善措施】①</t>
    </r>
    <r>
      <rPr>
        <sz val="11"/>
        <color rgb="FF0000FF"/>
        <rFont val="微软雅黑"/>
        <family val="2"/>
        <charset val="134"/>
      </rPr>
      <t>8/28 Tube更换</t>
    </r>
    <r>
      <rPr>
        <sz val="11"/>
        <color rgb="FF333333"/>
        <rFont val="微软雅黑"/>
        <family val="2"/>
        <charset val="134"/>
      </rPr>
      <t>完成后工艺Margin由6mj→12mj；②</t>
    </r>
    <r>
      <rPr>
        <sz val="11"/>
        <color rgb="FF0000FF"/>
        <rFont val="微软雅黑"/>
        <family val="2"/>
        <charset val="134"/>
      </rPr>
      <t>补充By设备动作&amp;时间维度Check OED Margin管控Gas Life生产</t>
    </r>
    <phoneticPr fontId="4" type="noConversion"/>
  </si>
  <si>
    <t>【产品型号】M680
【不良名称】白画面黑斑Mura
【发生站点】CT
【是否再发】否
【首次通报】09/22  09:30
【基础分析】B/D角聚集
【异常良损】当日良损2.58%，当月良损0.17%，批次良损0.24%，09/01批次较上批次恶化0.15%</t>
    <phoneticPr fontId="4" type="noConversion"/>
  </si>
  <si>
    <t>Monitor</t>
    <phoneticPr fontId="4" type="noConversion"/>
  </si>
  <si>
    <r>
      <t>【异常原因】腔室集中刻蚀41500 3TED03 PC4与PC5，</t>
    </r>
    <r>
      <rPr>
        <sz val="11"/>
        <color rgb="FF0000FF"/>
        <rFont val="微软雅黑"/>
        <family val="2"/>
        <charset val="134"/>
      </rPr>
      <t>受腔室末期影响</t>
    </r>
    <r>
      <rPr>
        <sz val="11"/>
        <color rgb="FF333333"/>
        <rFont val="微软雅黑"/>
        <family val="2"/>
        <charset val="134"/>
      </rPr>
      <t xml:space="preserve">
【Inline监控】是，43629 T0GMR水平0.3%→0.7%
【是否止血】是
【影响范围】44pcs
【改善措施】</t>
    </r>
    <r>
      <rPr>
        <sz val="11"/>
        <color rgb="FF0000FF"/>
        <rFont val="微软雅黑"/>
        <family val="2"/>
        <charset val="134"/>
      </rPr>
      <t>线上已针对大颗残留判杀，3TED03-PC4、PC5已进行PM@9/19</t>
    </r>
    <phoneticPr fontId="4" type="noConversion"/>
  </si>
  <si>
    <r>
      <t>【异常原因】9/12批次存在4Sheet 撕膜片，Short高发，批次占比50%；高发Sheet在43400涂胶异物检宕机，</t>
    </r>
    <r>
      <rPr>
        <sz val="11"/>
        <color rgb="FF0000FF"/>
        <rFont val="微软雅黑"/>
        <family val="2"/>
        <charset val="134"/>
      </rPr>
      <t>涂胶未完成，RW后受显影液影响，AL腐导致Short；</t>
    </r>
    <r>
      <rPr>
        <sz val="11"/>
        <color rgb="FF333333"/>
        <rFont val="微软雅黑"/>
        <family val="2"/>
        <charset val="134"/>
      </rPr>
      <t xml:space="preserve">
影响：高发Sheet NG 70pcs;
【Inline监控】/
【是否止血】/
【影响范围】目前工艺向厂商提出设备改造，</t>
    </r>
    <r>
      <rPr>
        <sz val="11"/>
        <color rgb="FF0000FF"/>
        <rFont val="微软雅黑"/>
        <family val="2"/>
        <charset val="134"/>
      </rPr>
      <t xml:space="preserve">宕机后Skip显影功能，避免未涂胶部分直接接触显影液造成异常，预计9/27完成报价；针对来料大颗异物提前撕膜避免黄光宕机； </t>
    </r>
    <phoneticPr fontId="4" type="noConversion"/>
  </si>
  <si>
    <t xml:space="preserve">【产品型号】C480
【不良名称】屏体黑斑
【发生站点】CT
【是否再发】否
【首次通报】09/25  09:30
【基础分析】MAP集中：2EU0，1BJ0, 2DJ0
【异常良损】当日良损0.35%，当月良损0.17%，批次良损0.22%，09/05批次较上批次恶化0.07%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</si>
  <si>
    <t xml:space="preserve">【产品型号】C516
【不良名称】PHT责PSI残留
【发生站点】CT
【是否再发】否
【首次通报】09/25  09:30
【基础分析】LOT集中：L3CN58E1K, L3CN58E1P, L3CN58E1U
【异常良损】当日良损0.09%，当月良损0.06%，批次良损0.14%，09/14批次较上批次恶化0.12%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</si>
  <si>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【产品型号】D172
【不良名称】常亮白斑
【发生站点】CT
【是否再发】否
【首次通报】09/25  09:30
【基础分析】大板底部聚集
【异常良损】当日良损0.75%，当月良损0.17%，批次良损0.19%，09/05批次较上批次恶化0.07%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</si>
  <si>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【产品型号】D172
【不良名称】点灯异物
【发生站点】CT
【是否再发】否
【首次通报】09/25  09:30
【基础分析】Map/lot无集中性
【异常良损】当日良损0.23%，当月良损0.05%，批次良损0.07%，09/05批次较上批次恶化0.06%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【整合对接】王磊
【责任部门】***
【责任科室】***
</t>
  </si>
  <si>
    <t xml:space="preserve">【产品型号】M692
【不良名称】点灯异物
【发生站点】CT
【是否再发】否
【首次通报】09/25  09:30
【基础分析】LOT集中： L3MK58E0E；GLASS集中：L3MK58E0E161
【异常良损】当日良损0.70%，当月良损0.07%，批次良损0.15%，09/12批次较上批次恶化0.05%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【整合对接】王磊
【责任部门】***
【责任科室】***
</t>
  </si>
  <si>
    <t xml:space="preserve">【产品型号】M692
【不良名称】RGB黑斑
【发生站点】CT
【是否再发】否
【首次通报】09/25  09:30
【基础分析】MAP聚集大板2板
【异常良损】当日良损1.08%，当月良损0.18%，批次良损0.27%，09/12批次较上批次恶化0.13%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</si>
  <si>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【产品型号】C516
【不良名称】单亮点
【发生站点】CT
【是否再发】否
【首次通报】09/25  09:30
【基础分析】MAP/LOT无集中性
【异常良损】当日良损0.24%，当月良损0.12%，批次良损0.18%，09/05批次较上批次恶化0.18%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</si>
  <si>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【产品型号】C516
【不良名称】G3亮点
【发生站点】CT
【是否再发】否
【首次通报】09/25  09:30
【基础分析】B/D角聚集
【异常良损】当日良损1.07%，当月良损0.79%，批次良损0.97%，09/05批次较上批次恶化0.97%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</si>
  <si>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【产品型号】M678
【不良名称】孔区跑道Mura
【发生站点】CT
【是否再发】否
【首次通报】09/25  09:30
【基础分析】MAP/LOT无集中性
【异常良损】当日良损0.53%，当月良损0.20%，批次良损0.36%，09/16批次较上批次恶化0.20%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</si>
  <si>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>【产品型号】M692
【不良名称】白画面黑斑Mura
【发生站点】CT
【是否再发】否
【首次通报】09/24  09:30
【基础分析】B角聚集
【异常良损】当日良损1.03%，当月良损0.15%，批次良损0.23%，09/12批次较上批次恶化0.12%</t>
    <phoneticPr fontId="4" type="noConversion"/>
  </si>
  <si>
    <t xml:space="preserve">【产品型号】M631
【不良名称】金属残留异物
【发生站点】CT
【是否再发】否
【首次通报】09/24  15:30
【基础分析】MAP集中大板右侧，LOT集中：L3MJ57E27, L3MJ58E1P，SHEET集中：L3MJ57E2726, L3MJ58E1P09
【异常良损】当日良损3.97%，当月良损0.02%，批次良损0.08%，09/12批次较上批次恶化0.07%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</si>
  <si>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r>
      <t>【异常原因】确认均为大颗T0GMR导致金属残留，腔室集中41500 3TED03 PC4影响</t>
    </r>
    <r>
      <rPr>
        <sz val="11"/>
        <color rgb="FF0000FF"/>
        <rFont val="微软雅黑"/>
        <family val="2"/>
        <charset val="134"/>
      </rPr>
      <t>，为腔室L末期</t>
    </r>
    <r>
      <rPr>
        <sz val="11"/>
        <color rgb="FF333333"/>
        <rFont val="微软雅黑"/>
        <family val="2"/>
        <charset val="134"/>
      </rPr>
      <t xml:space="preserve">
【Inline监控】是，当天43629 T0GMR RS density水平0.3%→0.7%
【是否止血】是
【影响范围】66pcs
【改善措施】</t>
    </r>
    <r>
      <rPr>
        <sz val="11"/>
        <color rgb="FF0000FF"/>
        <rFont val="微软雅黑"/>
        <family val="2"/>
        <charset val="134"/>
      </rPr>
      <t>线上已针对大颗残留判杀，3TED03-PC4已PM@9/17</t>
    </r>
    <r>
      <rPr>
        <sz val="11"/>
        <color rgb="FF333333"/>
        <rFont val="微软雅黑"/>
        <family val="2"/>
        <charset val="134"/>
      </rPr>
      <t xml:space="preserve">
【责任部门】触控部
【责任科室】刻蚀科 </t>
    </r>
    <phoneticPr fontId="4" type="noConversion"/>
  </si>
  <si>
    <r>
      <t xml:space="preserve">【异常原因】3APP01  DB/SB </t>
    </r>
    <r>
      <rPr>
        <sz val="11"/>
        <color rgb="FF0000FF"/>
        <rFont val="微软雅黑"/>
        <family val="2"/>
        <charset val="134"/>
      </rPr>
      <t xml:space="preserve"> robot手臂漏油</t>
    </r>
    <r>
      <rPr>
        <sz val="11"/>
        <color rgb="FF333333"/>
        <rFont val="微软雅黑"/>
        <family val="2"/>
        <charset val="134"/>
      </rPr>
      <t xml:space="preserve">
【Inline监控】8/19 11629站AOI已检出，异常单连续超规，整体density异常飘高
【是否止血】是
【影响范围】共计18LOT  8/20结束
【改善措施】1.DB/SB/VCD/HB </t>
    </r>
    <r>
      <rPr>
        <sz val="11"/>
        <color rgb="FF0000FF"/>
        <rFont val="微软雅黑"/>
        <family val="2"/>
        <charset val="134"/>
      </rPr>
      <t xml:space="preserve"> ROBOT清洁</t>
    </r>
    <r>
      <rPr>
        <sz val="11"/>
        <color rgb="FF333333"/>
        <rFont val="微软雅黑"/>
        <family val="2"/>
        <charset val="134"/>
      </rPr>
      <t>，下手臂拆开清洁，</t>
    </r>
    <r>
      <rPr>
        <sz val="11"/>
        <color rgb="FF0000FF"/>
        <rFont val="微软雅黑"/>
        <family val="2"/>
        <charset val="134"/>
      </rPr>
      <t>重新用胶带封堵</t>
    </r>
    <r>
      <rPr>
        <sz val="11"/>
        <color rgb="FF333333"/>
        <rFont val="微软雅黑"/>
        <family val="2"/>
        <charset val="134"/>
      </rPr>
      <t xml:space="preserve"> 2.</t>
    </r>
    <r>
      <rPr>
        <sz val="11"/>
        <color rgb="FF0000FF"/>
        <rFont val="微软雅黑"/>
        <family val="2"/>
        <charset val="134"/>
      </rPr>
      <t>设备robot手臂加装吸油棉，防止异常漏油</t>
    </r>
    <r>
      <rPr>
        <sz val="11"/>
        <color rgb="FF333333"/>
        <rFont val="微软雅黑"/>
        <family val="2"/>
        <charset val="134"/>
      </rPr>
      <t xml:space="preserve">
【整合对接】胡灿灿
【责任部门】阵列部
【责任科室】涂布科 </t>
    </r>
    <phoneticPr fontId="4" type="noConversion"/>
  </si>
  <si>
    <t>Close</t>
    <phoneticPr fontId="4" type="noConversion"/>
  </si>
  <si>
    <t xml:space="preserve">【产品型号】M608
【不良名称】孔区异常
【发生站点】CT
【是否再发】否
【首次通报】09/25  15:30
【基础分析】MAP集中大板右侧2B行，LOT集中： L3MP58E08, L3MP58E0B, L3MP58E0J
【异常良损】当日良损0.80%，当月良损0.05%，批次良损0.05%，09/12批次首发良损0.05%（APP2站点9/12批次首发良损0.10%）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【整合对接】王磊
【责任部门】***
【责任科室】***
</t>
  </si>
  <si>
    <r>
      <t>【异常原因】确认</t>
    </r>
    <r>
      <rPr>
        <sz val="11"/>
        <color rgb="FF0000FF"/>
        <rFont val="微软雅黑"/>
        <family val="2"/>
        <charset val="134"/>
      </rPr>
      <t>B角</t>
    </r>
    <r>
      <rPr>
        <sz val="11"/>
        <color rgb="FF333333"/>
        <rFont val="微软雅黑"/>
        <family val="2"/>
        <charset val="134"/>
      </rPr>
      <t>AVI Defect图片多panel存在斜向，角度~20-25°，RS匹配确认集中PEP 1判出，结合以上分析前层机腔差与11300（PSI） 3AFE03-DKC强相关，</t>
    </r>
    <r>
      <rPr>
        <sz val="11"/>
        <color rgb="FF0000FF"/>
        <rFont val="微软雅黑"/>
        <family val="2"/>
        <charset val="134"/>
      </rPr>
      <t>E03延期保养AK轴承磨损产生异物，</t>
    </r>
    <r>
      <rPr>
        <sz val="11"/>
        <color rgb="FF333333"/>
        <rFont val="微软雅黑"/>
        <family val="2"/>
        <charset val="134"/>
      </rPr>
      <t>过货时间8/14~8/22；9/19监控到多产品M9蒸镀批FE03过货存在B角G3亮点/群亮点。</t>
    </r>
    <r>
      <rPr>
        <sz val="11"/>
        <color rgb="FF0000FF"/>
        <rFont val="微软雅黑"/>
        <family val="2"/>
        <charset val="134"/>
      </rPr>
      <t>D角</t>
    </r>
    <r>
      <rPr>
        <sz val="11"/>
        <color rgb="FF333333"/>
        <rFont val="微软雅黑"/>
        <family val="2"/>
        <charset val="134"/>
      </rPr>
      <t>G3亮点聚集为GI FC03相关，A、D角聚集为专项长期攻关项目，C516 9/5批次</t>
    </r>
    <r>
      <rPr>
        <sz val="11"/>
        <color rgb="FF0000FF"/>
        <rFont val="微软雅黑"/>
        <family val="2"/>
        <charset val="134"/>
      </rPr>
      <t>GI均为FC03过货导致</t>
    </r>
    <r>
      <rPr>
        <sz val="11"/>
        <color rgb="FF333333"/>
        <rFont val="微软雅黑"/>
        <family val="2"/>
        <charset val="134"/>
      </rPr>
      <t>。
【Inline监控】否
【是否止血】是
【影响范围】9/5批次
【改善措施】B角聚集：①</t>
    </r>
    <r>
      <rPr>
        <sz val="11"/>
        <color rgb="FF0000FF"/>
        <rFont val="微软雅黑"/>
        <family val="2"/>
        <charset val="134"/>
      </rPr>
      <t>LTPO产品禁run 3AFE03@9/22；②3AFE03-DKC保养清洁@9/20：针对延期保养磨损的轴承导致的异物，清洁AK区间轴承并更换磨损轴承</t>
    </r>
    <r>
      <rPr>
        <sz val="11"/>
        <color rgb="FF333333"/>
        <rFont val="微软雅黑"/>
        <family val="2"/>
        <charset val="134"/>
      </rPr>
      <t>；更换AK区间Double Roller O-ring；SW区间齿轮顶丝松动，少量已脱落，影响传送稳定性设备齿轮磨损负荷增加，重新安装并调整位置。 对策后快推确认AT数据@10/6
D角聚集：</t>
    </r>
    <r>
      <rPr>
        <sz val="11"/>
        <color rgb="FF0000FF"/>
        <rFont val="微软雅黑"/>
        <family val="2"/>
        <charset val="134"/>
      </rPr>
      <t>GI清洗能力达不到预期</t>
    </r>
    <r>
      <rPr>
        <sz val="11"/>
        <color rgb="FF333333"/>
        <rFont val="微软雅黑"/>
        <family val="2"/>
        <charset val="134"/>
      </rPr>
      <t>下喷淋by pass实验验证改善&amp;shower 1</t>
    </r>
    <r>
      <rPr>
        <sz val="11"/>
        <color rgb="FF0000FF"/>
        <rFont val="微软雅黑"/>
        <family val="2"/>
        <charset val="134"/>
      </rPr>
      <t>水洗能力增强验证改善 跟进中，预计CT产出确认@9/29</t>
    </r>
    <r>
      <rPr>
        <sz val="11"/>
        <color rgb="FF333333"/>
        <rFont val="微软雅黑"/>
        <family val="2"/>
        <charset val="134"/>
      </rPr>
      <t xml:space="preserve">
【整合对接】郭友
【责任部门】阵列部
【责任科室】清洗科 </t>
    </r>
    <phoneticPr fontId="4" type="noConversion"/>
  </si>
  <si>
    <r>
      <t>【异常原因】排查TP AOI 43629站点检出TP金属残留，TP金属残留占比79.4%（81/102），确认均为大颗T0GMR导致</t>
    </r>
    <r>
      <rPr>
        <sz val="11"/>
        <color rgb="FF0000FF"/>
        <rFont val="微软雅黑"/>
        <family val="2"/>
        <charset val="134"/>
      </rPr>
      <t>金属残留</t>
    </r>
    <r>
      <rPr>
        <sz val="11"/>
        <color rgb="FF333333"/>
        <rFont val="微软雅黑"/>
        <family val="2"/>
        <charset val="134"/>
      </rPr>
      <t>，腔室集中41500 3TED03 PC4/PC5影响，</t>
    </r>
    <r>
      <rPr>
        <sz val="11"/>
        <color rgb="FF0000FF"/>
        <rFont val="微软雅黑"/>
        <family val="2"/>
        <charset val="134"/>
      </rPr>
      <t>为腔室Life末期影响</t>
    </r>
    <r>
      <rPr>
        <sz val="11"/>
        <color rgb="FF333333"/>
        <rFont val="微软雅黑"/>
        <family val="2"/>
        <charset val="134"/>
      </rPr>
      <t xml:space="preserve">
【Inline监控】43629全检站点已检出T0GMR、T1DMR等Code
【是否止血】是，D172 44pcs ，M692 81pcs，
【改善措施】</t>
    </r>
    <r>
      <rPr>
        <sz val="11"/>
        <color rgb="FF0000FF"/>
        <rFont val="微软雅黑"/>
        <family val="2"/>
        <charset val="134"/>
      </rPr>
      <t>线上已针对大颗残留判杀，3TED03-PC4/PC5 已PM@9/19</t>
    </r>
    <r>
      <rPr>
        <sz val="11"/>
        <color rgb="FF333333"/>
        <rFont val="微软雅黑"/>
        <family val="2"/>
        <charset val="134"/>
      </rPr>
      <t xml:space="preserve">
【整合对接】王磊/许家佳
【责任部门】触控部
【责任科室】触控屏体整合科 </t>
    </r>
    <phoneticPr fontId="4" type="noConversion"/>
  </si>
  <si>
    <r>
      <t>【异常原因】排查TP AOI 43629站点检出TP金属残留，TP金属残留占比79.4%（81/102），确认均为大颗T0GMR导致</t>
    </r>
    <r>
      <rPr>
        <sz val="11"/>
        <color rgb="FF0000FF"/>
        <rFont val="微软雅黑"/>
        <family val="2"/>
        <charset val="134"/>
      </rPr>
      <t>金属残留</t>
    </r>
    <r>
      <rPr>
        <sz val="11"/>
        <color rgb="FF333333"/>
        <rFont val="微软雅黑"/>
        <family val="2"/>
        <charset val="134"/>
      </rPr>
      <t>，腔室集中41500 3TED03 PC4/PC5影响，</t>
    </r>
    <r>
      <rPr>
        <sz val="11"/>
        <color rgb="FF0000FF"/>
        <rFont val="微软雅黑"/>
        <family val="2"/>
        <charset val="134"/>
      </rPr>
      <t>为腔室Life末期影响</t>
    </r>
    <r>
      <rPr>
        <sz val="11"/>
        <color rgb="FF333333"/>
        <rFont val="微软雅黑"/>
        <family val="2"/>
        <charset val="134"/>
      </rPr>
      <t xml:space="preserve">
【Inline监控】43629全检站点已检出T0GMR、T1DMR等Code
【是否止血】是，D172 44pcs ，M692 81pcs，
【改善措施】</t>
    </r>
    <r>
      <rPr>
        <sz val="11"/>
        <color rgb="FF0000FF"/>
        <rFont val="微软雅黑"/>
        <family val="2"/>
        <charset val="134"/>
      </rPr>
      <t>线上已针对大颗残留判杀，3TED03-PC4/PC5 已PM@9/19</t>
    </r>
    <r>
      <rPr>
        <sz val="11"/>
        <color rgb="FF333333"/>
        <rFont val="微软雅黑"/>
        <family val="2"/>
        <charset val="134"/>
      </rPr>
      <t xml:space="preserve">
【整合对接】王磊/许家佳
【责任部门】触控部
【责任科室】触控屏体整合科 </t>
    </r>
    <phoneticPr fontId="4" type="noConversion"/>
  </si>
  <si>
    <t>王磊</t>
    <phoneticPr fontId="4" type="noConversion"/>
  </si>
  <si>
    <t>孔区跑道Mura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</si>
  <si>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过程中工艺波动导致偶发缺角</t>
    </r>
    <r>
      <rPr>
        <sz val="11"/>
        <color rgb="FF333333"/>
        <rFont val="微软雅黑"/>
        <family val="2"/>
        <charset val="134"/>
      </rPr>
      <t>，但RS未判异常Code，导致工艺未及时调整
【Inline监控】Mura AOI 首件可见角缺失
【是否止血】否，9/12批次 
【改善措施】</t>
    </r>
    <r>
      <rPr>
        <sz val="11"/>
        <color rgb="FF0000FF"/>
        <rFont val="微软雅黑"/>
        <family val="2"/>
        <charset val="134"/>
      </rPr>
      <t>改善措施：将高发行（B行）单独调整Offset，后续生产全检确认确认效果</t>
    </r>
    <r>
      <rPr>
        <sz val="11"/>
        <color rgb="FF333333"/>
        <rFont val="微软雅黑"/>
        <family val="2"/>
        <charset val="134"/>
      </rPr>
      <t>；拦截措施：9/12批次屏体正常检</t>
    </r>
    <phoneticPr fontId="4" type="noConversion"/>
  </si>
  <si>
    <t xml:space="preserve">【产品型号】C480
【不良名称】制程报废
【发生站点】CT
【是否再发】否
【首次通报】09/26  10:00
【基础分析】MAP集中大板右侧，LOT集中：L3CG58E1M
【异常良损】当日良损0.20%，当月良损0.01%，批次良损0.09%，09/14批次较上批次恶化0.08%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</si>
  <si>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【产品型号】C516
【不良名称】环状Mura
【发生站点】CT
【是否再发】否
【首次通报】09/26  10:00
【基础分析】MAP集中：1ER0, 2ER0，LOT集中：L3CN58E0C
【异常良损】当日良损0.19%，当月良损0.03%，批次良损0.07%，09/14批次较上批次恶化0.07%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</si>
  <si>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【产品型号】M678
【不良名称】下保护膜Particle
【发生站点】CT
【是否再发】否
【首次通报】09/26  10:00
【基础分析】MAP集中2A行、U0列
【异常良损】当日良损0.06%，当月良损0.01%，批次良损0.02%，09/16批次较上批次恶化0.02%(APP1站点09/16批次较上批次恶化0.23%)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【整合对接】刘智勇
【责任部门】***
【责任科室】***
</t>
  </si>
  <si>
    <t xml:space="preserve">【产品型号】C480
【不良名称】常暗黑斑Mura
【发生站点】MVI
【是否再发】否
【首次通报】09/12  10:30
【基础分析】Map K列聚集
【异常良损】当日良损1.22%，当月良损0.36%，批次良损0.83%，08/23批次较上批次恶化0.27%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</si>
  <si>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r>
      <t>【异常原因】1#C480 B侧</t>
    </r>
    <r>
      <rPr>
        <sz val="11"/>
        <color rgb="FF0000FF"/>
        <rFont val="微软雅黑"/>
        <family val="2"/>
        <charset val="134"/>
      </rPr>
      <t>下料手臂异常工艺拨片，工艺排查为B侧下料手臂电池电压过低</t>
    </r>
    <r>
      <rPr>
        <sz val="11"/>
        <color rgb="FF333333"/>
        <rFont val="微软雅黑"/>
        <family val="2"/>
        <charset val="134"/>
      </rPr>
      <t>；不良片已全部反报废；
【Inline 监控】已监控到
【是否止血】是
【影响范围】47pcs
【改善措施】工艺排查为B侧下料手臂电池电压过低</t>
    </r>
    <r>
      <rPr>
        <sz val="11"/>
        <color rgb="FF0000FF"/>
        <rFont val="微软雅黑"/>
        <family val="2"/>
        <charset val="134"/>
      </rPr>
      <t>，目前已更换电池，手臂重新校准零点位置并Teach点位后流片无异常</t>
    </r>
    <r>
      <rPr>
        <sz val="11"/>
        <color rgb="FF333333"/>
        <rFont val="微软雅黑"/>
        <family val="2"/>
        <charset val="134"/>
      </rPr>
      <t xml:space="preserve">
【整合对接】刘力文
【责任部门】屏体部
【责任科室】切割科 </t>
    </r>
    <phoneticPr fontId="4" type="noConversion"/>
  </si>
  <si>
    <t>【异常原因】2E行褶皱，多款产品发生，存在大板集中性；排查OLED无设备/腔室集中性，TP中板搭载验证无相关性，ILD转向验证存在相关性
【Inline监控】DLA当站已检出 
【是否止血】否 
【影响范围】影响不良率0.27% 
【改善措施】①.持续优化LLO扫描条件进行Cover（仅可改善，无法完全解决）；②.继续推动阵列整合厘清异常工序并进行改善（ILD站点M680转向验证存在相关性，GI站点C480转向验证结果：GI转向验证不相关；ILD加投5LOT转向的预估要到10/15号到lami出结果；） ③TP-ins 7#集中，暂时禁Run待理清</t>
    <phoneticPr fontId="4" type="noConversion"/>
  </si>
  <si>
    <r>
      <t>【异常原因】①CT产出率23%，不良虚高；②L3CN58E10AA 8层TT defect爆量，未用Retest Recipe复测，检测已调整；③不良Inline匹配多为A5/A8NFD，C516 M3/M4 NFD占比较其他产品高20%，且M3/M4修补DD较C453低50%左右，</t>
    </r>
    <r>
      <rPr>
        <sz val="11"/>
        <color rgb="FF0000FF"/>
        <rFont val="微软雅黑"/>
        <family val="2"/>
        <charset val="134"/>
      </rPr>
      <t>检测相关性较大，</t>
    </r>
    <r>
      <rPr>
        <sz val="11"/>
        <color rgb="FF333333"/>
        <rFont val="微软雅黑"/>
        <family val="2"/>
        <charset val="134"/>
      </rPr>
      <t>M4开孔存在差异，已做孔弱化调整，M3 Recipe已设Down做调试@9/17 
【Inline监控】A5/A8NFD占比明显上升
【是否止血】否
【影响范围】9/5批次</t>
    </r>
    <r>
      <rPr>
        <sz val="11"/>
        <color rgb="FF0000FF"/>
        <rFont val="微软雅黑"/>
        <family val="2"/>
        <charset val="134"/>
      </rPr>
      <t xml:space="preserve">
【改善措施】①临时措施：TT Defect爆量Retest Recipe已调整；②5/8层A5/A8NFD较高，M4开孔存在差异，已做孔弱化调整，M3 Recipe已设Down做调试@9/17 待批次生产时观测效果；</t>
    </r>
    <r>
      <rPr>
        <sz val="11"/>
        <color rgb="FF333333"/>
        <rFont val="微软雅黑"/>
        <family val="2"/>
        <charset val="134"/>
      </rPr>
      <t xml:space="preserve">③解析结果确认检测未检出及无图占比56%，检测进一步优化中，异常63%为DE责，待DE调查后反馈
【整合对接】陈冬阳
【责任部门】检测技术部
【责任科室】阵列触控检测科 </t>
    </r>
    <phoneticPr fontId="4" type="noConversion"/>
  </si>
  <si>
    <t xml:space="preserve">【异常原因】18400 3APP14 异常，A8PMR/A8PPL  BC边明显聚集偏高影响
【Inline监控】RS监控已体现 A8PMR/A8PPL 偏高,BC边明显聚集
【是否止血】否，工艺改善验证中
【影响范围】预估影响CT 0.15%
【改善措施】①.更换显影AK段轴承 材质Sus→Peek@9/27；②HB Shutter开合速度调慢，IMC 入口清洁，验证中③.DEV入口RB段入口液刀减少验证中，预计10/6产出结果
【整合对接】陈冬阳
【责任部门】工艺整合部
【责任科室】阵列整合科 </t>
    <phoneticPr fontId="4" type="noConversion"/>
  </si>
  <si>
    <t xml:space="preserve">【产品型号】C516
【不良名称】PHT责M1残留
【发生站点】CT
【是否再发】否
【首次通报】09/27  10:00
【基础分析】MAP轻微聚集S0列
【异常良损】当日良损0.15%，当月良损0.07%，批次良损0.12%，09/14批次较上批次恶化0.08%（CUT站点09/14批次较上批次恶化0.04%，较C453整体水平偏高）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</si>
  <si>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【产品型号】M692
【不良名称】S向亮线
【发生站点】CT
【是否再发】否
【首次通报】09/27  15:00
【基础分析】MAP聚集2EA0，轻微聚集2E行
【异常良损】当日良损3.20%，当月良损1.32%，批次良损2.60%，09/20批次较上批次恶化1.16%（AVI站点排除过货影响09/20批次较上批次恶化0.33%）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</si>
  <si>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 xml:space="preserve">下保Particle已复判后流，当前剩余3pcs不良为正常水平 </t>
    <phoneticPr fontId="4" type="noConversion"/>
  </si>
  <si>
    <r>
      <t>【异常原因】12400 (M1)3APP12   VCD/COT单元</t>
    </r>
    <r>
      <rPr>
        <sz val="11"/>
        <color rgb="FF0000FF"/>
        <rFont val="微软雅黑"/>
        <family val="2"/>
        <charset val="134"/>
      </rPr>
      <t xml:space="preserve">设备机构常规的磨损导致存在Particle，导致残留 </t>
    </r>
    <r>
      <rPr>
        <sz val="11"/>
        <color rgb="FF333333"/>
        <rFont val="微软雅黑"/>
        <family val="2"/>
        <charset val="134"/>
      </rPr>
      <t xml:space="preserve">
【Inline监控】8/19 12629  RS判code：A2PMR上升0.22，MAP存在聚集，defect为金属残留异常
【是否止血】是
【影响范围】预计250panel  8/20结束
【改善措施】</t>
    </r>
    <r>
      <rPr>
        <sz val="11"/>
        <color rgb="FF0000FF"/>
        <rFont val="微软雅黑"/>
        <family val="2"/>
        <charset val="134"/>
      </rPr>
      <t>@8/19  对3APP12  ①COT  入口/出口 stage清洁 ②VCD单元开腔清洁，对策后监控暂无异常</t>
    </r>
    <r>
      <rPr>
        <sz val="11"/>
        <color rgb="FF333333"/>
        <rFont val="微软雅黑"/>
        <family val="2"/>
        <charset val="134"/>
      </rPr>
      <t xml:space="preserve">
【整合对接】胡灿灿
【责任部门】阵列部
【责任科室】涂布科 </t>
    </r>
    <phoneticPr fontId="4" type="noConversion"/>
  </si>
  <si>
    <r>
      <t>【异常原因】新品遗留问题，①设计相关，与孔区和上边框EM信号同时断开设计强相关；②各批次均存在pallet工位集中性，Aging压接不均导致孔区跑道Mura
【Inline监控】MVI拦截
【是否止血】否
【影响范围】/
【改善措施】</t>
    </r>
    <r>
      <rPr>
        <sz val="11"/>
        <color rgb="FF0000FF"/>
        <rFont val="微软雅黑"/>
        <family val="2"/>
        <charset val="134"/>
      </rPr>
      <t>1、pallet上机前安排全检平坦度；2、每班安排专人刷新良率数据高发pallet及时禁用；3、re-aging Flow完成上线@926</t>
    </r>
    <r>
      <rPr>
        <sz val="11"/>
        <color rgb="FF333333"/>
        <rFont val="微软雅黑"/>
        <family val="2"/>
        <charset val="134"/>
      </rPr>
      <t xml:space="preserve">
【整合对接】施健丰
【责任部门】新品整合/屏体部
【责任科室】新品整合/Aging </t>
    </r>
    <phoneticPr fontId="4" type="noConversion"/>
  </si>
  <si>
    <t>M628</t>
  </si>
  <si>
    <t xml:space="preserve">【产品型号】C472
【不良名称】S向带状Mura
【发生站点】MVI
【是否再发】是
【首次通报】09/05  10:00
【基础分析】2ED、2EE膜位聚集，上批次发生，未厘清根因，未止血
【异常良损】当日良损0.49%，当月良损0.22%，批次良损0.23%，9/14批次较上批次恶化0.03%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</si>
  <si>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【产品型号】C516
【不良名称】常暗黑斑Mura
【发生站点】MVI
【是否再发】否
【首次通报】09/28  10:00
【基础分析】大板C角聚集
【异常良损】当日良损0.70%，当月良损0.24%，批次良损0.26%，9/14批次较上批次恶化0.04%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</si>
  <si>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【产品型号】M692
【不良名称】G向单暗线
【发生站点】AVI
【是否再发】否
【首次通报】09/28  10:00
【基础分析】9/20批次较上批次恶化0.28%，AVI站点不良率较上批次恶化0.15%
【异常良损】当日良损0.49%，当月良损0.25%，批次良损0.52%，9/20批次较上批次恶化0.28%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</si>
  <si>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 xml:space="preserve">【产品型号】M628
【不良名称】Aging AA区烧伤
【发生站点】Aging
【是否再发】否
【首次通报】09/28  10:00
【基础分析】Aging站点不良率0.25%，较F1 12/04批次恶化0.24%
【异常良损】当日良损2.93%，当月良损2.03%，批次良损2.03%，9/14批次较F1恶化1.62%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</si>
  <si>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【产品型号】M628
【不良名称】S向亮线
【发生站点】AVI
【是否再发】否
【首次通报】09/28  10:00
【基础分析】AVI站点不良率2.01%，较F1 12/04批次恶化1.24%
【异常良损】当日良损3.53%，当月良损2.66%，批次良损2.66%，9/14批次较F1恶化2.22%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</si>
  <si>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>缪康健</t>
    <phoneticPr fontId="4" type="noConversion"/>
  </si>
  <si>
    <t xml:space="preserve">【产品型号】M631
【不良名称】G向单暗线
【发生站点】AVI
【是否再发】否
【首次通报】09/28  16:00
【基础分析】AVI站点不良率0.63%，较上批次恶化0.25%，无Map/Lot/Sheet集中性
【异常良损】当日良损0.89%，当月良损0.39%，批次良损0.91%，9/20批次较上批次恶化0.49%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</si>
  <si>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 xml:space="preserve">【产品型号】M678
【不良名称】彩斑Mura
【发生站点】MVI
【是否再发】否
【首次通报】09/28  16:00
【基础分析】MVI站点不良率较上批次恶化2.06%，大板D角和右侧聚集
【异常良损】当日良损1.13%，当月良损0.63%，批次良损0.55%，9/16批次较上批次恶化0.04%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</si>
  <si>
    <t xml:space="preserve">【产品型号】M678
【不良名称】G彩短条Mura
【发生站点】MVI
【是否再发】否
【首次通报】09/28  16:00
【基础分析】MVI站点不良率较上批次恶化1.50%，F/S列聚集
【异常良损】当日良损1.37%，当月良损0.43%，批次良损0.36%，9/16批次较上批次恶化0.08%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</si>
  <si>
    <t xml:space="preserve">【产品型号】M678
【不良名称】G3亮点
【发生站点】MVI
【是否再发】否
【首次通报】09/28  16:00
【基础分析】MVI站点不良率较上批次恶化1.23%，大板右侧聚集
【异常良损】当日良损0.75%，当月良损0.26%，批次良损0.30%，9/16批次较上批次恶化0.06%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</si>
  <si>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r>
      <t>【异常原因】①E0：12400(M1) 12#存在B/F列聚集高发，5#存在E列聚集高发，</t>
    </r>
    <r>
      <rPr>
        <sz val="11"/>
        <color rgb="FF0000FF"/>
        <rFont val="微软雅黑"/>
        <family val="2"/>
        <charset val="134"/>
      </rPr>
      <t>推测为M1层Lens Mura与Y层叠加所致</t>
    </r>
    <r>
      <rPr>
        <sz val="11"/>
        <color rgb="FF333333"/>
        <rFont val="微软雅黑"/>
        <family val="2"/>
        <charset val="134"/>
      </rPr>
      <t>；②2EB0：1F400（IGZO） 4#已知异常，</t>
    </r>
    <r>
      <rPr>
        <sz val="11"/>
        <color rgb="FF0000FF"/>
        <rFont val="微软雅黑"/>
        <family val="2"/>
        <charset val="134"/>
      </rPr>
      <t>CD偏小</t>
    </r>
    <r>
      <rPr>
        <sz val="11"/>
        <color rgb="FF333333"/>
        <rFont val="微软雅黑"/>
        <family val="2"/>
        <charset val="134"/>
      </rPr>
      <t xml:space="preserve">
【Inline监控】1Y420可见
【是否止血】是
【影响范围】数量，过货完成时间
【改善措施】①</t>
    </r>
    <r>
      <rPr>
        <sz val="11"/>
        <color rgb="FF0000FF"/>
        <rFont val="微软雅黑"/>
        <family val="2"/>
        <charset val="134"/>
      </rPr>
      <t>临时禁Run12400 5#，1F400 4#进行止损</t>
    </r>
    <r>
      <rPr>
        <sz val="11"/>
        <color rgb="FF333333"/>
        <rFont val="微软雅黑"/>
        <family val="2"/>
        <charset val="134"/>
      </rPr>
      <t>，如遇保养及突发情况产能不足时可联系整合值班临时开启少量过货，满足生产@8/26；②</t>
    </r>
    <r>
      <rPr>
        <sz val="11"/>
        <color rgb="FF0000FF"/>
        <rFont val="微软雅黑"/>
        <family val="2"/>
        <charset val="134"/>
      </rPr>
      <t>规格拓宽：预计9/1发货模组，同步屏体制定2.1+限度样</t>
    </r>
    <r>
      <rPr>
        <sz val="11"/>
        <color rgb="FF333333"/>
        <rFont val="微软雅黑"/>
        <family val="2"/>
        <charset val="134"/>
      </rPr>
      <t>，正向改善，持续监控不良率确认改善幅度（</t>
    </r>
    <r>
      <rPr>
        <sz val="11"/>
        <color rgb="FF0000FF"/>
        <rFont val="微软雅黑"/>
        <family val="2"/>
        <charset val="134"/>
      </rPr>
      <t>C471良率提升专项每日攻关中</t>
    </r>
    <r>
      <rPr>
        <sz val="11"/>
        <color rgb="FF333333"/>
        <rFont val="微软雅黑"/>
        <family val="2"/>
        <charset val="134"/>
      </rPr>
      <t xml:space="preserve">）
1、申请模组规格验证：规格合理化要等精品出货结束后启动验证@8/30；
 2、NZL1/2调小验证验证@8/4，预计9/15产出CT
【整合对接】施健丰
【责任部门】阵列部
【责任科室】曝光科/涂布科 </t>
    </r>
    <phoneticPr fontId="4" type="noConversion"/>
  </si>
  <si>
    <t>【异常原因】已知异常，1F400 CD偏小
【Inline监控】/
【是否止血】否
【影响范围】数量，过货完成时间
【改善措施】①Dev NZL#1/#2 流量调大调小验证，预计9/15产出CT；②DEV搬入开始速度移动量：184→84mm，加减速时间：5.5→2s@8/29（基板快速进入DEV药液段，基板前进端表面显影液膜快速铺满。)，预计9/E产出CT
③DEV置换水洗气刀流量：720→950LPM；液刀1流量36→48LPM；液刀2流量55→75LPM@8/29（减弱显影液刮除不均匀状况），预计9/E产出CT</t>
    <phoneticPr fontId="4" type="noConversion"/>
  </si>
  <si>
    <t>【异常原因】已知异常，1F400 CD偏小
【Inline监控】/
【是否止血】否
【影响范围】数量，过货完成时间
【改善措施】①Dev NZL#1/#2 流量调大调小验证，预计9/15产出CT；②DEV搬入开始速度移动量：184→84mm，加减速时间：5.5→2s@8/29（基板快速进入DEV药液段，基板前进端表面显影液膜快速铺满。)，预计9/E产出CT
③DEV置换水洗气刀流量：720→950LPM；液刀1流量36→48LPM；液刀2流量55→75LPM@8/29（减弱显影液刮除不均匀状况），预计9/E产出CT
【整合对接】施健丰
【责任部门】阵列部
【责任科室】涂布科</t>
    <phoneticPr fontId="4" type="noConversion"/>
  </si>
  <si>
    <t xml:space="preserve">【产品型号】M678
【不良名称】常亮白斑
【发生站点】MVI
【是否再发】否
【首次通报】09/29  10:00
【基础分析】MVI站点较上批次恶化0.61%，1AB/2AB/1AL/2AL膜位聚集
【异常良损】当日良损0.42%，当月良损0.18%，批次良损0.20%，9/16批次较上批次恶化0.03%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</si>
  <si>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【产品型号】M628
【不良名称】底色异常
【发生站点】APP2
【是否再发】否
【首次通报】09/29  10:00
【基础分析】批次不良高发0.33%，A板K列聚集
【异常良损】当日良损0.43%，当月良损0.33%，批次良损0.33%，/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</si>
  <si>
    <t xml:space="preserve">【产品型号】M628
【不良名称】二维码/十字Mark气泡
【发生站点】APP2
【是否再发】否
【首次通报】09/29  10:00
【基础分析】批次不良高发0.33%
【异常良损】当日良损0.51%，当月良损0.35%，批次良损0.35%，/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</si>
  <si>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【异常原因】贴膜集中5#M2A&amp;M2B平台，时间无集中性；已全部返报废，
【Inline监控】已监控到
【是否止血】是
【影响范围】111pcs
【改善措施】重新teach撕膜点位，将撕膜行径距离7.5→6.5，贴附Z/T值，下料检无异常；异常产品二次脱泡后100%消失；
【整合对接】刘力文
【责任部门】屏体部 
【责任科室】贴膜科 </t>
    <phoneticPr fontId="4" type="noConversion"/>
  </si>
  <si>
    <t xml:space="preserve">【异常原因】锁定为M1 MASK Defect导致（生产过程中PT落在mask上造成maskdefect）
【Inline监控】12620可见，所有设备平展开启mask unload check功能@9/27，异常则加检AOI确认
【是否止血】是
【影响范围】预估影响0916批次0.15%
【改善措施】1、所有设备平展开启mask unload check功能@9/27；2、PPD机构搭载保养定期检查清洁@9/22
【整合对接】施健丰
【责任部门】阵列部
【责任科室】曝光科 </t>
    <phoneticPr fontId="4" type="noConversion"/>
  </si>
  <si>
    <t xml:space="preserve">【产品型号】M692
【不良名称】群亮点
【发生站点】CT
【是否再发】否
【首次通报】09/24  15:30
【基础分析】MAP集中U0列，LOT集中：L3MK58E0J
【异常良损】当日良损0.74%，当月良损0.07%，批次良损0.11%，09/12批次较上批次恶化0.06%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</si>
  <si>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1BJ&amp;2DJ不良与Array-PSI _CVD 3AFC02 相关</t>
    </r>
    <r>
      <rPr>
        <sz val="11"/>
        <color rgb="FF333333"/>
        <rFont val="微软雅黑"/>
        <family val="2"/>
        <charset val="134"/>
      </rPr>
      <t>，针对相关BJ高发模位Pin与外围Pin替换确认后续批次相关性，同步对高发C腔susceptor已换新@9.14后续关注相关性；</t>
    </r>
    <r>
      <rPr>
        <sz val="11"/>
        <color rgb="FF0000FF"/>
        <rFont val="微软雅黑"/>
        <family val="2"/>
        <charset val="134"/>
      </rPr>
      <t>2EU模位各段目前无腔室机差，9/14批次已消失持续关注；</t>
    </r>
    <r>
      <rPr>
        <sz val="11"/>
        <color rgb="FF333333"/>
        <rFont val="微软雅黑"/>
        <family val="2"/>
        <charset val="134"/>
      </rPr>
      <t xml:space="preserve">
【Inline监控】该不良暂无inline有效检出措施，只在点灯画面可见；
【是否止血】是
【影响范围】9/5蒸镀批次
【改善措施】1.</t>
    </r>
    <r>
      <rPr>
        <sz val="11"/>
        <color rgb="FF0000FF"/>
        <rFont val="微软雅黑"/>
        <family val="2"/>
        <charset val="134"/>
      </rPr>
      <t>BJ高发模位Pin与外围Pin替换确认后续批次相关性，同步对高发C腔susceptor已换新@9.14</t>
    </r>
    <r>
      <rPr>
        <sz val="11"/>
        <color rgb="FF333333"/>
        <rFont val="微软雅黑"/>
        <family val="2"/>
        <charset val="134"/>
      </rPr>
      <t>后续关注相关性；2.直板机根据M631</t>
    </r>
    <r>
      <rPr>
        <sz val="11"/>
        <color theme="1"/>
        <rFont val="微软雅黑"/>
        <family val="2"/>
        <charset val="134"/>
      </rPr>
      <t xml:space="preserve"> 优化后LLO能量</t>
    </r>
    <r>
      <rPr>
        <sz val="11"/>
        <color rgb="FF333333"/>
        <rFont val="微软雅黑"/>
        <family val="2"/>
        <charset val="134"/>
      </rPr>
      <t>，各产品搭载量产验证ECS验证Lami当段无剥离NG及掉片后拓展导入，</t>
    </r>
    <r>
      <rPr>
        <sz val="11"/>
        <color rgb="FF0000FF"/>
        <rFont val="微软雅黑"/>
        <family val="2"/>
        <charset val="134"/>
      </rPr>
      <t>LLO能量优化验证OK后进行拓展导入；</t>
    </r>
    <r>
      <rPr>
        <sz val="11"/>
        <color rgb="FF333333"/>
        <rFont val="微软雅黑"/>
        <family val="2"/>
        <charset val="134"/>
      </rPr>
      <t xml:space="preserve">
【整合对接】王建强
【责任部门】Array 阵列
【责任科室】Array CVD&amp;Array整合 </t>
    </r>
    <phoneticPr fontId="4" type="noConversion"/>
  </si>
  <si>
    <t xml:space="preserve">【产品型号】D171
【不良名称】G3亮点
【发生站点】CT
【是否再发】否
【首次通报】09/25  08:00
【基础分析】MAP轻微A/C角聚集
【异常良损】当日良损2.66%，当月良损0.67%，批次良损0.75%，09/05批次较上批次恶化0.22%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  <phoneticPr fontId="4" type="noConversion"/>
  </si>
  <si>
    <r>
      <t>【异常原因】确</t>
    </r>
    <r>
      <rPr>
        <sz val="11"/>
        <color theme="1"/>
        <rFont val="微软雅黑"/>
        <family val="2"/>
        <charset val="134"/>
      </rPr>
      <t>认B角</t>
    </r>
    <r>
      <rPr>
        <sz val="11"/>
        <color rgb="FF333333"/>
        <rFont val="微软雅黑"/>
        <family val="2"/>
        <charset val="134"/>
      </rPr>
      <t>AVI Defect图片多panel存在斜向，角度~20-25°，RS匹配确认集中PEP 1判出，结合以上分析前层机腔差与11300（PSI） 3AFE03-DKC强相关，</t>
    </r>
    <r>
      <rPr>
        <sz val="11"/>
        <color rgb="FF0000FF"/>
        <rFont val="微软雅黑"/>
        <family val="2"/>
        <charset val="134"/>
      </rPr>
      <t>E03延期保养AK轴承磨损产生异物，</t>
    </r>
    <r>
      <rPr>
        <sz val="11"/>
        <color rgb="FF333333"/>
        <rFont val="微软雅黑"/>
        <family val="2"/>
        <charset val="134"/>
      </rPr>
      <t>过货时间8/14~8/22；9/19监控到多产品M9蒸镀批FE03过货存在B角G3亮点/群亮点。</t>
    </r>
    <r>
      <rPr>
        <sz val="11"/>
        <color theme="1"/>
        <rFont val="微软雅黑"/>
        <family val="2"/>
        <charset val="134"/>
      </rPr>
      <t>D角G3亮点聚集</t>
    </r>
    <r>
      <rPr>
        <sz val="11"/>
        <color rgb="FF333333"/>
        <rFont val="微软雅黑"/>
        <family val="2"/>
        <charset val="134"/>
      </rPr>
      <t>为GI FC03相关，A、D角聚集为专项长期攻关项目，C516 9/5批次</t>
    </r>
    <r>
      <rPr>
        <sz val="11"/>
        <color rgb="FF0000FF"/>
        <rFont val="微软雅黑"/>
        <family val="2"/>
        <charset val="134"/>
      </rPr>
      <t>GI均为FC03过货导致</t>
    </r>
    <r>
      <rPr>
        <sz val="11"/>
        <color rgb="FF333333"/>
        <rFont val="微软雅黑"/>
        <family val="2"/>
        <charset val="134"/>
      </rPr>
      <t>。
【Inline监控】AT
【是否止血】是
【影响范围】9/5批次
【改善措施】B角聚集：①</t>
    </r>
    <r>
      <rPr>
        <sz val="11"/>
        <color rgb="FF0000FF"/>
        <rFont val="微软雅黑"/>
        <family val="2"/>
        <charset val="134"/>
      </rPr>
      <t>LTPO产品禁run 3AFE03@9/22；②3AFE03-DKC保养清洁@9/20：针对延期保养磨损的轴承导致的异物，清洁AK区间轴承并更换磨损轴承</t>
    </r>
    <r>
      <rPr>
        <sz val="11"/>
        <color rgb="FF333333"/>
        <rFont val="微软雅黑"/>
        <family val="2"/>
        <charset val="134"/>
      </rPr>
      <t>；更换AK区间Double Roller O-ring；SW区间齿轮顶丝松动，少量已脱落，影响传送稳定性设备齿轮磨损负荷增加，重新安装并调整位置。 对策后快推确认AT数据@10/6
D角聚集：</t>
    </r>
    <r>
      <rPr>
        <sz val="11"/>
        <color rgb="FF0000FF"/>
        <rFont val="微软雅黑"/>
        <family val="2"/>
        <charset val="134"/>
      </rPr>
      <t>GI清洗能力达不到预期</t>
    </r>
    <r>
      <rPr>
        <sz val="11"/>
        <color rgb="FF333333"/>
        <rFont val="微软雅黑"/>
        <family val="2"/>
        <charset val="134"/>
      </rPr>
      <t>下喷淋by pass实验验证改善&amp;shower 1</t>
    </r>
    <r>
      <rPr>
        <sz val="11"/>
        <color rgb="FF0000FF"/>
        <rFont val="微软雅黑"/>
        <family val="2"/>
        <charset val="134"/>
      </rPr>
      <t>水洗能力增强验证改善 跟进中，预计CT产出确认@9/29</t>
    </r>
    <r>
      <rPr>
        <sz val="11"/>
        <color rgb="FF333333"/>
        <rFont val="微软雅黑"/>
        <family val="2"/>
        <charset val="134"/>
      </rPr>
      <t xml:space="preserve">
【整合对接】郭友
【责任部门】阵列部
【责任科室】清洗科 </t>
    </r>
    <phoneticPr fontId="4" type="noConversion"/>
  </si>
  <si>
    <t xml:space="preserve">【产品型号】M692
【不良名称】G向ELA Mura
【发生站点】CT
【是否再发】否
【首次通报】09/24  15:30
【基础分析】MAP聚集M0/N0列，LOT集中： L3MK58E0K
【异常良损】当日良损7.89%，当月良损0.29%，批次良损1.05%，09/12批次较上批次恶化0.73%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</si>
  <si>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r>
      <t>【异常原因】8/21日E02 Tube Life 7.1B,</t>
    </r>
    <r>
      <rPr>
        <sz val="11"/>
        <color rgb="FF0000FF"/>
        <rFont val="微软雅黑"/>
        <family val="2"/>
        <charset val="134"/>
      </rPr>
      <t>激光器性能老化</t>
    </r>
    <r>
      <rPr>
        <sz val="11"/>
        <color rgb="FF333333"/>
        <rFont val="微软雅黑"/>
        <family val="2"/>
        <charset val="134"/>
      </rPr>
      <t>，工艺Margin由10mj→6mj，因此气体寿命由40收严到20M管控，8/28日Tube更换完成，同期产品良率无异常，M692 屏体规格画面110nit L10，较同期产品L64卡控画面严格；
【Inline监控】同期产品Mac JND 2.2;
【是否止血】是，631大板
【改善措施】①</t>
    </r>
    <r>
      <rPr>
        <sz val="11"/>
        <color rgb="FF0000FF"/>
        <rFont val="微软雅黑"/>
        <family val="2"/>
        <charset val="134"/>
      </rPr>
      <t>8/28 Tube更换</t>
    </r>
    <r>
      <rPr>
        <sz val="11"/>
        <color rgb="FF333333"/>
        <rFont val="微软雅黑"/>
        <family val="2"/>
        <charset val="134"/>
      </rPr>
      <t>完成后工艺Margin由6mj→12mj；②</t>
    </r>
    <r>
      <rPr>
        <sz val="11"/>
        <color rgb="FF0000FF"/>
        <rFont val="微软雅黑"/>
        <family val="2"/>
        <charset val="134"/>
      </rPr>
      <t>补充By设备动作&amp;时间维度Check OED Margin管控Gas Life生产；</t>
    </r>
    <phoneticPr fontId="4" type="noConversion"/>
  </si>
  <si>
    <t xml:space="preserve">【异常原因】 已知异常，1F400 CD偏小
【Inline监控】否
【是否止血】否，持续影响
【改善措施】①DEV搬入开始速度移动量：184→84mm，加减速时间：5.5→2s@8/29，验证无改善效果；
②Dev NZL#1/#2 流量调大调小验证，预计9/E产出CT；③DEV置换水洗气刀流量：720→950LPM；液刀1流量36→48LPM；液刀2流量55→75LPM@8/29，预计9/E产出CT
</t>
    <phoneticPr fontId="4" type="noConversion"/>
  </si>
  <si>
    <t>Close</t>
    <phoneticPr fontId="4" type="noConversion"/>
  </si>
  <si>
    <t xml:space="preserve">【异常原因】不良呈现明显列聚集，与供应商物料相关，异常列存在随使用恶化趋势。正视不可见，侧视密集小粉条，JND2.1+~2.3不等
【Inline监控】05/06套Inline已监控到异常列并提前Rework。新增恶化列未监控到
【是否止血】是，0826批次前，已将高发F/S列进行Rework，目前Inline无发生
【影响范围】预估批次影响1.0%
【改善措施】
源头改善：① 集中单列异常FMM Sheet厂内解析中@9/26。同步反馈供应商进行解析中，确认差异后，与品质共通推动供应商改善；
设计改善：① G CD单边缩小0.5μm，预计改善物料到厂@9/30，匹配Run Rework上机改善，增加Margin；② Mask PFIB解析，识别异常差异点，明确改善方向
检测改善：① Inline LOI检测画面调整为稍发青，利于发粉G彩短条和彩斑改善；风险膜位提前判R联动至MVI进行改善。Inline增加白画面限度样本，加强检出；② AVI阈值调整，增强检出；③与FQC制定合理限度样本JNCD2.2，确保合理检出；
风险拦截：① 屏体入库风险品拉通PMC进行返工，降低出货风险（0828批次G彩短条返工新品与HBM高亮异常进行共同返工，0905和0916批次G彩短条 1006pcs在53990pcs中返工后出货）；② 已出货风险膜位1561pcs G彩短条，请模组进行线前排片
【整合对接】张健
【责任部门】工艺整合部/蒸镀封装部/屏体设计部/品质/检测
【责任科室】蒸镀封装整合科/张网科/Mask设计/SQE/蒸镀检测/屏体检测 </t>
    <phoneticPr fontId="4" type="noConversion"/>
  </si>
  <si>
    <t>批次数据产出较少，持续关注。经确认，批次数据产出增加，不良率趋于正常批次水平，无恶化</t>
    <phoneticPr fontId="4" type="noConversion"/>
  </si>
  <si>
    <t>批次产出较少，持续关注</t>
    <phoneticPr fontId="4" type="noConversion"/>
  </si>
  <si>
    <t>待反馈</t>
    <phoneticPr fontId="4" type="noConversion"/>
  </si>
  <si>
    <t xml:space="preserve">【异常原因】M628 9/20批次过货S向单亮线较F1产品批次升高确认前层各站过货数据：锁定18400 PP02 A8PMR 9/11-9/14产出存在恶化及15400 A5PMR PP02 9/6-9/12产出存在异常偏高，集中PP02过货影响，PP02 此前8/19保养，已为保养末期；
【Inline监控】Inline已监控到A5PMR/A8PMRdensity异常飘高
【是否止血】是
【影响范围】 PP02 9/8-9/12过货 批次影响
【改善措施】@9/13已对PP02进行COT泡管guard清洁等动作，动作对策后放量结果恢复正常base水准；9/25已PM保养
【整合对接】陈冬阳
【责任部门】阵列部
【责任科室】涂布科 </t>
    <phoneticPr fontId="4" type="noConversion"/>
  </si>
  <si>
    <t xml:space="preserve">MVI
</t>
  </si>
  <si>
    <t xml:space="preserve">郭友
</t>
  </si>
  <si>
    <t>王梓尧</t>
  </si>
  <si>
    <t xml:space="preserve">陈冬阳
</t>
  </si>
  <si>
    <t xml:space="preserve">王建强
</t>
  </si>
  <si>
    <t xml:space="preserve">【产品型号】M588
【不良名称】群亮点
【发生站点】MVI
【是否再发】否
【首次通报】10/01 10:00
【基础分析】MAP集中性：T0列/U0列
【异常良损】当日良损0.26%，当月良损0.06%，批次良损0.09%
</t>
    <phoneticPr fontId="4" type="noConversion"/>
  </si>
  <si>
    <t>【异常原因】①11300（PSI) B角对应AK尾部，腔室内Particle在基板表面随水膜被吹到B角，导致残留形成B角聚集（经MAP对比分析ELA-DKC机台均存在B角聚集情况，实际MAP无机差，E03整体不良率机差明显）；②批次恶化主要受3AFE03延期保养导致
【Inline监控】是
【是否止血】是，9/12批次
【改善措施】9/20 E03已安排保养，针对B角聚集清洁AK区间轴承并更换磨损轴承；PM期间监控到SW区间齿轮顶丝松动，少量已脱落，影响传送稳定性设备齿轮磨损负荷增加，现已重新安装并调整位置，并规定后续ELA站点设备不允许延期保养
【整合对接】郭友
【责任部门】阵列部</t>
    <phoneticPr fontId="4" type="noConversion"/>
  </si>
  <si>
    <t xml:space="preserve">【产品型号】M628
【不良名称】S向单暗线
【发生站点】MVI
【是否再发】否
【首次通报】10/01 10:00
【基础分析】MAP集中性：2B行/2D行
【异常良损】当日良损2.47%，当月良损2.03%，批次良损2.03%
</t>
    <phoneticPr fontId="4" type="noConversion"/>
  </si>
  <si>
    <t xml:space="preserve">【产品型号】M678
【不良名称】群亮点
【发生站点】MVI
【是否再发】否
【首次通报】10/01 10:00
【基础分析】MAP集中性：2E-U0膜位，U0列
【异常良损】当日良损0.17%，当月良损0.10%，批次良损0.13%
</t>
    <phoneticPr fontId="4" type="noConversion"/>
  </si>
  <si>
    <t>【异常原因】①11300（PSI) B角对应AK尾部，腔室内Particle在基板表面随水膜被吹到B角，导致残留形成B角聚集（经MAP对比分析ELA-DKC机台均存在B角聚集情况，实际MAP无机差，E03整体不良率机差明显）；②批次恶化主要受3AFE03延期保养导致
【Inline监控】是
【是否止血】是，9/12批次
【改善措施】9/20 E03已安排保养，针对B角聚集清洁AK区间轴承并更换磨损轴承；PM期间监控到SW区间齿轮顶丝松动，少量已脱落，影响传送稳定性设备齿轮磨损负荷增加，现已重新安装并调整位置，并规定后续ELA站点设备不允许延期保养
【整合对接】郭友
【责任部门】阵列部</t>
    <phoneticPr fontId="4" type="noConversion"/>
  </si>
  <si>
    <t xml:space="preserve">【产品型号】M660
【不良名称】彩斑Mura
【发生站点】MVI
【是否再发】是
【首次通报】10/01 10:00
【基础分析】MAP集中性：2C-C0膜位，1E-F0膜位
【异常良损】当日良损0.29%，当月良损0.08%，批次良损0.10%
</t>
    <phoneticPr fontId="4" type="noConversion"/>
  </si>
  <si>
    <t xml:space="preserve">【产品型号】M678
【不良名称】可修复暗点
【发生站点】MVI
【是否再发】否
【首次通报】10/01 16:00
【基础分析】LOT集中性：L3MR57E0N
【异常良损】当日良损0.99%，当月良损0.99%，批次良损0.08%
</t>
    <phoneticPr fontId="4" type="noConversion"/>
  </si>
  <si>
    <t xml:space="preserve">
【异常原因】单LOT聚集，无sheet集中，mapping中部集中，QIC履历未见异常，各站AOI TT无超规且无对应mapping聚集，需解析确认异常真因
【Inline监控】解析确认真因后确认
【是否止血】是，单lot集中，其他LOT产出无异常
【影响范围】/
【改善措施】单LOT聚集，无sheet集中，mapping中部集中，QIC履历未见异常，各站AOI TT无超规且无对应mapping聚集，需解析确认异常真因，预计@10/4产出
【整合对接】郭友
【责任部门】工艺整合部
【责任科室】阵列整合科</t>
    <phoneticPr fontId="4" type="noConversion"/>
  </si>
  <si>
    <t xml:space="preserve">【产品型号】M628
【不良名称】彩斑Mura
【发生站点】MVI
【是否再发】否
【首次通报】10/02 10:00
【基础分析】MAP集中性：1B-E0/1C-D0膜位
【异常良损】当日良损0.72%，当月良损0.72%，批次良损0.43%
</t>
    <phoneticPr fontId="4" type="noConversion"/>
  </si>
  <si>
    <t>OLED</t>
    <phoneticPr fontId="4" type="noConversion"/>
  </si>
  <si>
    <t>王梓尧</t>
    <phoneticPr fontId="4" type="noConversion"/>
  </si>
  <si>
    <t xml:space="preserve">【产品型号】M702
【不良名称】PHT责M3残留
【发生站点】CUT
【是否再发】否
【首次通报】10/02 10:00
【基础分析】批次高发，无明显集中性
【异常良损】当日良损0.20%，当月良损0.20%，批次良损0.28%，较上批次恶化0.25%
</t>
    <phoneticPr fontId="4" type="noConversion"/>
  </si>
  <si>
    <t xml:space="preserve">【异常原因】Map膜位聚集为过货节奏影响、整体RS为3APP02 过货、为弱显高发影响
【Inline监控】15629 A5PMR 15429 A5PUD Density由正常水准1.8上升至3.6@9/13前后、致死率上升0.06
【是否止血】是
【影响范围】9/13-9/16 影响95 panel
【改善措施】对HB Shutter口进行清洁检查，Robot手臂检查重新密封，Density已恢复正常水准@9/17
【整合对接】胡灿灿
【责任部门】阵列部
【责任科室】Track </t>
    <phoneticPr fontId="4" type="noConversion"/>
  </si>
  <si>
    <t>3.88%</t>
  </si>
  <si>
    <t>3.53%</t>
  </si>
  <si>
    <t>3.62%</t>
  </si>
  <si>
    <t xml:space="preserve">【产品型号】C471
【不良名称】S向亮线
【发生站点】MVI
【是否再发】是
【首次通报】09/07 10:00
【基础分析】批次高发，无明显集中性
【异常良损】当日良损3.88%，当月良损3.53%，批次良损3.62%，09/12较上批次恶化1.32%
</t>
  </si>
  <si>
    <t>【异常原因】***
【Inline监控】若已监控到：明确监控到的站点/RS Code/恶化比例（数字化呈现 ）；若没监控到，给出后续 Inline监控如何优化的方案
【是否止血】***
【影响范围】数量，过货完成时间
【改善措施】要求有工艺改善的落地措施，无措施时需要当天上良率会进行汇报
【整合对接】陈冬阳
【责任部门】***
【责任科室】***</t>
  </si>
  <si>
    <t>0.81%</t>
  </si>
  <si>
    <t>0.74%</t>
  </si>
  <si>
    <t>0.35%</t>
  </si>
  <si>
    <t xml:space="preserve">【产品型号】M588
【不良名称】常亮白斑
【发生站点】MVI
【是否再发】否
【首次通报】10/03 10:00
【基础分析】MAP集中性：MAP下部聚集（2C/2D/2E行）
【异常良损】当日良损0.81%，当月良损0.74%，批次良损0.35%，09/23较上批次恶化0.19%
</t>
  </si>
  <si>
    <t xml:space="preserve">施健丰
</t>
  </si>
  <si>
    <t>0.62%</t>
  </si>
  <si>
    <t>1.17%</t>
  </si>
  <si>
    <t xml:space="preserve">【产品型号】M692
【不良名称】L3亮点
【发生站点】MVI
【是否再发】否
【首次通报】10/03 10:00
【基础分析】批次高发，无显著集中性
【异常良损】当日良损0.62%，当月良损1.17%，批次良损0.62%，09/20较上批次恶化0.58%
</t>
  </si>
  <si>
    <t>【异常原因】①10/1 FQC检出，反馈AVI/MVI L3亮点存在漏检，导致10/1~10/2检出比列升高，10/3上午品保/AVI检测/制造/整合4方产线对不良屏体进行复判，部分程度轻微，已重新制定限度样，AVI重新调试recipe拦截修复；②阵列段机腔差确认11300 FE02不良率偏高，为8/21~8/26过货，FE02 8/28已重新更换Tube，持续监控后续产出；③已打出不良屏体待AVI重新调试后返工修复；
【Inline监控】否
【是否止血】是，10/3上午已重新制定限度样
【影响范围】9/20蒸镀批
【改善措施】11300 FE02 Tube更换@8/28；
【整合对接】郭友
【责任部门】阵列部
【责任科室】晶注</t>
    <phoneticPr fontId="4" type="noConversion"/>
  </si>
  <si>
    <t>【异常原因】C471 9/12蒸镀批次S向亮线较前几批次AVI站点上升波动在0.4%左右，波动较小，CT产出较少主要为过货影响，CT产出率27.87%较低；S向亮线飘高主要为1G400 AGPMR PP03 8/20-9/7产出较差影响
【Inline监控】已监控到AGPMR density异常飘高
【是否止血】是
【影响范围】1G400 AGPMR PP03 8/20-9/7过货产出
【改善措施】PP03受漏油风险影响，9/12检查发现HB手臂存在漏油，已拆开cover重新清洁密封并加装吸油棉，对策后density下降趋势已回归base水准；
【整合对接】陈冬阳
【责任部门】阵列部
【责任科室】涂布科</t>
  </si>
  <si>
    <t xml:space="preserve">【产品型号】C50
【不良名称】下保护膜Particle
【发生站点】APP1
【是否再发】否
【首次通报】10/04  10:00
【基础分析】9/24批次不良率0.98%，较上批次恶化0.98%，1A/2A行MAP聚集
【异常良损】当日良损1.14%，当月良损0.98%，批次良损0.98%，9/24批次较上批次恶化0.98%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</si>
  <si>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 xml:space="preserve">【产品型号】C471
【不良名称】OLED来料异常
【发生站点】APP2
【是否再发】否
【首次通报】10/04  16:00
【基础分析】当天不良高发1.37%，1CJ/2CJ膜位聚集
【异常良损】当日良损1.37%，当月良损0.16%，批次良损0.17%，9/12批次较上批次恶化0.04%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</si>
  <si>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 xml:space="preserve">【产品型号】M631
【不良名称】点灯异物
【发生站点】MVI
【是否再发】否
【首次通报】10/04  16:00
【基础分析】当天不良高发1.52%，1A/2A行聚集
【异常良损】当日良损1.52%，当月良损0.52%，批次良损0.20%，9/20批次较上批次恶化0.06%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</si>
  <si>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 xml:space="preserve">【产品型号】C59
【不良名称】彩斑Mura
【发生站点】MVI
【是否再发】否
【首次通报】10/05  10:00
【基础分析】9/24批次不良率1.03%，较上批次恶化0.41%
【异常良损】当日良损1.54%，当月良损1.03%，批次良损1.03%，9/24批次较上批次恶化0.41%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</si>
  <si>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 xml:space="preserve">【产品型号】M628
【不良名称】其他5
【发生站点】MVI
【是否再发】否
【首次通报】10/05  10:00
【基础分析】批次不良率0.30%，较上批次恶化0.30%，2B/2D行聚集
【异常良损】当日良损1.57%，当月良损0.70%，批次良损0.30%，/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</si>
  <si>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r>
      <t>【异常原因】已知异常，</t>
    </r>
    <r>
      <rPr>
        <sz val="11"/>
        <color rgb="FF0000FF"/>
        <rFont val="微软雅黑"/>
        <family val="2"/>
        <charset val="134"/>
      </rPr>
      <t>E02 生产Gas周期内AW污染，能量gap 由初期60到末期恶化到100，Gas末期AW高能量区域无异常，低能量区域Mura较差，Gas末期恶化，与C57为同期产品</t>
    </r>
    <r>
      <rPr>
        <sz val="11"/>
        <color rgb="FF333333"/>
        <rFont val="微软雅黑"/>
        <family val="2"/>
        <charset val="134"/>
      </rPr>
      <t xml:space="preserve">
【Inline监控】同期DM JND2.2-2.3，Gas PM&amp;AW清洁后改善，同期产品跟进CT良率
【是否止血】是
【影响范围】1Lot
【改善措施】1.ED额外+2mj,提前预防（7/11已执行）2.8/4 新AW到厂已更换；
【整合对接】施健丰
【责任部门】阵列部
【责任科室】晶注科 </t>
    </r>
    <phoneticPr fontId="4" type="noConversion"/>
  </si>
  <si>
    <r>
      <t>【异常原因】inline已知</t>
    </r>
    <r>
      <rPr>
        <sz val="11"/>
        <color rgb="FF0000FF"/>
        <rFont val="微软雅黑"/>
        <family val="2"/>
        <charset val="134"/>
      </rPr>
      <t>P列膜层缺失：14403（ILD PHT） PP04集中，推测RW后膜层受到影响，CLN液刀水幕不均，清洗能力不足，造成光刻胶附着性不佳，形成Peeling</t>
    </r>
    <r>
      <rPr>
        <sz val="11"/>
        <color rgb="FF333333"/>
        <rFont val="微软雅黑"/>
        <family val="2"/>
        <charset val="134"/>
      </rPr>
      <t xml:space="preserve">
【Inline监控】是，15620 inline已知
【是否止血】</t>
    </r>
    <r>
      <rPr>
        <sz val="11"/>
        <color rgb="FF0000FF"/>
        <rFont val="微软雅黑"/>
        <family val="2"/>
        <charset val="134"/>
      </rPr>
      <t>是，7/17 14403站点PP04已禁RUN</t>
    </r>
    <r>
      <rPr>
        <sz val="11"/>
        <color rgb="FF333333"/>
        <rFont val="微软雅黑"/>
        <family val="2"/>
        <charset val="134"/>
      </rPr>
      <t xml:space="preserve">
【影响范围】主要影响C50 63sheet
【改善措施】①改善措施：</t>
    </r>
    <r>
      <rPr>
        <sz val="11"/>
        <color rgb="FF0000FF"/>
        <rFont val="微软雅黑"/>
        <family val="2"/>
        <charset val="134"/>
      </rPr>
      <t>入口液刀对应位置水幕偏弱（未分叉），擦拭可见轻微脏污，擦拭后RunRW产品结果OK</t>
    </r>
    <r>
      <rPr>
        <sz val="11"/>
        <color rgb="FF333333"/>
        <rFont val="微软雅黑"/>
        <family val="2"/>
        <charset val="134"/>
      </rPr>
      <t>；②固化措施：</t>
    </r>
    <r>
      <rPr>
        <sz val="11"/>
        <color rgb="FF0000FF"/>
        <rFont val="微软雅黑"/>
        <family val="2"/>
        <charset val="134"/>
      </rPr>
      <t>CLN液刀清洁纳入保养文件，月保执行</t>
    </r>
    <r>
      <rPr>
        <sz val="11"/>
        <color rgb="FF333333"/>
        <rFont val="微软雅黑"/>
        <family val="2"/>
        <charset val="134"/>
      </rPr>
      <t xml:space="preserve">
【整合对接】施健丰
【责任部门】阵列部
【责任科室】涂布科 </t>
    </r>
    <phoneticPr fontId="4" type="noConversion"/>
  </si>
  <si>
    <t xml:space="preserve">【异常原因】已知异常，C50 Array产出Delay造成蒸镀空烧，为满足相同材料体系对应生产，C50 8/20临时换线对应生产（2#CD→2#AB），预估影响OLED Mura批次不良率10%
【Inline监控】OLED LOI已监控到
【是否止血】是
【影响范围】60half，预估影响批次不良率10%
【改善措施】需求Array按时产出交付，避免材料空烧
【责任部门】Array/Array制造
【责任科室】Array/Array制造 </t>
    <phoneticPr fontId="4" type="noConversion"/>
  </si>
  <si>
    <t xml:space="preserve">【异常原因】高发Glass在TP为同一大板，4F400 COE站点因Peeling导致LC宕机，未涂胶三列Panel判杀；Peeling 为L3C356E0C092 DA Panel，已撕膜，回查21320可见异常，为OLED来料导致
【Inline监控】21320可见异常
【是否止血】/
【影响范围】30Panel
【改善措施】请OLED进一步调查来料异常原因
【整合对接】李力
【责任部门】蒸镀封装
【责任科室】/ </t>
    <phoneticPr fontId="4" type="noConversion"/>
  </si>
  <si>
    <r>
      <t>【异常原因】受批次产出率影响，AVI当站看较5/24批次恶化0.4%；</t>
    </r>
    <r>
      <rPr>
        <sz val="11"/>
        <color rgb="FF0000FF"/>
        <rFont val="微软雅黑"/>
        <family val="2"/>
        <charset val="134"/>
      </rPr>
      <t>①受制造检修Skip影响0.3%；②受ILD DE 3AED04-2 A5DMR恶化 BC边聚集影响0.15%，上机ShieldBase为SPCoating式样（过往4轮验证无异常），异常首片发生时该腔室过货4700枚，为改善ILD BC flow将ShieldBase厚度9.85mm→9.70mm，部分Base本体较厚coating下修~400um→~250um</t>
    </r>
    <r>
      <rPr>
        <sz val="11"/>
        <color rgb="FF333333"/>
        <rFont val="微软雅黑"/>
        <family val="2"/>
        <charset val="134"/>
      </rPr>
      <t xml:space="preserve">
【Inline监控】Inline已知异常，</t>
    </r>
    <r>
      <rPr>
        <sz val="11"/>
        <rFont val="微软雅黑"/>
        <family val="2"/>
        <charset val="134"/>
      </rPr>
      <t>站点14500（ILD DE），3AED04-2 A5DMR恶化 BC边聚集；</t>
    </r>
    <r>
      <rPr>
        <sz val="11"/>
        <color rgb="FF333333"/>
        <rFont val="微软雅黑"/>
        <family val="2"/>
        <charset val="134"/>
      </rPr>
      <t xml:space="preserve">
</t>
    </r>
    <r>
      <rPr>
        <sz val="11"/>
        <rFont val="微软雅黑"/>
        <family val="2"/>
        <charset val="134"/>
      </rPr>
      <t>【是否止血】</t>
    </r>
    <r>
      <rPr>
        <sz val="11"/>
        <color rgb="FF0000FF"/>
        <rFont val="微软雅黑"/>
        <family val="2"/>
        <charset val="134"/>
      </rPr>
      <t>是，3AED04-PC27/14晚进行保养（coating较薄提前保养6000→5100）</t>
    </r>
    <r>
      <rPr>
        <sz val="11"/>
        <rFont val="微软雅黑"/>
        <family val="2"/>
        <charset val="134"/>
      </rPr>
      <t>，风险区间7/12-7/14</t>
    </r>
    <r>
      <rPr>
        <sz val="11"/>
        <color rgb="FF333333"/>
        <rFont val="微软雅黑"/>
        <family val="2"/>
        <charset val="134"/>
      </rPr>
      <t xml:space="preserve">
【影响范围】7/21批次
【改善措施】</t>
    </r>
    <r>
      <rPr>
        <sz val="11"/>
        <color rgb="FF0000FF"/>
        <rFont val="微软雅黑"/>
        <family val="2"/>
        <charset val="134"/>
      </rPr>
      <t>①Parts管理规则梳理：Y2O3/SPCoating厚度与Parts本体厚度规格修订，挑选本体较薄base进行400umSPcoating@7/18，②Y2O3 Shield base维持400nm ,3000pcs 进行Shield base更换@7/18；③需求制造合理管控过货时间，确保全检站点全检全修</t>
    </r>
    <r>
      <rPr>
        <sz val="11"/>
        <color rgb="FF333333"/>
        <rFont val="微软雅黑"/>
        <family val="2"/>
        <charset val="134"/>
      </rPr>
      <t xml:space="preserve">
【整合对接】施明君
【责任部门】阵列部/制造部
【责任科室】DE/阵列制造科 </t>
    </r>
    <phoneticPr fontId="4" type="noConversion"/>
  </si>
  <si>
    <t xml:space="preserve">【产品型号】C59
【不良名称】S向带状Mura
【发生站点】MVI
【是否再发】否
【首次通报】10/05  16:00
【基础分析】9/24批次不良率0.34%，较上批次恶化0.18%，Q列/2E行聚集
【异常良损】当日良损0.75%，当月良损0.34%，批次良损0.34%，9/24批次较上批次恶化0.18%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</si>
  <si>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【产品型号】M660
【不良名称】B暗点
【发生站点】MVI
【是否再发】否
【首次通报】10/05  16:00
【基础分析】LOT L3MI58E3B/E2D聚集，大板中间聚集
【异常良损】当日良损0.18%，当月良损0.09%，批次良损0.13%，9/20批次较上批次恶化0.09%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</si>
  <si>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【产品型号】M678
【不良名称】S向带状Mura
【发生站点】MVI
【是否再发】否
【首次通报】10/05  16:00
【基础分析】1AS/1AU膜位聚集
【异常良损】当日良损0.30%，当月良损0.18%，批次良损0.10%，9/16批次较上批次恶化0.04%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</si>
  <si>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【异常原因】F1项目受客户投诉R角Mura影响，邀请设计/工艺Follow OK版C port D-Mask MD03/04进行D port D-Mask改版，本次受供应商物料质量异常影响，导致D port 2B/2D行 R角Mura异常
【Inline监控】21230 LOI已监控到
【是否止血】
【影响范围】2B/2D R角Mura发生率80%，预估影响单产品16%，M09月加权0.08%
【改善措施】1.结合收益及支付影响最低，D port Mask13422套跑货6cycle（极限低高斯），极限低高斯验证half2发生率31%--&gt;12%，降低half2发生率19%；2.供应商来料改善D mask到厂@9/30，F1 IQC刘海区测量结果已出，待设计和工艺确认@10/6，预计10/10上机PPA&amp;LOI调试
【整合对接】汪前前
【责任部门】蒸镀封装部/工艺整合部
【责任科室】张网科/蒸镀封装整合科 </t>
    <phoneticPr fontId="4" type="noConversion"/>
  </si>
  <si>
    <t xml:space="preserve">【异常良损】当日良损1.54%，当月良损1.03%，批次良损1.03%，9/24批次较上批次恶化0.41%
【异常原因】与EGMA02-Mask Sheet发黑相关（发黑列为23年3月张网，已使用2.5年）
【Inline监控】21230 LOI已监控到
【是否止血】是
【影响范围】360panel
【改善措施】短期措施：1.EGMA02 mask 发黑列 RW；2.固定膜位强制判R去MVI全检；长期措施：久未RUN Mask/旧Mask管控方案梳理：1.AOI/MAC提前2-5天检查并清洗；2.提前和PMC沟通Mask久未Run（1个月），提前半个月LOI确认@清洗@邮件和生产日会；3.提前3个月排查输出Mask发黑问题-购买物料@清洗；
【整合对接】汪前前
【责任部门】蒸镀封装部
【责任科室】清洗科 </t>
    <phoneticPr fontId="4" type="noConversion"/>
  </si>
  <si>
    <t xml:space="preserve">【异常原因】无设备集中性，无Mask集中性，43620站点也无金属残留，具体异常原因待解析；
【Inline监控】/
【是否止血】否
【影响范围】9/20批次良损0.20%，9/20批次较9/12上批次恶化0.06%
【改善措施】待解析
【整合对接】汪前前
【责任部门】工艺整合部
【责任科室】蒸镀封装整合科 
</t>
    <phoneticPr fontId="4" type="noConversion"/>
  </si>
  <si>
    <t>【异常原因】1.C471按照C51凹坑限样进行判定 2.21pcs，无设备机台集中性，无中板大板集中，持续监控，3.已通知现场留屏复判确认现象；
【Inline监控】/
【是否止血】否
【影响范围】21pcs，截止10/4
【改善措施】已通知现场留屏复判确认现象
【整合对接】汪前前
【责任部门】工艺整合部
【责任科室】蒸镀封装整合科</t>
    <phoneticPr fontId="4" type="noConversion"/>
  </si>
  <si>
    <t xml:space="preserve">【产品型号】C50
【不良名称】群亮点
【发生站点】CT
【是否再发】否
【首次通报】10/06  10:00
【基础分析】Map集中U列、V列
【异常良损】当日良损0.54%，当月良损0.27%，批次良损0.27%，9/24批次较上批次恶化0.16%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</si>
  <si>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【产品型号】C50
【不良名称】G3亮点
【发生站点】MVI
【是否再发】否
【首次通报】10/06  10:00
【基础分析】Map集中U列、V列
【异常良损】当日良损1.46%，当月良损0.70%，批次良损0.72%，9/24批次较上批次恶化0.12%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</si>
  <si>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【产品型号】C59
【不良名称】G向ELA Mura
【发生站点】CT
【是否再发】否
【首次通报】10/06  10:00
【基础分析】LOT集中 L3LD58E08
【异常良损】当日良损1.89%，当月良损0.91%，批次良损0.91%，9/24批次较上批次恶化0.81%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</si>
  <si>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【产品型号】M678
【不良名称】S向ELA Mura
【发生站点】CT
【是否再发】否
【首次通报】10/06  10:00
【基础分析】Map集中1A行、1E行、2A行、2E行，LOT集中 L3MR58E1Y, L3MR58E2Q
【异常良损】当日良损0.08%，当月良损0.06%，批次良损0.04%，9/16批次较上批次恶化0.04%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</si>
  <si>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【产品型号】M702
【不良名称】支撑膜异物
【发生站点】CT
【是否再发】否
【首次通报】10/06  10:00
【基础分析】Map集中1A行、2A行
【异常良损】当日良损0.61%，当月良损0.26%，批次良损0.25%，9/24批次较上批次恶化0.13%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</si>
  <si>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>单亮点</t>
    <phoneticPr fontId="4" type="noConversion"/>
  </si>
  <si>
    <t>Aging ESD区烧伤</t>
    <phoneticPr fontId="4" type="noConversion"/>
  </si>
  <si>
    <t xml:space="preserve">【产品型号】C471
【不良名称】Aging ESD区烧伤
【发生站点】CT
【是否再发】否
【首次通报】10/06  10:00
【基础分析】无明显集中性
【异常良损】当日良损1.08%，当月良损0.47%，批次良损0.44%，9/12批次较上批次恶化0.29%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</si>
  <si>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>MVI</t>
    <phoneticPr fontId="4" type="noConversion"/>
  </si>
  <si>
    <t>M588</t>
    <phoneticPr fontId="4" type="noConversion"/>
  </si>
  <si>
    <t>MVI</t>
    <phoneticPr fontId="4" type="noConversion"/>
  </si>
  <si>
    <r>
      <t>【异常原因】①</t>
    </r>
    <r>
      <rPr>
        <sz val="11"/>
        <color rgb="FF0000FF"/>
        <rFont val="微软雅黑"/>
        <family val="2"/>
        <charset val="134"/>
      </rPr>
      <t>11300</t>
    </r>
    <r>
      <rPr>
        <sz val="11"/>
        <color rgb="FF333333"/>
        <rFont val="微软雅黑"/>
        <family val="2"/>
        <charset val="134"/>
      </rPr>
      <t xml:space="preserve"> B角对应AK尾部，</t>
    </r>
    <r>
      <rPr>
        <sz val="11"/>
        <color rgb="FF0000FF"/>
        <rFont val="微软雅黑"/>
        <family val="2"/>
        <charset val="134"/>
      </rPr>
      <t>腔室内Particle在基板表面随水膜被吹到B角，导致残留形成B角聚集</t>
    </r>
    <r>
      <rPr>
        <sz val="11"/>
        <color rgb="FF333333"/>
        <rFont val="微软雅黑"/>
        <family val="2"/>
        <charset val="134"/>
      </rPr>
      <t>（经MAP对比分析ELA-DKC机台均存在B角聚集情况，实际MAP无机差，E03整体不良率机差明显）；②</t>
    </r>
    <r>
      <rPr>
        <sz val="11"/>
        <color rgb="FF0000FF"/>
        <rFont val="微软雅黑"/>
        <family val="2"/>
        <charset val="134"/>
      </rPr>
      <t>批次恶化主要受3AFE03延期保养导致</t>
    </r>
    <r>
      <rPr>
        <sz val="11"/>
        <color rgb="FF333333"/>
        <rFont val="微软雅黑"/>
        <family val="2"/>
        <charset val="134"/>
      </rPr>
      <t xml:space="preserve">
【Inline监控】是，11620
【是否止血】是
【影响范围】/
【改善措施】</t>
    </r>
    <r>
      <rPr>
        <sz val="11"/>
        <color rgb="FF0000FF"/>
        <rFont val="微软雅黑"/>
        <family val="2"/>
        <charset val="134"/>
      </rPr>
      <t>9/20 E03已安排保养</t>
    </r>
    <r>
      <rPr>
        <sz val="11"/>
        <color rgb="FF333333"/>
        <rFont val="微软雅黑"/>
        <family val="2"/>
        <charset val="134"/>
      </rPr>
      <t>，</t>
    </r>
    <r>
      <rPr>
        <sz val="11"/>
        <color rgb="FF0000FF"/>
        <rFont val="微软雅黑"/>
        <family val="2"/>
        <charset val="134"/>
      </rPr>
      <t>针对B角聚集清洁AK区间轴承并更换磨损轴承</t>
    </r>
    <r>
      <rPr>
        <sz val="11"/>
        <color rgb="FF333333"/>
        <rFont val="微软雅黑"/>
        <family val="2"/>
        <charset val="134"/>
      </rPr>
      <t>；PM期间监控到SW区间齿轮顶丝松动，少量已脱落，影响传送稳定性设备齿轮磨损负荷增加，现已重新安装并调整位置</t>
    </r>
    <r>
      <rPr>
        <sz val="11"/>
        <color rgb="FF0000FF"/>
        <rFont val="微软雅黑"/>
        <family val="2"/>
        <charset val="134"/>
      </rPr>
      <t>，并规定后续ELA站点设备不允许延期保养</t>
    </r>
    <phoneticPr fontId="4" type="noConversion"/>
  </si>
  <si>
    <t xml:space="preserve">【异常原因】M702 2#CD换线至2#AB新增不良（PPA类不良），1EM0为33131套Mask集中，2AL0膜位为24442套Mask集中
【Inline监控】1EM0模位21229监控已发现线性彩斑，2AL0膜位Inline监控未见异常（需要结合MVI结果请检测技术部提升LOI检出能力），预估批次不良0.26%；
【是否止血】否
【影响范围】6/28批次，过货完成时间7/8
【改善措施】①Inline匹配MVI结果，下批次前对应FMM Sheet Rework完成@7/15；②针对2AL0膜位未检出异常，需求TFE LOI检出率提升优化
【整合对接】邓冰
【责任部门】蒸镀封装部/检测技术部
【责任科室】张网科/蒸镀检测科 </t>
    <phoneticPr fontId="4" type="noConversion"/>
  </si>
  <si>
    <t>【异常原因】异物高发集中在DLA2，10/4设备点检出现左刀磨损，已完成刀具更换；10/4已经RMS临时下线；刀具更换后已经投入M588验证1Lot测试，待良率结果产出，评估是否解禁； 
【Inline监控】已监控
【是否止血】RMS已下线投入M588验证1Lot测试待良率结果产出，评估是否解禁； 
【影响范围】34pcs，lami过货时间集中于10/3 14点-18点
【改善措施】10/4已完成刀具更换；10/4已经RMS临时下线；
【整合对接】刘力文
【责任部门】蒸镀封装部
【责任科室】lami科</t>
    <phoneticPr fontId="4" type="noConversion"/>
  </si>
  <si>
    <t xml:space="preserve">【产品型号】C59
【不良名称】支撑膜异物
【发生站点】CT
【是否再发】否
【首次通报】10/06  10:00
【基础分析】Map集中1A行、2A行
【异常良损】当日良损0.26%，当月良损0.19%，批次良损0.19%，9/24批次较上批次恶化0.15%
</t>
    <phoneticPr fontId="4" type="noConversion"/>
  </si>
  <si>
    <t>【异常原因】异物高发集中在DLA2，10/4设备点检出现左刀磨损，已完成刀具更换；10/4已经RMS临时下线；刀具更换后已经投入M588验证1Lot测试，待良率结果产出，评估是否解禁； 
【Inline监控】已监控
【是否止血】RMS已下线投入M588验证1Lot测试待良率结果产出，评估是否解禁； 
【影响范围】85pcs，lami过货时间集中于9/29 14点-20点
【改善措施】10/4已完成刀具更换；10/4已经RMS临时下线；
【整合对接】刘力文
【责任部门】蒸镀封装部
【责任科室】lami科</t>
    <phoneticPr fontId="4" type="noConversion"/>
  </si>
  <si>
    <t>PEP8干刻责M4残留</t>
  </si>
  <si>
    <t>PHT责M4残留</t>
  </si>
  <si>
    <t xml:space="preserve">【产品型号】M702
【不良名称】常亮白斑
【发生站点】CT
【是否再发】否
【首次通报】10/06  16:00
【基础分析】Map集中2E行，B角
【异常良损】当日良损3.41%，当月良损0.61%，批次良损0.44%，9/24批次较上批次恶化0.12%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</si>
  <si>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【产品型号】C59
【不良名称】常亮白斑
【发生站点】MVI
【是否再发】否
【首次通报】10/06  16:00
【基础分析】Map集中2中板
【异常良损】当日良损0.61%，当月良损0.42%，批次良损0.42%，9/24批次较上批次恶化0.22%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</si>
  <si>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【产品型号】M588
【不良名称】PEP8干刻责M4残留
【发生站点】CT
【是否再发】否
【首次通报】10/06  16:00
【基础分析】LOT集中 L3MO57E2Q
【异常良损】当日良损3.58%，当月良损0.24%，批次良损0.21%，9/23批次较上批次恶化0.21%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</si>
  <si>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【产品型号】M588
【不良名称】PHT责M4残留
【发生站点】CT
【是否再发】否
【首次通报】10/06  16:00
【基础分析】LOT集中 L3MO57E2Q
【异常良损】当日良损1.32%，当月良损0.09%，批次良损0.09%，9/23批次较上批次恶化0.06%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</si>
  <si>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 xml:space="preserve">【产品型号】M692
【不良名称】G向ELA Mura
【发生站点】CT
【是否再发】否
【首次通报】10/06  16:00
【基础分析】Map整板集中
【异常良损】当日良损5.03%，当月良损5.35%，批次良损4.67%，9/20批次较上批次恶化4.14%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</si>
  <si>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【产品型号】M631
【不良名称】屏体黑斑
【发生站点】CT
【是否再发】否
【首次通报】10/06  10:00
【基础分析】Map集中1A行、2A行
【异常良损】当日良损1.07%，当月良损0.71%，批次良损0.29%，9/20批次较上批次恶化0.21%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  <phoneticPr fontId="4" type="noConversion"/>
  </si>
  <si>
    <t>【异常原因】8/21日E02 Tube Life 7.1B,激光器性能老化，工艺Margin由10mj→6mj，因此气体寿命由40收严到20M管控，8/28日Tube更换完成，同期产品良率无异常，M692 屏体规格画面110nit L10（所有昆仑产品都有此画面，但M692比正常昆仑产品还严0.1JND（主要受模组IC较差影响），较同期产品L64卡控画面严格，；
【Inline监控】同期产品Mac JND 2.2;
【是否止血】是
【影响范围】631大板
【改善措施】①8/28 Tube更换完成后工艺Margin由6mj→12mj；②补充By设备动作&amp;时间维度Check OED Margin管控Gas Life生产；
【整合对接】施健丰
【责任部门】阵列
【责任科室】晶注科</t>
    <phoneticPr fontId="4" type="noConversion"/>
  </si>
  <si>
    <r>
      <t xml:space="preserve">【异常原因】解析为IGZO断线 ，T3断路为亮点，T4短路为暗点，Mapping为环状
【Inline监控】未监控到，AT被制造动态Skip
</t>
    </r>
    <r>
      <rPr>
        <sz val="11"/>
        <color rgb="FF0000FF"/>
        <rFont val="微软雅黑"/>
        <family val="2"/>
        <charset val="134"/>
      </rPr>
      <t>【是否止血】是，2LOT</t>
    </r>
    <r>
      <rPr>
        <sz val="11"/>
        <color rgb="FF333333"/>
        <rFont val="微软雅黑"/>
        <family val="2"/>
        <charset val="134"/>
      </rPr>
      <t xml:space="preserve">
【影响范围】预估3Lot，L3CG56E0E/0J
</t>
    </r>
    <r>
      <rPr>
        <sz val="11"/>
        <color rgb="FF0000FF"/>
        <rFont val="微软雅黑"/>
        <family val="2"/>
        <charset val="134"/>
      </rPr>
      <t xml:space="preserve">【改善措施】1F200~1F400 Qtime收严管控@7/22，超时自动派送优先级上提 </t>
    </r>
    <r>
      <rPr>
        <sz val="11"/>
        <color rgb="FF333333"/>
        <rFont val="微软雅黑"/>
        <family val="2"/>
        <charset val="134"/>
      </rPr>
      <t xml:space="preserve">
【整合对接】郭友
【责任部门】阵列
【责任科室】PH </t>
    </r>
    <phoneticPr fontId="4" type="noConversion"/>
  </si>
  <si>
    <t>【异常原因】8/21日E02 Tube Life 7.1B,激光器性能老化，工艺Margin由10mj→6mj，因此气体寿命由40收严到20M管控，8/28日Tube更换完成；（原因与M692相同）
【Inline监控】同期产品Mac JND 2.2;
【是否止血】是
【影响范围】单Lot
【改善措施】①8/28 Tube更换完成后工艺Margin由6mj→12mj；②补充By设备动作&amp;时间维度Check OED Margin管控Gas Life生产；
【整合对接】施健丰
【责任部门】阵列
【责任科室】晶注科</t>
    <phoneticPr fontId="4" type="noConversion"/>
  </si>
  <si>
    <t>【异常原因】①11300（PSI) B角对应AK尾部，腔室内Particle在基板表面随水膜被吹到B角，导致残留形成B角聚集（经MAP对比分析ELA-DKC机台均存在B角聚集情况，实际MAP无机差，E03整体不良率机差明显）；②批次恶化主要受3AFE03延期保养导致
【Inline监控】是
【是否止血】是，9/24批次
【改善措施】9/20 E03已安排保养，针对B角聚集清洁AK区间轴承并更换磨损轴承；PM期间监控到SW区间齿轮顶丝松动，少量已脱落，影响传送稳定性设备齿轮磨损负荷增加，现已重新安装并调整位置，并规定后续ELA站点设备不允许延期保养
【整合对接】郭友
【责任部门】阵列部</t>
    <phoneticPr fontId="4" type="noConversion"/>
  </si>
  <si>
    <t>【异常原因】①11300（PSI) B角对应AK尾部，腔室内Particle在基板表面随水膜被吹到B角，导致残留形成B角聚集（经MAP对比分析ELA-DKC机台均存在B角聚集情况，实际MAP无机差，E03整体不良率机差明显）；②批次恶化主要受3AFE03延期保养导致
【Inline监控】是
【是否止血】是，9/24批次
【改善措施】9/20 E03已安排保养，针对B角聚集清洁AK区间轴承并更换磨损轴承；PM期间监控到SW区间齿轮顶丝松动，少量已脱落，影响传送稳定性设备齿轮磨损负荷增加，现已重新安装并调整位置，并规定后续ELA站点设备不允许延期保养
【整合对接】郭友
【责任部门】阵列部</t>
    <phoneticPr fontId="4" type="noConversion"/>
  </si>
  <si>
    <t>【异常原因】ED03 LLU MQC 膜层Peeling导致PT超规，造成产品残留飘高
【Inline监控】18629已监控到A8DMR超规，3AED03-LLU腔室立即停机开腔清洁
【是否止血】已止血
【影响范围】15片，过货完成时间8/26
【改善措施】MQC发生反射波报警后禁止补刻，防止反射波报警对膜层损伤发生Peeling污染腔室@8/27
【整合对接】胡灿灿
【责任部门】阵列部
【责任科室】干刻</t>
    <phoneticPr fontId="4" type="noConversion"/>
  </si>
  <si>
    <t xml:space="preserve">【产品型号】M678
【不良名称】屏体黑斑
【发生站点】MVI
【是否再发】否
【首次通报】10/08  10:00
【基础分析】MAP集中：1A/1E/2E行
【异常良损】当日良损0.32%，当月良损0.22%，批次良损0.18%，9/26批次较上批次恶化0.81%—MVI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</si>
  <si>
    <t>【异常原因】受TT提升影响，流片BLK3无法按照张网PPA需求设置Staytime，M660 9/23批次流片HGTA003（AF行内缩7~8u）/EGTA011（AF行内缩7~8u，E列内缩7u）产生不良
【Inline监控】已监控
【是否止血】是
【影响范围】9/24  331133套mask异常
【改善措施】已对9/23批次M660 PPA偏位较大列进行RW 
【整合对接】张倩
【责任部门】蒸镀封装部
【责任科室】张网科</t>
    <phoneticPr fontId="4" type="noConversion"/>
  </si>
  <si>
    <t xml:space="preserve">【产品型号】C59
【不良名称】B暗点
【发生站点】MVI
【是否再发】否
【首次通报】10/07  16:00
【基础分析】MAP集中：2中板中间，LOT集中： L3LD58E01
【异常良损】当日良损1.31%，当月良损0.21%，批次良损0.21%，9/24批次较上批次恶化0.1%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</si>
  <si>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【产品型号】C59
【不良名称】斑中带点
【发生站点】CT
【是否再发】否
【首次通报】10/07  16:00
【基础分析】MAP集中：B角
【异常良损】当日良损1.45%，当月良损0.35%，批次良损0.35%，9/24批次较上批次恶化0.1%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</si>
  <si>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【产品型号】M628
【不良名称】暗点
【发生站点】CT
【是否再发】否
【首次通报】10/07  16:00
【基础分析】MAP集中：1中板
【异常良损】当日良损2.15%，当月良损0.59%，批次良损0.34%，9/14批次较上批次恶化0.05%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</si>
  <si>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【产品型号】C471
【不良名称】常暗黑斑Mura
【发生站点】CT
【是否再发】否
【首次通报】10/07  10:00
【基础分析】MAP集中：1CE0, 2CE0
【异常良损】当日良损0.97%，当月良损0.82%，批次良损0.58%，9/12批次较上批次恶化0.13%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</si>
  <si>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>【异常原因】单Half放片偏移导致十字Mark超范围，手动校准位置失败导致切割后存在切割精度超规偏移
【Inline监控】是，设备精度检测报警
【是否止血】是
【影响范围】1half（100pcs）
【改善措施】针对相同问题后续发生可能，明确偏移超范围处置方式并输出放片偏移处置方法SOP，目前组内已完全宣导培训@10/6
【整合对接】刘力文
【责任部门】屏体部
【责任科室】切割科</t>
    <phoneticPr fontId="4" type="noConversion"/>
  </si>
  <si>
    <t xml:space="preserve">【产品型号】C50
【不良名称】制程报废
【发生站点】CT
【是否再发】否
【首次通报】10/07  10:00
【基础分析】GLASS集中：L3C958E08102
【异常良损】当日良损0.17%，当月良损0.14%，批次良损0.14%，9/24批次较上批次恶化0.12%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  <phoneticPr fontId="4" type="noConversion"/>
  </si>
  <si>
    <t>【异常原因】机腔差确认12500 3AED06-PC5高发聚集，坐标与DE Lift Pin匹配
【Inline监控】12620 DM图轻微可见（反推轻微可见，正常看DM图难以识别）
【是否止血】是
【影响范围】/
【改善措施】临时措施：3AED06-PC5禁Run所有12500产品@10/7；改善措施：LIFT Pin降低高度验证
【整合对接】施健丰
【责任部门】阵列
【责任科室】干刻</t>
    <phoneticPr fontId="4" type="noConversion"/>
  </si>
  <si>
    <t xml:space="preserve">【产品型号】M678
【不良名称】常暗黑斑Mura
【发生站点】MVI
【是否再发】否
【首次通报】10/08  10:00
【基础分析】MAP集中：1BF0, 1BP0, 1BT0, 2DF0, 2DP0, 2DT0
【异常良损】当日良损0.36%，当月良损0.21%，批次良损0.13%，9/26批次较上批次恶化0.57%—MVI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</si>
  <si>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【产品型号】M660
【不良名称】S向边缘Mura
【发生站点】CT
【是否再发】否
【首次通报】10/07  10:00
【基础分析】MAP集中：1A行、1E行、E列
【异常良损】当日良损0.14%，当月良损0.07%，批次良损0.11%，9/24批次较上批次恶化0.1%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  <phoneticPr fontId="4" type="noConversion"/>
  </si>
  <si>
    <t>群亮点</t>
    <phoneticPr fontId="14" type="noConversion"/>
  </si>
  <si>
    <t>陈冬阳</t>
    <phoneticPr fontId="4" type="noConversion"/>
  </si>
  <si>
    <t xml:space="preserve">
【异常原因】M628 9/20批次过货S向单亮线较F1产品批次升高确认前层各站过货数据：锁定18400 PP02 A8PMR 9/11-9/14产出存在恶化及15400 A5PMR PP02 9/6-9/12产出存在异常偏高，集中PP02过货影响，PP02 此前8/19保养，已为保养末期；
【Inline监控】Inline已监控到A5PMR/A8PMRdensity异常飘高
【是否止血】是
【影响范围】 PP02 9/8-9/12过货 批次影响
【改善措施】@9/13已对PP02进行COT泡管guard清洁等动作，动作对策后放量结果恢复正常base水准；9/25已PM保养
【整合对接】陈冬阳
【责任部门】阵列部
【责任科室】涂布科</t>
    <phoneticPr fontId="4" type="noConversion"/>
  </si>
  <si>
    <t>M628</t>
    <phoneticPr fontId="4" type="noConversion"/>
  </si>
  <si>
    <r>
      <t>【异常原因】①11300（PSI) B角对应AK尾部，腔室内Particle在基板表面随水膜被吹到B角，导致残留形成B角聚集（经MAP对比分析ELA-DKC机台均存在B角聚集情况，实际MAP无机差，E03整体不良率机差明显）；②</t>
    </r>
    <r>
      <rPr>
        <sz val="11"/>
        <color rgb="FF0000FF"/>
        <rFont val="微软雅黑"/>
        <family val="2"/>
        <charset val="134"/>
      </rPr>
      <t>批次恶化主要受3AFE03延期保养导致</t>
    </r>
    <r>
      <rPr>
        <sz val="11"/>
        <color rgb="FF333333"/>
        <rFont val="微软雅黑"/>
        <family val="2"/>
        <charset val="134"/>
      </rPr>
      <t xml:space="preserve">
【Inline监控】是
【是否止血】是，9/24批次
【改善措施】9/20 E03已安排保养，针对B角聚集清洁AK区间轴承并更换磨损轴承；PM期间监控到SW区间齿轮顶丝松动，少量已脱落，影响传送稳定性设备齿轮磨损负荷增加，现已重新安装并调整位置，并规定后续ELA站点设备不允许延期保养
【整合对接】郭友
【责任部门】阵列部</t>
    </r>
    <phoneticPr fontId="4" type="noConversion"/>
  </si>
  <si>
    <t xml:space="preserve">【产品型号】M702
【不良名称】群亮点
【发生站点】MVI
【是否再发】否
【首次通报】10/07  16:00
【基础分析】
【异常良损】当日良损1.76%，当月良损0.20%，批次良损0.19%，9/24批次较上批次恶化0.08%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  <phoneticPr fontId="4" type="noConversion"/>
  </si>
  <si>
    <t>斑中带点</t>
    <phoneticPr fontId="4" type="noConversion"/>
  </si>
  <si>
    <t>M628</t>
    <phoneticPr fontId="4" type="noConversion"/>
  </si>
  <si>
    <t xml:space="preserve">【产品型号】M678
【不良名称】支撑膜气泡
【发生站点】APP2
【是否再发】否
【首次通报】10/08  10:00
【基础分析】无明显集中性
【异常良损】当日良损0.08%，当月良损0.06%，批次良损0.08%，9/26批次较上批次恶化0.08%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</si>
  <si>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【产品型号】M628
【不良名称】单亮点
【发生站点】CT
【是否再发】否
【首次通报】10/08  10:00
【基础分析】MAP集中：BD角斜线右上侧
【异常良损】当日良损1.48%，当月良损0.26%，批次良损0.18%，9/14批次较上批次恶化0.17%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</si>
  <si>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>烧结异物</t>
  </si>
  <si>
    <t xml:space="preserve">【产品型号】C480
【不良名称】烧结异物
【发生站点】CUT
【是否再发】否
【首次通报】10/08  10:00
【基础分析】LOT集中： L3CG58E1N, L3CG58E1S, L3CG58E1W
【异常良损】当日良损1.91%，当月良损0.28%，批次良损21.70%，10/1批次较上批次恶化0.26%_cut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  <phoneticPr fontId="4" type="noConversion"/>
  </si>
  <si>
    <t>【异常原因】8/25  E05更换AW后出现轻微暗带，为同时cover 暗带，遂选择margin内较高能量跑货，此map聚集为高能量区呈现轻微恶化；
【Inline监控】同期产品JND 2.2，无异常；
【是否止血】是
【影响范围】2Lot高发
【改善措施】AW 清洁后改善</t>
    <phoneticPr fontId="4" type="noConversion"/>
  </si>
  <si>
    <t>已知异常，预估良损1%</t>
    <phoneticPr fontId="4" type="noConversion"/>
  </si>
  <si>
    <t>【异常原因】上保与屏体粘附力差引起撕膜时屏体R角褶皱，进而导致贴膜气泡
【Inline监控】当站不可见，APP2可见气泡
【是否止血】否
【影响范围】35pcs
【改善措施】1、工艺针对撕膜角度优化，Cover撕膜后边角Peeling现象，2、整合进行验证改善，TP Asher 中量验证进行，预计11/M汇报导入asher，3、不良品安排二次脱泡挽救及镜检
【整合对接】刘力文
【责任部门】屏体部
【责任科室】贴膜科</t>
    <phoneticPr fontId="4" type="noConversion"/>
  </si>
  <si>
    <t xml:space="preserve">【产品型号】C480
【不良名称】膜层彩色异物
【发生站点】CUT
【是否再发】否
【首次通报】10/08  10:00
【基础分析】MAP集中：2中板右侧
【异常良损】当日良损3.57%，当月良损0.53%，批次良损40.57%，10/1批次较上批次恶化0.55%_cut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  <phoneticPr fontId="4" type="noConversion"/>
  </si>
  <si>
    <t xml:space="preserve">【产品型号】C516
【不良名称】膜层彩色异物
【发生站点】CUT
【是否再发】否
【首次通报】10/08  10:00
【基础分析】MAP集中：2中板右侧
【异常良损】当日良损0.53%，当月良损0.19%，批次良损0.59%，10/1批次较上批次恶化0.11%_cut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  <phoneticPr fontId="4" type="noConversion"/>
  </si>
  <si>
    <t>膜层彩色异物</t>
    <phoneticPr fontId="4" type="noConversion"/>
  </si>
  <si>
    <t xml:space="preserve">【产品型号】C59
【不良名称】G3亮点
【发生站点】CT
【是否再发】否
【首次通报】10/08  16:00
【基础分析】Map集中B角
【异常良损】当日良损3.58%，当月良损0.72%，批次良损0.72%，9/24批次较上批次恶化0.17%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</si>
  <si>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【产品型号】C471
【不良名称】常亮白斑
【发生站点】CT
【是否再发】否
【首次通报】10/08  16:00
【基础分析】Map集中BC边
【异常良损】当日良损1.31%，当月良损1.07%，批次良损0.82%，9/12批次较上批次恶化0.08%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</si>
  <si>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【产品型号】C50
【不良名称】常亮白斑
【发生站点】MVI
【是否再发】否
【首次通报】10/08  16:00
【基础分析】Map集中BC边
【异常良损】当日良损0.44%，当月良损0.25%，批次良损0.25%，9/24批次较上批次恶化0.6%_MVI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</si>
  <si>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【产品型号】M631
【不良名称】RGB黑斑
【发生站点】CT
【是否再发】否
【首次通报】10/08  16:00
【基础分析】Map集中T/U列、B角
【异常良损】当日良损4.20%，当月良损0.43%，批次良损0.16%，9/20批次较上批次恶化0.1%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</si>
  <si>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r>
      <t>【异常原因】①11300（PSI) B角对应AK尾部，腔室内Particle在基板表面随水膜被吹到B角，导致残留形成B角聚集（经MAP对比分析ELA-DKC机台均存在B角聚集情况，实际MAP无机差，E03整体不良率机差明显）；②</t>
    </r>
    <r>
      <rPr>
        <sz val="11"/>
        <color rgb="FF0000FF"/>
        <rFont val="微软雅黑"/>
        <family val="2"/>
        <charset val="134"/>
      </rPr>
      <t>批次恶化主要受3AFE03延期保养导致</t>
    </r>
    <r>
      <rPr>
        <sz val="11"/>
        <color rgb="FF333333"/>
        <rFont val="微软雅黑"/>
        <family val="2"/>
        <charset val="134"/>
      </rPr>
      <t xml:space="preserve">
【Inline监控】是
【是否止血】是，9/20批次
【改善措施】9/20 E03已安排保养，针对B角聚集清洁AK区间轴承并更换磨损轴承；PM期间监控到SW区间齿轮顶丝松动，少量已脱落，影响传送稳定性设备齿轮磨损负荷增加，现已重新安装并调整位置，并规定后续ELA站点设备不允许延期保养
【整合对接】郭友
【责任部门】阵列部</t>
    </r>
    <phoneticPr fontId="4" type="noConversion"/>
  </si>
  <si>
    <r>
      <t>【异常原因】①11300（PSI) B角对应AK尾部，腔室内Particle在基板表面随水膜被吹到B角，导致残留形成B角聚集（经MAP对比分析ELA-DKC机台均存在B角聚集情况，实际MAP无机差，E03整体不良率机差明显）；②</t>
    </r>
    <r>
      <rPr>
        <sz val="11"/>
        <color rgb="FF0000FF"/>
        <rFont val="微软雅黑"/>
        <family val="2"/>
        <charset val="134"/>
      </rPr>
      <t>批次恶化主要受3AFE03延期保养导致</t>
    </r>
    <r>
      <rPr>
        <sz val="11"/>
        <color rgb="FF333333"/>
        <rFont val="微软雅黑"/>
        <family val="2"/>
        <charset val="134"/>
      </rPr>
      <t xml:space="preserve">
【Inline监控】是
【是否止血】是，9/12批次
【改善措施】9/20 E03已安排保养，针对B角聚集清洁AK区间轴承并更换磨损轴承；PM期间监控到SW区间齿轮顶丝松动，少量已脱落，影响传送稳定性设备齿轮磨损负荷增加，现已重新安装并调整位置，并规定后续ELA站点设备不允许延期保养
【整合对接】郭友
【责任部门】阵列部</t>
    </r>
    <phoneticPr fontId="4" type="noConversion"/>
  </si>
  <si>
    <t>灰阶小白斑Mura</t>
  </si>
  <si>
    <t xml:space="preserve">【产品型号】C516
【不良名称】S向带状Mura
【发生站点】CT
【是否再发】否
【首次通报】10/09  09:00
【基础分析】MAP集中U列
【异常良损】当日良损0.35%，当月良损0.22%，批次良损0.27%，10/01批次较上批次恶化0.21%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</si>
  <si>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【产品型号】M702
【不良名称】灰阶小白斑Mura
【发生站点】CT
【是否再发】否
【首次通报】10/09  09:00
【基础分析】MAP集中大板右侧
【异常良损】当日良损0.37%，当月良损0.05%，批次良损0.05%，09/24批次较上批次恶化0.05%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</si>
  <si>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【产品型号】M702
【不良名称】可修复暗点
【发生站点】CT
【是否再发】否
【首次通报】10/09  09:00
【基础分析】MAP集中1板
【异常良损】当日良损1.02%，当月良损0.09%，批次良损0.09%，09/24批次较上批次恶化0.07%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</si>
  <si>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【异常原因】无LOT、sheet集中，AVI现象为亮暗不均类型，DM不可见，无机腔差；已需求解析确认，预计产出@10/11
【Inline监控】亮暗不均类型，DM难以识别
【是否止血】否
【影响范围】/
【改善措施】已需求解析确认，预计产出@10/11
【整合对接】施健丰
【责任部门】工艺整合部
【责任科室】阵列整合科 </t>
    <phoneticPr fontId="4" type="noConversion"/>
  </si>
  <si>
    <r>
      <t>【异常原因】①11300（PSI) B角对应AK尾部，腔室内Particle在基板表面随水膜被吹到B角，导致残留形成B角聚集（经MAP对比分析ELA-DKC机台均存在B角聚集情况，实际MAP无机差，E03整体不良率机差明显）；</t>
    </r>
    <r>
      <rPr>
        <sz val="11"/>
        <color rgb="FF0000FF"/>
        <rFont val="微软雅黑"/>
        <family val="2"/>
        <charset val="134"/>
      </rPr>
      <t>②批次恶化主要受3AFE03延期保养导致</t>
    </r>
    <r>
      <rPr>
        <sz val="11"/>
        <color rgb="FF333333"/>
        <rFont val="微软雅黑"/>
        <family val="2"/>
        <charset val="134"/>
      </rPr>
      <t xml:space="preserve">
【Inline监控】是
【是否止血】是，9/24批次
【改善措施】9/20 E03已安排保养，针对B角聚集清洁AK区间轴承并更换磨损轴承；PM期间监控到SW区间齿轮顶丝松动，少量已脱落，影响传送稳定性设备齿轮磨损负荷增加，现已重新安装并调整位置，并规定后续ELA站点设备不允许延期保养
【整合对接】郭友
【责任部门】阵列部</t>
    </r>
    <phoneticPr fontId="4" type="noConversion"/>
  </si>
  <si>
    <t xml:space="preserve">【产品型号】C50
【不良名称】白画面黑斑Mura
【发生站点】CT
【是否再发】否
【首次通报】10/10  09:00
【基础分析】MAP集中2号板
【异常良损】当日良损0.17%，当月良损0.04%，批次良损0.04%，09/24批次较上批次恶化0.04%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</si>
  <si>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【产品型号】M680
【不良名称】群亮点
【发生站点】CT
【是否再发】否
【首次通报】10/10  09:00
【基础分析】MAP集中U列
【异常良损】当日良损0.41%，当月良损0.63%，批次良损0.15%，09/01批次较上批次恶化0.13%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</si>
  <si>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【产品型号】M702
【不良名称】G向彩色带状Mura
【发生站点】CT
【是否再发】否
【首次通报】10/10  09:00
【基础分析】LOT集中L3MN58E0Q，MAP集中D角
【异常良损】当日良损0.59%，当月良损0.09%，批次良损0.09%，09/24批次较上批次恶化0.07%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</si>
  <si>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 xml:space="preserve">【产品型号】C516
【不良名称】JNCDN
【发生站点】CT
【是否再发】否
【首次通报】10/10  09:00
【基础分析】批次首发，单GLASS高发：L3CN58E0Q191
【异常良损】当日良损0.28%，当月良损0.11%，批次良损0.14%，10/01批次较上批次恶化0.14%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</si>
  <si>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>王梓尧</t>
    <phoneticPr fontId="4" type="noConversion"/>
  </si>
  <si>
    <t xml:space="preserve">CUT
</t>
  </si>
  <si>
    <t>0.20%</t>
  </si>
  <si>
    <t>0.28%</t>
  </si>
  <si>
    <t>PHT责M3残留</t>
    <phoneticPr fontId="4" type="noConversion"/>
  </si>
  <si>
    <r>
      <t>【异常原因】BC边聚集，结合以往解析为</t>
    </r>
    <r>
      <rPr>
        <sz val="11"/>
        <color rgb="FF0000FF"/>
        <rFont val="微软雅黑"/>
        <family val="2"/>
        <charset val="134"/>
      </rPr>
      <t>BL2 particle</t>
    </r>
    <r>
      <rPr>
        <sz val="11"/>
        <color rgb="FF333333"/>
        <rFont val="微软雅黑"/>
        <family val="2"/>
        <charset val="134"/>
      </rPr>
      <t>，成分主要为Ga、F，拉取1K101(M0_DI WATER CLEANING+BL2 CVD) FC12 CHC/CHD腔室0.07%，（其他机台腔室0.01%）
【Inline监控】AT
【是否止血】是
【影响范围】预计影响0924批次0.05%
【改善措施】BC边聚集主要受S/V O-ring影响，FC12-C 9/17已更换，FC12-D 9/16已更换，高发批为更换前过货； 
【整合对接】施健丰
【责任部门】阵列部
【责任科室】CVD</t>
    </r>
    <phoneticPr fontId="4" type="noConversion"/>
  </si>
  <si>
    <t>MVI</t>
    <phoneticPr fontId="4" type="noConversion"/>
  </si>
  <si>
    <t xml:space="preserve">【产品型号】C51
【不良名称】OLED来料翘曲
【发生站点】CT
【是否再发】否
【首次通报】10/10  15:00
【基础分析】GLASS集中L3C358E0F281
【异常良损】当日良损53.74%，当月良损47.88%，批次良损47.88%，09/24批次较上批次恶化47.82%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</si>
  <si>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【产品型号】C51
【不良名称】PCD ESD击伤
【发生站点】CT
【是否再发】否
【首次通报】10/10  15:00
【基础分析】MAP集中1BH/1BJ/2BH/2BJ
【异常良损】当日良损23.13%，当月良损28.49%，批次良损28.49%，09/24批次较上批次恶化28.49%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</si>
  <si>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r>
      <t>【异常原因】为改善折叠产品提前分离，C51小折叠产品PI2外扩在Lami段首次流片，</t>
    </r>
    <r>
      <rPr>
        <sz val="11"/>
        <color rgb="FF0000FF"/>
        <rFont val="微软雅黑"/>
        <family val="2"/>
        <charset val="134"/>
      </rPr>
      <t>流片过程因剥离NG导致大面积褶皱</t>
    </r>
    <r>
      <rPr>
        <sz val="11"/>
        <color rgb="FF333333"/>
        <rFont val="微软雅黑"/>
        <family val="2"/>
        <charset val="134"/>
      </rPr>
      <t xml:space="preserve">
【Inline监控】已监控到
【是否止血】是
【影响范围】1half，切割已切割完成
【改善措施】a.异常品复判，规格内部分复判良品后流；b.基于流片结果，持续对LLO边扫参数进行优化
【整合对接】李晗
【责任部门】蒸镀封装部
【责任科室】Lami科 </t>
    </r>
    <phoneticPr fontId="4" type="noConversion"/>
  </si>
  <si>
    <r>
      <t>【异常原因】TFE AOI检出蒸镀ESD击伤Fanout区不良（导致S向亮线type），</t>
    </r>
    <r>
      <rPr>
        <sz val="11"/>
        <color rgb="FF0000FF"/>
        <rFont val="微软雅黑"/>
        <family val="2"/>
        <charset val="134"/>
      </rPr>
      <t>根据检出确认击伤风险片1048pcs</t>
    </r>
    <r>
      <rPr>
        <sz val="11"/>
        <color rgb="FF333333"/>
        <rFont val="微软雅黑"/>
        <family val="2"/>
        <charset val="134"/>
      </rPr>
      <t xml:space="preserve">，产线Inline拦截判杀，预估影响批次不良1.49%
【Inline监控】TFE AOI检出，判C4ES3 code
【是否止血】是
【影响范围】Inline检出拦截1048pcs，预估影响批次不良率1.49%
【改善措施】C51 9/24蒸镀批为蒸镀尾批，其他量产品C516静电环改版mask平展导入中@10/22（M680/M660/M692/M588/C480/M608量产已导入），后续如开衍生品推动改版mask
【整合对接】李晗
【责任部门】蒸镀封装部/工艺整合
【责任科室】蒸镀设备科/蒸镀封装整合 </t>
    </r>
    <phoneticPr fontId="4" type="noConversion"/>
  </si>
  <si>
    <r>
      <t>【异常原因】① Mix Run生产，</t>
    </r>
    <r>
      <rPr>
        <sz val="11"/>
        <color rgb="FF0000FF"/>
        <rFont val="微软雅黑"/>
        <family val="2"/>
        <charset val="134"/>
      </rPr>
      <t>IK2-PR1设备因Gripper驱动气管老化漏气宕机，单腔室流片节奏变慢，继而引发前段OC4~OC5 Glass停留时间 200~1000s＞160s</t>
    </r>
    <r>
      <rPr>
        <sz val="11"/>
        <color rgb="FF333333"/>
        <rFont val="微软雅黑"/>
        <family val="2"/>
        <charset val="134"/>
      </rPr>
      <t xml:space="preserve">；② Stay Time正常时，HR/ER Depo.PPA均＜5μm且无正交性趋势
【Inline监控】Inline未监控到（抽检规则为Cycle前中期监控，Cycle末期无抽检片，抽检末期Glass会影响换Mask），异常发生未Cycle末期，故未监控到
【是否止血】是，临时搭接气管复机
【影响范围】84pcs Panel，批次影响0.08%
【改善措施】① 临时搭接气管复机，长期与厂商检讨内部气管更换方案；② 设备宕机异常而无过程数据异常时，同样进行控片动作（CMM Buffer开启），规避风险
【整合对接】李晗
【责任部门】蒸镀封装部/工艺整合部
【责任科室】IJP/蒸镀封装整合科 </t>
    </r>
    <phoneticPr fontId="4" type="noConversion"/>
  </si>
  <si>
    <r>
      <t>【异常原因】已知异常。</t>
    </r>
    <r>
      <rPr>
        <sz val="11"/>
        <color rgb="FF0000FF"/>
        <rFont val="微软雅黑"/>
        <family val="2"/>
        <charset val="134"/>
      </rPr>
      <t>Rx色点偏高超OOW+CVD2膜厚偏薄（~180A），造成色轨迹偏离目标</t>
    </r>
    <r>
      <rPr>
        <sz val="11"/>
        <color rgb="FF333333"/>
        <rFont val="微软雅黑"/>
        <family val="2"/>
        <charset val="134"/>
      </rPr>
      <t xml:space="preserve">，存在产品色偏风险。
【Inline监控】inline EVA-LOI抽检Rx色点偏高超OOW，加检TFE-LOI抽检色轨迹偏离目标，当站已对异常panel进行JNCDN判等拦截。
【是否止血】是
【影响范围】数量1Half
【改善措施】已基于抽检结果进行参数调整，后续C516 EVA-LOI/TFE-LOI抽检色点&amp;色轨迹在目标附近，无异常
【整合对接】李晗
【责任部门】蒸镀封装部
【责任科室】蒸镀工艺科/CVD科 </t>
    </r>
    <phoneticPr fontId="4" type="noConversion"/>
  </si>
  <si>
    <t xml:space="preserve">【产品型号】C471
【不良名称】屏体黑斑
【发生站点】CT
【是否再发】否
【首次通报】10/11  09:00
【基础分析】MAP呈现圆环状，LOT集中L3CD58E0H
【异常良损】当日良损0.41%，当月良损0.20%，批次良损0.18%，09/12批次较上批次恶化0.11%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</si>
  <si>
    <t xml:space="preserve">【产品型号】C50
【不良名称】S向亮线
【发生站点】CT
【是否再发】否
【首次通报】10/11  09:00
【基础分析】LOT集中L3C958E0H
【异常良损】当日良损1.41%，当月良损1.14%，批次良损1.14%，09/24批次较上批次恶化0.79%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</si>
  <si>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 xml:space="preserve">【产品型号】C50
【不良名称】G向ELA Mura
【发生站点】CT
【是否再发】否
【首次通报】10/11  16:00
【基础分析】MAP集中右板和D角，LOT集中L3C958E0C，继8/4新AW更换后，不良重新漂高
【异常良损】当日良损5.45%，当月良损0.33%，批次良损0.33%，09/24批次较上批次恶化0.33%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</si>
  <si>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【异常原因】对比上批次恶化较多主要受过货量影响实际偏高，主要为对比5/24批次恶化0.3%：主要受1T400 3APP12 ATPMR 9/20-9/23产出恶化影响，3APP12 density3ea(base 1ea)；3APP12此前8/8保养，已为保养末期
【Inline监控】Inline已知异常，1T400 ATPMR恶化
【是否止血】是，3APP12 9/23保养
【影响范围】9/24批次
【改善措施】3APP12 9/23保养，保养后density恢复base水准，持续监控
【整合对接】陈冬阳
【责任部门】阵列部
【责任科室】涂布科 </t>
    <phoneticPr fontId="4" type="noConversion"/>
  </si>
  <si>
    <t xml:space="preserve">【异常原因】高发5sheet实际为8/27 ELA2#生产，ELA2# Tube Life 7.1B，激光器性能老化导致ELA mura高发，8/28已更换tube
【Inline监控】DM监控改善、MAC监控改善、LTT监控改善优化中，预计12月优化上线
【是否止血】是
【影响范围】预计影响0924批次0.3%
【改善措施】8/28 tube更换完成
【整合对接】施健丰
【责任部门】阵列部
【责任科室】晶注科 </t>
    <phoneticPr fontId="4" type="noConversion"/>
  </si>
  <si>
    <t>G向ELA Mura</t>
    <phoneticPr fontId="4" type="noConversion"/>
  </si>
  <si>
    <t xml:space="preserve">【产品型号】C471
【不良名称】G3亮点
【发生站点】CT
【是否再发】否
【首次通报】10/13  09:00
【基础分析】大板BC边高发
【异常良损】当日良损4.13%，当月良损1.81%，批次良损1.50%，09/12批次较上批次恶化0.12%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</si>
  <si>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【产品型号】C480
【不良名称】G向单亮线
【发生站点】CT
【是否再发】否
【首次通报】10/13  09:00
【基础分析】无高发Lot/sheet集中
【异常良损】当日良损1.82%，当月良损1.85%，批次良损2.19%，10/01批次较上批次恶化0.97%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</si>
  <si>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 xml:space="preserve">【产品型号】C480
【不良名称】G向单暗线
【发生站点】CT
【是否再发】否
【首次通报】10/13  09:00
【基础分析】无高发Lot/sheet集中
【异常良损】当日良损1.93%，当月良损1.72%，批次良损2.04%，10/01批次较上批次恶化1.08%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</si>
  <si>
    <t xml:space="preserve">【产品型号】C480
【不良名称】PHT责M2残留
【发生站点】CT
【是否再发】否
【首次通报】10/13  09:00
【基础分析】1A行高发
【异常良损】当日良损0.26%，当月良损0.16%，批次良损0.22%，10/01批次较上批次恶化0.20%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
</t>
  </si>
  <si>
    <t>王永超</t>
    <phoneticPr fontId="4" type="noConversion"/>
  </si>
  <si>
    <t>TP责来料NG</t>
    <phoneticPr fontId="4" type="noConversion"/>
  </si>
  <si>
    <t xml:space="preserve">【异常原因】PP13 PR PT高发
【Inline监控】已监控到：13269 A3PMR RS density 1.2→3.6
【是否止血】SH1腔室集中已禁腔后清洁
【影响范围】影响12sheet，约1143panel
【改善措施】9/16已对PP13  SB 单元整体清洁（chamber、shutter、Lid)，目前PP13 C480 13400 density恢复至1.0左右
【责任部门】阵列部
【责任科室】涂布科 </t>
    <phoneticPr fontId="4" type="noConversion"/>
  </si>
  <si>
    <t>解傲</t>
  </si>
  <si>
    <t xml:space="preserve">【异常原因】CT良损受过货影响虚高，查看AVI各批次不良率，10/01批次对比上批次恶化0.2%：主要受13400 PP02 A3PMR 9/11-9/12产出恶化影响，A3PMR density1.5→4，PP02此前8/19保养，已为保养末期
【Inline监控】已监控到：13629 A3PMR density1.5→4
【是否止血】是
【影响范围】10/01批次
【改善措施】9/13已进行COT泡管动作，动作后PP02 A3PMR已恢复base水准，C480 13400 @9/15切机PP12/13
【整合对接】陈冬阳
【责任部门】阵列部
【责任科室】涂布科 </t>
    <phoneticPr fontId="4" type="noConversion"/>
  </si>
  <si>
    <t xml:space="preserve">【产品型号】M680
【不良名称】显示异常
【发生站点】CT
【是否再发】否
【首次通报】10/10  09:00
【基础分析】无明显集中性
【异常良损】当日良损1.85%，当月良损2.71%，批次良损0.17%，09/12批次较上批次恶化0.10%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</si>
  <si>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 xml:space="preserve">【异常原因】 M702 0924蒸镀批可修复暗点高发，批次不良率0.82% Lot集中L3MN58E0K/L3MN58E0J/L3MN58E03/L3MN58E01；现象确认AVI多为原生暗点，Mapping一中板中间聚集，AT未检出，21320A OI确认蒸镀AOI存在黑色膜上异物聚集，C4BP1 MAP存在1中板聚集匹配可修复暗点MAP；FMM MASKMA001_TB001_TB003_TB001_TB003存在集中性
M702 0924可修复暗点高发CT MAP匹配OLED段异物存在相关，MASK异物影响
【Inline监控】无，AOI可见
【是否止血】是
【影响范围】9/24批次4lot高发
【改善措施】Mask 定点确认后上机，Cycle4上机首half 4ea，决策继续上机；  若Cycle4后期存在异常(＞10ea)，需启用备用Mask HRMA01
【整合对接】郭友
【责任部门】OLED
【责任科室】OLED整合 </t>
    <phoneticPr fontId="4" type="noConversion"/>
  </si>
  <si>
    <t xml:space="preserve">【产品型号】C516
【不良名称】常暗黑斑Mura
【发生站点】CT
【是否再发】否
【首次通报】10/14  17:00
【基础分析】大板K列/C角聚集，40000069P01工单高发
【异常良损】当日良损1.27%，当月良损0.73%，批次良损0.63%，10/01批次较上批次恶化0.19%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</si>
  <si>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【产品型号】M680
【不良名称】电流异常
【发生站点】CT
【是否再发】否
【首次通报】10/14  17:00
【基础分析】
【异常良损】当日良损2.90%，当月良损0.66%，批次良损0.69%，09/30批次较上批次恶化0.28%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</si>
  <si>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>王永超</t>
    <phoneticPr fontId="4" type="noConversion"/>
  </si>
  <si>
    <t>电流异常解析包含线不良和显示异常烧伤等不良，9/30电流异常上升，其他code下降，该批次线ad整体改善</t>
    <phoneticPr fontId="4" type="noConversion"/>
  </si>
  <si>
    <t xml:space="preserve">【产品型号】C480
【不良名称】S向带状Mura
【发生站点】MVI
【是否再发】否
【首次通报】10/15  17:00
【基础分析】Map U列仍存在聚集
【异常良损】当日良损1.29%，当月良损0.24%，批次良损1.31%，10/01批次较上批次恶化0.6%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</si>
  <si>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【产品型号】M588
【不良名称】白画面黑斑Mura
【发生站点】MVI
【是否再发】否
【首次通报】10/15  17:00
【基础分析】批次Map 大板右侧聚集
【异常良损】当日良损8.54%，当月良损0.37%，批次良损0.71%，09/12批次较上批次恶化0.49%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</si>
  <si>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>徐敏杰</t>
    <phoneticPr fontId="4" type="noConversion"/>
  </si>
  <si>
    <t xml:space="preserve">【异常原因】①11300 B角对应AK尾部，腔室内Particle在基板表面随水膜被吹到B角，导致残留形成B角&amp;右半板聚集（经MAP对比分析ELA-DKC机台均存在B角聚集情况，实际MAP无机差，E03整体不良率机差明显，甚至形成右半板聚集）；②批次恶化主要受3AFE03延期保养导致（上次保养7/16，本次保养8/26，延迟10天，异常Lot在延迟保养区间）
【Inline监控】是，11620
【是否止血】是
【影响范围】/
【改善措施】①8/26保养，9/20 E03再次安排保养，针对B角聚集清洁AK区间轴承并更换磨损轴承，② 规定后续ELA站点设备不允许延期保养
【整合对接】施健丰
【责任部门】阵列部
【责任科室】湿刻科 </t>
    <phoneticPr fontId="4" type="noConversion"/>
  </si>
  <si>
    <r>
      <t>【异常原因】BC边聚集主要受BL2 S/V O-ring影响，拉取1K101 3AFC12 CHC/CHD腔室不良率0.55%/0.90%，其他腔室约为0.26%
【Inline监控】/
【是否止血】否
【影响范围】/
【改善措施】</t>
    </r>
    <r>
      <rPr>
        <sz val="11"/>
        <color rgb="FF0000FF"/>
        <rFont val="微软雅黑"/>
        <family val="2"/>
        <charset val="134"/>
      </rPr>
      <t xml:space="preserve">3AFC12-CHC 9/17已更换，3AFC12-CHD 9/16已更换，其余腔室同步PM更换二元化O-ring，预计10月底完成 </t>
    </r>
    <r>
      <rPr>
        <sz val="11"/>
        <color rgb="FF333333"/>
        <rFont val="微软雅黑"/>
        <family val="2"/>
        <charset val="134"/>
      </rPr>
      <t xml:space="preserve">
【整合对接】施健丰
【责任部门】工艺整合部
【责任科室】阵列整合科 </t>
    </r>
    <phoneticPr fontId="4" type="noConversion"/>
  </si>
  <si>
    <r>
      <t xml:space="preserve">【异常良损】当日良损0.35%，当月良损0.22%，批次良损0.27%，10/01批次较上批次恶化0.21%
【异常原因】13400 </t>
    </r>
    <r>
      <rPr>
        <sz val="11"/>
        <color rgb="FFFF0000"/>
        <rFont val="微软雅黑"/>
        <family val="2"/>
        <charset val="134"/>
      </rPr>
      <t>3APP13 Nozzle堵塞</t>
    </r>
    <r>
      <rPr>
        <sz val="11"/>
        <color rgb="FF333333"/>
        <rFont val="微软雅黑"/>
        <family val="2"/>
        <charset val="134"/>
      </rPr>
      <t xml:space="preserve">导致有S向
【Inline监控】12420/13420 DM图Inline已监控到，9/5对涂胶单元Nozzle疏通后改善；
【是否止血】是
【影响范围】3APP13 9/5前生产10/1批次，批次良损0.2%
【改善措施】9/5对涂胶单元Nozzle疏通后改善
【整合对接】施健丰
【责任部门】阵列部
【责任科室】涂布科 </t>
    </r>
    <phoneticPr fontId="4" type="noConversion"/>
  </si>
  <si>
    <t xml:space="preserve">【产品型号】M680
【不良名称】单亮点
【发生站点】MVI
【是否再发】否
【首次通报】10/16  10:30
【基础分析】Map 2E 行有集中性
【异常良损】当日良损19.76%，当月良损0.83%，批次良损0.84%，09/12批次较上批次恶化0.30%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
</t>
  </si>
  <si>
    <t xml:space="preserve">【产品型号】C516
【不良名称】G向带状Mura
【发生站点】MVI
【是否再发】否
【首次通报】10/16  10:30
【基础分析】Map 1A/2A 行聚集
【异常良损】当日良损1.37%，当月良损0.16%，批次良损16.00%，10/01批次较上批次恶化0.11%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</si>
  <si>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【产品型号】C516
【不良名称】电流异常
【发生站点】Aging
【是否再发】否
【首次通报】10/16  10:30
【基础分析】Map C角聚集
【异常良损】当日良损16.14%，当月良损1.25%，批次良损16.00%，10/01批次未恶化， 存在Map 集中性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</si>
  <si>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【产品型号】M588
【不良名称】OLED来料翘曲
【发生站点】CUT
【是否再发】否
【首次通报】10/16  16:30
【基础分析】Glass 存在集中性，E15092/E15082/E15091，Map D/E 行存在聚集
【异常良损】当日良损0.59%，当月良损0.04%，批次良损0.02%，10/02批次较上批次恶化0.02%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【整合对接】王磊
【责任部门】***
【责任科室】***
</t>
  </si>
  <si>
    <t>徐敏杰</t>
    <phoneticPr fontId="4" type="noConversion"/>
  </si>
  <si>
    <t xml:space="preserve">【异常原因】切割设备TR问题导致掉片，切割拔片之后判错code了，产品实际没有问题，已经在返报废续流
【Inline监控】已监控到
【是否止血】是，产品实际没有问题，已经在返报废续流
【影响范围】3half
【改善措施】设备偶发宕机导致，实际产品无影响，已返报废续流
【整合对接】王磊
【责任部门】屏体部
【责任科室】切割科 </t>
    <phoneticPr fontId="4" type="noConversion"/>
  </si>
  <si>
    <t>C471</t>
    <phoneticPr fontId="4" type="noConversion"/>
  </si>
  <si>
    <t>C471</t>
    <phoneticPr fontId="4" type="noConversion"/>
  </si>
  <si>
    <t>C471</t>
    <phoneticPr fontId="4" type="noConversion"/>
  </si>
  <si>
    <t>C471</t>
    <phoneticPr fontId="4" type="noConversion"/>
  </si>
  <si>
    <t xml:space="preserve">【异常原因】12400 3APP13 Nozzle堵塞导致有S向；
【Inline监控】12420 DM图Inline已监控到，9/5对涂胶单元Nozzle疏通后改善；
【是否止血】是
【影响范围】APP13 9/5前生产M678 9/16&amp;9/26批次，批次良损0.04%
【改善措施】9/5对涂胶单元Nozzle疏通后改善
【整合对接】施健丰
【责任部门】阵列部
【责任科室】涂布科 </t>
    <phoneticPr fontId="4" type="noConversion"/>
  </si>
  <si>
    <t xml:space="preserve">【产品型号】C471
【不良名称】常暗黑斑Mura
【发生站点】CT
【是否再发】否
【首次通报】10/17  10:00
【基础分析】9/23 批次存在高发LOT ：L3CD58E1D
【异常良损】当日良损2.52%，当月良损1.05%，批次良损1.05%，09/23批次较上批次恶化0.25%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</si>
  <si>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>徐敏杰</t>
    <phoneticPr fontId="4" type="noConversion"/>
  </si>
  <si>
    <r>
      <t>【异常原因】1DK为已知</t>
    </r>
    <r>
      <rPr>
        <sz val="11"/>
        <color rgb="FF0000FF"/>
        <rFont val="微软雅黑"/>
        <family val="2"/>
        <charset val="134"/>
      </rPr>
      <t>K列为PH VCD Pin mura</t>
    </r>
    <r>
      <rPr>
        <sz val="11"/>
        <color rgb="FF333333"/>
        <rFont val="微软雅黑"/>
        <family val="2"/>
        <charset val="134"/>
      </rPr>
      <t>，</t>
    </r>
    <r>
      <rPr>
        <sz val="11"/>
        <color rgb="FF0000FF"/>
        <rFont val="微软雅黑"/>
        <family val="2"/>
        <charset val="134"/>
      </rPr>
      <t>当前换pin&amp;pin移位验证中，预计10/20产出</t>
    </r>
    <r>
      <rPr>
        <sz val="11"/>
        <color rgb="FF333333"/>
        <rFont val="微软雅黑"/>
        <family val="2"/>
        <charset val="134"/>
      </rPr>
      <t>验证结果；
【Inline监控】不可见
【是否止血】否，新品水准0.2%，与新品水准一致
【影响范围】/
【改善措施】</t>
    </r>
    <r>
      <rPr>
        <sz val="11"/>
        <color rgb="FF0000FF"/>
        <rFont val="微软雅黑"/>
        <family val="2"/>
        <charset val="134"/>
      </rPr>
      <t>1DK为已知K列PH VCD Pin mura，当前换pin&amp;pin移位验证中，预计10/20产出验证结果</t>
    </r>
    <r>
      <rPr>
        <sz val="11"/>
        <color rgb="FF333333"/>
        <rFont val="微软雅黑"/>
        <family val="2"/>
        <charset val="134"/>
      </rPr>
      <t>；</t>
    </r>
    <r>
      <rPr>
        <sz val="11"/>
        <color rgb="FF0000FF"/>
        <rFont val="微软雅黑"/>
        <family val="2"/>
        <charset val="134"/>
      </rPr>
      <t/>
    </r>
    <phoneticPr fontId="4" type="noConversion"/>
  </si>
  <si>
    <t>【产品型号】M692
【不良名称】S向ELA Mura
【发生站点】MVI
【是否再发】否
【首次通报】10/17  16:30
【基础分析】9/30 批次Map 无明显集中性，部分Lot发生率高： 58E2V/58E2U/58E2L/58E1W, 11300 站点3#&amp;5#有集中性
【异常良损】当日良损0.75%，当月良损0.07%，批次良损0.13%，09/30批次较上批次恶化0.10%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</si>
  <si>
    <t>【产品型号】M660
【不良名称】支撑膜气泡
【发生站点】APP2
【是否再发】否
【首次通报】10/18  10:00
【基础分析】贴膜15# 存在集中性
【异常良损】当日良损0.17%，当月良损0.01%，批次良损0.04%，09/30批次较上批次恶化0.04%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</t>
  </si>
  <si>
    <t>【产品型号】D172
【不良名称】G向单亮线
【发生站点】AVI
【是否再发】否
【首次通报】10/18  16:30
【基础分析】Map 、lot 无明显集中性
【异常良损】当日良损1.07%，当月良损0.85%，批次良损1.04%，10/07批次较上批次恶化0.51%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</t>
  </si>
  <si>
    <t>【产品型号】M692
【不良名称】屏体黑斑
【发生站点】MVI
【是否再发】否
【首次通报】10/18  16:30
【基础分析】lot 存在集中性：K58E2X
【异常良损】当日良损2.54%，当月良损0.13%，批次良损0.18%，09/20批次较上批次恶化0.06%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</t>
  </si>
  <si>
    <t>【产品型号】C471
【不良名称】屏体黑斑
【发生站点】MVI
【是否再发】否
【首次通报】10/18  16:30
【基础分析】lot 存在集中性：K58E0H
【异常良损】当日良损1.91%，当月良损0.22%，批次良损0.22%，09/12批次较上批次恶化0.14%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</t>
  </si>
  <si>
    <t xml:space="preserve">【异常原因】AW drop 80，能量偏低，M692 ELA Mura有恶化，同期M631无异常，与M692屏体卡控较严相关（M692 屏体规格画面110nit L10，昆仑产品较同期产品L64卡控画面严格，M692较昆仑产品严0.1JND（M692 IC相对较差Demura能力随之降低故规格相对更严））；
【Inline监控】同期M692 Mac JND 2.2；
【是否止血】是
【影响范围】4Lot
【改善措施】1.AW清洁@9/1，措施后Mac无异常，2.后续M692产品Mac JND收严0.1JND@10/10，3.M692升级管控卡控在gas前期生产@10/10；
【整合对接】施健丰
【责任部门】阵列部
【责任科室】晶注科 </t>
    <phoneticPr fontId="4" type="noConversion"/>
  </si>
  <si>
    <t>陈冬阳</t>
    <phoneticPr fontId="4" type="noConversion"/>
  </si>
  <si>
    <t>PEP5 PHT后弱显</t>
  </si>
  <si>
    <r>
      <t>【异常原因】无补偿线不良为屏膜根据屏体现象判的code，实际非线不良；解析外围电路特性偏移未锁定根因，解析结果CT线路异常（ESD类），存在Aging 1/6工位集中；Pallet静电释放：在实际作业过程中，1/6为作业的第一片，当Pallet存在静电时，会释放给第一片产品，后续产品无异常，推测相关性较高
【Inline监控】已监控到
【是否止血】否
【影响范围】8/28,9/5,9/16批次
【改善措施】从新品阶段一直存在，解析</t>
    </r>
    <r>
      <rPr>
        <sz val="11"/>
        <color rgb="FF0000FF"/>
        <rFont val="微软雅黑"/>
        <family val="2"/>
        <charset val="134"/>
      </rPr>
      <t>未解出根因</t>
    </r>
    <r>
      <rPr>
        <sz val="11"/>
        <color rgb="FF333333"/>
        <rFont val="微软雅黑"/>
        <family val="2"/>
        <charset val="134"/>
      </rPr>
      <t>，当前各机台均集中slot1/slot6，且mappping 均存在B行高发；工艺目前已排除PG/时序相关性，①</t>
    </r>
    <r>
      <rPr>
        <sz val="11"/>
        <color rgb="FF0000FF"/>
        <rFont val="微软雅黑"/>
        <family val="2"/>
        <charset val="134"/>
      </rPr>
      <t>静电排查：将pallet底板与PCB接地互联@9/17，Pallet与shuttle接地连接改善效果较低；②由1/6工位改为5/10工位为作业的第一片确认相关性③同步确认备选方案@10/25</t>
    </r>
    <r>
      <rPr>
        <sz val="11"/>
        <color rgb="FF333333"/>
        <rFont val="微软雅黑"/>
        <family val="2"/>
        <charset val="134"/>
      </rPr>
      <t xml:space="preserve">
【整合对接】陈冬阳
【责任部门】屏体部
【责任科室】Aging科 </t>
    </r>
    <phoneticPr fontId="4" type="noConversion"/>
  </si>
  <si>
    <t xml:space="preserve">【产品型号】D172
【不良名称】无补偿线不良
【发生站点】CT
【是否再发】否
【首次通报】09/24  15:30
【基础分析】MAP轻微聚集1C/2C行，1AE0,1AU0
【异常良损】当日良损5.78%，当月良损1.14%，批次良损1.28%，09/05批次较上批次恶化0.36%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  <phoneticPr fontId="4" type="noConversion"/>
  </si>
  <si>
    <t>【产品型号】C480
【不良名称】斑中带点
【发生站点】CT
【是否再发】否
【首次通报】10/19  09:30
【基础分析】MAP集中2A/2E行
【异常良损】当日良损1.66%，当月良损0.51%，批次良损0.53%，10/01批次较上批次恶化0.53%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</t>
    <phoneticPr fontId="4" type="noConversion"/>
  </si>
  <si>
    <t>【产品型号】C480
【不良名称】常暗黑斑Mura
【发生站点】CT
【是否再发】否
【首次通报】10/19  09:30
【基础分析】MAP新增1AA0聚集，LOT集中：L3CG58E1S
【异常良损】当日良损1.49%，当月良损0.94%，批次良损0.89%，10/01批次较上批次恶化0.89%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  <phoneticPr fontId="4" type="noConversion"/>
  </si>
  <si>
    <t xml:space="preserve">【产品型号】C472
【不良名称】S向单暗线
【发生站点】CT
【是否再发】否
【首次通报】09/04  10:00
【基础分析】MAP集中：1BK0, 1BL0, 1CK0, 1CL0
【异常良损】当日良损0.40%，当月良损0.36%，批次良损0.35%，08/23批次较上批次恶化0.14%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
</t>
    <phoneticPr fontId="4" type="noConversion"/>
  </si>
  <si>
    <t>【异常原因】7/11批次解析确认高发膜位为AT_ESD，信号调节AT电路存在异常，之前多产品已发生；
【Inline监控】是，TFE AOI C4ES3可监控
【是否止血】否
【影响范围】8/23蒸镀批次异常膜位影响0.18%
【改善措施】VEES全部到货预计9/12,当前厂务&amp;控制接线作业中
【整合对接】陈冬阳
【责任部门】蒸镀封装部/工艺整合部
【责任科室】蒸镀设备科/蒸镀封装整合科</t>
    <phoneticPr fontId="4" type="noConversion"/>
  </si>
  <si>
    <t>【产品型号】C472
【不良名称】PEP5 PHT后弱显
【发生站点】CT
【是否再发】否
【首次通报】10/19  09:30
【基础分析】MAP集中1A行，LOT集中： L3CE58E0H
【异常良损】当日良损0.17%，当月良损0.05%，批次良损0.08%，10/01批次较上批次恶化0.08%(批次首发）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【整合对接】胡灿灿
【责任部门】***
【责任科室】***</t>
    <phoneticPr fontId="4" type="noConversion"/>
  </si>
  <si>
    <t>【产品型号】C51
【不良名称】G向群亮线
【发生站点】CT
【是否再发】否
【首次通报】10/20  09:30
【基础分析】LOT集中：轻微聚集 L3C358E0F
【异常良损】当日良损1.32%，当月良损0.13%，批次良损0.13%，09/24批次较上批次恶化0.07%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</t>
  </si>
  <si>
    <t xml:space="preserve">【异常原因】
①Mapping无特殊聚集，无明显Lot/sheet集中，确认不良现象在panel上位置不固定，为常规PT导致；
②以G向线AVI不良坐标与RS进行匹配，匹配率~65%，主要code为A1CIP/A3SMR/A2SIP等，结合同时期其他产品解析结果判断主要受BL2 PT影响；
③机差腔差确认1K100 FC16#&amp;1K101 FC13不良率偏高；
【Inline监控】是，11620 A1CIP Density监控
【是否止血】是，对应设备已动作
【影响范围】10/7批次预估恶化~0.25%；
【改善措施】①FC13 9/9已季保，by当站时序确认9/9保养后G向线不良呈下降趋势；②FC16 9/18已季保，当前主要对应BL1 Run货；
【整合对接】陈冬阳
【责任部门】阵列部
【责任科室】CVD科 </t>
    <phoneticPr fontId="4" type="noConversion"/>
  </si>
  <si>
    <t xml:space="preserve">【异常原因】 调查 LLO  1号机存在明显机差 已联系工艺禁用 
【Inline监控】inline无监控措施
【是否止血】是
【影响范围】0912蒸镀批
【改善措施】LLO  1号机临时禁用 调查确认改善后验证开启
【整合对接】王建强
【责任部门】蒸镀封装部
【责任科室】Lami科 </t>
    <phoneticPr fontId="4" type="noConversion"/>
  </si>
  <si>
    <t>【产品型号】C471
【不良名称】Mark异常
【发生站点】CT
【是否再发】否
【首次通报】10/20  16:30
【基础分析】MAP集中大板右侧，LOT集中：L3CD58E0Y
【异常良损】当日良损0.60%，当月良损0.02%，批次良损0.05%，09/23批次较上批次恶化0.04%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</t>
  </si>
  <si>
    <t>【产品型号】M692
【不良名称】彩斑Mura
【发生站点】CT
【是否再发】否
【首次通报】10/20  16:30
【基础分析】MAP集中：2DG0；GLASS集中：L3MK58E1M162, L3MK58E1M172
【异常良损】当日良损1.20%，当月良损0.15%，批次良损0.19%，09/30批次较上批次恶化0.09%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</t>
  </si>
  <si>
    <t>【产品型号】W537
【不良名称】水渍异常
【发生站点】CT
【是否再发】否
【首次通报】10/20  16:30
【基础分析】MAP集中1板左下角
【异常良损】当日良损1.13%，当月良损0.75%，批次良损0.67%，10/07批次较上批次恶化0.43%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</t>
  </si>
  <si>
    <t xml:space="preserve">【产品型号】M678
【不良名称】彩斑Mura
【发生站点】MVI
【是否再发】否
【首次通报】10/08  10:00
【基础分析】MAP集中：1AD0, 1AJ0, 1BL0, 1CA0, 1CB0, 1CR0, 1DD0, 1EG0, 1ER0, 2BQ0、F列
【异常良损】当日良损1.32%，当月良损1.27%，批次良损0.58%，9/26批次较上批次未改善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  <phoneticPr fontId="4" type="noConversion"/>
  </si>
  <si>
    <t>正常波动，无LOT集中 Array Line总体无恶化</t>
    <phoneticPr fontId="4" type="noConversion"/>
  </si>
  <si>
    <r>
      <t>【异常原因】12420 DM图首次可见，</t>
    </r>
    <r>
      <rPr>
        <sz val="11"/>
        <color rgb="FF0000FF"/>
        <rFont val="微软雅黑"/>
        <family val="2"/>
        <charset val="134"/>
      </rPr>
      <t>与12400（M1） 3APP02相关，单Lot异常</t>
    </r>
    <r>
      <rPr>
        <sz val="11"/>
        <color rgb="FF333333"/>
        <rFont val="微软雅黑"/>
        <family val="2"/>
        <charset val="134"/>
      </rPr>
      <t>，S4~18有异常，其前后片和前后Lot均无异常，</t>
    </r>
    <r>
      <rPr>
        <sz val="11"/>
        <color rgb="FF0000FF"/>
        <rFont val="微软雅黑"/>
        <family val="2"/>
        <charset val="134"/>
      </rPr>
      <t>待工艺调查确认@10/21</t>
    </r>
    <r>
      <rPr>
        <sz val="11"/>
        <color rgb="FF333333"/>
        <rFont val="微软雅黑"/>
        <family val="2"/>
        <charset val="134"/>
      </rPr>
      <t xml:space="preserve">
【Inline监控】12420 DM图可见
【是否止血】是
【影响范围】15大板，批次良损0.05%
【改善措施】</t>
    </r>
    <r>
      <rPr>
        <sz val="11"/>
        <color rgb="FF0000FF"/>
        <rFont val="微软雅黑"/>
        <family val="2"/>
        <charset val="134"/>
      </rPr>
      <t>待工艺调查确认@10/21</t>
    </r>
    <r>
      <rPr>
        <sz val="11"/>
        <color rgb="FF333333"/>
        <rFont val="微软雅黑"/>
        <family val="2"/>
        <charset val="134"/>
      </rPr>
      <t xml:space="preserve">
【整合对接】施健丰
【责任部门】阵列
【责任科室】Track </t>
    </r>
    <phoneticPr fontId="4" type="noConversion"/>
  </si>
  <si>
    <r>
      <t>【异常原因】C480 1001批次斑中带点 批次0.53% 按解析经验为</t>
    </r>
    <r>
      <rPr>
        <sz val="11"/>
        <color rgb="FF0000FF"/>
        <rFont val="微软雅黑"/>
        <family val="2"/>
        <charset val="134"/>
      </rPr>
      <t>BL2 Particle影响</t>
    </r>
    <r>
      <rPr>
        <sz val="11"/>
        <color rgb="FF333333"/>
        <rFont val="微软雅黑"/>
        <family val="2"/>
        <charset val="134"/>
      </rPr>
      <t xml:space="preserve">，Array 1K101 3AF12存在机差 FC12-CHC/FC12-CHD存在腔差 </t>
    </r>
    <r>
      <rPr>
        <sz val="11"/>
        <color rgb="FF0000FF"/>
        <rFont val="微软雅黑"/>
        <family val="2"/>
        <charset val="134"/>
      </rPr>
      <t>聚集受S/V O-ring影响</t>
    </r>
    <r>
      <rPr>
        <sz val="11"/>
        <color rgb="FF333333"/>
        <rFont val="微软雅黑"/>
        <family val="2"/>
        <charset val="134"/>
      </rPr>
      <t>，高发腔室FC12-C 9-/17已PM,FC12-D 9/16已PM 批次高发为对策前(8/19)过货,PM回线后RS水准已回归
【Inline监控】AOI可监控
【是否止血】是
【影响范围】C480 1001批次良损0.53%
【改善措施】①CFC12-C 9/17已PM,FC12-D9/16</t>
    </r>
    <r>
      <rPr>
        <sz val="11"/>
        <color rgb="FF0000FF"/>
        <rFont val="微软雅黑"/>
        <family val="2"/>
        <charset val="134"/>
      </rPr>
      <t>已
PM，高发批为PM前过货，PM回线后RS水准已改善</t>
    </r>
    <r>
      <rPr>
        <sz val="11"/>
        <color rgb="FF333333"/>
        <rFont val="微软雅黑"/>
        <family val="2"/>
        <charset val="134"/>
      </rPr>
      <t>；
②</t>
    </r>
    <r>
      <rPr>
        <sz val="11"/>
        <color rgb="FF0000FF"/>
        <rFont val="微软雅黑"/>
        <family val="2"/>
        <charset val="134"/>
      </rPr>
      <t>聚集主要受S/V O-ring影响</t>
    </r>
    <r>
      <rPr>
        <sz val="11"/>
        <color rgb="FF333333"/>
        <rFont val="微软雅黑"/>
        <family val="2"/>
        <charset val="134"/>
      </rPr>
      <t>，原厂材质不佳，目前</t>
    </r>
    <r>
      <rPr>
        <sz val="11"/>
        <color rgb="FF0000FF"/>
        <rFont val="微软雅黑"/>
        <family val="2"/>
        <charset val="134"/>
      </rPr>
      <t>二元化升规O-ring平展导入中</t>
    </r>
    <r>
      <rPr>
        <sz val="11"/>
        <color rgb="FF333333"/>
        <rFont val="微软雅黑"/>
        <family val="2"/>
        <charset val="134"/>
      </rPr>
      <t>，BL整体导入进度40%，主run BSM2层C10/C12导入进度62%，</t>
    </r>
    <r>
      <rPr>
        <sz val="11"/>
        <color rgb="FF0000FF"/>
        <rFont val="微软雅黑"/>
        <family val="2"/>
        <charset val="134"/>
      </rPr>
      <t>预计年底全部导入；</t>
    </r>
    <r>
      <rPr>
        <sz val="11"/>
        <color rgb="FF333333"/>
        <rFont val="微软雅黑"/>
        <family val="2"/>
        <charset val="134"/>
      </rPr>
      <t xml:space="preserve">
【整合对接】郭友
【责任部门】阵列部
【责任科室】CVD </t>
    </r>
    <phoneticPr fontId="4" type="noConversion"/>
  </si>
  <si>
    <t>【产品型号】M692
【不良名称】黑色不透明异物
【发生站点】CT
【是否再发】否
【首次通报】10/21  09:30
【基础分析】MAP无不明显集中性
【异常良损】当日良损0.18%，当月良损0.02%，批次良损0.82%，10/12批次较上批次恶化0.81%(CUT站点10/12批次较上批次恶化0.07%，以往批次水平普遍为0.01%）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</t>
  </si>
  <si>
    <r>
      <t>【异常原因】</t>
    </r>
    <r>
      <rPr>
        <sz val="11"/>
        <color rgb="FF0000FF"/>
        <rFont val="微软雅黑"/>
        <family val="2"/>
        <charset val="134"/>
      </rPr>
      <t>厂内物料号E转P，ADC漏判</t>
    </r>
    <r>
      <rPr>
        <sz val="11"/>
        <color rgb="FF333333"/>
        <rFont val="微软雅黑"/>
        <family val="2"/>
        <charset val="134"/>
      </rPr>
      <t>黑色不透明异物/黑色半透明异物/黑色零散异物（C4BP1/2/3），size在60-100um，</t>
    </r>
    <r>
      <rPr>
        <sz val="11"/>
        <color rgb="FF0000FF"/>
        <rFont val="微软雅黑"/>
        <family val="2"/>
        <charset val="134"/>
      </rPr>
      <t>集中使用C4BP1不良Code追加判杀导致</t>
    </r>
    <r>
      <rPr>
        <sz val="11"/>
        <color rgb="FF333333"/>
        <rFont val="微软雅黑"/>
        <family val="2"/>
        <charset val="134"/>
      </rPr>
      <t xml:space="preserve">
【Inline监控】21329监控C4BP1/C4BP2/C4BP3 ADC共漏判296pcs,追加判杀不良0.08%
【是否止血】是
【影响范围】数量296pcs，过货完成时间10/17
【改善措施】1,M692 </t>
    </r>
    <r>
      <rPr>
        <sz val="11"/>
        <color rgb="FF0000FF"/>
        <rFont val="微软雅黑"/>
        <family val="2"/>
        <charset val="134"/>
      </rPr>
      <t>ADC规格修正对应P物料下的查杀规格,并平展确认@10/17;2.前期ADC漏判不良Panel 271pcs(已冻结)拦截挑屏返工,预计10月底前完成;</t>
    </r>
    <r>
      <rPr>
        <sz val="11"/>
        <color rgb="FF333333"/>
        <rFont val="微软雅黑"/>
        <family val="2"/>
        <charset val="134"/>
      </rPr>
      <t xml:space="preserve">
【整合对接】张倩
【责任部门】工艺整合部
【责任科室】蒸镀封装整合科 </t>
    </r>
    <phoneticPr fontId="4" type="noConversion"/>
  </si>
  <si>
    <r>
      <t xml:space="preserve">【异常原因】T3CD5902SAA S7-S9 Try Run时45400 </t>
    </r>
    <r>
      <rPr>
        <sz val="11"/>
        <color rgb="FF0000FF"/>
        <rFont val="微软雅黑"/>
        <family val="2"/>
        <charset val="134"/>
      </rPr>
      <t>曝光机宕机，设备停留10H导致BM残留高发</t>
    </r>
    <r>
      <rPr>
        <sz val="11"/>
        <color rgb="FF333333"/>
        <rFont val="微软雅黑"/>
        <family val="2"/>
        <charset val="134"/>
      </rPr>
      <t xml:space="preserve">
【Inline监控】宕机后AOI已加检，但COE膜层曝光后无法RW
【是否止血】是
【影响范围】3 sheet，共118 Panel
【改善措施】COE产品各层曝光机前停留过久会造成残留风险，后续COE BRG曝光机</t>
    </r>
    <r>
      <rPr>
        <sz val="11"/>
        <color rgb="FF0000FF"/>
        <rFont val="微软雅黑"/>
        <family val="2"/>
        <charset val="134"/>
      </rPr>
      <t>岩机超过2h，BR层曝光机启机超过4h，即通知Track进行排片动作</t>
    </r>
    <r>
      <rPr>
        <sz val="11"/>
        <color rgb="FF333333"/>
        <rFont val="微软雅黑"/>
        <family val="2"/>
        <charset val="134"/>
      </rPr>
      <t>，后续产品正常加检RW，此项加入Photoline</t>
    </r>
    <r>
      <rPr>
        <sz val="11"/>
        <color rgb="FF0000FF"/>
        <rFont val="微软雅黑"/>
        <family val="2"/>
        <charset val="134"/>
      </rPr>
      <t>产品异常处理规格书文件</t>
    </r>
    <r>
      <rPr>
        <sz val="11"/>
        <color rgb="FF333333"/>
        <rFont val="微软雅黑"/>
        <family val="2"/>
        <charset val="134"/>
      </rPr>
      <t xml:space="preserve">
【整合对接】李力
【责任部门】触控部
【责任科室】黄光科 </t>
    </r>
    <phoneticPr fontId="4" type="noConversion"/>
  </si>
  <si>
    <t>李力</t>
    <phoneticPr fontId="4" type="noConversion"/>
  </si>
  <si>
    <t>【产品型号】C471
【不良名称】TP责来料NG
【发生站点】CT
【是否再发】否
【首次通报】10/21  07:30
【基础分析】LOT集中：L3CD58E0Y
【异常良损】当日良损1.37%，当月良损0.12%，批次良损0.28%，09/23批次较上批次恶化0.25%（APP1站点09/23批次较上批次恶化0.49%）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</t>
    <phoneticPr fontId="4" type="noConversion"/>
  </si>
  <si>
    <t>屠厚磊</t>
    <phoneticPr fontId="4" type="noConversion"/>
  </si>
  <si>
    <t>【产品型号】C472
【不良名称】S向单暗线
【发生站点】MVI
【是否再发】是
【首次通报】09/04  10:00
【基础分析】MAP集中：1BK0, 1BL0, 1CK0, 1CL0 ,8/23批为蒸镀ESD，此批同膜位高发
【异常良损】当日良损1.47%，当月良损0.43%，批次良损0.54%，10/01批次较上批次恶化0.26%</t>
    <phoneticPr fontId="4" type="noConversion"/>
  </si>
  <si>
    <t>【产品型号】C516
【不良名称】S向带状Mura
【发生站点】MVI
【是否再发】否
【首次通报】10/22  15:00
【基础分析】MAP集中： Q列/2E行
【异常良损】当日良损16.30%，当月良损1.62%，批次良损2.69%，10/11批次较上批次恶化1.31%</t>
    <phoneticPr fontId="4" type="noConversion"/>
  </si>
  <si>
    <t>【产品型号】C516
【不良名称】G向单亮线
【发生站点】AVI
【是否再发】否
【首次通报】10/22  15:00
【基础分析】LOT集中：L3CN58E29
【异常良损】当日良损2.43%，当月良损1.25%，批次良损1.77%，10/11批次较上批次恶化0.64%</t>
    <phoneticPr fontId="4" type="noConversion"/>
  </si>
  <si>
    <t>【产品型号】M692
【不良名称】PHT责M2残留
【发生站点】CT
【是否再发】否
【首次通报】10/22  09:30
【基础分析】MAP集中大板右侧
【异常良损】当日良损0.06%，当月良损0.02%，批次良损0.09%，10/12批次较上批次恶化0.08%</t>
    <phoneticPr fontId="4" type="noConversion"/>
  </si>
  <si>
    <t>【产品型号】C472
【不良名称】常亮白斑
【发生站点】CT
【是否再发】否
【首次通报】10/22  09:30
【基础分析】MAP集中2板
【异常良损】当日良损1.13%，当月良损0.23%，批次良损0.21%，10/01批次较上批次恶化0.05%（10/01批次较8/23批次恶化0.11%）</t>
    <phoneticPr fontId="4" type="noConversion"/>
  </si>
  <si>
    <t>【产品型号】M628
【不良名称】二维码/十字Mark气泡
【发生站点】CT
【是否再发】否
【首次通报】10/22  07:30
【基础分析】MAP无明显集中性，LOT集中：L3F159E03
【异常良损】当日良损1.03%，当月良损0.21%，批次良损0.76%，10/11批次较上批次恶化0.76%（APP2站点10/11批次较上批次恶化1.03%）</t>
    <phoneticPr fontId="4" type="noConversion"/>
  </si>
  <si>
    <r>
      <t>【异常原因】黄光HB2光阻凝结导致弱显高发
【Inline监控】13629站 A3PMR查杀飘高HH2高发 density 0.38 
【是否止血】@9/25 3APP13 HB2停机清洁
【影响范围】影响229panel @9/25清洁完成
【改善措施】</t>
    </r>
    <r>
      <rPr>
        <sz val="11"/>
        <color rgb="FF0000FF"/>
        <rFont val="微软雅黑"/>
        <family val="2"/>
        <charset val="134"/>
      </rPr>
      <t>1.Robot检查清洁；HB2shuttle口检查/挡板拆除清洁；腔室plate/LID清洁@9/25</t>
    </r>
    <r>
      <rPr>
        <sz val="11"/>
        <color rgb="FF333333"/>
        <rFont val="微软雅黑"/>
        <family val="2"/>
        <charset val="134"/>
      </rPr>
      <t xml:space="preserve"> 2.制定日常inline监控，</t>
    </r>
    <r>
      <rPr>
        <sz val="11"/>
        <color rgb="FF0000FF"/>
        <rFont val="微软雅黑"/>
        <family val="2"/>
        <charset val="134"/>
      </rPr>
      <t>每7天</t>
    </r>
    <r>
      <rPr>
        <sz val="11"/>
        <color rgb="FF333333"/>
        <rFont val="微软雅黑"/>
        <family val="2"/>
        <charset val="134"/>
      </rPr>
      <t>提醒确认腔室是否</t>
    </r>
    <r>
      <rPr>
        <sz val="11"/>
        <color rgb="FF0000FF"/>
        <rFont val="微软雅黑"/>
        <family val="2"/>
        <charset val="134"/>
      </rPr>
      <t>进行预清洁@10/17</t>
    </r>
    <r>
      <rPr>
        <sz val="11"/>
        <color rgb="FF333333"/>
        <rFont val="微软雅黑"/>
        <family val="2"/>
        <charset val="134"/>
      </rPr>
      <t>；
【整合对接】胡灿灿
【责任部门】阵列部
【责任科室】涂布科</t>
    </r>
    <phoneticPr fontId="4" type="noConversion"/>
  </si>
  <si>
    <t>【异常原因】1CE/2CE均为已知K列PH VCD Pin mura
【Inline监控】11620 DM图轻微可见（反推轻微可见，正常看DM图难以识别）
【是否止血】是
【影响范围】/
【改善措施】当前换pin&amp;pin移位验证改善后产出Lot暂无Pin Mura，持续关注；
【整合对接】施健丰
【责任部门】阵列
【责任科室】PH</t>
    <phoneticPr fontId="4" type="noConversion"/>
  </si>
  <si>
    <r>
      <t>【异常原因】15400（M3） 3APP02</t>
    </r>
    <r>
      <rPr>
        <sz val="11"/>
        <color rgb="FF0000FF"/>
        <rFont val="微软雅黑"/>
        <family val="2"/>
        <charset val="134"/>
      </rPr>
      <t>显影单元的储水Tank sensor故障导致流量补液异常宕机</t>
    </r>
    <r>
      <rPr>
        <sz val="11"/>
        <color rgb="FF333333"/>
        <rFont val="微软雅黑"/>
        <family val="2"/>
        <charset val="134"/>
      </rPr>
      <t xml:space="preserve">
【Inline监控】已知异常
【是否止血】是
【影响范围】单sheet  20panel
【改善措施】</t>
    </r>
    <r>
      <rPr>
        <sz val="11"/>
        <color rgb="FF0000FF"/>
        <rFont val="微软雅黑"/>
        <family val="2"/>
        <charset val="134"/>
      </rPr>
      <t>宕机片已RW处理</t>
    </r>
    <r>
      <rPr>
        <sz val="11"/>
        <color rgb="FF333333"/>
        <rFont val="微软雅黑"/>
        <family val="2"/>
        <charset val="134"/>
      </rPr>
      <t>，正常加检AOI/CD/AT，1A行当站已判S ,</t>
    </r>
    <r>
      <rPr>
        <sz val="11"/>
        <color rgb="FF0000FF"/>
        <rFont val="微软雅黑"/>
        <family val="2"/>
        <charset val="134"/>
      </rPr>
      <t xml:space="preserve">更换故障sensor @9/26已完成 </t>
    </r>
    <r>
      <rPr>
        <sz val="11"/>
        <color rgb="FF333333"/>
        <rFont val="微软雅黑"/>
        <family val="2"/>
        <charset val="134"/>
      </rPr>
      <t xml:space="preserve">
【整合对接】胡灿灿
【责任部门】阵列部
【责任科室】涂布 </t>
    </r>
    <phoneticPr fontId="4" type="noConversion"/>
  </si>
  <si>
    <r>
      <t>【异常原因】① Array Lot明显集中性；② Half 1/2 膜位对称；③ Array设备集中3ACP02，3APP03,3AOV18
【Inline监控】/
【是否止血】/
【影响范围】167 Panel
【改善措施】</t>
    </r>
    <r>
      <rPr>
        <sz val="11"/>
        <color rgb="FF0000FF"/>
        <rFont val="微软雅黑"/>
        <family val="2"/>
        <charset val="134"/>
      </rPr>
      <t>单LOT异常， 机腔差无法差异，生产履历没有宕机异常，前后LOT 均无异常，目前数据量少无法定位异常， 持续关注</t>
    </r>
    <r>
      <rPr>
        <sz val="11"/>
        <color rgb="FF333333"/>
        <rFont val="微软雅黑"/>
        <family val="2"/>
        <charset val="134"/>
      </rPr>
      <t xml:space="preserve">
【整合对接】王建强/胡磊超
【责任部门】工艺整合部
【责任科室】蒸镀封装整合科/Array整合科 </t>
    </r>
    <phoneticPr fontId="4" type="noConversion"/>
  </si>
  <si>
    <r>
      <t>【异常原因】① Array Lot集中性；② Half1/2对称性；③ Array多设备集中性
【Inline监控】/
【是否止血】/
【影响范围】110 Panel
【改善措施】</t>
    </r>
    <r>
      <rPr>
        <sz val="11"/>
        <color rgb="FF0000FF"/>
        <rFont val="微软雅黑"/>
        <family val="2"/>
        <charset val="134"/>
      </rPr>
      <t>单LOT异常， 机腔差无法差异，生产履历没有宕机异常，前后LOT 均无异常，目前数据量少无法定位异常， 持续关注</t>
    </r>
    <r>
      <rPr>
        <sz val="11"/>
        <color rgb="FF333333"/>
        <rFont val="微软雅黑"/>
        <family val="2"/>
        <charset val="134"/>
      </rPr>
      <t xml:space="preserve">
【整合对接】王建强/胡磊超
【责任部门】工艺整合部
【责任科室】OLED整合科/Array整合科</t>
    </r>
    <phoneticPr fontId="4" type="noConversion"/>
  </si>
  <si>
    <r>
      <t>【异常原因】Pin端二维码位置气泡，集中贴膜15# M1A平台，因来料产品携带异物残留在平台上，贴附时受力不均出现气泡
【Inline监控】APP2检出
【是否止血】是
【影响范围】M1A平台过货4.7k，APP2已作业4k，打出不良86pcs，剩余0.7k待作业
【改善措施】设备已重新清洁，加检无异常，10:46已换型M680，持续监控；已打出气泡二次脱泡挽救，预计挽救率100%，</t>
    </r>
    <r>
      <rPr>
        <sz val="11"/>
        <color rgb="FF0000FF"/>
        <rFont val="微软雅黑"/>
        <family val="2"/>
        <charset val="134"/>
      </rPr>
      <t>不良品已脱泡处理，9/30批次影响为0%</t>
    </r>
    <r>
      <rPr>
        <sz val="11"/>
        <color rgb="FF333333"/>
        <rFont val="微软雅黑"/>
        <family val="2"/>
        <charset val="134"/>
      </rPr>
      <t xml:space="preserve">
【整合对接】刘力文
【责任部门】屏体部
【责任科室】贴膜科 </t>
    </r>
    <phoneticPr fontId="4" type="noConversion"/>
  </si>
  <si>
    <r>
      <t>【异常原因】①DM图和AT不可见；②解析确认对比亮暗带位置的T3管：M2/GateO CD 未见明显差异，左右overlay未见明显差异；对比亮暗带位置的M3和孔径：M3 CD未见明显差异，ILD/CNTO孔径未见明显差异；③无机构匹配；④捞取阵列段机腔差确认除单机台过货外无明显机腔差；⑤M9基于WIP状况C480转向8Lot进行阵列段全制程验证（C480同样1A&amp;2A行G向带聚集），目前CT产出较少，无明显结果显示，预计10/25产出大量数据
【Inline监控】已反馈检测确认是否可调试检出@10/17
【是否止血】否
【影响范围】数量，过货完成时间
【改善措施】M9基于WIP状况C480转向8Lot进行阵列段全制程验证（C480同样1A&amp;2A行G向带聚集），8个转向Lot，</t>
    </r>
    <r>
      <rPr>
        <sz val="11"/>
        <color rgb="FF0000FF"/>
        <rFont val="微软雅黑"/>
        <family val="2"/>
        <charset val="134"/>
      </rPr>
      <t>目前已产出7个Lot（PEPK-PEPH&amp;PEP9~PEPD转向结果已出）均未跟转，剩余1Lot（PEP7~PEP8转向）预计10/24产出</t>
    </r>
    <r>
      <rPr>
        <sz val="11"/>
        <color rgb="FF333333"/>
        <rFont val="微软雅黑"/>
        <family val="2"/>
        <charset val="134"/>
      </rPr>
      <t xml:space="preserve">，待转向结果产出后①如有跟转，By站点转向理清异常站点；②如未跟转，申请后段协助排查 
【整合对接】施健丰
【责任部门】工艺整合部
【责任科室】阵列整合科 </t>
    </r>
    <phoneticPr fontId="4" type="noConversion"/>
  </si>
  <si>
    <r>
      <t>【异常原因】M680 9/12 单亮点高发批次良损0.84%，查看CRP履历10/11 3PLR15存在机差，阵列同蒸镀批次屏CRP 3PLR08过货修复无异常，
①CRP确认不良品900pcs，其中670Pcs左右为AVI同一位置现象为小白斑不良
②其它产品单亮点CRP正常修复，无明显异常。
③CRP同步提返工流程，进行良率挽救。
④同步解析此异常批次单亮点不良，明解析单亮点类型（目镜确认是否为斑类/多颗亮点/人员误判/坐标信息是否匹配CRP修复坐标点位） 
【Inline监控】inline检出弱相关
【是否止血】否
【影响范围】0901批次~0.54%/0912批次0.84%
【改善措施】</t>
    </r>
    <r>
      <rPr>
        <sz val="11"/>
        <color rgb="FF0000FF"/>
        <rFont val="微软雅黑"/>
        <family val="2"/>
        <charset val="134"/>
      </rPr>
      <t>①CRP提返工流程@10/22，进行良率挽救 ②解析结果预计10/25产出</t>
    </r>
    <r>
      <rPr>
        <sz val="11"/>
        <color rgb="FF333333"/>
        <rFont val="微软雅黑"/>
        <family val="2"/>
        <charset val="134"/>
      </rPr>
      <t xml:space="preserve">
【整合对接】郭友
【责任部门】屏体
【责任科室】屏体检测 </t>
    </r>
    <phoneticPr fontId="4" type="noConversion"/>
  </si>
  <si>
    <r>
      <t>【异常原因】1G100 3AFC14存在过货连续性，且不良率高，异常根因调查中
【Inline监控】Array/OLED/TP DM均不可见，AT未抽检，待确认异常真因邀请检测优化检出
【是否止血】是，单lot高发，同批其他lot无高发
【影响范围】1LOT，已产出90%，预计10/18产出完毕
【改善措施】</t>
    </r>
    <r>
      <rPr>
        <sz val="11"/>
        <color rgb="FF0000FF"/>
        <rFont val="微软雅黑"/>
        <family val="2"/>
        <charset val="134"/>
      </rPr>
      <t>1G100 3AFC14临时禁Run C471/C480@10/22， 根因工艺调查中</t>
    </r>
    <r>
      <rPr>
        <sz val="11"/>
        <color rgb="FF333333"/>
        <rFont val="微软雅黑"/>
        <family val="2"/>
        <charset val="134"/>
      </rPr>
      <t xml:space="preserve">
【整合对接】田凤
【责任部门】工艺整合部
【责任科室】阵列整合科 </t>
    </r>
    <phoneticPr fontId="4" type="noConversion"/>
  </si>
  <si>
    <r>
      <t xml:space="preserve">【异常原因】LOT无集中，MAP存在C角聚集；Aging无明显异常，选取聚集膜位确认array机腔差，多站点存在明显不良率差异与Map差异，因电流异常无明确坐标进行rs匹配，选取几存在C角聚集LOT确认各站AOI MAP无匹配
【Inline监控】/
【是否止血】/
【影响范围】10.01批次
【改善措施】 </t>
    </r>
    <r>
      <rPr>
        <sz val="11"/>
        <color rgb="FF0000FF"/>
        <rFont val="微软雅黑"/>
        <family val="2"/>
        <charset val="134"/>
      </rPr>
      <t>借屏确认现象为群亮线，信号调节非异物导致，OM下无ESD, 进一步解析确认中，预计结果产出@10/27</t>
    </r>
    <r>
      <rPr>
        <sz val="11"/>
        <color rgb="FF333333"/>
        <rFont val="微软雅黑"/>
        <family val="2"/>
        <charset val="134"/>
      </rPr>
      <t xml:space="preserve">
【整合对接】施明君
【责任部门】/</t>
    </r>
    <phoneticPr fontId="4" type="noConversion"/>
  </si>
  <si>
    <r>
      <t>【异常原因】①Q列：AT/DM/LOI均不可见，无明显机腔差，同期产品确认C59/C480也有此异常，结合C480 By层别转向验证，</t>
    </r>
    <r>
      <rPr>
        <sz val="11"/>
        <color rgb="FFFF0000"/>
        <rFont val="微软雅黑"/>
        <family val="2"/>
        <charset val="134"/>
      </rPr>
      <t>确认F~G层转向Lot的Mapping和现象均跟转</t>
    </r>
    <r>
      <rPr>
        <sz val="11"/>
        <color rgb="FF333333"/>
        <rFont val="微软雅黑"/>
        <family val="2"/>
        <charset val="134"/>
      </rPr>
      <t>，再将C480/C59/C519合并捞取机腔差确认</t>
    </r>
    <r>
      <rPr>
        <sz val="11"/>
        <color rgb="FF0000FF"/>
        <rFont val="微软雅黑"/>
        <family val="2"/>
        <charset val="134"/>
      </rPr>
      <t>1F400 3APP04有明显机差&amp;Mapping差，故锁定1F400 3APP04</t>
    </r>
    <r>
      <rPr>
        <sz val="11"/>
        <color rgb="FF333333"/>
        <rFont val="微软雅黑"/>
        <family val="2"/>
        <charset val="134"/>
      </rPr>
      <t>，</t>
    </r>
    <r>
      <rPr>
        <sz val="11"/>
        <color rgb="FFFF0000"/>
        <rFont val="微软雅黑"/>
        <family val="2"/>
        <charset val="134"/>
      </rPr>
      <t>解析未发现异常，根因暂未知</t>
    </r>
    <r>
      <rPr>
        <sz val="11"/>
        <color rgb="FF333333"/>
        <rFont val="微软雅黑"/>
        <family val="2"/>
        <charset val="134"/>
      </rPr>
      <t>，Track调查中：现场确认机况，无明显异常，CLN / COT / Dev 进行转向验证，10/22 已完成 1F400 过货；后续申请快推；②2E行：</t>
    </r>
    <r>
      <rPr>
        <sz val="11"/>
        <color rgb="FF0000FF"/>
        <rFont val="微软雅黑"/>
        <family val="2"/>
        <charset val="134"/>
      </rPr>
      <t>已知异常（1F400局部CD不均导致）</t>
    </r>
    <r>
      <rPr>
        <sz val="11"/>
        <color rgb="FF333333"/>
        <rFont val="微软雅黑"/>
        <family val="2"/>
        <charset val="134"/>
      </rPr>
      <t xml:space="preserve">
【Inline监控】否，AT/DM图/LOI均不可见，需工艺明确是否可调试后检出并监控
【是否止血】是
【影响范围】数量，过货完成时间
【改善措施】①Q列：临时措施：依据CT良率、产能及3APP04&amp;3APP05损益比（3APP05有K列 VCD PIN常暗黑斑异常）</t>
    </r>
    <r>
      <rPr>
        <sz val="11"/>
        <color theme="1"/>
        <rFont val="微软雅黑"/>
        <family val="2"/>
        <charset val="134"/>
      </rPr>
      <t>状况</t>
    </r>
    <r>
      <rPr>
        <sz val="11"/>
        <color rgb="FF0000FF"/>
        <rFont val="微软雅黑"/>
        <family val="2"/>
        <charset val="134"/>
      </rPr>
      <t>目前1F400 3APP04禁Run</t>
    </r>
    <r>
      <rPr>
        <sz val="11"/>
        <color rgb="FF333333"/>
        <rFont val="微软雅黑"/>
        <family val="2"/>
        <charset val="134"/>
      </rPr>
      <t xml:space="preserve"> C516/C59/M702产品</t>
    </r>
    <r>
      <rPr>
        <sz val="11"/>
        <color rgb="FF0000FF"/>
        <rFont val="微软雅黑"/>
        <family val="2"/>
        <charset val="134"/>
      </rPr>
      <t>@10/22</t>
    </r>
    <r>
      <rPr>
        <sz val="11"/>
        <color rgb="FF333333"/>
        <rFont val="微软雅黑"/>
        <family val="2"/>
        <charset val="134"/>
      </rPr>
      <t>；②2E行：</t>
    </r>
    <r>
      <rPr>
        <sz val="11"/>
        <color rgb="FF0000FF"/>
        <rFont val="微软雅黑"/>
        <family val="2"/>
        <charset val="134"/>
      </rPr>
      <t>小量验证有效</t>
    </r>
    <r>
      <rPr>
        <sz val="11"/>
        <color theme="1"/>
        <rFont val="微软雅黑"/>
        <family val="2"/>
        <charset val="134"/>
      </rPr>
      <t>，NZL1/2流量调大，D171产出率100%，C480 产出率52.3%，2E行常暗黑斑+S向带检出未检出，DEV搬入开始移动量参数优化+DEV置换水洗气刀流量：720→950 LPM；液刀1流量36→48 LPM；液刀2流量55→75LPM 产出率95%，S向带状+常暗黑斑检出6pcs（靠近J列），DEV置换水洗气刀流量：720→950 LPM；液刀1流量36→48 LPM；液刀2流量55→75LPM 产出率100%，S向带状+常暗黑斑检出7p</t>
    </r>
    <r>
      <rPr>
        <sz val="11"/>
        <color rgb="FF333333"/>
        <rFont val="微软雅黑"/>
        <family val="2"/>
        <charset val="134"/>
      </rPr>
      <t>cs，</t>
    </r>
    <r>
      <rPr>
        <sz val="11"/>
        <color rgb="FF0000FF"/>
        <rFont val="微软雅黑"/>
        <family val="2"/>
        <charset val="134"/>
      </rPr>
      <t>继续放量9Lot验证@10/15，预计产出结果11/25；</t>
    </r>
    <phoneticPr fontId="4" type="noConversion"/>
  </si>
  <si>
    <t>【产品型号】C472
【不良名称】RGB黑斑
【发生站点】CT
【是否再发】否
【首次通报】10/23  09:00
【基础分析】大板底部聚集
【异常良损】当日良损0.37%，当月良损0.09%，批次良损0.11%，10/01批次较上批次恶化0.10%</t>
    <phoneticPr fontId="4" type="noConversion"/>
  </si>
  <si>
    <t>【产品型号】C480
【不良名称】OLED来料翘曲
【发生站点】CT
【是否再发】否
【首次通报】10/23  09:00
【基础分析】GLASS集中：L3CG59E0U061，MAP集中1板 E~H列
【异常良损】当日良损0.36%，当月良损0.04%，批次良损0.63%，10/11批次较上批次恶化0.60%</t>
    <phoneticPr fontId="4" type="noConversion"/>
  </si>
  <si>
    <t>【产品型号】C516
【不良名称】屏体来料破裂
【发生站点】CT
【是否再发】是
【首次通报】09/19  09:00
【基础分析】MAP集中：2E行 ，LOT集中：L3CN59E09
【异常良损】当日良损0.29%，当月良损0.11%，批次良损0.17%，10/11批次较上批次恶化0.07%</t>
    <phoneticPr fontId="4" type="noConversion"/>
  </si>
  <si>
    <t>【产品型号】M628
【不良名称】屏体异物(黑白点/凹点)
【发生站点】CT
【是否再发】否
【首次通报】10/23  09:00
【基础分析】MAP集中：2E行聚集 ，LOT集中：L3F159E0U
【异常良损】当日良损0.16%，当月良损0.06%，批次良损0.13%，10/11批次较上批次恶化0.12%</t>
    <phoneticPr fontId="4" type="noConversion"/>
  </si>
  <si>
    <t>【产品型号】M628
【不良名称】孔区溢流
【发生站点】CT
【是否再发】否
【首次通报】10/23  09:00
【基础分析】MAP集中：2E行聚集 ，LOT集中：L3F159E05
【异常良损】当日良损0.13%，当月良损0.03%，批次良损0.09%，10/11批次较上批次恶化0.09%</t>
    <phoneticPr fontId="4" type="noConversion"/>
  </si>
  <si>
    <t>【产品型号】M628
【不良名称】支撑膜气泡
【发生站点】CT
【是否再发】否
【首次通报】10/23  09:00
【基础分析】MAP/LOT无集中性
【异常良损】当日良损0.92%，当月良损0.23%，批次良损0.46%，10/11批次较上批次恶化0.42%</t>
    <phoneticPr fontId="4" type="noConversion"/>
  </si>
  <si>
    <t>【产品型号】C471
【不良名称】彩斑Mura
【发生站点】CT
【是否再发】否
【首次通报】10/22  09:30
【基础分析】MAP集中2AF0
【异常良损】当日良损0.71%，当月良损0.20%，批次良损0.63%，10/02批次较上批次恶化0.49%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</t>
  </si>
  <si>
    <t>【异常原因】ESD击伤AT线路导致S向单暗线，影响批次不良率0.38%
【Inline监控】是，C4ES3
【是否止血】否
【影响范围】10/1批次影响不良率0.38%
【改善措施】2#CD 10/11批次 VEES设备上线改善有效，10/11蒸镀批不良降至0.01%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</si>
  <si>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久未Run Try Run 导致8200-8400 Q time超时</t>
    </r>
    <r>
      <rPr>
        <sz val="11"/>
        <color rgb="FF333333"/>
        <rFont val="微软雅黑"/>
        <family val="2"/>
        <charset val="134"/>
      </rPr>
      <t xml:space="preserve">
【Inline监控】8620可检出
【是否止血】是
【影响范围】L3A859E01单lot
【改善措施】</t>
    </r>
    <r>
      <rPr>
        <sz val="11"/>
        <color rgb="FF0000FF"/>
        <rFont val="微软雅黑"/>
        <family val="2"/>
        <charset val="134"/>
      </rPr>
      <t>严格执行Q Time管控</t>
    </r>
    <r>
      <rPr>
        <sz val="11"/>
        <color rgb="FF333333"/>
        <rFont val="微软雅黑"/>
        <family val="2"/>
        <charset val="134"/>
      </rPr>
      <t xml:space="preserve">
【整合对接】黄从城
【责任部门】阵列部
【责任科室】曝光科 </t>
    </r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</si>
  <si>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现象确认二维码区域位置气泡</t>
    </r>
    <r>
      <rPr>
        <sz val="11"/>
        <color rgb="FF333333"/>
        <rFont val="微软雅黑"/>
        <family val="2"/>
        <charset val="134"/>
      </rPr>
      <t>，此产品同F1产品在</t>
    </r>
    <r>
      <rPr>
        <sz val="11"/>
        <color rgb="FF0000FF"/>
        <rFont val="微软雅黑"/>
        <family val="2"/>
        <charset val="134"/>
      </rPr>
      <t>二维码区域断差2.5um易产生气泡</t>
    </r>
    <r>
      <rPr>
        <sz val="11"/>
        <color rgb="FF333333"/>
        <rFont val="微软雅黑"/>
        <family val="2"/>
        <charset val="134"/>
      </rPr>
      <t>贴膜站点无设备时间集中性，保护膜无损伤和异物压痕，
【Inline监控】已监控到
【是否止血】是
【影响范围】196pcs
【改善措施】</t>
    </r>
    <r>
      <rPr>
        <sz val="11"/>
        <color rgb="FF0000FF"/>
        <rFont val="微软雅黑"/>
        <family val="2"/>
        <charset val="134"/>
      </rPr>
      <t>1.撕膜机构滚轮Z轴速度300-100，panel侧撕膜行进距离6.5-7，优化参数持续监控@10/22；2.针对此高发型号开展一次脱泡参数优化验证；10/23对已打出气泡进行二次脱泡100%挽救；</t>
    </r>
    <phoneticPr fontId="4" type="noConversion"/>
  </si>
  <si>
    <r>
      <t>【异常原因】集中L3CG59E0U061中板，此片在Lami段流片时右刀</t>
    </r>
    <r>
      <rPr>
        <sz val="11"/>
        <color rgb="FF0000FF"/>
        <rFont val="微软雅黑"/>
        <family val="2"/>
        <charset val="134"/>
      </rPr>
      <t>（E行）膜材边缘轻微翘起导致入刀时将边缘上保划破，作业时平台漏真空，导致E-H列褶皱；</t>
    </r>
    <r>
      <rPr>
        <sz val="11"/>
        <color rgb="FF333333"/>
        <rFont val="微软雅黑"/>
        <family val="2"/>
        <charset val="134"/>
      </rPr>
      <t xml:space="preserve">
【Inline监控】已监控到，预计影响12个panel
【是否止血】是
【影响范围】切割拔片20pcs，复判OK 8pcs，实际影响12pcs；
【改善措施】a.异常品</t>
    </r>
    <r>
      <rPr>
        <sz val="11"/>
        <color rgb="FF0000FF"/>
        <rFont val="微软雅黑"/>
        <family val="2"/>
        <charset val="134"/>
      </rPr>
      <t>复判</t>
    </r>
    <r>
      <rPr>
        <sz val="11"/>
        <color rgb="FF333333"/>
        <rFont val="微软雅黑"/>
        <family val="2"/>
        <charset val="134"/>
      </rPr>
      <t>，</t>
    </r>
    <r>
      <rPr>
        <sz val="11"/>
        <color rgb="FF0000FF"/>
        <rFont val="微软雅黑"/>
        <family val="2"/>
        <charset val="134"/>
      </rPr>
      <t>规格内部分后流</t>
    </r>
    <r>
      <rPr>
        <sz val="11"/>
        <color rgb="FF333333"/>
        <rFont val="微软雅黑"/>
        <family val="2"/>
        <charset val="134"/>
      </rPr>
      <t>；b.此异常Lami段首次发生，膜材轻微翘起导致，</t>
    </r>
    <r>
      <rPr>
        <sz val="11"/>
        <color rgb="FF0000FF"/>
        <rFont val="微软雅黑"/>
        <family val="2"/>
        <charset val="134"/>
      </rPr>
      <t>已调整右侧（E行）入刀点位，抬升0.2mm，10/17调整后至今作业无异常；</t>
    </r>
    <r>
      <rPr>
        <sz val="11"/>
        <color rgb="FF333333"/>
        <rFont val="微软雅黑"/>
        <family val="2"/>
        <charset val="134"/>
      </rPr>
      <t xml:space="preserve">
【整合对接】刘雅伦
【责任部门】蒸镀封装科
【责任科室】lami科 </t>
    </r>
    <phoneticPr fontId="4" type="noConversion"/>
  </si>
  <si>
    <t>孔区打印溢流</t>
  </si>
  <si>
    <t>【产品型号】M628
【不良名称】孔区打印溢流
【发生站点】CUT
【是否再发】否
【首次通报】10/24  08:00
【基础分析】MAP集中：U列 ，LOT集中：L3F159E04, L3F159E0A
【异常良损】当日良损1.54%，当月良损0.29%，批次良损0.54%，10/11批次较上批次恶化0.54%</t>
    <phoneticPr fontId="4" type="noConversion"/>
  </si>
  <si>
    <t>【产品型号】D172
【不良名称】无补偿线不良
【发生站点】CT
【是否再发】是
【首次通报】06/24  10:00
【基础分析】Map/LOT无集中性
【异常良损】当日良损6.69%，当月良损1.86%，批次良损1.91%，10/07批次较上批次恶化0.25%，不良持续恶化中</t>
    <phoneticPr fontId="4" type="noConversion"/>
  </si>
  <si>
    <r>
      <t>【异常原因】F1换型首件右边框轻微溢流需进行Recipe调整，调</t>
    </r>
    <r>
      <rPr>
        <sz val="11"/>
        <color rgb="FF0000FF"/>
        <rFont val="微软雅黑"/>
        <family val="2"/>
        <charset val="134"/>
      </rPr>
      <t>整Recipe offset时，因填孔设备软件没有继承上一版Process参数的功能</t>
    </r>
    <r>
      <rPr>
        <sz val="11"/>
        <color rgb="FF333333"/>
        <rFont val="微软雅黑"/>
        <family val="2"/>
        <charset val="134"/>
      </rPr>
      <t>，需全部</t>
    </r>
    <r>
      <rPr>
        <sz val="11"/>
        <color rgb="FF0000FF"/>
        <rFont val="微软雅黑"/>
        <family val="2"/>
        <charset val="134"/>
      </rPr>
      <t>重新绑定</t>
    </r>
    <r>
      <rPr>
        <sz val="11"/>
        <color rgb="FF333333"/>
        <rFont val="微软雅黑"/>
        <family val="2"/>
        <charset val="134"/>
      </rPr>
      <t>（主线Kateeva设备具备该功能），工程师不清楚F1有TEG打印，故</t>
    </r>
    <r>
      <rPr>
        <sz val="11"/>
        <color rgb="FF0000FF"/>
        <rFont val="微软雅黑"/>
        <family val="2"/>
        <charset val="134"/>
      </rPr>
      <t>绑定Process时AA和TEG全部绑定为 Panel Process导致TEG打印异常；</t>
    </r>
    <r>
      <rPr>
        <sz val="11"/>
        <color rgb="FF333333"/>
        <rFont val="微软雅黑"/>
        <family val="2"/>
        <charset val="134"/>
      </rPr>
      <t xml:space="preserve">
【Inline监控】是，DM图发现M628（F1） TEG打印成刘海形状，并导致U列Panel外观异常；
【是否止血】是
【影响范围】区间239half，U列异常共计1195panel线上判杀
【改善措施】临时对策：
①选取1LOT基板快推至TP 43620站点观察inline无Peeling，；
②检查腔室PV Table，确认无异常打印ink残留；
③</t>
    </r>
    <r>
      <rPr>
        <sz val="11"/>
        <color rgb="FF0000FF"/>
        <rFont val="微软雅黑"/>
        <family val="2"/>
        <charset val="134"/>
      </rPr>
      <t>重新绑定TEG Process，重新做首件确认结果无异常，后续量产无异常；</t>
    </r>
    <r>
      <rPr>
        <sz val="11"/>
        <color rgb="FF333333"/>
        <rFont val="微软雅黑"/>
        <family val="2"/>
        <charset val="134"/>
      </rPr>
      <t xml:space="preserve">
长期对策：
①</t>
    </r>
    <r>
      <rPr>
        <sz val="11"/>
        <color rgb="FF0000FF"/>
        <rFont val="微软雅黑"/>
        <family val="2"/>
        <charset val="134"/>
      </rPr>
      <t>梳理近3年所有填孔站点需打印TEG的产品（仅F1需打印TEG），并张贴在设备旁提示，避免类似情况发生，已完成；</t>
    </r>
    <r>
      <rPr>
        <sz val="11"/>
        <color rgb="FF333333"/>
        <rFont val="微软雅黑"/>
        <family val="2"/>
        <charset val="134"/>
      </rPr>
      <t xml:space="preserve">
②</t>
    </r>
    <r>
      <rPr>
        <sz val="11"/>
        <color rgb="FF0000FF"/>
        <rFont val="微软雅黑"/>
        <family val="2"/>
        <charset val="134"/>
      </rPr>
      <t>更新填孔Recipe调整SOP及其对应表单，已完成;</t>
    </r>
    <r>
      <rPr>
        <sz val="11"/>
        <color rgb="FF333333"/>
        <rFont val="微软雅黑"/>
        <family val="2"/>
        <charset val="134"/>
      </rPr>
      <t xml:space="preserve">
③Recipe调试及Inline监控复训-已完成；
④设备软件更新，参考主线Recipe，基板设计更新后自动沿用上一版Process，待与厂商检讨@10/30；
⑤检讨21420站点DM图ADC判定@10/30；</t>
    </r>
    <phoneticPr fontId="4" type="noConversion"/>
  </si>
  <si>
    <r>
      <t>【异常原因】①</t>
    </r>
    <r>
      <rPr>
        <sz val="11"/>
        <color rgb="FF0000FF"/>
        <rFont val="微软雅黑"/>
        <family val="2"/>
        <charset val="134"/>
      </rPr>
      <t>新批次高发：为拦截异常，判片优先级提升（优先判无补偿线不良）</t>
    </r>
    <r>
      <rPr>
        <sz val="11"/>
        <color rgb="FF333333"/>
        <rFont val="微软雅黑"/>
        <family val="2"/>
        <charset val="134"/>
      </rPr>
      <t>，②根因：</t>
    </r>
    <r>
      <rPr>
        <sz val="11"/>
        <color rgb="FF0000FF"/>
        <rFont val="微软雅黑"/>
        <family val="2"/>
        <charset val="134"/>
      </rPr>
      <t>东海项目为36Pulse驱动方式，设计CT无法满足</t>
    </r>
    <r>
      <rPr>
        <sz val="11"/>
        <color rgb="FF333333"/>
        <rFont val="微软雅黑"/>
        <family val="2"/>
        <charset val="134"/>
      </rPr>
      <t>，会存在此类问题；③Aging 5/10工位集中（由1/6工位改为5/10工位为作业的第一片确认相关性）；Pallet静电释放：在实际作业过程中，</t>
    </r>
    <r>
      <rPr>
        <sz val="11"/>
        <color rgb="FF0000FF"/>
        <rFont val="微软雅黑"/>
        <family val="2"/>
        <charset val="134"/>
      </rPr>
      <t>5/10为作业的第一片，</t>
    </r>
    <r>
      <rPr>
        <sz val="11"/>
        <color rgb="FF333333"/>
        <rFont val="微软雅黑"/>
        <family val="2"/>
        <charset val="134"/>
      </rPr>
      <t>当Pallet存在静电时，会释放给第一片产品，后续产品无异常；
【Inline监控】已监控到
【是否止血】否
【改善措施】②CT电路变更&amp;FPC信号短接客户考虑变更后存在潜在问题，不同意变更验证，</t>
    </r>
    <r>
      <rPr>
        <sz val="11"/>
        <color rgb="FF0000FF"/>
        <rFont val="微软雅黑"/>
        <family val="2"/>
        <charset val="134"/>
      </rPr>
      <t>新开案D项目会推动验证</t>
    </r>
    <r>
      <rPr>
        <sz val="11"/>
        <color rgb="FF333333"/>
        <rFont val="微软雅黑"/>
        <family val="2"/>
        <charset val="134"/>
      </rPr>
      <t>，③静电排查：将pallet底板、PCB接地连接@9/17，Pallet与shuttle接地连接改善效果较低；</t>
    </r>
    <r>
      <rPr>
        <sz val="11"/>
        <color rgb="FF0000FF"/>
        <rFont val="微软雅黑"/>
        <family val="2"/>
        <charset val="134"/>
      </rPr>
      <t>后续贴膜前置验证相关性@11/28</t>
    </r>
    <phoneticPr fontId="4" type="noConversion"/>
  </si>
  <si>
    <t>【产品型号】C471
【不良名称】常亮白斑
【发生站点】CT
【是否再发】否
【首次通报】10/24  17:30
【基础分析】MAP集中：2EE0, LOT集中：L3CD58E14
【异常良损】当日良损2.25%，当月良损1.20%，批次良损1.26%，09/23批次较上批次恶化0.24%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</si>
  <si>
    <t>【产品型号】M628
【不良名称】S向棱形彩色带状Mura
【发生站点】MVI
【是否再发】否
【首次通报】10/25  09:00
【基础分析】MAP集中：2AB0, 2AU0, 2CA0
【异常良损】当日良损0.48%，当月良损0.08%，批次良损0.11%，10/11批次较上批次恶化0.08%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</t>
    <phoneticPr fontId="4" type="noConversion"/>
  </si>
  <si>
    <t>黑色不透明异物</t>
    <phoneticPr fontId="4" type="noConversion"/>
  </si>
  <si>
    <t>【产品型号】M660
【不良名称】黑色不透明异物
【发生站点】CUT
【是否再发】否
【首次通报】10/25  09:00
【基础分析】MAP/LOT无集中性，工单集中40000081P01
【异常良损】当日良损0.11%，当月良损0.02%，批次良损0.12%，10/12批次较上批次恶化0.11%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</t>
    <phoneticPr fontId="4" type="noConversion"/>
  </si>
  <si>
    <t xml:space="preserve">【异常原因】MAP无聚集，Aging无明显异常；单LOT高发为PEP1异物高发(S20-25), RW后未完全清除，主要为膜下异物与11100 FC02相关性较大，9/11 FC02整机季保，FC02 9/3过货至今未发现相同聚集高发，单LOT偶发异常；异常高发LOT影响0.3%，剔除单LOT后批次仍存在上升恶化影响0.34%，以G向线AVI不良坐标与RS进行匹配，匹配率~50%，主要code为A1CIP/A1WOP/A1PDC等PEP1相关code，确认array机腔差无明显相关性匹配，目前已提解析进一步明确
【Inline监控】/
【是否止血】/
【影响范围】10/11批次
【改善措施】数据上暂未明确，已提解析进一步确认@10/23，预计结果产出@10/30
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</si>
  <si>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厂内物料号E转P</t>
    </r>
    <r>
      <rPr>
        <sz val="11"/>
        <color rgb="FF333333"/>
        <rFont val="微软雅黑"/>
        <family val="2"/>
        <charset val="134"/>
      </rPr>
      <t>，ADC设备漏判黑色不透明异物/黑色半透明异物/黑色零散异物（C4BP1/2/3）</t>
    </r>
    <r>
      <rPr>
        <sz val="11"/>
        <color rgb="FF0000FF"/>
        <rFont val="微软雅黑"/>
        <family val="2"/>
        <charset val="134"/>
      </rPr>
      <t>判杀规格未按照E维护，导致不良过杀</t>
    </r>
    <r>
      <rPr>
        <sz val="11"/>
        <color rgb="FF333333"/>
        <rFont val="微软雅黑"/>
        <family val="2"/>
        <charset val="134"/>
      </rPr>
      <t xml:space="preserve">
【Inline监控】21329监控C4BP1/C4BP2/C4BP3 ADC共漏判48pcs,追加判杀不良0.08%
【是否止血】是
【影响范围】数量，过货完成时间
【改善措施】</t>
    </r>
    <r>
      <rPr>
        <sz val="11"/>
        <color rgb="FF0000FF"/>
        <rFont val="微软雅黑"/>
        <family val="2"/>
        <charset val="134"/>
      </rPr>
      <t>1,M660 ADC规格修正,并平展确认;2.前期ADC漏判不良Panel 48pcs(已冻结)拦截挑屏返工,预计10月底前完成;</t>
    </r>
    <r>
      <rPr>
        <sz val="11"/>
        <color rgb="FF333333"/>
        <rFont val="微软雅黑"/>
        <family val="2"/>
        <charset val="134"/>
      </rPr>
      <t xml:space="preserve">
【整合对接】吕子明
【责任部门】工艺整合部
【责任科室】蒸镀封装整合科 </t>
    </r>
    <phoneticPr fontId="4" type="noConversion"/>
  </si>
  <si>
    <t>【产品型号】C472
【不良名称】G3亮点
【发生站点】CT
【是否再发】否
【首次通报】10/23  09:00
【基础分析】B角聚集
【异常良损】当日良损2.63%，当月良损1.07%，批次良损0.94%，10/01批次较上批次恶化0.30%</t>
    <phoneticPr fontId="4" type="noConversion"/>
  </si>
  <si>
    <t>S向棱形彩色带状Mura</t>
    <phoneticPr fontId="4" type="noConversion"/>
  </si>
  <si>
    <r>
      <t>【异常原因】2AB、2CA膜位反查Inline监控履历，此2个膜位均为彩斑、线性彩斑异常；单Cycle影响，排查为</t>
    </r>
    <r>
      <rPr>
        <sz val="11"/>
        <color rgb="FF0000FF"/>
        <rFont val="微软雅黑"/>
        <family val="2"/>
        <charset val="134"/>
      </rPr>
      <t>Mask上机路径彩斑，Particle掉落导致</t>
    </r>
    <r>
      <rPr>
        <sz val="11"/>
        <color rgb="FF333333"/>
        <rFont val="微软雅黑"/>
        <family val="2"/>
        <charset val="134"/>
      </rPr>
      <t>；</t>
    </r>
    <r>
      <rPr>
        <sz val="11"/>
        <color rgb="FF0000FF"/>
        <rFont val="微软雅黑"/>
        <family val="2"/>
        <charset val="134"/>
      </rPr>
      <t>2AU膜位I</t>
    </r>
    <r>
      <rPr>
        <sz val="11"/>
        <color rgb="FF333333"/>
        <rFont val="微软雅黑"/>
        <family val="2"/>
        <charset val="134"/>
      </rPr>
      <t>nline点灯画面未见异常，且无Cycle集中性；</t>
    </r>
    <r>
      <rPr>
        <sz val="11"/>
        <color rgb="FF0000FF"/>
        <rFont val="微软雅黑"/>
        <family val="2"/>
        <charset val="134"/>
      </rPr>
      <t>查询PPA此膜位及附近膜位均无异常；</t>
    </r>
    <r>
      <rPr>
        <sz val="11"/>
        <color rgb="FF333333"/>
        <rFont val="微软雅黑"/>
        <family val="2"/>
        <charset val="134"/>
      </rPr>
      <t xml:space="preserve">
【Inline监控】21200；
【是否止血】是
【影响范围】2个膜位批次影响0.08%，2AU推测影响0.05%；共计影响0.13%
【改善措施】①2AB、2CA属于</t>
    </r>
    <r>
      <rPr>
        <sz val="11"/>
        <color rgb="FF0000FF"/>
        <rFont val="微软雅黑"/>
        <family val="2"/>
        <charset val="134"/>
      </rPr>
      <t>单Cycle异常，Mask下机清洗后无异常；②2AU膜位待后续借屏解析@10/28；</t>
    </r>
    <r>
      <rPr>
        <sz val="11"/>
        <color rgb="FF333333"/>
        <rFont val="微软雅黑"/>
        <family val="2"/>
        <charset val="134"/>
      </rPr>
      <t xml:space="preserve">
【整合对接】吕子明
【责任部门】蒸镀封装部
【责任科室】清洗科室 </t>
    </r>
    <phoneticPr fontId="4" type="noConversion"/>
  </si>
  <si>
    <t>M727</t>
  </si>
  <si>
    <t>【产品型号】C516
【不良名称】电流异常
【发生站点】Aging
【是否再发】是
【首次通报】10/26  16:00
【基础分析】大板C较聚集，连续两个批次聚集，仍未厘清根因，需求Aging专项厘清根因并改善
【异常良损】当日良损17.20%，当月良损1.10%，批次良损1.25%，10/11批次较上批次恶化0.20%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</t>
  </si>
  <si>
    <t>缪康健</t>
    <phoneticPr fontId="4" type="noConversion"/>
  </si>
  <si>
    <t>【产品型号】M678
【不良名称】S向ELA Mura
【发生站点】MVI
【是否再发】否
【首次通报】10/27  10:00
【基础分析】LOT L3MR5901M/M1D/00S聚集，1C/2C行聚集
【异常良损】当日良损0.22%，当月良损0.04%，批次良损0.11%，10/16批次较上批次恶化0.08%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</si>
  <si>
    <t>G向单暗线</t>
    <phoneticPr fontId="4" type="noConversion"/>
  </si>
  <si>
    <t>【产品型号】C516
【不良名称】G向单暗线
【发生站点】AVI
【是否再发】否
【首次通报】10/22  15:00
【基础分析】LOT集中：L3CN58E29
【异常良损】当日良损2.43%，当月良损1.25%，批次良损1.77%，10/11批次较上批次恶化0.64%</t>
    <phoneticPr fontId="4" type="noConversion"/>
  </si>
  <si>
    <t>【产品型号】C480
【不良名称】Short Test NG
【发生站点】MVI
【是否再发】否
【首次通报】10/27  16:00
【基础分析】H列聚集
【异常良损】当日良损1.11%，当月良损0.19%，批次良损0.21%，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</t>
  </si>
  <si>
    <t>【产品型号】C480
【不良名称】S向ELA Mura
【发生站点】MVI
【是否再发】否
【首次通报】10/28  10:00
【基础分析】10/11批次不良率1.06%，较上批次恶化0.95%，LOT L3CG5900A/00D聚集，无MAP聚集
【异常良损】当日良损3.44%，当月良损0.33%，批次良损1.06%，10/11批次较上批次恶化0.95%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</si>
  <si>
    <t>【产品型号】M727
【不良名称】屏体来料破裂
【发生站点】APP1
【是否再发】否
【首次通报】10/28  10:00
【基础分析】批次不良率0.89%，2E行聚集
【异常良损】当日良损0.78%，当月良损0.89%，批次良损0.89%，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</t>
  </si>
  <si>
    <t>【产品型号】M660
【不良名称】S向带状Mura
【发生站点】CT
【是否再发】否
【首次通报】10/20  09:30
【基础分析】MAP集中T0列，LOT集中： L3MI59E1C
【异常良损】当日良损0.09%，当月良损0.01%，批次良损0.03%，10/02批次较上批次恶化0.03%（具有MAP，lot集中性）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  <phoneticPr fontId="4" type="noConversion"/>
  </si>
  <si>
    <t>【产品型号】M727
【不良名称】PCD ESD击伤
【发生站点】CUT
【是否再发】否
【首次通报】10/29  10:00
【基础分析】10/12批次不良率0.39%，CUT站点不良率0.12%，1BK膜位聚集
【异常良损】当日良损0.29%，当月良损0.39%，批次良损0.39%，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</t>
  </si>
  <si>
    <t xml:space="preserve">【不良名称】PCD ESD击伤
【产品型号】M727
【发生站点】CUT
【首次通报】10/29 10:00
【是否再发】否
【基础分析】10/12批次不良率0.39%，CUT站点不良率0.12%，1BK膜位聚集
【异常原因】TFE AOI检出蒸镀ESD击伤Fanout区不良（导致S向亮线type），产线Inline拦截判杀，预估影响批次不良0.16%
【异常良损】当日良损0.29%，当月良损0.39%，批次良损0.39%。
【Inline监控】TFE AOI检出，判C4ES3 code
【是否止血】是
【影响范围】10/12蒸镀批次，预估影响批次不良率1.49%
【改善措施】蒸镀1#AB VESS 10/22蒸镀批次已安装Release上线，持续确认下批次改善效果；
【整合对接】王建强
【责任科室】蒸镀封装部
【责任部门】蒸镀设备 </t>
    <phoneticPr fontId="4" type="noConversion"/>
  </si>
  <si>
    <t xml:space="preserve">【产品型号】M727
【不良名称】屏体来料破裂
【首次通报】10/2810:00
【是否再发】否
【发生站点】APP1
【基础分析】批次不良率0.89%，2E行聚集
【异常原因] 机理：Lami膜&amp;屏体Peeling，屏体本身应力弯曲导致褶皱；高发为LLO3#未导入LLO弱边扫集中过货导致；
【异常良损】当日良损0.78%，当月良损0.89%，批次良损0.89%（APP1集中过货导致不良虚高）
【Inline监控】Lami AOI DM监控完善中，预计11/3完成；
【是否止血]是，LLO3#临时禁用，Recipe修改后重新上线（C480/C516已上线并改善明显）；
【影响范围】LLO3#过货产品；
【改善措施】LLO3#临时禁用，Recipe修改后重新上线；
【整合对接】吕子明
【责任科室】Lami科
【责任部门】蒸镀封装部 </t>
    <phoneticPr fontId="4" type="noConversion"/>
  </si>
  <si>
    <t xml:space="preserve">【产品型号】M678
【不良名称】S向ELA Mura
【发生站点]MVI
【首次通报】10/2710:00
【是否再发】否
【异常良损】当日良提0.22%，当月良损0.04%，批次良损0.11%，10/16批次较上批次恶化0.08%
【基础分析】LOT L3MR5901M/01D/00S聚集，1C/2C行聚集
【异常原因】生产过程中AW污染，Gas life 初期Gap值80，Gas life 末期 Gap值恶化到150。
【Inline监控】①Mac分区监控，判等结果输入Mac设备监控软件，可By人员查询判等结果；②排资深人员By天Mac确认@10/27
【是否止血】是
【影响范围】4Lot，M678 3Lot，C516 1lot；
【改苦措施】10/11日AW 用有机药剂清洗，AW 清洁后Gap值改善到60，AW 采购中，到厂更换@11/10
【贵任部门】
【整合对接】施健丰
【贵任科室】晶注科 </t>
    <phoneticPr fontId="4" type="noConversion"/>
  </si>
  <si>
    <t>【产品型号】M727
【不良名称】OLED来料翘曲
【发生站点】CUT
【是否再发】否
【首次通报】10/26  16:00
【基础分析】CUT站点不良率0.47%,B板右侧聚集
【异常良损】当日良损40.85%，当月良损40.20%，批次良损40.28%，/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【整合对接】刘雅伦
【责任部门】***
【责任科室】***</t>
    <phoneticPr fontId="4" type="noConversion"/>
  </si>
  <si>
    <t xml:space="preserve">【产品型号】M727
【不良名称】OLED来料翘曲
【发生站点】CUT
【是否再发】否
【首次通报】10/26  16:00
【基础分析】CUT站点不良率0.47%,B板右侧聚集
【异常良损】当日良损40.85%，当月良损40.20%，批次良损40.28%，/
【异常原因] 机理：Lami膜&amp;屏体Peeling，屏体本身应力弯曲导致褶皱；高发为LLO3#未导入LLO弱边扫集中过货导致；
【异常良损】当日良损0.78%，当月良损0.89%，批次良损0.89%（APP1集中过货导致不良虚高）
【Inline监控】Lami AOI DM监控完善中，预计11/3完成；
【是否止血]是，LLO3#临时禁用，Recipe修改后重新上线（C480/C516已上线并改善明显）；
【影响范围】LLO3#过货产品；
【改善措施】LLO3#临时禁用，Recipe修改后重新上线；
【整合对接】吕子明
【责任科室】Lami科
【责任部门】蒸镀封装部 </t>
    <phoneticPr fontId="4" type="noConversion"/>
  </si>
  <si>
    <t xml:space="preserve">【不良名称】电流异常
【产品型号】C516
【发生站点】Aging
【是否再发】是
【首次通报】10/2616:00
【基础分析】大板C角聚集，连续两个批次聚集，根因仍未厘清，需求Aging专项厘清根因并改善
【异常良损】当日良损17.20%，当月良损1.10%，批次良损1.25%，10/11批次较上批次恶化0.20%
【异常原因】确认Aging站点电流异常不良批次未见恶化，针对C角聚集，已提解析，待解析结果产出@10/27
【Inline监控】/ 
【是否止血】否
【影响范围】确认根因后给出
【改苦措施】确认根因后给出
【整合对接】施明君
【贵任科室】阵列整合科
【贵任门】工艺整合部 </t>
    <phoneticPr fontId="4" type="noConversion"/>
  </si>
  <si>
    <t>4.40%</t>
  </si>
  <si>
    <t>1.15%</t>
  </si>
  <si>
    <t>2.14%</t>
  </si>
  <si>
    <t xml:space="preserve">【产品型号】C480
【不良名称】S向带状Mura
【发生站点】MVI
【是否再发】是
【首次通报】07/09 10:00
【基础分析】Map Q列集中
【异常良损】当日良损4.40%，当月良损1.15%，批次良损2.14%，10/11较上批次恶化1.33%
</t>
  </si>
  <si>
    <t>4.78%</t>
  </si>
  <si>
    <t>1.49%</t>
  </si>
  <si>
    <t>2.10%</t>
  </si>
  <si>
    <t xml:space="preserve">【产品型号】C516
【不良名称】G向带状Mura
【发生站点】MVI
【是否再发】是
【首次通报】10/16 10:00
【基础分析】MAP 1A/2A集中
【异常良损】当日良损4.78%，当月良损1.49%，批次良损2.10%，10/11较上批次恶化1.08%
</t>
  </si>
  <si>
    <t>【异常原因】新品遗留问题，之前不良＜0.05%，10/1批次开始恶化到1%以上（进线取屏与品保/制造三方复判：非过杀，确实超规），现象与之前批次相同，DM/AT不可见，LOI及其轻微可见，阵列无机腔差，单机台过货机台恶化时间点与动作&amp;参数变更时间点不匹配，机构也无匹配性，首次解析无异常，但调试信号为阵列异常，锁定区间为PEP5前，已安排PEP K~5层进行By层转向验证（目前线上PEP3前无货，只转了PEP3~5，待新批次投入转PEP K~2层），预计11/25产出CT结果；同时已安排二次解析（针对恶化批次解析），预计10/30产出结果；
【Inline监控】DM/AT不可见
【是否止血】否
【影响范围】/
【改善措施】暂无，成立攻关专项攻关中
【整合对接】施健丰
【责任部门】工艺整合
【责任科室】阵列整合</t>
  </si>
  <si>
    <t>0.10%</t>
  </si>
  <si>
    <t>0.02%</t>
  </si>
  <si>
    <t>0.13%</t>
  </si>
  <si>
    <t xml:space="preserve">【产品型号】M692
【不良名称】膜层彩色异物
【发生站点】CUT
【是否再发】否
【首次通报】10/30 10:00
【基础分析】Map 1E-G 膜位集中
【异常良损】当日良损0.10%，当月良损0.02%，批次良损0.13%，10/22较上批次恶化0.12%
</t>
  </si>
  <si>
    <t>【异常原因】10/22批次M692首cycle C4CP3不良1/2号板均存在异常,与MS注油保养相关(C480 10/1批次前期存在相似原因异常,批次不良0.1%) ；
【Inline监控】是，21320已监控，批次不良0.06%
【是否止血】是
【影响范围】Inline检出共计180pcs，预计过货完成时间@11/4;
【改善措施】①停线后MS多次运动后，再进行开腔清洁@11/4；②蒸镀设备就MS与Source轨道的抹油/注油量,保养手法给出管控方法并固化
【整合对接】吕子明
【责任部门】蒸镀封装部
【责任科室】蒸镀设备科</t>
  </si>
  <si>
    <t>0.01%</t>
  </si>
  <si>
    <t>0.16%</t>
  </si>
  <si>
    <t xml:space="preserve">【产品型号】C516
【不良名称】黄色气泡
【发生站点】CUT
【是否再发】否
【首次通报】10/30 10:00
【基础分析】无显著集中性
【异常良损】当日良损0.13%，当月良损0.01%，批次良损0.16%，10/22较上批次恶化0.16%
</t>
  </si>
  <si>
    <t>【异常原因】***
【Inline监控】若已监控到：明确监控到的站点/RS Code/恶化比例（数字化呈现 ）；若没监控到，给出后续 Inline监控如何优化的方案
【是否止血】***
【影响范围】数量，过货完成时间
【改善措施】要求有工艺改善的落地措施，无措施时需要当天上良率会进行汇报
【整合对接】胡灿灿
【责任部门】***
【责任科室】***</t>
  </si>
  <si>
    <t>CUT</t>
    <phoneticPr fontId="4" type="noConversion"/>
  </si>
  <si>
    <t>吕子明</t>
    <phoneticPr fontId="4" type="noConversion"/>
  </si>
  <si>
    <t>胡灿灿</t>
    <phoneticPr fontId="4" type="noConversion"/>
  </si>
  <si>
    <t>ARRAY</t>
    <phoneticPr fontId="4" type="noConversion"/>
  </si>
  <si>
    <t>Open</t>
    <phoneticPr fontId="4" type="noConversion"/>
  </si>
  <si>
    <t>0.17%</t>
  </si>
  <si>
    <t>0.11%</t>
  </si>
  <si>
    <t xml:space="preserve">【产品型号】M692
【不良名称】黄色气泡
【发生站点】CUT
【是否再发】否
【首次通报】10/31 10:00
【基础分析】无显著集中性
【异常良损】当日良损0.17%，当月良损0.01%，批次良损0.11%，10/22较上批次恶化0.11% (C516/M588//M727也具有此异常)
</t>
  </si>
  <si>
    <t xml:space="preserve">胡灿灿
</t>
  </si>
  <si>
    <t>0.09%</t>
  </si>
  <si>
    <t xml:space="preserve">【产品型号】C516
【不良名称】S向边缘Mura
【发生站点】MVI
【是否再发】是
【首次通报】09/20 10:00
【基础分析】LOT集中：L3CN59E1G
【异常良损】当日良损1.36%，当月良损0.09%，批次良损0.13%，10/22较上批次恶化0.21%
</t>
  </si>
  <si>
    <t>【异常原因】异常与3CEE02-BL5 Chiller设备异常相关，BL5 Chiller 异常导致OC6C mask温度由22.7℃升高至24.3℃，导致ERTA001  X向 Y向PPA由上cycle4-5μ 恶化到7-9μ，导致发青不良
【Inline监控】 EV LOI &amp; TFE LOI
【是否止血】是
【影响范围】45half
【改善措施】临时措施：风险膜位判R MVI ；短期措施：cycle16 C516跑完后降温处理完成，BLK温度恢复正常水平，cycle17 C480 PPA无异常；长期措施：1. Chiller宕机Run片机制梳理，根据实际生产情况减少当Cycle流片数量，降低良损；-已完成
2.与厂商检讨Chiller机台高压参数优化，降低Chiller机台宕机风险；-已完成 
【整合对接】王磊
【责任部门】蒸镀封装部</t>
  </si>
  <si>
    <t xml:space="preserve">王磊
</t>
  </si>
  <si>
    <t>0.12%</t>
  </si>
  <si>
    <t>0.07%</t>
  </si>
  <si>
    <t>0.22%</t>
  </si>
  <si>
    <t xml:space="preserve">【产品型号】M727
【不良名称】PHT责M2残留
【发生站点】CUT
【是否再发】否
【首次通报】10/31 10:00
【基础分析】无明显集中性
【异常良损】当日良损0.12%，当月良损0.07%，批次良损0.22%，10/22较上批次恶化0.22%
</t>
  </si>
  <si>
    <t>【异常原因】HH2光阻凝结导致弱显残留
【Inline监控】已知异常；13629站 A3PMR查杀飘高，HH2集中 density 0.2 
【是否止血】@10/13 3APP13 HH2停机清洁
【影响范围】影响141 panel @10/13 清洁完成后监控无异常
【改善措施】1.Robot检查清洁；HH2shuttle口检查/挡板拆除清洁；腔室plate/LID清洁；2.除日常inline监控外，每7天提醒确认腔室是否进行预清洁@10/17已完成；3.搭配设备小保养计划清洁
【整合对接】胡灿灿
【责任部门】阵列部
【责任科室】涂布科</t>
  </si>
  <si>
    <t>0.88%</t>
  </si>
  <si>
    <t>0.18%</t>
  </si>
  <si>
    <t xml:space="preserve">【产品型号】M660
【不良名称】屏体黑斑
【发生站点】MVI
【是否再发】否
【首次通报】10/31 10:00
【基础分析】Map 1B/1E/2E行集中
【异常良损】当日良损0.88%，当月良损0.18%，批次良损0.20%，10/12较上批次恶化0.10%
</t>
  </si>
  <si>
    <t xml:space="preserve">【异常原因】不良调查Array 1B行高发与Array PSI-CVD 3AFC02相关，1E行各段无明显该不良成因为各工艺段设备接触导致Glass背面划伤or异物在LLO过程中造成异常位置能量偏低相关，存在大板趋势与Array 来料相关性大；
【Inline监控】该不良暂无inline有效检出措施，只在点灯画面可见；
【是否止血】是
【影响范围】10/12蒸镀批次
【改善措施】M660 已完成LLO能量优化大量验证已完成，RMS 变更流程已审批完成，量产导入时间@11.01
【整合对接】王建强
【责任部门】Array
【责任科室】Array CVD&amp;Array整合 </t>
  </si>
  <si>
    <t>C516</t>
    <phoneticPr fontId="4" type="noConversion"/>
  </si>
  <si>
    <t>黄色气泡</t>
    <phoneticPr fontId="4" type="noConversion"/>
  </si>
  <si>
    <t>CUT</t>
    <phoneticPr fontId="4" type="noConversion"/>
  </si>
  <si>
    <t>MVI</t>
    <phoneticPr fontId="4" type="noConversion"/>
  </si>
  <si>
    <t>M727</t>
    <phoneticPr fontId="4" type="noConversion"/>
  </si>
  <si>
    <t>88.62%</t>
  </si>
  <si>
    <t>5.90%</t>
  </si>
  <si>
    <t xml:space="preserve">黄从城
</t>
  </si>
  <si>
    <t>2.37%</t>
  </si>
  <si>
    <t>1.07%</t>
  </si>
  <si>
    <t>CUT</t>
    <phoneticPr fontId="4" type="noConversion"/>
  </si>
  <si>
    <t>Aging</t>
    <phoneticPr fontId="4" type="noConversion"/>
  </si>
  <si>
    <t>Open</t>
    <phoneticPr fontId="4" type="noConversion"/>
  </si>
  <si>
    <t>施明君</t>
    <phoneticPr fontId="4" type="noConversion"/>
  </si>
  <si>
    <t>ARRAY</t>
    <phoneticPr fontId="4" type="noConversion"/>
  </si>
  <si>
    <t>王梓尧</t>
    <phoneticPr fontId="4" type="noConversion"/>
  </si>
  <si>
    <t>M727</t>
    <phoneticPr fontId="4" type="noConversion"/>
  </si>
  <si>
    <t>电流异常</t>
    <phoneticPr fontId="4" type="noConversion"/>
  </si>
  <si>
    <t>【产品型号】M727
【不良名称】电流异常
【发生站点】Aging
【是否再发】否
【首次通报】11/01 10:00
【基础分析】无显著集中性
【异常良损】当日良损2.37%，当月良损0.62%，批次良损1.07%，10/12批次较M631(前段复用)上批次恶化1.17%</t>
    <phoneticPr fontId="4" type="noConversion"/>
  </si>
  <si>
    <t>【产品型号】C59
【不良名称】高发膜位Array责
【发生站点】CUT
【是否再发】否
【首次通报】11/01 10:00
【基础分析】Map集中1CJ/1DJ/2DJ/2EJ膜位
【异常良损】当日良损88.62%，当月良损5.90%，批次良损88.62%(产出率1.9%)，10/26批次较上批次恶化83.9%</t>
    <phoneticPr fontId="4" type="noConversion"/>
  </si>
  <si>
    <t>【异常原因】已知异常，模组悍马E5高发模位拦截，主要为Lens mura及大板边缘色不均，Demura专修客户未同意上线
【Inline监控】/
【是否止血】否
【影响范围】10/26批次
【改善措施】M1/M2同腔过货&amp;PHT最优腔室过货
【整合对接】黄从城
【责任部门】阵列部
【责任科室】曝光科</t>
    <phoneticPr fontId="4" type="noConversion"/>
  </si>
  <si>
    <t xml:space="preserve">【产品型号】C480
【不良名称】Array裂纹
【发生站点】CUT
【是否再发】否
【首次通报】10/31 10:00
【基础分析】无显著集中
【异常良损】当日良损0.09%，当月良损0.01%，批次良损0.18%，10/22较上批次恶化0.17%
</t>
    <phoneticPr fontId="4" type="noConversion"/>
  </si>
  <si>
    <t>【异常原因】批次无lot/sheet/map集中性，不良无机腔差，Aging站点无机台&amp;Palliet集中性，已需求解析，预估结果产出@11/3
【Inline监控】否，无AT
【是否止血】否
【影响范围】10/12批次
【改善措施】基于解析结果明确根因改善
【整合对接】施明君
【责任部门】工艺整合
【责任科室】阵列整合</t>
    <phoneticPr fontId="4" type="noConversion"/>
  </si>
  <si>
    <t>0.69%</t>
  </si>
  <si>
    <t xml:space="preserve">【产品型号】M588
【不良名称】彩斑Mura
【发生站点】MVI
【首次通报】11/01 15:00
【是否再发】否
【基础分析】Map集中2CD/2DE膜位
【异常良损】当日良损0.69%，当月良损0.69%，批次良损0.24%，10/12较上批次恶化0.05%
</t>
  </si>
  <si>
    <t>1.93%</t>
  </si>
  <si>
    <t>3.65%</t>
  </si>
  <si>
    <t xml:space="preserve">李力
</t>
  </si>
  <si>
    <t>【异常原因】49400站点3TPP04机台异物检宕机导致涂胶中断，Rework后导致G层Peeling
【Inline监控】是，48429 T8PPL水平0%→0.357%
【是否止血】是
【影响范围】30pcs
【改善措施】线上已针对黄光图形缺失进行判杀，3TPP04已复机清洁@10/24
【整合对接】李力
【责任部门】触控部
【责任科室】黄光科</t>
    <phoneticPr fontId="4" type="noConversion"/>
  </si>
  <si>
    <t>【产品型号】C471
【不良名称】TP PEP8 PHT后膜层Peeling
【发生站点】CUT
【是否再发】否
【首次通报】11/01 15:00
【基础分析】GLASS集中性：L3CD59E02082 / L3CD59E0E262
【异常良损】当日良损1.93%，当月良损1.93%，批次良损3.65%，10/12较上批次恶化3.64%</t>
    <phoneticPr fontId="4" type="noConversion"/>
  </si>
  <si>
    <t>王蕊</t>
    <phoneticPr fontId="4" type="noConversion"/>
  </si>
  <si>
    <t>【产品型号】C480
【不良名称】彩斑Mura
【发生站点】CT
【是否再发】否
【首次通报】11/02  16:00
【基础分析】MAP集中：1DJ0, 1DS0, 1EA0, 2EJ0
【异常良损】当日良损0.35%，当月良损0.31%，批次良损0.28%，10/22批次较上批次恶化0.15%</t>
    <phoneticPr fontId="4" type="noConversion"/>
  </si>
  <si>
    <t>施明君</t>
    <phoneticPr fontId="4" type="noConversion"/>
  </si>
  <si>
    <t>施健丰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</si>
  <si>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ELA5#集中，生产过程中AW污染，Gas life 初期Gap值80，Gas life 末期 Gap值恶化到150</t>
    </r>
    <r>
      <rPr>
        <sz val="11"/>
        <color rgb="FF333333"/>
        <rFont val="微软雅黑"/>
        <family val="2"/>
        <charset val="134"/>
      </rPr>
      <t xml:space="preserve">
【Inline监控】①Mac分区监控，判等结果输入Mac设备监控软件，可By人员查询判等结果@10/27；②排资深人员By天Mac确认@10/27
【是否止血】是
【改善措施】</t>
    </r>
    <r>
      <rPr>
        <sz val="11"/>
        <color rgb="FF0000FF"/>
        <rFont val="微软雅黑"/>
        <family val="2"/>
        <charset val="134"/>
      </rPr>
      <t>AW 用有机药剂清洗，AW 清洁后Gap值改善到60@10/11，新AW到厂更换@10/28</t>
    </r>
    <r>
      <rPr>
        <sz val="11"/>
        <color rgb="FF333333"/>
        <rFont val="微软雅黑"/>
        <family val="2"/>
        <charset val="134"/>
      </rPr>
      <t xml:space="preserve">
【影响范围】预计影响10/13批次 0.2%
【责任部门】阵列部
【整合对接】施健丰
【责任科室】晶注科 
</t>
    </r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</si>
  <si>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①1EA cycle2、1DJ cycle1、1DS cycle2、2EJ cycle4  均为单cycle 偶发；且C480为10/22批次蒸镀首款产品倾向腔体particle造成彩斑；③待留片解析确认根因，预计11/7
【Inline监控】TFE LOI/EV LOI</t>
    </r>
    <r>
      <rPr>
        <sz val="11"/>
        <color rgb="FF333333"/>
        <rFont val="微软雅黑"/>
        <family val="2"/>
        <charset val="134"/>
      </rPr>
      <t xml:space="preserve">
【是否止血】是
【影响范围】10/22批次
【改善措施】 </t>
    </r>
    <r>
      <rPr>
        <sz val="11"/>
        <color rgb="FF0000FF"/>
        <rFont val="微软雅黑"/>
        <family val="2"/>
        <charset val="134"/>
      </rPr>
      <t>①批次结束进行PM提升线体洁净度；②根因明确后针对性改善--11/7</t>
    </r>
    <r>
      <rPr>
        <sz val="11"/>
        <color rgb="FF333333"/>
        <rFont val="微软雅黑"/>
        <family val="2"/>
        <charset val="134"/>
      </rPr>
      <t xml:space="preserve">
【整合对接】王磊
【责任部门】蒸镀封装部
【责任科室】清洗科</t>
    </r>
    <phoneticPr fontId="4" type="noConversion"/>
  </si>
  <si>
    <t>【产品型号】C59
【不良名称】S向亮线
【发生站点】AVI
【是否再发】否
【首次通报】11/03  10:00
【基础分析】MAP无明显集中性
【异常良损】当日良损2.45%，当月良损2.22%，批次良损2.10%，10/26批次较上批次恶化0.45%_AVI</t>
    <phoneticPr fontId="4" type="noConversion"/>
  </si>
  <si>
    <t>【产品型号】C480
【不良名称】屏体黑斑
【发生站点】CT
【是否再发】否
【首次通报】11/03  10:00
【基础分析】Map集中1E/2E行、U列
【异常良损】当日良损0.54%，当月良损0.38%，批次良损0.35%，10/22批次较上批次恶化0.18%</t>
    <phoneticPr fontId="4" type="noConversion"/>
  </si>
  <si>
    <t>【产品型号】M588
【不良名称】TP信号测试短路1
【发生站点】CT
【是否再发】否
【首次通报】11/03  10:00
【基础分析】LOT集中： L3MO5900L，MAP集中：1AR0, 1CB0, 2AL0
【异常良损】当日良损0.72%，当月良损0.73%，批次良损0.16%，10/23批次较上批次恶化0.04%</t>
    <phoneticPr fontId="4" type="noConversion"/>
  </si>
  <si>
    <t>【产品型号】C480
【不良名称】G3亮点
【发生站点】CT
【是否再发】否
【首次通报】11/03  16:00
【基础分析】Map集中D角、2BG、2BF
【异常良损】当日良损0.66%，当月良损0.55%，批次良损0.49%，10/22批次较上批次恶化0.14%</t>
    <phoneticPr fontId="4" type="noConversion"/>
  </si>
  <si>
    <t>【产品型号】C471
【不良名称】JNCDN
【发生站点】CT
【是否再发】否
【首次通报】11/03  16:00
【基础分析】Map集中A/J列
【异常良损】当日良损12.54%，当月良损9.85%，批次良损1.74%，10/02批次较上批次恶化0.79%</t>
    <phoneticPr fontId="4" type="noConversion"/>
  </si>
  <si>
    <t>【异常原因】Q&amp;R列聚集，AT/DM/LOI均不可见，无明显机腔差，同期产品确认C59/C480也有此异常，结合C480 By层别转向验证，确认F~G层转向Lot的Mapping和现象均跟转，再将C480/C59/C519合并捞取机腔差确认1F400 3APP04有明显机差&amp;Mapping差，故锁定1F400 3APP04，解析未发现异常，根因暂未知，Track调查中：现场确认机况，无明显异常，CLN / COT / Dev 进行转向验证，10/22 已完成 1F400 过货，预计11/25产出CT结果
【Inline监控】AT/DM图/LOI均不可见
【是否止血】是
【影响范围】1080大板，10/11批次良损2%左右
【改善措施】依据CT良率、产能及3APP04&amp;3APP05损益比（3APP05有K列 VCD PIN常暗黑斑异常）状况目前1F400 3APP04禁Run C516/C59/M702产品@10/22，禁Run C480 10/29（实际9/28后未过货）
【整合对接】施健丰
【责任部门】阵列部
【责任科室】涂布科</t>
    <phoneticPr fontId="4" type="noConversion"/>
  </si>
  <si>
    <t xml:space="preserve">【异常原因】12400/13400 3APP13聚集，Nozzle随着Run货慢慢堵塞
【Inline监控】是，DM
【是否止血】是
【影响范围】/
【改善措施】Inline DM已监控到并对Nozzle疏通@9/5,清洁时间收严到每周一次
【整合对接】施健丰
【责任部门】阵列部
【责任科室】湿刻科 </t>
    <phoneticPr fontId="4" type="noConversion"/>
  </si>
  <si>
    <t>【产品型号】M588
【不良名称】电流异常
【发生站点】CT
【是否再发】否
【首次通报】11/02  10:00
【基础分析】无明显集中性
【异常良损】当日良损1.03%，当月良损1.03%，批次良损0.51%，10/23批次较上批次恶化0.20%</t>
    <phoneticPr fontId="4" type="noConversion"/>
  </si>
  <si>
    <r>
      <t xml:space="preserve">
【异常原因】①18400  PP05 A8PMR 10/14-10/16产出恶化影响0.3%，A8PMR density 1.1→3.5ea，PP05此前9/8保养已为</t>
    </r>
    <r>
      <rPr>
        <sz val="11"/>
        <color rgb="FF0000FF"/>
        <rFont val="微软雅黑"/>
        <family val="2"/>
        <charset val="134"/>
      </rPr>
      <t>保养末期</t>
    </r>
    <r>
      <rPr>
        <sz val="11"/>
        <color rgb="FF333333"/>
        <rFont val="微软雅黑"/>
        <family val="2"/>
        <charset val="134"/>
      </rPr>
      <t>；②17400&amp;19400 PP09 PLN异物10/14-10/16产出异常飘高影响0.1%，PP09此前9/15保养亦为</t>
    </r>
    <r>
      <rPr>
        <sz val="11"/>
        <color rgb="FF0000FF"/>
        <rFont val="微软雅黑"/>
        <family val="2"/>
        <charset val="134"/>
      </rPr>
      <t>保养末期</t>
    </r>
    <r>
      <rPr>
        <sz val="11"/>
        <color rgb="FF333333"/>
        <rFont val="微软雅黑"/>
        <family val="2"/>
        <charset val="134"/>
      </rPr>
      <t>；
【Inline监控】已监控到18400 A8PMR/17400 A7PFB/19400 A9PFB异常飘高
【是否止血】是
【影响范围】10/26批次
【改善措施】</t>
    </r>
    <r>
      <rPr>
        <sz val="11"/>
        <color rgb="FF0000FF"/>
        <rFont val="微软雅黑"/>
        <family val="2"/>
        <charset val="134"/>
      </rPr>
      <t>①PP05 @10/15已PM保养&amp;PP09 @10/24已PM保养，②保养频率收严，20天小保养，42天大保养@10/31</t>
    </r>
    <r>
      <rPr>
        <sz val="11"/>
        <color rgb="FF333333"/>
        <rFont val="微软雅黑"/>
        <family val="2"/>
        <charset val="134"/>
      </rPr>
      <t xml:space="preserve">
【整合对接】陈冬阳
【责任部门】阵列部
【责任科室】涂布科</t>
    </r>
    <phoneticPr fontId="4" type="noConversion"/>
  </si>
  <si>
    <t>TP信号测试短路1</t>
    <phoneticPr fontId="4" type="noConversion"/>
  </si>
  <si>
    <t>【产品型号】M588
【不良名称】屏体破裂
【发生站点】CT
【是否再发】否
【首次通报】11/03  16:00
【基础分析】当天上升至1.71%
【异常良损】当日良损1.71%，当月良损0.21%，批次良损0.04%，10/23批次无恶化</t>
    <phoneticPr fontId="4" type="noConversion"/>
  </si>
  <si>
    <r>
      <t>【异常原因】①10/23批次存在高发Glass L3MO5900L211/2、L3MO59E1Y222均为</t>
    </r>
    <r>
      <rPr>
        <sz val="11"/>
        <color rgb="FF0000FF"/>
        <rFont val="微软雅黑"/>
        <family val="2"/>
        <charset val="134"/>
      </rPr>
      <t>IJP修补片导致TP M2黄光宕机涂胶中断，撕膜后RW</t>
    </r>
    <r>
      <rPr>
        <sz val="11"/>
        <color rgb="FF333333"/>
        <rFont val="微软雅黑"/>
        <family val="2"/>
        <charset val="134"/>
      </rPr>
      <t>；②10/23批次高发模位1AL0、2AL0、1AR0、1AU0调查IJP 3CEE01-IK2-PR1强集中，根据之前批次解析为</t>
    </r>
    <r>
      <rPr>
        <sz val="11"/>
        <color rgb="FF0000FF"/>
        <rFont val="微软雅黑"/>
        <family val="2"/>
        <charset val="134"/>
      </rPr>
      <t>IJP缺失导致TP短路</t>
    </r>
    <r>
      <rPr>
        <sz val="11"/>
        <color rgb="FF333333"/>
        <rFont val="微软雅黑"/>
        <family val="2"/>
        <charset val="134"/>
      </rPr>
      <t xml:space="preserve">
【Inline监控】否
【是否止血】否
【影响范围】10/23批次 Short 0.21%
【改善措施】</t>
    </r>
    <r>
      <rPr>
        <sz val="11"/>
        <color rgb="FF0000FF"/>
        <rFont val="微软雅黑"/>
        <family val="2"/>
        <charset val="134"/>
      </rPr>
      <t>涂胶中断导致AL腐:计划黄光改造软件，宕机片显影skip，目前厂商已完成报价，立项报告整理中，预计M11立项审批，改造完成预计1月份</t>
    </r>
    <r>
      <rPr>
        <sz val="11"/>
        <color rgb="FF333333"/>
        <rFont val="微软雅黑"/>
        <family val="2"/>
        <charset val="134"/>
      </rPr>
      <t xml:space="preserve">
【整合对接】王磊
【责任部门】OLED
【责任科室】打印科</t>
    </r>
    <phoneticPr fontId="4" type="noConversion"/>
  </si>
  <si>
    <r>
      <t>【异常原因】异常调查不良集中2AU&amp;2EU模位高发，对应高发模位存在Array LOT 集中性，匹配各段设备暂未发现设备腔差集中性，不良成因为各工艺段设备接触导致Glass背面划伤or异物在LLO过程中造成异常位置能量偏低相关，存在大板趋势与Array 来料相关性大，由于C480 存在2E行褶皱问题对于LLO能量无法提升进行Cover，需Array前段继续调查锁定根因；
【Inline监控】该不良暂无inline有效检出措施，只在点灯画面可见；
【是否止血】否
【影响范围】10/22
【改善措施】</t>
    </r>
    <r>
      <rPr>
        <sz val="11"/>
        <color rgb="FF0000FF"/>
        <rFont val="微软雅黑"/>
        <family val="2"/>
        <charset val="134"/>
      </rPr>
      <t>对应高发模位存在Array LOT 集中性与Array 来料相关性大，由于C480 存在2E行褶皱问题，LLO能量无法提升进行Cover，需Array前段整合继续调查锁定根因</t>
    </r>
    <r>
      <rPr>
        <sz val="11"/>
        <color rgb="FF333333"/>
        <rFont val="微软雅黑"/>
        <family val="2"/>
        <charset val="134"/>
      </rPr>
      <t xml:space="preserve">
【整合对接】王建强
【责任部门】Array
【责任科室】Array 整合</t>
    </r>
    <phoneticPr fontId="4" type="noConversion"/>
  </si>
  <si>
    <t>【异常原因】①C471-25/10/12蒸镀批群亮点高发0.45%较base飘高0.15% 当前产出率10% 受产出较少影响批次不良率偏高 预估后续产出回归base
②ELA/GI未见明显机腔差，当前制程节点未见明显异常，GI/ELA同期过货产品亮点无异常飘高
③MAP未见明显特殊聚集，MAP by批次分析未见恶化，其余产品未见类似聚集
【Inline监控】GI/CI/ELA过货区间RS水准未见异常
【是否止血】是
【影响范围】1002批次 39panel
【改善措施】C471 ELA最优过货路径设置@10/15，持续监控后续产出情况</t>
    <phoneticPr fontId="4" type="noConversion"/>
  </si>
  <si>
    <t>【产品型号】C471
【不良名称】彩斑Mura
【发生站点】CT
【是否再发】否
【首次通报】11/04  10:00
【基础分析】Map集中1DB0
【异常良损】当日良损1.39%，当月良损0.59%，批次良损0.66%，10/12批次较上批次恶化0.38%</t>
    <phoneticPr fontId="4" type="noConversion"/>
  </si>
  <si>
    <t>【产品型号】C471
【不良名称】群亮点
【发生站点】CT
【是否再发】否
【首次通报】11/04  10:00
【基础分析】Map集中A角
【异常良损】当日良损1.06%，当月良损0.53%，批次良损0.42%，10/12批次较上批次恶化0.14%</t>
    <phoneticPr fontId="4" type="noConversion"/>
  </si>
  <si>
    <t>【产品型号】C471
【不良名称】Aging ESD区烧伤
【发生站点】Aging
【是否再发】否
【首次通报】11/04  10:00
【基础分析】无明显集中性
【异常良损】当日良损0.77%，当月良损0.39%，批次良损0.66%，10/12批次较上批次恶化0.34%</t>
    <phoneticPr fontId="4" type="noConversion"/>
  </si>
  <si>
    <t>【产品型号】C59
【不良名称】电流异常
【发生站点】Aging
【是否再发】否
【首次通报】11/04  10:00
【基础分析】Map无明显集中性
【异常良损】当日良损6.68%，当月良损2.50%，批次良损2.42%，10/26批次较上批次恶化0.25%</t>
    <phoneticPr fontId="4" type="noConversion"/>
  </si>
  <si>
    <t>【产品型号】C59
【不良名称】常暗黑斑Mura
【发生站点】MVI
【是否再发】否
【首次通报】11/04  16:00
【基础分析】Map集中2E行、AB边
【异常良损】当日良损0.84%，当月良损0.19%，批次良损0.18%，10/26批次较上批次恶化0.09%</t>
    <phoneticPr fontId="4" type="noConversion"/>
  </si>
  <si>
    <t>【产品型号】C59
【不良名称】S向边缘Mura
【发生站点】MVI
【是否再发】否
【首次通报】11/04  16:00
【基础分析】MAP集中 1EQ0
【异常良损】当日良损0.52%，当月良损0.22%，批次良损0.22%，10/26批次较上批次恶化0.2%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</si>
  <si>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无中板集中屏体设备无时间集中，异常现象屏体 9区peeling，17pcs集中贴膜8#M1A平台</t>
    </r>
    <r>
      <rPr>
        <sz val="11"/>
        <color theme="1"/>
        <rFont val="微软雅黑"/>
        <family val="2"/>
        <charset val="134"/>
      </rPr>
      <t xml:space="preserve">
【Inline监控】已监控到
【是否止血】</t>
    </r>
    <r>
      <rPr>
        <sz val="11"/>
        <color rgb="FF0000FF"/>
        <rFont val="微软雅黑"/>
        <family val="2"/>
        <charset val="134"/>
      </rPr>
      <t xml:space="preserve">是 </t>
    </r>
    <r>
      <rPr>
        <sz val="11"/>
        <color theme="1"/>
        <rFont val="微软雅黑"/>
        <family val="2"/>
        <charset val="134"/>
      </rPr>
      <t xml:space="preserve">
【影响范围】50pcs 
【改善措施】</t>
    </r>
    <r>
      <rPr>
        <sz val="11"/>
        <color rgb="FF0000FF"/>
        <rFont val="微软雅黑"/>
        <family val="2"/>
        <charset val="134"/>
      </rPr>
      <t>贴膜撕膜参数优化，现场下料抽检400pcs无异常，8#M1A平台和M2A平台对调验证，持续监控</t>
    </r>
    <r>
      <rPr>
        <sz val="11"/>
        <color theme="1"/>
        <rFont val="微软雅黑"/>
        <family val="2"/>
        <charset val="134"/>
      </rPr>
      <t>；
【责任科室】贴膜科</t>
    </r>
    <phoneticPr fontId="4" type="noConversion"/>
  </si>
  <si>
    <r>
      <t>【异常原因】确认10/22批次G3亮点不良~0.48%，无明显高发Lot&amp;Sheet；批次间G3亮点波动~0.14%为正常范围波动，确认此批</t>
    </r>
    <r>
      <rPr>
        <sz val="11"/>
        <rFont val="微软雅黑"/>
        <family val="2"/>
        <charset val="134"/>
      </rPr>
      <t>次GI 3#过货占比上升（77%→93%）</t>
    </r>
    <r>
      <rPr>
        <sz val="11"/>
        <color rgb="FF333333"/>
        <rFont val="微软雅黑"/>
        <family val="2"/>
        <charset val="134"/>
      </rPr>
      <t>，By各批次监控单机台不良率未见明显恶化趋势；G3亮点A/D角改善专项长期攻关改善。</t>
    </r>
    <r>
      <rPr>
        <sz val="11"/>
        <color rgb="FF0000FF"/>
        <rFont val="微软雅黑"/>
        <family val="2"/>
        <charset val="134"/>
      </rPr>
      <t>2BG/2BF膜位偏高首发10/11批次，结合数据分析未见明显机台集中性，待解析确认@11/10</t>
    </r>
    <r>
      <rPr>
        <sz val="11"/>
        <color rgb="FF333333"/>
        <rFont val="微软雅黑"/>
        <family val="2"/>
        <charset val="134"/>
      </rPr>
      <t xml:space="preserve">
【Inline监控】是，AT已监控
【是否止血】否
【影响范围】10/22批次
【改善措施】A/D角专项实验改善验证：①GI HPMJ ON实验改善重复性实验2lot，待进行@11/10；②GI 3# SWR 1水洗能力增强改善，1lot产出存在A/D角聚集改善，重复性3lot验证@11/5</t>
    </r>
    <phoneticPr fontId="4" type="noConversion"/>
  </si>
  <si>
    <t>彩斑Mura</t>
    <phoneticPr fontId="4" type="noConversion"/>
  </si>
  <si>
    <r>
      <t>【异常原因】1012批次 Cycle1/4 Half1 DB膜位跨Cycle彩斑影响；Array Glass AOI无匹配，</t>
    </r>
    <r>
      <rPr>
        <sz val="11"/>
        <color rgb="FF0000FF"/>
        <rFont val="微软雅黑"/>
        <family val="2"/>
        <charset val="134"/>
      </rPr>
      <t>ERTA01 黑色异物匹配</t>
    </r>
    <r>
      <rPr>
        <sz val="11"/>
        <color rgb="FF333333"/>
        <rFont val="微软雅黑"/>
        <family val="2"/>
        <charset val="134"/>
      </rPr>
      <t>。Cycle4上机前研磨后不良变轻，Cycle7上机前粘棒+继续研磨，Cycle7不良去除
【Inline监控】Inline已监控到
【是否止血】是
【影响范围】批次影响0.15%
【改善措施】</t>
    </r>
    <r>
      <rPr>
        <sz val="11"/>
        <color rgb="FF0000FF"/>
        <rFont val="微软雅黑"/>
        <family val="2"/>
        <charset val="134"/>
      </rPr>
      <t>①已及时进行 粘棒+研磨 Inline处置去除；②规避漏检风险，已提前判R过货MVI检测；③持续关注黑色异物上机发生情况，及时进行设备保养及药液更换</t>
    </r>
    <phoneticPr fontId="4" type="noConversion"/>
  </si>
  <si>
    <t>【产品型号】C471
【不良名称】G向带状Mura
【发生站点】CT
【是否再发】否
【首次通报】11/05  10:00
【基础分析】Map集中A/J列
【异常良损】当日良损0.90%，当月良损0.25%，批次良损0.35%，10/12批次较上批次恶化0.34%
【异常原因】***</t>
    <phoneticPr fontId="4" type="noConversion"/>
  </si>
  <si>
    <t xml:space="preserve">TP第一层干刻责金属残留
</t>
  </si>
  <si>
    <t>【产品型号】C471
【不良名称】S向带状Mura
【发生站点】CT
【是否再发】否
【首次通报】11/05  10:00
【基础分析】Map集中大板外围
【异常良损】当日良损1.02%，当月良损0.42%，批次良损0.52%，10/12批次较上批次恶化0.44%</t>
    <phoneticPr fontId="4" type="noConversion"/>
  </si>
  <si>
    <t>TP PEP8 PHT后膜层Peeling</t>
    <phoneticPr fontId="4" type="noConversion"/>
  </si>
  <si>
    <t>M588</t>
    <phoneticPr fontId="4" type="noConversion"/>
  </si>
  <si>
    <t>彩斑Mura</t>
    <phoneticPr fontId="4" type="noConversion"/>
  </si>
  <si>
    <t>MVI</t>
    <phoneticPr fontId="4" type="noConversion"/>
  </si>
  <si>
    <t>C59</t>
    <phoneticPr fontId="4" type="noConversion"/>
  </si>
  <si>
    <t>高发膜位Array责</t>
    <phoneticPr fontId="4" type="noConversion"/>
  </si>
  <si>
    <t>M660</t>
    <phoneticPr fontId="4" type="noConversion"/>
  </si>
  <si>
    <t>C480</t>
    <phoneticPr fontId="4" type="noConversion"/>
  </si>
  <si>
    <t>Array裂纹</t>
    <phoneticPr fontId="4" type="noConversion"/>
  </si>
  <si>
    <t>M660</t>
    <phoneticPr fontId="4" type="noConversion"/>
  </si>
  <si>
    <t>屏体黑斑</t>
    <phoneticPr fontId="4" type="noConversion"/>
  </si>
  <si>
    <t>PHT责M2残留</t>
    <phoneticPr fontId="4" type="noConversion"/>
  </si>
  <si>
    <t>CUT</t>
    <phoneticPr fontId="4" type="noConversion"/>
  </si>
  <si>
    <t>M692</t>
    <phoneticPr fontId="4" type="noConversion"/>
  </si>
  <si>
    <t>黄色气泡</t>
    <phoneticPr fontId="4" type="noConversion"/>
  </si>
  <si>
    <t>G向带状Mura</t>
    <phoneticPr fontId="4" type="noConversion"/>
  </si>
  <si>
    <t>MVI</t>
    <phoneticPr fontId="4" type="noConversion"/>
  </si>
  <si>
    <t>C471</t>
    <phoneticPr fontId="4" type="noConversion"/>
  </si>
  <si>
    <t>S向亮线</t>
    <phoneticPr fontId="4" type="noConversion"/>
  </si>
  <si>
    <t>MVI</t>
    <phoneticPr fontId="4" type="noConversion"/>
  </si>
  <si>
    <t>M692</t>
    <phoneticPr fontId="4" type="noConversion"/>
  </si>
  <si>
    <t>L3亮点</t>
    <phoneticPr fontId="4" type="noConversion"/>
  </si>
  <si>
    <t>常亮白斑</t>
    <phoneticPr fontId="4" type="noConversion"/>
  </si>
  <si>
    <t>MVI</t>
    <phoneticPr fontId="4" type="noConversion"/>
  </si>
  <si>
    <t>C471</t>
    <phoneticPr fontId="4" type="noConversion"/>
  </si>
  <si>
    <t>M702</t>
    <phoneticPr fontId="4" type="noConversion"/>
  </si>
  <si>
    <t>M678</t>
    <phoneticPr fontId="4" type="noConversion"/>
  </si>
  <si>
    <t>可修复暗点</t>
    <phoneticPr fontId="4" type="noConversion"/>
  </si>
  <si>
    <t>彩斑Mura</t>
    <phoneticPr fontId="4" type="noConversion"/>
  </si>
  <si>
    <t>群亮点</t>
    <phoneticPr fontId="4" type="noConversion"/>
  </si>
  <si>
    <t>S向单暗线</t>
    <phoneticPr fontId="4" type="noConversion"/>
  </si>
  <si>
    <t>S向带状Mura</t>
    <phoneticPr fontId="4" type="noConversion"/>
  </si>
  <si>
    <t xml:space="preserve">【异常原因】该批次CT产出率不足，确认Aging站点发生率0.34%，对比前几批次无恶化，且监控这两天数据看随着产出率增加CT发生率也已降低至0.4%以下，持续监控
【Inline监控】/
【是否止血】/
【影响范围】/
【改善措施】 CT产出率不足，Aging站点数据无恶化，持续监控
【整合对接】施明君
【责任部门】***
【责任科室】*** </t>
    <phoneticPr fontId="4" type="noConversion"/>
  </si>
  <si>
    <t xml:space="preserve">【异常原因】高发片集中41500 DE03-1，Inline已监控到，异常Panel人为判杀；11/3开腔确认为阳极Peeling掉落导致刻蚀残留；批次不良较高受过货影响，目前禁过货5K；
【Inline监控】43620已监控到，
【是否止血】是
【影响范围】41pcs
【改善措施】设备开腔清洁，下机Parts委外维修测量表面粗糙度是否异常，设备复机后持续监控
【整合对接】李力
【责任部门】触控部
【责任科室】刻蚀科 </t>
    <phoneticPr fontId="4" type="noConversion"/>
  </si>
  <si>
    <t>【产品型号】M660
【不良名称】TP第一层干刻责金属残留
【发生站点】CT
【是否再发】否
【首次通报】11/05  10:00
【基础分析】GLASS集中 L3MI59E0V191, L3MI59E0Z201, L3MI59E0Z271
【异常良损】当日良损1.57%，当月良损1.32%，批次良损1.62%，10/22批次较上批次恶化0.12%_CUT</t>
    <phoneticPr fontId="4" type="noConversion"/>
  </si>
  <si>
    <t>黄色气泡</t>
  </si>
  <si>
    <t>M693</t>
  </si>
  <si>
    <t xml:space="preserve">【产品型号】C59
【不良名称】可修复暗点
【发生站点】CT
【是否再发】否
【首次通报】11/06  09:00
【基础分析】MAP集中2C行中部
【异常良损】当日良损2.40%，当月良损0.12%，批次良损0.12%，10/26批次较上批次恶化0.12%
</t>
    <phoneticPr fontId="4" type="noConversion"/>
  </si>
  <si>
    <t xml:space="preserve">【产品型号】M660
【不良名称】黄色气泡
【发生站点】CT
【是否再发】否
【首次通报】11/06  09:00
【基础分析】MAP集中左右两侧
【异常良损】当日良损0.18%，当月良损0.41%，批次良损0.48%，10/22批次较上批次恶化0.48%
</t>
    <phoneticPr fontId="4" type="noConversion"/>
  </si>
  <si>
    <t xml:space="preserve">【产品型号】M678
【不良名称】黄色气泡
【发生站点】CT
【是否再发】否
【首次通报】11/06  09:00
【基础分析】MAP集中左右两侧
【异常良损】当日良损0.05%，当月良损0.10%，批次良损0.14%，10/25批次较上批次恶化0.13%
</t>
    <phoneticPr fontId="4" type="noConversion"/>
  </si>
  <si>
    <t xml:space="preserve">【产品型号】M678
【不良名称】PHT责PSI残留
【发生站点】CT
【是否再发】否
【首次通报】11/06  09:00
【基础分析】MAP集中1AA0膜位
【异常良损】当日良损0.09%，当月良损0.09%，批次良损0.13%，10/25批次较上批次恶化0.09%
</t>
    <phoneticPr fontId="4" type="noConversion"/>
  </si>
  <si>
    <t xml:space="preserve">【产品型号】M692
【不良名称】S向ELA Mura
【发生站点】CT
【是否再发】否
【首次通报】11/06  09:00
【基础分析】无明显MAP集中，10/12批次恶化
【异常良损】当日良损0.69%，当月良损0.70%，批次良损0.64%，10/12批次较上批次恶化0.43%
</t>
    <phoneticPr fontId="4" type="noConversion"/>
  </si>
  <si>
    <t xml:space="preserve">【产品型号】M727
【不良名称】Short Test NG
【发生站点】CT
【是否再发】否
【首次通报】11/06  09:00
【基础分析】GLASS集中L3MJ59017122
【异常良损】当日良损0.28%，当月良损0.16%，批次良损0.10%，10/22批次较上批次恶化0.10%
</t>
    <phoneticPr fontId="4" type="noConversion"/>
  </si>
  <si>
    <t xml:space="preserve">【产品型号】M693
【不良名称】JNCDN
【发生站点】CT
【是否再发】否
【首次通报】11/06  09:00
【基础分析】MAP集中1E/2A行
【异常良损】当日良损0.61%，当月良损0.17%，批次良损0.16%，10/23批次较上批次恶化0.16%
</t>
    <phoneticPr fontId="4" type="noConversion"/>
  </si>
  <si>
    <t xml:space="preserve">【产品型号】M727
【不良名称】黄色气泡
【发生站点】CT
【是否再发】否
【首次通报】11/06  09:00
【基础分析】MAP集中2版两侧
【异常良损】当日良损0.37%，当月良损0.12%，批次良损0.20%，10/22批次较上批次恶化0.20%
</t>
    <phoneticPr fontId="4" type="noConversion"/>
  </si>
  <si>
    <t>【异常原因】Aging目前发生率0.4% 较上批次恶化0.2%，array确认无明显机腔差，Aging站点CA16单设备过货确认有明显pallet差异，101高出较多，影响0.12%左右；其次AA区烧伤异常批次降低0.2%，推测剩下不到0.1%为AA区烧伤混判入ESD烧伤中
【Inline监控】/
【是否止血】是
【影响范围】10/12批次 0.12%
【改善措施】C471 CA16 101 Pallet先禁用@11/05，Aging工艺同步确认是否压接异常集中，调查原因
【整合对接】施明君
【责任部门】屏体
【责任科室】Aging</t>
    <phoneticPr fontId="4" type="noConversion"/>
  </si>
  <si>
    <t xml:space="preserve">【产品型号】M678
【不良名称】G向彩色带状Mura
【发生站点】CT
【是否再发】否
【首次通报】11/06  09:00
【基础分析】LOT集中L3MR59029,MAP集中1D/1E行，高发膜位：1DA/1DT/1ER/1ET
【异常良损】当日良损0.05%，当月良损0.06%，批次良损0.05%，10/25批次较上批次恶化0.05%
</t>
    <phoneticPr fontId="4" type="noConversion"/>
  </si>
  <si>
    <t xml:space="preserve">【异常原因】PT不佳导致光阻残留
【Inline监控】已知异常；11629站 A1PPS查杀飘高，无集中腔室 density 0.1 
【是否止血】@9/30 3APP03 已进行PM
【影响范围】影响32 panel @9/30 清洁完成后监控无异常
【改善措施】1.Robot检查清洁；Bake单元LID&amp;plate清洁；3.保养周期内搭配设备泡管计划对Bake单元清洁
【整合对接】胡灿灿
【责任部门】阵列部
【责任科室】涂布科 </t>
    <phoneticPr fontId="4" type="noConversion"/>
  </si>
  <si>
    <t>【产品型号】M692
【不良名称】G向ELA Mura
【发生站点】CT
【是否再发】否
【首次通报】11/07  09:00
【基础分析】MAP集中大板两侧,ELA 3# 集中
【异常良损】当日良损7.02%，当月良损1.64%，批次良损0.98%，10/22批次较上批次恶化0.25%
【异常原因】***</t>
    <phoneticPr fontId="4" type="noConversion"/>
  </si>
  <si>
    <t>【产品型号】M727
【不良名称】S向线状Mura
【发生站点】CT
【是否再发】否
【首次通报】11/07  09:00
【基础分析】MAP集中1AJ0
【异常良损】当日良损0.25%，当月良损0.08%，批次良损0.07%，10/22批次较上批次恶化0.07%</t>
    <phoneticPr fontId="4" type="noConversion"/>
  </si>
  <si>
    <t>【产品型号】C480
【不良名称】Mark异常
【发生站点】CT
【是否再发】否
【首次通报】11/07  15:00
【基础分析】LOT集中L3CG5900E，MAP集中2E行中部
【异常良损】当日良损0.63%，当月良损0.03%，批次良损0.04%，10/22批次较上批次恶化0.04%</t>
    <phoneticPr fontId="4" type="noConversion"/>
  </si>
  <si>
    <t>【产品型号】M693
【不良名称】彩斑Mura
【发生站点】CT
【是否再发】否
【首次通报】11/07  17:00
【基础分析】1AJ0/1CL0膜位集中
【异常良损】当日良损0.43%，当月良损0.33%，批次良损0.32%，10/23批次较上批次恶化0.32%</t>
    <phoneticPr fontId="4" type="noConversion"/>
  </si>
  <si>
    <t>【产品型号】M678
【不良名称】G向ELA Mura
【发生站点】CT
【是否再发】否
【首次通报】11/08  09:00
【基础分析】LOT集中L3MR59046，MAP集中大板左侧
【异常良损】当日良损0.10%，当月良损0.02%，批次良损0.03%，10/25批次较上批次恶化0.02</t>
    <phoneticPr fontId="4" type="noConversion"/>
  </si>
  <si>
    <t>【产品型号】M660
【不良名称】支撑膜气泡
【发生站点】CT
【是否再发】否
【首次通报】11/08  09:00
【基础分析】大板中部聚集，32000贴膜10# M1B工位聚集
【异常良损】当日良损0.10%，当月良损0.08%，批次良损0.09%，10/22批次较上批次恶化0.08%</t>
    <phoneticPr fontId="4" type="noConversion"/>
  </si>
  <si>
    <r>
      <t>【产品型号】M693
【不良名称】暗点
【发生站点】CT
【是否再发】否
【首次通报】11/08  09:00
【基础分析】MAP集中2EM/</t>
    </r>
    <r>
      <rPr>
        <sz val="11"/>
        <color rgb="FFFF0000"/>
        <rFont val="微软雅黑"/>
        <family val="2"/>
        <charset val="134"/>
      </rPr>
      <t>2DR</t>
    </r>
    <r>
      <rPr>
        <sz val="11"/>
        <color theme="1"/>
        <rFont val="微软雅黑"/>
        <family val="2"/>
        <charset val="134"/>
      </rPr>
      <t xml:space="preserve">
【异常良损】当日良损0.32%，当月良损0.13%，批次良损0.12%，/</t>
    </r>
    <phoneticPr fontId="4" type="noConversion"/>
  </si>
  <si>
    <t>【产品型号】M692
【不良名称】G向群亮线
【发生站点】CT
【是否再发】否
【首次通报】11/08  15:00
【基础分析】MVI 10/22批次较上批次恶化0.07%，无明显集中性
【异常良损】当日良损1.05%，当月良损0.06%，批次良损0.04%，10/22批次较上批次恶化0.02%</t>
    <phoneticPr fontId="4" type="noConversion"/>
  </si>
  <si>
    <t>【产品型号】M693
【不良名称】G彩短条Mura
【发生站点】CT
【是否再发】否
【首次通报】11/08  15:00
【基础分析】MAP集中A/U列，1AA膜位高发
【异常良损】当日良损0.88%，当月良损0.10%，批次良损0.10%，/</t>
    <phoneticPr fontId="4" type="noConversion"/>
  </si>
  <si>
    <t>【产品型号】M693
【不良名称】S向ELA Mura
【发生站点】CT
【是否再发】否
【首次通报】11/08  15:00
【基础分析】SHEET集中：L3MT59E0P27, L3MT59E0P29，MAP集中1C/2C行
【异常良损】当日良损0.71%，当月良损0.05%，批次良损0.05%，/</t>
    <phoneticPr fontId="4" type="noConversion"/>
  </si>
  <si>
    <t>王永超</t>
    <phoneticPr fontId="4" type="noConversion"/>
  </si>
  <si>
    <t>张倩倩</t>
    <phoneticPr fontId="4" type="noConversion"/>
  </si>
  <si>
    <t>【产品型号】M727
【不良名称】彩斑Mura
【发生站点】CT
【是否再发】否
【首次通报】11/10  10:00
【基础分析】多模位聚集
【异常良损】当日良损2.11%，当月良损0.54%，批次良损0.41%，10/22批次较上批次恶化0.17%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</t>
    <phoneticPr fontId="4" type="noConversion"/>
  </si>
  <si>
    <t xml:space="preserve">【异常原因】1号板相对于2号板高发，by流片序升高，蒸镀材料体系为HV1G，查看AVI图多为蒸镀材料导致mask堵孔现象，AOI确认为缺色/particle影响，推测蒸镀材料沉积末期导致mask堵孔，需进一步解析确认异常真因
【Inline监控】可监控
【是否止血】是
【影响范围】批次末0.5%
【改善措施】根据解析切片成分解析，针对异物进行腔室针对性PM@11/15
【整合对接】李晗
【责任部门】蒸镀封装部
【责任科室】蒸镀设备科 </t>
    <phoneticPr fontId="4" type="noConversion"/>
  </si>
  <si>
    <t>【产品型号】M727
【不良名称】RGB亮点
【发生站点】CT
【是否再发】否
【首次通报】11/11  10:00
【基础分析】2D/2E行聚集
【异常良损】当日良损6.99%，当月良损0.32%，批次良损0.27%，10/22批次较上批次恶化0.17%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</t>
  </si>
  <si>
    <t>【产品型号】C480
【不良名称】屏体来料破裂
【发生站点】CT
【是否再发】是
【首次通报】11/11  10:00
【基础分析】2E行聚集
【异常良损】当日良损0.12%，当月良损0.11%，批次良损0.17%，10/29批次较上批次恶化0.12%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</t>
  </si>
  <si>
    <t>吴宴景</t>
    <phoneticPr fontId="4" type="noConversion"/>
  </si>
  <si>
    <t>郭友</t>
    <phoneticPr fontId="4" type="noConversion"/>
  </si>
  <si>
    <t>【异常原因】确认M727 RGB亮点聚集为2D/2E行，同批次亮点/暗点 code均无类似聚集，确认屏体制程履历：~80%异常片CRP过货判G2（未识别到亮点，实际未修复），导致后流至MVI判出RGB亮点不良
【Inline监控】/
【是否止血】否，后续批次生产时进行CRP优化（当前M727已生产结束）
【影响范围】影响440pcs Panel
【改善措施】CRP进行设备参数优化，已打出CRP G2 code不良品进行返工挽@屏体检测-许红亮</t>
    <phoneticPr fontId="4" type="noConversion"/>
  </si>
  <si>
    <t>【产品型号】C480
【不良名称】G向线状Mura
【发生站点】CT
【是否再发】否
【首次通报】11/12  10:00
【基础分析】2AM高发
【异常良损】当日良损0.22%，当月良损0.13%，批次良损0.15%，10/29批次较上批次恶化0.08%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</si>
  <si>
    <t>【产品型号】M660
【不良名称】S向亮线
【发生站点】CT
【是否再发】否
【首次通报】11/12  10:00
【基础分析】
【异常良损】当日良损5.48%，当月良损1.66%，批次良损1.69%，10/22批次较上批次恶化0.55%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【整合对接】陈冬阳
【责任部门】***
【责任科室】***</t>
  </si>
  <si>
    <t>王书</t>
    <phoneticPr fontId="4" type="noConversion"/>
  </si>
  <si>
    <t>王书</t>
    <phoneticPr fontId="4" type="noConversion"/>
  </si>
  <si>
    <t>ARRAY</t>
    <phoneticPr fontId="4" type="noConversion"/>
  </si>
  <si>
    <t xml:space="preserve">【异常原因】10/25 蒸镀2# OC5/6 对应Block Chiller 宕机，导致PPA变化，温升1℃，PPA内缩4μm
【Inline监控】已监控到，并停线复机后再生产
【是否止血】是，Inline已及时减少Run片量，复机后生产
【影响范围】1025批次 Cycle1和Cycle2 96pcs Panel
【改善措施】① 与厂商检讨Chiller机台高压参数优化，降低Chiller机台宕机风险，进行中；② Chiller宕机Run片机制梳理，根据实际生产情况减少当Cycle流片数量，降低良损，已落实；③ Inline异常膜位已提前判R过MVI复检，已完成
【整合对接】秦悦
【责任部门】蒸镀封装部/工艺整合部
【责任科室】设备科/蒸镀封装整合科 </t>
    <phoneticPr fontId="4" type="noConversion"/>
  </si>
  <si>
    <t xml:space="preserve">【异常原因】ELA5#集中，生产过程中AW污染，Gas life 初期Gap值80，Gas life 末期 Gap值恶化到150
【Inline监控】①Mac分区监控，判等结果输入Mac设备监控软件，可By人员查询判等结果@10/27；②排资深人员By天Mac确认@10/27
【是否止血】是
【影响范围】9Lot
【改善措施】 AW 用有机药剂清洗，AW 清洁后Gap值改善到60@10/11，新AW到厂更换@11/4
【整合对接】施健丰
【责任部门】阵列部
【责任科室】晶注科 </t>
    <phoneticPr fontId="4" type="noConversion"/>
  </si>
  <si>
    <t>王书</t>
    <phoneticPr fontId="4" type="noConversion"/>
  </si>
  <si>
    <t xml:space="preserve">【异常原因】测试异常。11/4日量产AVI jncd规格上线时设备调试，后续测试值偏大，导致不良率上升
【Inline监控 无
【是否止血】是，已沟通屏膜和测试重新调试avi设备，校准设备。
【影响范围】 11/04-11/06屏体过货产品
【改善措施】 检测设备调试11/5-6 AVI两次色点补正，11/7恢复正常
【整合对接】秦悦
【责任部门】工艺整合部
【责任科室】 蒸镀封装整合科 </t>
    <phoneticPr fontId="4" type="noConversion"/>
  </si>
  <si>
    <t>王书</t>
    <phoneticPr fontId="4" type="noConversion"/>
  </si>
  <si>
    <t xml:space="preserve">【异常原因】异常glass panel peeling导致黄光异物检宕机，后续执行撕膜RW，未涂胶panel与TMAH（显影液）直接接触导致AL腐；
【Inline监控】AOI可见撕膜
【是否止血】是
【影响范围】30pcs
【改善措施】DEV 制程skip软体改造，待采购评审报告撰写完成并申报@11/E
【责任部门】触控部
【责任科室】黄光科 </t>
    <phoneticPr fontId="4" type="noConversion"/>
  </si>
  <si>
    <t>TP</t>
    <phoneticPr fontId="4" type="noConversion"/>
  </si>
  <si>
    <t>王书</t>
    <phoneticPr fontId="4" type="noConversion"/>
  </si>
  <si>
    <t xml:space="preserve">【异常原因】AW污染导致部分区域能量不足导致G向Mura发生
【Inline监控】M692高发Lot未抽检到，同期产品Mac 判JND 2.2，后续收规，M692 Mac 按JND 2.1 OK卡控（因为M692 IC差导致Demura差，故M692屏体规格最严，昆仑产品多了110nit L10画面，且M692 JND比其他昆仑产品收严0.1JND）
【是否止血】10/4 已清洁AW改善 ，10/6 设备机台对M692已禁Run（基于M692CT卡控较严），同阶段其他产品CT已产出，未见异常
【影响范围】共计 7 Lot（3#单机台不良率 1.6%左右，10/22批次不良率1.2%(此批次主要3#过货）） ，均已产出CT；涉及C等级产品会同E02 C等级后续统一管理验证模组良率（11月11日模组Demura结果产出）
【改善措施】OPDM 气路改造条件已导入E02 进行验证监控，监控4天未发生AW污染，改善率较高，E03 11/12 同步导入；
【整合对接】施健丰
【责任部门】阵列部
【责任科室】晶注科 </t>
    <phoneticPr fontId="4" type="noConversion"/>
  </si>
  <si>
    <t xml:space="preserve">【异常原因】①DM/AT/LOI确认：DM图13620可见，12620部分可见，11620不可见，中间制程未检，风险区间11000~12600；②机腔差确认：捞取风险区间机腔差确认除11700 3AEI02&amp;12400 3APP13单机台过货外无明显机腔差，C480 L3CG5A01SAA 13400 3APP13 2025/11/4 22:30过货DM图仍存在异常，确认C480异常片在11700 3AEI04过货，故此不良与3APP13强相关性且此异常有加强拦截导致CT高发风险，③已反馈工艺确认，11/6设备排查无明显异常，申请转向验证异常单元@11/7，预计11/8产出转向结果；④申请解析确认异常机理@11/7（因Tandem项目量测SEM，屏体解析需排队，预计最快11/10产出解析结果）
【Inline监控】反查13620 DM图轻微可见，DM ADC未监控到，需工艺检讨优化ADC监控@11/10
【是否止血】是
【影响范围】10/22批次良损预估0.2%
【改善措施】①1AJ0膜位AVI判R处理，②禁Run M1&amp;M2 3APP13所有产品@11/7，长期措施待工艺锁定真因
【整合对接】施健丰
【责任部门】阵列部
【责任科室】涂布科 </t>
    <phoneticPr fontId="4" type="noConversion"/>
  </si>
  <si>
    <t xml:space="preserve">【异常原因】实际为2号板E行Pin端褶皱不良，APP1已检出报废，为验证屏体挽救可行性，保留几个班次实物进行返报废后流，至贴膜站点因Pin端吸真空异常无法cover，进行集中报废处理
【Inline监控】APP1已判出
【是否止血】/
【影响范围】35pcs
【改善措施】10/11 Lami LLO已增加弱边扫条件，批次不良0.2%→0.05%，针对根因调查改善，已成立攻关专项持续推进中
【整合对接】黄从城
【责任部门】/
【责任科室】/ </t>
    <phoneticPr fontId="4" type="noConversion"/>
  </si>
  <si>
    <t>胡磊超</t>
    <phoneticPr fontId="4" type="noConversion"/>
  </si>
  <si>
    <t xml:space="preserve">【异常原因】现象6区固定位置AA区小气泡，集中贴膜10# M1B平台，M1B平台贴膜参数调整无效 ，设备异常报警，排查设备贴膜平台减速机角度偏移；
【Inline监控】已监控到
【是否止血】是
【影响范围】112pcs
【改善措施】shuttle1# 减速机内部损坏导致180°角度偏移，更换减速机后加检200pcs无异常，已打出气泡进行二次脱泡挽救。
【整合对接】刘力文
【责任部门】屏体部
【责任科室】贴膜科 </t>
    <phoneticPr fontId="4" type="noConversion"/>
  </si>
  <si>
    <t xml:space="preserve">【异常原因】AW污染导致部分区域能量不足导致G向Mura发生
【Inline监控】高发Lot未抽检到，同期产品Mac 判JND 2.2，后续收规， Mac 按JND 2.1 OK卡控（因为M692 IC差导致Demura差，故M692屏体规格最严，昆仑产品多了110nit L10画面，且M692 JND比其他昆仑产品收严0.1JND）
【是否止血】10/4 已清洁AW改善 ，10/6 设备机台对M692已禁Run
【影响范围】共计 7 Lot（3#单机台不良率 1.6%左右，10/22批次不良率1.2%(此批次主要3#过货）） ，均已产出CT；涉及C等级产品会同E02 C等级后续统一管理验证模组良率（11月11日模组Demura结果产出）
【改善措施】OPDM 气路改造条件已导入E02 进行验证监控，监控4天未发生AW污染，改善率较高，预计E03 11/12 同步导入；
【整合对接】施健丰
【责任部门】阵列部
【责任科室】晶注科 </t>
    <phoneticPr fontId="4" type="noConversion"/>
  </si>
  <si>
    <t>M692 G向群亮线 看CT完全产出~0.04%，比之前高0.02%。MAP无聚集无高发lot sheet集中，不良率太低数据分析比较困难，波动影响较小；同期蒸镀批产出未见明显升高趋势，Inline RS过货数据没特殊升高，已反馈专项那边持续监控，目前WIP没货</t>
    <phoneticPr fontId="4" type="noConversion"/>
  </si>
  <si>
    <t xml:space="preserve">【异常原因】1AA 模位与ERTA01 PPAY 外扩相关，2A/2U列不良随流片顺序恶化，PPA 匹配EGTA02 PPA-X外扩恶化，叠加过程Shadow 导致工艺Margin 不足；
【Inline监控】21200
【是否止血】是
【影响范围】10/23蒸镀批次
【改善措施】对应高发列已Rework@11.6
【整合对接】王建强
【责任部门】蒸镀封装部 
【责任科室】张网 </t>
    <phoneticPr fontId="4" type="noConversion"/>
  </si>
  <si>
    <t>ELA 5# AW污染</t>
    <phoneticPr fontId="4" type="noConversion"/>
  </si>
  <si>
    <t>C471 G向带&amp;S向带确认为MVI新人作业存在过杀，上午制造内部已知晓，新人已加强培训宣导，其作业产品拉回重新作业@11/5，11/7不良回落</t>
    <phoneticPr fontId="4" type="noConversion"/>
  </si>
  <si>
    <t>C471 G向带&amp;S向带确认为MVI新人作业存在过杀，上午制造内部已知晓，新人已加强培训宣导，其作业产品拉回重新作业@11/5，11/7不良回落</t>
    <phoneticPr fontId="4" type="noConversion"/>
  </si>
  <si>
    <t>C471 常暗黑斑为已知PH VCD pin mura，
1.1F4003APP05高发，VCD11CK/2CKpin已更换@10/18,CT@11/25
2.VCD1/2/3K列VCDPin移到外围@10/28,CT@12/5</t>
    <phoneticPr fontId="4" type="noConversion"/>
  </si>
  <si>
    <t xml:space="preserve">【异常原因】C行异常为SPC设计支撑力不足，蒸镀Mask C下压最为紧密，容易出现PDL划伤形成可修复暗点；C59的Mask为最初Base mask 无可替换物料，推测Mask本身状态变差存影响；
【Inline监控】inline可监控到聚集性的C行划伤Mapping
【是否止血】否
【影响范围】10/26蒸镀批次仅3 Cycle
【改善措施】目前检讨弱高斯导入12/1，降低Mask划伤概率
【整合对接】秦悦
【责任部门】蒸镀封装部
【责任科室】/ </t>
    <phoneticPr fontId="4" type="noConversion"/>
  </si>
  <si>
    <t>【产品型号】C471
【不良名称】大面积亮点
【发生站点】CT
【是否再发】否
【首次通报】11/12  17:00
【基础分析】Map 集中AJ 列
【异常良损】当日良损6.07%，当月良损0.61%，批次良损0.73%，10/02批次较上批次无改善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</t>
  </si>
  <si>
    <t>【产品型号】M678
【不良名称】支撑膜气泡
【发生站点】APP2
【是否再发】是
【首次通报】11/12  17:00
【基础分析】贴膜站点9#机台 M1A集中
【异常良损】当日良损0.30%，当月良损0.06%，批次良损0.05%，10/25批次较上批次恶化0.03%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</t>
  </si>
  <si>
    <t xml:space="preserve">【异常原因】未明确根因
【Inline监控】若已监控到：明确监控到的站点/RS Code/恶化比例（数字化呈现 ）；若没监控到，给出后续 Inline监控如何优化的方案）
【是否止血】否
【影响范围】数量，过货完成时间
【改善措施】①TP调查无异常，PEP1~PEP3 By层别转向，预计11/25产出CT结果；②OLED计划蒸镀前清洗单元5个模块各验证10 Half Skip蒸镀前清洗实验，预计11月中下旬匹配蒸镀批次末期进行；③规格验证：中量返工已提交@11/5，预计本周末MVI作业
【整合对接】施健丰
【责任部门】工艺整合部
【责任科室】触控整合科/蒸镀整合科 </t>
    <phoneticPr fontId="4" type="noConversion"/>
  </si>
  <si>
    <t xml:space="preserve">【异常原因】17900 3AED15-LLL TM Robot导轨磨损产生Particle
【Inline监控】Inline已监控到，A8SMR高发
【是否止血】是，设备已禁Run@10/26
【影响范围】M660风险批共147sheet，10/22批次影响s向线0.35%（115sheet），预计影响到10/28批次
【改善措施】短期对策：TM Robot导轨滑块清洁注油@10/28，改善明显；TM Robot注油手法及规则优化@11/30；长期对策：TM Robot Cover改造@26/1/30
【整合对接】陈冬阳
【责任部门】阵列部
【责任科室】DE </t>
    <phoneticPr fontId="4" type="noConversion"/>
  </si>
  <si>
    <t>【产品型号】M660
【不良名称】支撑膜气泡
【发生站点】APP2
【是否再发】否
【首次通报】11/13  10:00
【基础分析】贴膜站点10#机台 M1B集中
【异常良损】当日良损2.11%，当月良损0.05%，批次良损0.05%，10/22批次较上批次恶化0.04%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</t>
  </si>
  <si>
    <t>【产品型号】C516
【不良名称】二维码/十字Mark气泡
【发生站点】APP2
【是否再发】否
【首次通报】11/13  10:00
【基础分析】Map、sheet 无明显集中性
【异常良损】当日良损0.13%，当月良损0.03%，批次良损0.05%，10/29批次较上批次恶化0.05%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</t>
  </si>
  <si>
    <t>【产品型号】M588
【不良名称】屏体破裂
【发生站点】APP2
【是否再发】否
【首次通报】11/13  10:00
【基础分析】Map、sheet 无明显集中性
【异常良损】当日良损0.43%，当月良损0.07%，批次良损0.34%，11/03批次较上批次恶化0.29%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</t>
  </si>
  <si>
    <t>徐敏杰</t>
    <phoneticPr fontId="4" type="noConversion"/>
  </si>
  <si>
    <t xml:space="preserve">【异常原因】贴膜贴附平台shuttle1#减速机内部损坏导致180°角度偏移，导致6区固定位置AA区小气泡，二次脱泡无效，异常片重复打出；
【Inline监控】已监控到；异常片重复打出，
【是否止血】是
【影响范围】31pcs
【改善措施】更换贴膜贴附平台减速机@11/8
【整合对接】刘力文
【责任部门】屏体部
【责任科室】贴膜科 </t>
    <phoneticPr fontId="4" type="noConversion"/>
  </si>
  <si>
    <t xml:space="preserve">【异常原因】贴膜1#M2B集中，无时间集中性，二次脱泡可挽救；
【Inline监控】已监控到
【是否止血】是
【影响范围】35pcs
【改善措施】1#重新Teach M2B撕膜开始位置@11/12，将2-2 Lami位置Z/T 0.6→0.7@11/13，目前下料加抽400pcs无异常，持续加抽中；
【整合对接】刘力文
【责任部门】屏体部
【责任科室】贴膜科 </t>
    <phoneticPr fontId="4" type="noConversion"/>
  </si>
  <si>
    <t>【产品型号】M678
【不良名称】彩斑Mura
【发生站点】CT
【是否再发】否
【首次通报】11/13  10:00
【基础分析】多膜位高发
【异常良损】当日良损0.55%，当月良损0.36%，批次良损0.55%，11/04批次较上批次恶化0.36%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</t>
    <phoneticPr fontId="4" type="noConversion"/>
  </si>
  <si>
    <t>【产品型号】C472
【不良名称】大面积亮点
【发生站点】CT
【是否再发】否
【首次通报】11/14  10:00
【基础分析】LOT集中： L3CE59004, L3CE5900K，Map 无明显集中性
【异常良损】当日良损0.46%，当月良损0.16%，批次良损0.16%，10/29批次较上批次恶化0.15%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【整合对接】郭友
【责任部门】***
【责任科室】***</t>
  </si>
  <si>
    <t>【产品型号】C472
【不良名称】S向ELA Mura
【发生站点】CT
【是否再发】否
【首次通报】11/14  10:00
【基础分析】ELA 5# 不良率高
【异常良损】当日良损0.16%，当月良损0.14%，批次良损0.14%，10/29批次较上批次恶化0.14%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</si>
  <si>
    <t>【产品型号】C471
【不良名称】支撑膜气泡
【发生站点】APP2
【是否再发】否
【首次通报】11/14  18:00
【基础分析】当天高发，
【异常良损】当日良损3.03%，当月良损0.19%，批次良损0.30%，10/12批次较上批次恶化0.29%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</t>
  </si>
  <si>
    <t>【产品型号】M678
【不良名称】S向边缘Mura
【发生站点】CT
【是否再发】否
【首次通报】11/14  18:00
【基础分析】多模位集中
【异常良损】当日良损0.09%，当月良损0.04%，批次良损0.13%，11/04批次较上批次恶化0.10%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</t>
  </si>
  <si>
    <t>【产品型号】C516
【不良名称】S向线状Mura
【发生站点】CT
【是否再发】否
【首次通报】11/15  10:00
【基础分析】1AJ 膜位聚集
【异常良损】当日良损0.35%，当月良损0.07%，批次良损0.08%，10/29批次较上批次恶化0.06%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</si>
  <si>
    <t>【产品型号】C480
【不良名称】S向线状Mura
【发生站点】CT
【是否再发】否
【首次通报】11/15  10:00
【基础分析】1AJ 膜位聚集
【异常良损】当日良损0.67%，当月良损0.11%，批次良损0.12%，10/29批次较上批次恶化0.08%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</si>
  <si>
    <t>【产品型号】M588
【不良名称】黄色气泡
【发生站点】CUT
【是否再发】否
【首次通报】11/15  10:00
【基础分析】Map AB/UT 列聚集
【异常良损】当日良损0.11%，当月良损0.06%，批次良损0.06%，11/03批次较上批次恶化0.03%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</t>
  </si>
  <si>
    <t>【产品型号】M678
【不良名称】膜层彩色异物
【发生站点】CUT
【是否再发】否
【首次通报】11/15  10:00
【基础分析】Map无明显集中性
【异常良损】当日良损0.09%，当月良损0.04%，批次良损0.08%，11/04批次较上批次恶化0.06%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</t>
  </si>
  <si>
    <t>OLED</t>
    <phoneticPr fontId="4" type="noConversion"/>
  </si>
  <si>
    <t>【产品型号】M588
【不良名称】RGB黑斑
【发生站点】CT
【是否再发】否
【首次通报】11/15  17:00
【基础分析】LOT集中： L3MO5901A, L3MO5A00G, L3MO5A010
【异常良损】当日良损0.15%，当月良损0.07%，批次良损0.07%，11/03批次较上批次恶化0.03%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</si>
  <si>
    <t>屠厚磊</t>
    <phoneticPr fontId="4" type="noConversion"/>
  </si>
  <si>
    <t>张倩</t>
    <phoneticPr fontId="4" type="noConversion"/>
  </si>
  <si>
    <t>【异常原因】单Cycle异常，批次间正常波动，PT影响；
【Inline监控】已监控到
【是否止血】是
【影响范围】此批次0.1%
【改善措施】Cycle更换期间清洗，其他Cycel生产无异常</t>
    <phoneticPr fontId="4" type="noConversion"/>
  </si>
  <si>
    <t>G向群亮线</t>
    <phoneticPr fontId="4" type="noConversion"/>
  </si>
  <si>
    <r>
      <t>【异常原因】C516 G向群亮线 1029批次0.14% lot集中L3CN5A004 map无集中
① 查看AVI图实际为G向单亮线 AVI panel坐标无特殊集中 10/29批次G向单亮线较上批次改善0.17% 存在判code相关性 RS-CT匹配无特殊集中性 Array未见明显机腔差
② 单lot异常匹配AGPMR type多为</t>
    </r>
    <r>
      <rPr>
        <sz val="11"/>
        <color rgb="FF0000FF"/>
        <rFont val="微软雅黑"/>
        <family val="2"/>
        <charset val="134"/>
      </rPr>
      <t>小颗残留 1G400 3APP03 10/16过货</t>
    </r>
    <r>
      <rPr>
        <sz val="11"/>
        <color rgb="FF333333"/>
        <rFont val="微软雅黑"/>
        <family val="2"/>
        <charset val="134"/>
      </rPr>
      <t xml:space="preserve"> 10/18已借机清洁对策 
【Inline监控】RS已检出
【是否止血】是，最新产出无异常
【影响范围】C516 批次影响~0.14%
【改善措施】
①</t>
    </r>
    <r>
      <rPr>
        <sz val="11"/>
        <color rgb="FF0000FF"/>
        <rFont val="微软雅黑"/>
        <family val="2"/>
        <charset val="134"/>
      </rPr>
      <t>10/18已借机清洁对策1G400 3APP03</t>
    </r>
    <r>
      <rPr>
        <sz val="11"/>
        <color rgb="FF333333"/>
        <rFont val="微软雅黑"/>
        <family val="2"/>
        <charset val="134"/>
      </rPr>
      <t xml:space="preserve">
②10/29批次 base解析确认后续G线亮线改善方向@11/17</t>
    </r>
    <phoneticPr fontId="4" type="noConversion"/>
  </si>
  <si>
    <t>【异常原因】单half高发，查看AOI为真实异常，因单half无法锁定机腔差，历史履历为IJP责，工艺反馈非打印首片，Qtime无超时，Print无报警 
【Inline监控】已监控
【是否止血】是，前后片无异常，批次inline0.02%
【影响范围】1half
【改善措施】持续监控</t>
    <phoneticPr fontId="4" type="noConversion"/>
  </si>
  <si>
    <r>
      <t>【异常原因】①</t>
    </r>
    <r>
      <rPr>
        <sz val="11"/>
        <color rgb="FF0000FF"/>
        <rFont val="微软雅黑"/>
        <family val="2"/>
        <charset val="134"/>
      </rPr>
      <t>Mapping 2E行聚集匹配GI FC05 DKC前进端聚集</t>
    </r>
    <r>
      <rPr>
        <sz val="11"/>
        <color rgb="FF333333"/>
        <rFont val="微软雅黑"/>
        <family val="2"/>
        <charset val="134"/>
      </rPr>
      <t>，为G3亮点固有特征，非新增异常；机差确认ELA 6#较1#及5#不良率偏高0.3%，10/23批次当前不良率飘高主要为产出量较少，当前产出主要均</t>
    </r>
    <r>
      <rPr>
        <sz val="11"/>
        <color rgb="FF0000FF"/>
        <rFont val="微软雅黑"/>
        <family val="2"/>
        <charset val="134"/>
      </rPr>
      <t>为ELA 6#过货导致</t>
    </r>
    <r>
      <rPr>
        <sz val="11"/>
        <color rgb="FF333333"/>
        <rFont val="微软雅黑"/>
        <family val="2"/>
        <charset val="134"/>
      </rPr>
      <t>，</t>
    </r>
    <r>
      <rPr>
        <sz val="11"/>
        <color rgb="FF0000FF"/>
        <rFont val="微软雅黑"/>
        <family val="2"/>
        <charset val="134"/>
      </rPr>
      <t>10/14执行最优路径管控ELA 6#已禁Run；</t>
    </r>
    <r>
      <rPr>
        <sz val="11"/>
        <color rgb="FF333333"/>
        <rFont val="微软雅黑"/>
        <family val="2"/>
        <charset val="134"/>
      </rPr>
      <t xml:space="preserve">
【Inline监控】11629 A1CIP Density及AT Map叠图监控，inline已监控到；
【是否止血】是，10/14执行最优路径管控ELA 6#已禁Run
【影响范围】10/23批次预估不良率1.6%；
【改善措施】①</t>
    </r>
    <r>
      <rPr>
        <sz val="11"/>
        <color rgb="FF0000FF"/>
        <rFont val="微软雅黑"/>
        <family val="2"/>
        <charset val="134"/>
      </rPr>
      <t>ELA 6#机差动作改善（AK区间轴承更换 ），AT结果产出@11/18</t>
    </r>
    <r>
      <rPr>
        <sz val="11"/>
        <color rgb="FF333333"/>
        <rFont val="微软雅黑"/>
        <family val="2"/>
        <charset val="134"/>
      </rPr>
      <t>；②</t>
    </r>
    <r>
      <rPr>
        <sz val="11"/>
        <color rgb="FF0000FF"/>
        <rFont val="微软雅黑"/>
        <family val="2"/>
        <charset val="134"/>
      </rPr>
      <t>ELA&amp;GI DKC降速验证</t>
    </r>
    <r>
      <rPr>
        <sz val="11"/>
        <color rgb="FF333333"/>
        <rFont val="微软雅黑"/>
        <family val="2"/>
        <charset val="134"/>
      </rPr>
      <t>，全检站点Total defect有改善趋势，待追踪AT结果；③</t>
    </r>
    <r>
      <rPr>
        <sz val="11"/>
        <color rgb="FF0000FF"/>
        <rFont val="微软雅黑"/>
        <family val="2"/>
        <charset val="134"/>
      </rPr>
      <t>GI HPMJ on加量验证2lot，</t>
    </r>
    <r>
      <rPr>
        <sz val="11"/>
        <color rgb="FF333333"/>
        <rFont val="微软雅黑"/>
        <family val="2"/>
        <charset val="134"/>
      </rPr>
      <t>实验搭配保养进行，持续推进中；</t>
    </r>
    <phoneticPr fontId="4" type="noConversion"/>
  </si>
  <si>
    <t>正常波动，无异常</t>
    <phoneticPr fontId="4" type="noConversion"/>
  </si>
  <si>
    <t>【异常原因】此LOT大面积亮点同样高发，mapping大圆环聚集趋势；据历史解析为IGZO断线导致T4断路（暗点），T3断路（亮点）；高发LOT 1F400 3APP04过货，QIC履历未见明显异常，1F200→1F400 Qtime无异常。未查出异常，持续监控
【Inline监控】AT未抽检
【是否止血】是，单LOT影响，且1F400 3APP04因S向mura 禁run全产品@11/13
【影响范围】单LOT影响，预计影响1029批次0.1%
【改善措施】单LOT影响，且1F400 3APP04因S向mura 禁run全产品@11/13，持续收集数据分析</t>
    <phoneticPr fontId="4" type="noConversion"/>
  </si>
  <si>
    <t>陶峰</t>
  </si>
  <si>
    <t>郑帮留</t>
  </si>
  <si>
    <t>田凤</t>
  </si>
  <si>
    <t>PHT责VIO异常</t>
  </si>
  <si>
    <t>【产品型号】M588
【不良名称】S向亮线
【发生站点】CT
【是否再发】否
【首次通报】11/17  15:30
【基础分析】无明显聚集
【异常良损】当日良损2.18%，当月良损1.30%，批次良损1.37%，11/03批次较上批次恶化0.14%</t>
    <phoneticPr fontId="4" type="noConversion"/>
  </si>
  <si>
    <t>【产品型号】C480
【不良名称】PHT责VIO异常
【发生站点】CUT
【是否再发】否
【首次通报】11/17  15:30
【基础分析】MAP集中：1EJ0；LOT集中：L3CE5A00N, L3CG5A00A, L3CG5A00B
【异常良损】当日良损0.31%，当月良损0.02%，批次良损0.15%，11/09批次较上批次恶化0.15%</t>
    <phoneticPr fontId="4" type="noConversion"/>
  </si>
  <si>
    <t>【产品型号】M678
【不良名称】G3亮点
【发生站点】MVI
【是否再发】否
【首次通报】11/17  15:30
【基础分析】B角聚集，LOT集中：L3MR5A049
【异常良损】当日良损1.36%，当月良损0.27%，批次良损0.31%，11/04批次较上批次恶化0.15%</t>
    <phoneticPr fontId="4" type="noConversion"/>
  </si>
  <si>
    <t>【产品型号】C472
【不良名称】B暗点
【发生站点】MVI
【是否再发】否
【首次通报】11/17  09:00
【基础分析】LOT集中：L3CE5900K
【异常良损】当日良损1.62%，当月良损0.19%，批次良损0.18%，10/29批次较上批次恶化0.11%</t>
    <phoneticPr fontId="4" type="noConversion"/>
  </si>
  <si>
    <t>【产品型号】C472
【不良名称】常暗黑斑Mura
【发生站点】MVI
【是否再发】否
【首次通报】11/17  09:00
【基础分析】LOT集中： L3CE59009, L3CE5900G
【异常良损】当日良损0.76%，当月良损0.17%，批次良损0.17%，10/29批次较上批次恶化0.13%</t>
    <phoneticPr fontId="4" type="noConversion"/>
  </si>
  <si>
    <t xml:space="preserve">【产品型号】C471
【不良名称】G3亮点
【发生站点】MVI
【是否再发】否
【首次通报】11/17  09:00
【基础分析】MAP 2E行聚集
【异常良损】当日良损11.03%，当月良损1.80%，批次良损1.89%，10/23批次较上批次恶化0.4%
</t>
    <phoneticPr fontId="4" type="noConversion"/>
  </si>
  <si>
    <t>【产品型号】C472
【不良名称】S向线状Mura
【发生站点】MVI
【是否再发】否
【首次通报】11/17  09:00
【基础分析】MAP集中：1AK0
【异常良损】当日良损0.86%，当月良损0.08%，批次良损0.09%，10/29批次较上批次恶化0.09%</t>
    <phoneticPr fontId="4" type="noConversion"/>
  </si>
  <si>
    <t xml:space="preserve">【异常原因】通过DM图锁定12400/13400 3APP13高发聚集;通过by机构转向锁定与显影单元相关；
【Inline监控】12620/13620 DM图轻微可见，目前已将此不良加入PH每日重点监控
【是否止血】是
【影响范围】批次良损0.1%
【改善措施】①临时措施：3APP13禁run M1/2所有产品@11/7；②改善措施：显影单元NZL和AC更换，11/14已3APP13已解禁
【整合对接】施健丰
【责任部门】阵列
【责任科室】Track </t>
    <phoneticPr fontId="4" type="noConversion"/>
  </si>
  <si>
    <t>G3亮点</t>
    <phoneticPr fontId="4" type="noConversion"/>
  </si>
  <si>
    <r>
      <t>【异常原因】①AVI现象为整面性点状黑斑类型，DM图不可见，AT未检；②捞取机腔差确认除单机台过货外无明显机腔差；③无人员集中性；④对比1001蒸镀批和1011蒸镀批过货路径确认，1029蒸镀批新增机台站点无机腔差；⑤申请解析确认@11/17，预计11/21产出结果
【Inline监控】否，待理清异常站点&amp;机台&amp;机理
【是否止血】否（WIP暂无货）
【影响范围】数量，过货完成时间
【改善措施】</t>
    </r>
    <r>
      <rPr>
        <sz val="11"/>
        <color rgb="FFFF0000"/>
        <rFont val="微软雅黑"/>
        <family val="2"/>
        <charset val="134"/>
      </rPr>
      <t>待解析结果产出@11/21</t>
    </r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</si>
  <si>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17900（PLN2 ASH） 3AED15-LLL TM Robot导轨磨损产生Particle</t>
    </r>
    <r>
      <rPr>
        <sz val="11"/>
        <color rgb="FF333333"/>
        <rFont val="微软雅黑"/>
        <family val="2"/>
        <charset val="134"/>
      </rPr>
      <t xml:space="preserve">
【Inline监控】Inline已监控到，A8SMR高发
【是否止血】是，设备已禁Run@10/26
【影响范围】M660风险批共147sheet，10/22批次影响s向线0.35%（115sheet），预计影响到10/28批次
【改善措施】短期对策：</t>
    </r>
    <r>
      <rPr>
        <sz val="11"/>
        <color rgb="FF0000FF"/>
        <rFont val="微软雅黑"/>
        <family val="2"/>
        <charset val="134"/>
      </rPr>
      <t>TM Robot导轨滑块清洁注油@10/28，改善明显；TM Robot注油手法及规则优化@11/30；长期对策：TM Robot Cover改造@26/1/30</t>
    </r>
    <r>
      <rPr>
        <sz val="11"/>
        <color rgb="FF333333"/>
        <rFont val="微软雅黑"/>
        <family val="2"/>
        <charset val="134"/>
      </rPr>
      <t xml:space="preserve">
【整合对接】陈冬阳
【责任部门】阵列部
【责任科室】DE </t>
    </r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</si>
  <si>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3APP02平台异物，导致蝴蝶mura</t>
    </r>
    <r>
      <rPr>
        <sz val="11"/>
        <color rgb="FF333333"/>
        <rFont val="微软雅黑"/>
        <family val="2"/>
        <charset val="134"/>
      </rPr>
      <t xml:space="preserve">
【Inline监控】Inline已知，DM已监控到；
【是否止血】是，10/25停机清洁，根据DM/Mac圈定风险批，未刻蚀产品安排RW，已刻蚀产品加检AT，AT存在异常品判S，总计判杀543pcs
【影响范围】AT存在异常品判S，总计判杀543pcs，预估影响11/09批次约0.15%
【改善措施】</t>
    </r>
    <r>
      <rPr>
        <sz val="11"/>
        <color rgb="FF0000FF"/>
        <rFont val="微软雅黑"/>
        <family val="2"/>
        <charset val="134"/>
      </rPr>
      <t>停机清洁，黄光后MAC抽检频率提升：20/1/3→10/1/3@10/25</t>
    </r>
    <phoneticPr fontId="4" type="noConversion"/>
  </si>
  <si>
    <t>【产品型号】M628
【不良名称】屏体异物(黑白点/凹点)
【发生站点】CT
【是否再发】否
【首次通报】11/18  09:30
【基础分析】MAP集中2E行，LOT集中：L3F15A008
【异常良损】当日良损1.61%，当月良损1.53%，批次良损1.62%，11/09批次较上批次恶化1.43%</t>
    <phoneticPr fontId="4" type="noConversion"/>
  </si>
  <si>
    <t>【产品型号】M628
【不良名称】二维码/十字Mark气泡
【发生站点】CT
【是否再发】否
【首次通报】11/18  09:30
【基础分析】`MAP/LOT无集中
【异常良损】当日良损0.74%，当月良损0.70%，批次良损0.74%，11/09批次较上批次恶化0.70%</t>
    <phoneticPr fontId="4" type="noConversion"/>
  </si>
  <si>
    <t>【产品型号】C516
【不良名称】彩斑Mura
【发生站点】MVI
【是否再发】否
【首次通报】11/18  09:30
【基础分析】LOT集中：L3CN5A001
【异常良损】当日良损1.50%，当月良损0.20%，批次良损0.52%，11/09批次较上批次恶化0.37%</t>
    <phoneticPr fontId="4" type="noConversion"/>
  </si>
  <si>
    <r>
      <t>【异常原因】经排查此异常贴膜站点无设备时间集中性，撕除下保护膜，保护膜无损伤压痕印记，</t>
    </r>
    <r>
      <rPr>
        <sz val="11"/>
        <color rgb="FF0000FF"/>
        <rFont val="微软雅黑"/>
        <family val="2"/>
        <charset val="134"/>
      </rPr>
      <t>此产品同前代F1产品在二维码区域断差大，易产生气泡</t>
    </r>
    <r>
      <rPr>
        <sz val="11"/>
        <color rgb="FF333333"/>
        <rFont val="微软雅黑"/>
        <family val="2"/>
        <charset val="134"/>
      </rPr>
      <t xml:space="preserve">
【Inline监控】已监控到
【是否止血】是
【影响范围】75psc
【改善措施】工艺已调</t>
    </r>
    <r>
      <rPr>
        <sz val="11"/>
        <color rgb="FF0000FF"/>
        <rFont val="微软雅黑"/>
        <family val="2"/>
        <charset val="134"/>
      </rPr>
      <t>整panel侧撕膜行进距离7.5-6.5，发生率降低</t>
    </r>
    <r>
      <rPr>
        <sz val="11"/>
        <color rgb="FF333333"/>
        <rFont val="微软雅黑"/>
        <family val="2"/>
        <charset val="134"/>
      </rPr>
      <t>，持续监控；</t>
    </r>
    <r>
      <rPr>
        <sz val="11"/>
        <color rgb="FF0000FF"/>
        <rFont val="微软雅黑"/>
        <family val="2"/>
        <charset val="134"/>
      </rPr>
      <t>已打出气泡进行二次脱泡，预计可100%挽救</t>
    </r>
    <r>
      <rPr>
        <sz val="11"/>
        <color rgb="FF333333"/>
        <rFont val="微软雅黑"/>
        <family val="2"/>
        <charset val="134"/>
      </rPr>
      <t xml:space="preserve">
【整合对接】刘力文
【责任部门】屏体部
【责任科室】贴膜科 </t>
    </r>
    <phoneticPr fontId="4" type="noConversion"/>
  </si>
  <si>
    <t>【产品型号】C516
【不良名称】OLED来料翘曲
【发生站点】CUT
【是否再发】否
【首次通报】11/18  15:30
【基础分析】MAP集中A/B行右半边，GLASS集中：L3CN5900K202, L3CN5900K212, L3CN5900K231, L3CN5900K252
【异常良损】当日良损0.48%，当月良损0.03%，批次良损0.10%，11/09批次较上批次恶化0.09%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</si>
  <si>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膜材来料异常导致LLO后A行边缘褶皱，切割后黏连拔片</t>
    </r>
    <r>
      <rPr>
        <sz val="11"/>
        <color rgb="FF333333"/>
        <rFont val="微软雅黑"/>
        <family val="2"/>
        <charset val="134"/>
      </rPr>
      <t>，集中AB行右半边为切割黏连设备真空异常导致AB行右半边拔片；
【Inline监控】已监控到
【是否止血】是
【影响范围】当前异常风险批已全部切割完成，切割拔片33pcs，实际仅影响AU/AT膜位，预计影响11pcs
【改善措施】a.异常品复判，规格内部分后流；b.针对此异常，</t>
    </r>
    <r>
      <rPr>
        <sz val="11"/>
        <color rgb="FF0000FF"/>
        <rFont val="微软雅黑"/>
        <family val="2"/>
        <charset val="134"/>
      </rPr>
      <t>LLO1/2已增加A行边扫Cover@11/10，</t>
    </r>
    <r>
      <rPr>
        <sz val="11"/>
        <color rgb="FF333333"/>
        <rFont val="微软雅黑"/>
        <family val="2"/>
        <charset val="134"/>
      </rPr>
      <t>LLO3暂未增加RMS已下线，待增加A行边扫后上线；</t>
    </r>
    <phoneticPr fontId="4" type="noConversion"/>
  </si>
  <si>
    <t>屏体异物(黑白点/凹点)</t>
    <phoneticPr fontId="4" type="noConversion"/>
  </si>
  <si>
    <r>
      <t>【异常原因】现象确认二维码区域位置气泡，此产品同F1产品在二维码区域断差2.5um易产生气泡贴膜站点无设备时间集中性，保护膜无损伤和异物压痕，已打出气泡进行二次脱泡100%挽救；
【Inline监控】已监控
【是否止血】是
【影响范围】90pcs
【改善措施】</t>
    </r>
    <r>
      <rPr>
        <sz val="11"/>
        <color rgb="FF0000FF"/>
        <rFont val="微软雅黑"/>
        <family val="2"/>
        <charset val="134"/>
      </rPr>
      <t>11/1,7一次脱泡参数优化验证0.7%→0.2%，11/18  ECS上线执行；已打出气泡进行二次脱泡，可100%挽救</t>
    </r>
    <phoneticPr fontId="4" type="noConversion"/>
  </si>
  <si>
    <r>
      <t>【异常原因】查看AVI为mask堵孔导致的现象，均为发青，且为mask首次上机造成，主要为A/E行，与source运行轨迹可匹配；设计面同线体3款产品C480 /C516/M628，C516 R CD最小为36.9um；蒸镀材料为HV2体系，易堵孔结晶，结合现象+设计，推测</t>
    </r>
    <r>
      <rPr>
        <sz val="11"/>
        <color rgb="FF0000FF"/>
        <rFont val="微软雅黑"/>
        <family val="2"/>
        <charset val="134"/>
      </rPr>
      <t>C516为蒸镀材料喷溅mask造成mask堵孔</t>
    </r>
    <r>
      <rPr>
        <sz val="11"/>
        <color rgb="FF333333"/>
        <rFont val="微软雅黑"/>
        <family val="2"/>
        <charset val="134"/>
      </rPr>
      <t xml:space="preserve">
【Inline监控】LOI可见不良，首片可见
【是否止血】是，</t>
    </r>
    <r>
      <rPr>
        <sz val="11"/>
        <color rgb="FF0000FF"/>
        <rFont val="微软雅黑"/>
        <family val="2"/>
        <charset val="134"/>
      </rPr>
      <t>inline监控mask清洗后上机无异常</t>
    </r>
    <r>
      <rPr>
        <sz val="11"/>
        <color rgb="FF333333"/>
        <rFont val="微软雅黑"/>
        <family val="2"/>
        <charset val="134"/>
      </rPr>
      <t xml:space="preserve">
【影响范围】120panel，预计11/19产出完成
【改善措施】</t>
    </r>
    <r>
      <rPr>
        <sz val="11"/>
        <color rgb="FF0000FF"/>
        <rFont val="微软雅黑"/>
        <family val="2"/>
        <charset val="134"/>
      </rPr>
      <t>①正常flow洗检修工艺，可去除该现象；②长期:扩大铝板两侧开口，消除材料搭接生长空间@2025/11/20；③更迭RH材料体系，改善材料体质@2026</t>
    </r>
    <phoneticPr fontId="4" type="noConversion"/>
  </si>
  <si>
    <t>王建强/胡磊超</t>
  </si>
  <si>
    <t>【产品型号】C516
【不良名称】屏体黑斑
【发生站点】MVI
【是否再发】否
【首次通报】11/19  09:30
【基础分析】MAP集中：2AB0, 2EU0
【异常良损】当日良损0.85%，当月良损0.11%，批次良损0.23%，11/09批次较上批次恶化0.17%</t>
    <phoneticPr fontId="4" type="noConversion"/>
  </si>
  <si>
    <t>【产品型号】M693
【不良名称】黄色气泡
【发生站点】CT
【是否再发】否
【首次通报】11/19  09:30
【基础分析】大板两端聚集
【异常良损】当日良损0.43%，当月良损0.09%，批次良损1.02%，11/03批次较上批次恶化0.95%</t>
    <phoneticPr fontId="4" type="noConversion"/>
  </si>
  <si>
    <t>【产品型号】C480
【不良名称】斑中带点
【发生站点】MVI
【是否再发】否
【首次通报】11/19  09:30
【基础分析】B/D角聚集
【异常良损】当日良损3.03%，当月良损0.73%，批次良损1.10%，11/09批次较上批次恶化0.47%</t>
    <phoneticPr fontId="4" type="noConversion"/>
  </si>
  <si>
    <t>【产品型号】C480
【不良名称】穿刺型异物
【发生站点】CUT
【是否再发】否
【首次通报】11/16  09:00
【基础分析】LOT集中： L3CG5901Y；GLASS集中：L3CG5901Y122
【异常良损】当日良损0.27%，当月良损0.03%，批次良损0.27%，11/09批次较上批次恶化0.24%</t>
    <phoneticPr fontId="4" type="noConversion"/>
  </si>
  <si>
    <t>【产品型号】C516
【不良名称】G向群亮线
【发生站点】MVI
【是否再发】否
【首次通报】11/16  09:00
【基础分析】MAP集中：无集中性；LOT集中： L3CN5A004
【异常良损】当日良损0.35%，当月良损0.13%，批次良损0.14%，10/29批次较上批次恶化0.10%</t>
    <phoneticPr fontId="4" type="noConversion"/>
  </si>
  <si>
    <t>【产品号】M678
【不良名称】S向ELA Mura
【发生站点】CT
【是否再发】否
【首次通报】11/15  17:00
【基础分析】ELA 4# 不良率高
【异常良损】当日良损0.50%，当月良损0.20%，批次良损0.10%，11/04批次较上批次恶化0.10%</t>
    <phoneticPr fontId="4" type="noConversion"/>
  </si>
  <si>
    <t>【产品型号】C472
【不良名称】彩斑Mura
【发生站点】MVI
【是否再发】否
【首次通报】11/16  09:00
【基础分析】MAP集中：1AU0, 2CT0
【异常良损】当日良损0.66%，当月良损0.14%，批次良损0.14%，10/29批次较上批次恶化0.13%</t>
    <phoneticPr fontId="4" type="noConversion"/>
  </si>
  <si>
    <t>OLED</t>
    <phoneticPr fontId="4" type="noConversion"/>
  </si>
  <si>
    <t>剥离后PEP3膜上异物</t>
  </si>
  <si>
    <t xml:space="preserve">【产品型号】M588
【不良名称】剥离后PEP3膜上异物
【发生站点】CT
【是否再发】否
【首次通报】11/19  15:30
【基础分析】LOT集中：L3MO5A01V
【异常良损】当日良损2.33%，当月良损0.04%，批次良损0.06%，11/03批次较上批次恶化0.06%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</si>
  <si>
    <t xml:space="preserve">【产品型号】M693
【不良名称】S向单暗线
【发生站点】CT
【是否再发】否
【首次通报】11/19  15:30
【基础分析】MAP无明显集中性
【异常良损】当日良损0.63%，当月良损0.30%，批次良损0.79%，11/03批次较上批次恶化0.52%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【整合对接】陶峰
【责任部门】***
【责任科室】***
</t>
  </si>
  <si>
    <t>秦佳俊</t>
    <phoneticPr fontId="4" type="noConversion"/>
  </si>
  <si>
    <r>
      <t>【异常原因】OLED 段调查：2AB0存在F-lami2号机集中，因该设备同时RUN货Half1、2基板，故排除相关性。且高发模位存在大板趋势与Array 来料相关性大；该不良成因为各工艺段设备接触或者机台异物导致</t>
    </r>
    <r>
      <rPr>
        <sz val="11"/>
        <color rgb="FF0000FF"/>
        <rFont val="微软雅黑"/>
        <family val="2"/>
        <charset val="134"/>
      </rPr>
      <t>Glass背面划伤or异物在LLO过程中造成异常位置能量偏低相关</t>
    </r>
    <r>
      <rPr>
        <sz val="11"/>
        <color rgb="FF333333"/>
        <rFont val="微软雅黑"/>
        <family val="2"/>
        <charset val="134"/>
      </rPr>
      <t xml:space="preserve">
Array：各站设备无明显集中性，2AB0 2EU0均为固定点，接触点匹配无匹配设备，</t>
    </r>
    <r>
      <rPr>
        <sz val="11"/>
        <color rgb="FF0000FF"/>
        <rFont val="微软雅黑"/>
        <family val="2"/>
        <charset val="134"/>
      </rPr>
      <t>已进行各层转向确认，预计下批次确认转向结果。</t>
    </r>
    <r>
      <rPr>
        <sz val="11"/>
        <color rgb="FF333333"/>
        <rFont val="微软雅黑"/>
        <family val="2"/>
        <charset val="134"/>
      </rPr>
      <t xml:space="preserve">
【Inline监控】该不良暂无inline有效检出措施，只在点灯画面可见；
【是否止血】否
【影响范围】11/09蒸镀批
【改善措施】</t>
    </r>
    <r>
      <rPr>
        <sz val="11"/>
        <color rgb="FF0000FF"/>
        <rFont val="微软雅黑"/>
        <family val="2"/>
        <charset val="134"/>
      </rPr>
      <t>因C516 存在2E褶皱问题，暂无法通过导入提升LLO能量进行Cover，待该问题解决后拓展导入最优能量；</t>
    </r>
    <r>
      <rPr>
        <sz val="11"/>
        <color rgb="FF333333"/>
        <rFont val="微软雅黑"/>
        <family val="2"/>
        <charset val="134"/>
      </rPr>
      <t xml:space="preserve">
【整合对接】王建强/胡磊超
【责任部门】Array
【责任科室】Array 整合 </t>
    </r>
    <phoneticPr fontId="4" type="noConversion"/>
  </si>
  <si>
    <r>
      <t>【异常原因】腔室进片后Front Door 无法关闭导致</t>
    </r>
    <r>
      <rPr>
        <sz val="11"/>
        <color rgb="FF0000FF"/>
        <rFont val="微软雅黑"/>
        <family val="2"/>
        <charset val="134"/>
      </rPr>
      <t>设备宕机，人员进设备复机后基板继续工艺，后站膜上异物高发；</t>
    </r>
    <r>
      <rPr>
        <sz val="11"/>
        <color rgb="FF333333"/>
        <rFont val="微软雅黑"/>
        <family val="2"/>
        <charset val="134"/>
      </rPr>
      <t xml:space="preserve">
【Inline监控】已监控到：13629/A3SMR/单天Density0.726，恶化2倍（base0.237）
【是否止血】是，10/19 复机至今正常，未再次发生异常；
【影响范围】产品加检检出defect A3SMR均与13820检出膜上异物点位匹配，圈定302 panel进行判杀；批次影响约0.06%
【改善措施】</t>
    </r>
    <r>
      <rPr>
        <sz val="11"/>
        <color rgb="FF0000FF"/>
        <rFont val="微软雅黑"/>
        <family val="2"/>
        <charset val="134"/>
      </rPr>
      <t>将此类设备异常处理加入设备异常处置规格书</t>
    </r>
    <r>
      <rPr>
        <sz val="11"/>
        <color rgb="FF333333"/>
        <rFont val="微软雅黑"/>
        <family val="2"/>
        <charset val="134"/>
      </rPr>
      <t>（当人员与基板暴露在同一空间中，需先排片进行RW后重新进行工艺，不允许先进行OVEN工艺，工艺完成后全检站后AOI，存在膜上异物进行RW后再加检）；对设备所有前门感应sensor进行紧固，确保正常工作；</t>
    </r>
    <r>
      <rPr>
        <sz val="11"/>
        <color rgb="FF0000FF"/>
        <rFont val="微软雅黑"/>
        <family val="2"/>
        <charset val="134"/>
      </rPr>
      <t>将感应sensor check作为设备季保项目，定期检查</t>
    </r>
    <r>
      <rPr>
        <sz val="11"/>
        <color rgb="FF333333"/>
        <rFont val="微软雅黑"/>
        <family val="2"/>
        <charset val="134"/>
      </rPr>
      <t xml:space="preserve">
【整合对接】郑帮留
【责任部门】阵列部
【责任科室】晶注科 </t>
    </r>
    <phoneticPr fontId="4" type="noConversion"/>
  </si>
  <si>
    <t xml:space="preserve">【产品型号】C471
【不良名称】TP复测NG
【发生站点】CT
【是否再发】否
【首次通报】01/00  00:00
【基础分析】
【异常良损】当日良损4.82%，当月良损0.07%，批次良损0.39%，10/23批次较上批次恶化0.39%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</si>
  <si>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>排查无设备MAP集中性，提解析进行确认@11/20</t>
    <phoneticPr fontId="4" type="noConversion"/>
  </si>
  <si>
    <r>
      <t>【异常原因】M678 1#AB 11/4批次膜层彩色异物均为每cycle前期出现,随流片序逐步降低直至消失,与蒸镀MS油脂飞溅污染Mask及产品基板强相关
【Inline监控】21329站点检出M678 C4CP3批次不良0.08%
【是否止血】是
【影响范围】11/3批次，过货完成时间11/12
【改善措施】①1#AB生产结束后，11/13开腔清洁完成;②蒸镀设备就MS与Source轨道的抹油/注油量,保养手法优化当前已完成，</t>
    </r>
    <r>
      <rPr>
        <sz val="11"/>
        <color rgb="FF0000FF"/>
        <rFont val="微软雅黑"/>
        <family val="2"/>
        <charset val="134"/>
      </rPr>
      <t>管控方法并文件固化@11/29；</t>
    </r>
    <r>
      <rPr>
        <sz val="11"/>
        <color rgb="FF333333"/>
        <rFont val="微软雅黑"/>
        <family val="2"/>
        <charset val="134"/>
      </rPr>
      <t xml:space="preserve">
【整合对接】邓冰
【责任部门】蒸镀封装部
【责任科室】蒸镀设备科 </t>
    </r>
    <phoneticPr fontId="4" type="noConversion"/>
  </si>
  <si>
    <t xml:space="preserve">【异常原因】通过DM图锁定12400/13400 3APP13高发聚集;通过by机构转向锁定与显影单元相关；
【Inline监控】12620/13620 DM图轻微可见，目前已将此不良加入PH每日重点监控
【是否止血】是
【影响范围】批次良损0.1%
【改善措施】①临时措施：3APP13禁run M1/2所有产品@11/7；②改善措施：显影单元NZL和AC更换，11/14 3APP13已解禁
【整合对接】施健丰
【责任部门】阵列
【责任科室】Track </t>
    <phoneticPr fontId="4" type="noConversion"/>
  </si>
  <si>
    <t>【异常原因】现场确认均为147区切割道气泡，此异常集中贴膜3#M2A平台，无时间集中性。可二次脱泡挽救。
【Inline监控】已监控到
【是否止血】是
【影响范围】25pcs
【改善措施】贴膜3# 2-2平台 Lami贴附位置Z/T轴0.9→1.1。后续加检无异常, 不良品已返工。
【整合对接】刘力文
【责任部门】屏体部
【责任科室】贴膜科</t>
    <phoneticPr fontId="4" type="noConversion"/>
  </si>
  <si>
    <t>【异常原因】前序生产数据为2#AB数据，1#AB M678 Mask新张网Mask首次上机优化过程，首次上机预估PPA良损0.5%，现低于预估，持续by蒸镀批次进行单列优化
【Inline监控】已监控到 PPA &amp; LOI
【是否止血】是
【影响范围】 1#AB M678 1104批次
【改善措施】 1，量产Mask上机前已提前进行6次调试；2，已提前进行垫片调整，现有异常仅为单列异常，通过批次间单列RW改善；3. 1115批次前已协调更长时间进行Mask改善优化</t>
    <phoneticPr fontId="4" type="noConversion"/>
  </si>
  <si>
    <r>
      <t>【异常原因】无时间集中性，Mapping无明显集中，贴膜站点撕膜时膜材带起出现膜层peeling，贴膜集中8#M2A平台；
【Inline监控】已监控到
【是否止血】是
【影响范围】65pcs
【改善措施】①达到禁run规则，8#已禁用换型@11/13，</t>
    </r>
    <r>
      <rPr>
        <sz val="11"/>
        <color rgb="FF0000FF"/>
        <rFont val="微软雅黑"/>
        <family val="2"/>
        <charset val="134"/>
      </rPr>
      <t>②TP Asher验证导入@11/26，提高产品表面&amp;上保之间的粘附力；</t>
    </r>
    <r>
      <rPr>
        <sz val="11"/>
        <color rgb="FF333333"/>
        <rFont val="微软雅黑"/>
        <family val="2"/>
        <charset val="134"/>
      </rPr>
      <t xml:space="preserve">
【整合对接】刘力文
【责任部门】屏体部
【责任科室】贴膜科 </t>
    </r>
    <phoneticPr fontId="4" type="noConversion"/>
  </si>
  <si>
    <r>
      <t>【异常原因】M678贴膜站点撕膜时R角膜层带起，导致贴附后9区R角气泡；
【Inline监控】已监控到
【是否止血】是
【影响范围】123pcs
【改善措施】①PFL09设备端停机调试，设备端点放再次确认@11/12；与计划沟通，明天设备换型@11/13；</t>
    </r>
    <r>
      <rPr>
        <sz val="11"/>
        <color rgb="FF0000FF"/>
        <rFont val="微软雅黑"/>
        <family val="2"/>
        <charset val="134"/>
      </rPr>
      <t xml:space="preserve"> ②TP Asher验证导入@11/26，提高产品表面&amp;上保之间的粘附力</t>
    </r>
    <r>
      <rPr>
        <sz val="11"/>
        <color rgb="FF333333"/>
        <rFont val="微软雅黑"/>
        <family val="2"/>
        <charset val="134"/>
      </rPr>
      <t xml:space="preserve">；异常产品二次脱泡挽救；
【整合对接】刘力文
【责任部门】屏体部
【责任科室】贴膜科 </t>
    </r>
    <phoneticPr fontId="4" type="noConversion"/>
  </si>
  <si>
    <t>ELA 5#  AW 污染</t>
    <phoneticPr fontId="4" type="noConversion"/>
  </si>
  <si>
    <r>
      <t>【异常原因】C471 1002批次大面积亮点高发批次良损0.73%，0923批次解析确认C471-大面积亮点主要是DTFT漏电导致的，均为Aging R品下料，与Aging不充分相关，1002批次大面积亮点履历同0923批次34000均为R品产出，COE产品设计面Margin小压接精度要求高，ACA压接偏移导致aging不充分
【Inline监控】Array不可见
【是否止血】否
【影响范围】1002批次影响0.73%
【改善措施】目前从治具FPC修改及精度检健康加强方案临时cover偏移问题，新购FPC TP Pin已补齐 小量压接验证OK 待大量流片确认结果；</t>
    </r>
    <r>
      <rPr>
        <sz val="11"/>
        <color rgb="FF0000FF"/>
        <rFont val="微软雅黑"/>
        <family val="2"/>
        <charset val="134"/>
      </rPr>
      <t>新购FPC PAD宽度40/50μm（原/60μm）增大偏移margin小量验证中；</t>
    </r>
    <r>
      <rPr>
        <sz val="11"/>
        <color rgb="FF333333"/>
        <rFont val="微软雅黑"/>
        <family val="2"/>
        <charset val="134"/>
      </rPr>
      <t xml:space="preserve">后续COE新品CT PAD宽度按130μm设计，加入DRC管控；后续COE新品CT单元挖槽区域宽度增加，降低段差影响；
【整合对接】郭友
【责任部门】屏体部
【责任科室】Aging </t>
    </r>
    <phoneticPr fontId="4" type="noConversion"/>
  </si>
  <si>
    <r>
      <t>【异常原因】解析结果确认为IGZO断线 1F200→1F400 Qtime强相关，1F400 3APP04过货（疑3APP04清洗能力/水汽污染相关）；此lot S1-S25 Qtime超时~1H，S27-30未超时，对比同lot不良率确认超Qtime sheet较未超Q高出~5%。
【Inline监控】高发lot未抽检
【是否止血】是，已禁run@11/13
【影响范围】1 lot
【改善措施】1F400 3APP04已禁run all产品过货@11/13，工艺面：</t>
    </r>
    <r>
      <rPr>
        <sz val="11"/>
        <color rgb="FF0000FF"/>
        <rFont val="微软雅黑"/>
        <family val="2"/>
        <charset val="134"/>
      </rPr>
      <t>①DB升温验证：110℃→120C验证中，预计11月导入：②时间梯度延长验证验证中，预计11月导入</t>
    </r>
    <r>
      <rPr>
        <sz val="11"/>
        <color rgb="FF333333"/>
        <rFont val="微软雅黑"/>
        <family val="2"/>
        <charset val="134"/>
      </rPr>
      <t xml:space="preserve">
【整合对接】郭友
【责任部门】阵列部
【责任科室】TRC </t>
    </r>
    <phoneticPr fontId="4" type="noConversion"/>
  </si>
  <si>
    <t>CVD后BSM膜内异物</t>
  </si>
  <si>
    <t>PHT后小黑点</t>
  </si>
  <si>
    <t xml:space="preserve">【产品型号】C516
【不良名称】PHT责M1残留
【发生站点】CT
【是否再发】否
【首次通报】11/20  08:30
【基础分析】MAP大板右侧聚集
【异常良损】当日良损0.14%，当月良损0.04%，批次良损0.10%，11/09批次较上批次恶化0.08%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</si>
  <si>
    <t xml:space="preserve">【产品型号】M588
【不良名称】大面积亮点
【发生站点】CT
【是否再发】否
【首次通报】11/20  08:30
【基础分析】MAP聚集右下角及2板，LOT集中： L3MO5A01M
【异常良损】当日良损0.35%，当月良损0.06%，批次良损0.07%，11/03批次较上批次恶化0.05%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</si>
  <si>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【产品型号】M678
【不良名称】大面积亮点
【发生站点】CT
【是否再发】否
【首次通报】11/20  08:30
【基础分析】MAP聚集右下角
【异常良损】当日良损0.18%，当月良损0.05%，批次良损0.07%，11/04批次较上批次恶化0.04%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</si>
  <si>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【产品型号】M678
【不良名称】CVD后BSM膜内异物
【发生站点】CT
【是否再发】否
【首次通报】11/20  08:30
【基础分析】MAP聚集T0/U0列
【异常良损】当日良损0.03%，当月良损0.00%，批次良损0.06%，11/12批次较上批次恶化0.06%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</si>
  <si>
    <t xml:space="preserve">【产品型号】C516
【不良名称】二维码/十字Mark气泡
【发生站点】CT
【是否再发】否
【首次通报】11/20  15:30
【基础分析】MAP轻微聚集大板右侧
【异常良损】当日良损0.46%，当月良损0.01%，批次良损0.05%，11/09批次较上批次恶化0.04%（APP2站点11/09批次较上批次恶化0.17%）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</si>
  <si>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【产品型号】M678
【不良名称】屏体黑斑
【发生站点】CT
【是否再发】否
【首次通报】11/20  15:30
【基础分析】MAP集中：1AU0, 1EG0, 2AG0，H0列；LOT集中：L3MR5A04E
【异常良损】当日良损0.21%，当月良损0.07%，批次良损0.15%，11/12批次较上批次恶化0.10%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【整合对接】王建强/胡磊超
【责任部门】***
【责任科室】***
</t>
  </si>
  <si>
    <r>
      <t>【异常原因】HH2</t>
    </r>
    <r>
      <rPr>
        <sz val="11"/>
        <color rgb="FF0000FF"/>
        <rFont val="微软雅黑"/>
        <family val="2"/>
        <charset val="134"/>
      </rPr>
      <t>光阻凝结导致弱显残留</t>
    </r>
    <r>
      <rPr>
        <sz val="11"/>
        <color rgb="FF333333"/>
        <rFont val="微软雅黑"/>
        <family val="2"/>
        <charset val="134"/>
      </rPr>
      <t xml:space="preserve">
【Inline监控】已知异常；12629站 A2PMR查杀飘高，HH2集中 density 0.2
【是否止血】是；@10/13 3APP13 HH2停机清洁
【影响范围】21 Panel；@10/13 清洁完成后监控无异常
【改善措施】1.</t>
    </r>
    <r>
      <rPr>
        <sz val="11"/>
        <color rgb="FF0000FF"/>
        <rFont val="微软雅黑"/>
        <family val="2"/>
        <charset val="134"/>
      </rPr>
      <t>Robot检查清洁</t>
    </r>
    <r>
      <rPr>
        <sz val="11"/>
        <color rgb="FF333333"/>
        <rFont val="微软雅黑"/>
        <family val="2"/>
        <charset val="134"/>
      </rPr>
      <t>；HH2shuttle口检查/挡板拆除清洁；腔室plate/LID清洁；2.除日常inline监控外，</t>
    </r>
    <r>
      <rPr>
        <sz val="11"/>
        <color rgb="FF0000FF"/>
        <rFont val="微软雅黑"/>
        <family val="2"/>
        <charset val="134"/>
      </rPr>
      <t>每7天提醒确认腔室是否进行预清洁@10/17已完成</t>
    </r>
    <r>
      <rPr>
        <sz val="11"/>
        <color rgb="FF333333"/>
        <rFont val="微软雅黑"/>
        <family val="2"/>
        <charset val="134"/>
      </rPr>
      <t xml:space="preserve">；3.搭配设备小保养计划清洁
【整合对接】郑帮留
【责任部门】阵列部
【责任科室】TRC </t>
    </r>
    <phoneticPr fontId="4" type="noConversion"/>
  </si>
  <si>
    <r>
      <t xml:space="preserve">【异常原因】①B角聚集：inline RS/AT已监控异常：3AFE03-DKC 10/15 </t>
    </r>
    <r>
      <rPr>
        <sz val="11"/>
        <color rgb="FF0000FF"/>
        <rFont val="微软雅黑"/>
        <family val="2"/>
        <charset val="134"/>
      </rPr>
      <t>AK通水保养导致lnline沙状异物B角高发</t>
    </r>
    <r>
      <rPr>
        <sz val="11"/>
        <color rgb="FF333333"/>
        <rFont val="微软雅黑"/>
        <family val="2"/>
        <charset val="134"/>
      </rPr>
      <t xml:space="preserve">，已二次保养@10/22；②L3MO5A01MAA </t>
    </r>
    <r>
      <rPr>
        <sz val="11"/>
        <color rgb="FF0000FF"/>
        <rFont val="微软雅黑"/>
        <family val="2"/>
        <charset val="134"/>
      </rPr>
      <t>Lot高发集中</t>
    </r>
    <r>
      <rPr>
        <sz val="11"/>
        <color rgb="FF333333"/>
        <rFont val="微软雅黑"/>
        <family val="2"/>
        <charset val="134"/>
      </rPr>
      <t xml:space="preserve">S15飘高影响，确认高发片CT Map集中BC边位置，AOI数据匹配与1K120 Map一致，1K100 3AFC13过货 </t>
    </r>
    <r>
      <rPr>
        <sz val="11"/>
        <color rgb="FF0000FF"/>
        <rFont val="微软雅黑"/>
        <family val="2"/>
        <charset val="134"/>
      </rPr>
      <t>单片偶发PT波动，</t>
    </r>
    <r>
      <rPr>
        <sz val="11"/>
        <color rgb="FF333333"/>
        <rFont val="微软雅黑"/>
        <family val="2"/>
        <charset val="134"/>
      </rPr>
      <t>Inline A1CIP已识别。
【Inline监控】是，11620 AOI已监控
【是否止血】是
【影响范围】批次~0.05%
【改善措施】①</t>
    </r>
    <r>
      <rPr>
        <sz val="11"/>
        <color rgb="FF0000FF"/>
        <rFont val="微软雅黑"/>
        <family val="2"/>
        <charset val="134"/>
      </rPr>
      <t>B角聚集：3AFE03-DKC 保养@10/22，inline AOI回归base，AT数据确认无聚集</t>
    </r>
    <r>
      <rPr>
        <sz val="11"/>
        <color rgb="FF333333"/>
        <rFont val="微软雅黑"/>
        <family val="2"/>
        <charset val="134"/>
      </rPr>
      <t>。②3AFC13</t>
    </r>
    <r>
      <rPr>
        <sz val="11"/>
        <color rgb="FF0000FF"/>
        <rFont val="微软雅黑"/>
        <family val="2"/>
        <charset val="134"/>
      </rPr>
      <t>月保清洁@10/28，对策后A1CIP无异常</t>
    </r>
    <r>
      <rPr>
        <sz val="11"/>
        <color rgb="FF333333"/>
        <rFont val="微软雅黑"/>
        <family val="2"/>
        <charset val="134"/>
      </rPr>
      <t xml:space="preserve">。
【整合对接】田凤
【责任部门】阵列部
【责任科室】清洗科/CVD科 </t>
    </r>
    <phoneticPr fontId="4" type="noConversion"/>
  </si>
  <si>
    <t>【异常原因】inline已知异常：3AFE03-DKC 10/15 AK通水保养导致lnline沙状异物B角高发，已二次保养@10/22
【Inline监控】11620 AOI已监控到
【是否止血】是，3AFE03-DKC 已二次保养@10/22，inline无异常
【影响范围】预计影响M678 1104批次0.1%
【改善措施】3AFE03-DKC 保养@10/22，inline无异常</t>
    <phoneticPr fontId="4" type="noConversion"/>
  </si>
  <si>
    <r>
      <t>【异常原因】inline已知异常：3AFE03-DKC 10/1</t>
    </r>
    <r>
      <rPr>
        <sz val="11"/>
        <color rgb="FF0000FF"/>
        <rFont val="微软雅黑"/>
        <family val="2"/>
        <charset val="134"/>
      </rPr>
      <t>5 AK通水保养导致lnline沙状异物B角高发，已二次保养@10/22</t>
    </r>
    <r>
      <rPr>
        <sz val="11"/>
        <color rgb="FF333333"/>
        <rFont val="微软雅黑"/>
        <family val="2"/>
        <charset val="134"/>
      </rPr>
      <t xml:space="preserve">
【Inline监控】11620 AOI已监控到
【是否止血】是，3AFE03-DKC 已二次保养@10/22，inline无异常
【影响范围】预计影响M678 1104批次0.1%
【改善措施】</t>
    </r>
    <r>
      <rPr>
        <sz val="11"/>
        <color rgb="FF0000FF"/>
        <rFont val="微软雅黑"/>
        <family val="2"/>
        <charset val="134"/>
      </rPr>
      <t>3AFE03-DKC 保养@10/22</t>
    </r>
    <r>
      <rPr>
        <sz val="11"/>
        <color rgb="FF333333"/>
        <rFont val="微软雅黑"/>
        <family val="2"/>
        <charset val="134"/>
      </rPr>
      <t>，inline无异常</t>
    </r>
    <phoneticPr fontId="4" type="noConversion"/>
  </si>
  <si>
    <t xml:space="preserve">【产品型号】C516
【不良名称】PHT后小黑点
【发生站点】CT
【是否再发】否
【首次通报】11/20  15:30
【基础分析】MAP集中：1EJ0；LOT集中：L3CN5A00B, L3CN5A00C
【异常良损】当日良损0.39%，当月良损0.02%，批次良损0.07%，11/09批次较上批次恶化0.07%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</si>
  <si>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3APP02平台异物，导致蝴蝶mura</t>
    </r>
    <r>
      <rPr>
        <sz val="11"/>
        <color rgb="FF333333"/>
        <rFont val="微软雅黑"/>
        <family val="2"/>
        <charset val="134"/>
      </rPr>
      <t xml:space="preserve">
【Inline监控】Inline已知，DM已监控到；
【是否止血】是，10/25停机清洁，根据DM/Mac圈定风险批，未刻蚀产品安排RW，已刻蚀产品加检AT，AT存在异常品判S，总计判杀543pcs
【影响范围】AT存在异常品判S，总计判杀543pcs，预估影响11/09批次约0.15%
【改善措施】</t>
    </r>
    <r>
      <rPr>
        <sz val="11"/>
        <color rgb="FF0000FF"/>
        <rFont val="微软雅黑"/>
        <family val="2"/>
        <charset val="134"/>
      </rPr>
      <t>停机清洁，黄光后MAC抽检频率提升：20/1/3→10/1/3@10/25</t>
    </r>
    <phoneticPr fontId="4" type="noConversion"/>
  </si>
  <si>
    <t xml:space="preserve">【异常原因】Mapping无集中，贴膜站点1#M2B集中，时间集中在20号10点；已打出进行二次脱泡100%挽救；
【Inline监控】已监控到
【是否止血】是
【影响范围】41pcs
【改善措施】撕膜点位参数优化，ZT轴参数0.6→0.7mm；持续优化监控加检无异常；
【整合对接】刘力文
【责任部门】屏体部
【责任科室】贴膜科 </t>
    <phoneticPr fontId="4" type="noConversion"/>
  </si>
  <si>
    <t xml:space="preserve">【产品型号】M628
【不良名称】S向亮线
【发生站点】CT
【是否再发】否
【首次通报】11/20  15:30
【基础分析】MAP、LOT无明显聚集性
【异常良损】当日良损2.35%，当月良损2.16%，批次良损2.19%，11/09批次较上批次恶化0.82%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【整合对接】陶峰
【责任部门】***
【责任科室】***
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</si>
  <si>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AB边沙状高发</t>
    </r>
    <r>
      <rPr>
        <sz val="11"/>
        <color rgb="FF333333"/>
        <rFont val="微软雅黑"/>
        <family val="2"/>
        <charset val="134"/>
      </rPr>
      <t xml:space="preserve">
【Inline监控】11629/A1ESD/恶化比例5%
【是否止血】已止血，最新产出Inline恢复之前水平，AT产出恢复正常水平
【影响范围】170sheet
【改善措施】</t>
    </r>
    <r>
      <rPr>
        <sz val="11"/>
        <color rgb="FF0000FF"/>
        <rFont val="微软雅黑"/>
        <family val="2"/>
        <charset val="134"/>
      </rPr>
      <t>①AK区间轴承更换②HFR液刀&amp;AK本体通水清洁③ELV OP侧轴承清洁</t>
    </r>
    <r>
      <rPr>
        <sz val="11"/>
        <color rgb="FF333333"/>
        <rFont val="微软雅黑"/>
        <family val="2"/>
        <charset val="134"/>
      </rPr>
      <t xml:space="preserve">
【整合对接】郑帮留
【责任部门】阵列部
【责任科室】WET </t>
    </r>
    <phoneticPr fontId="4" type="noConversion"/>
  </si>
  <si>
    <t>CVD后3layer膜破</t>
  </si>
  <si>
    <t xml:space="preserve">【产品型号】M678
【不良名称】JNCDN
【发生站点】CT
【是否再发】否
【首次通报】11/21  09:30
【基础分析】MAP集中：1CB0, 1CT0, 1CU0, 1DB0, 2BB0, 2BT0, 2BU0；LOT集中：L3MR5A01Q, L3MR5A01Y
【异常良损】当日良损0.07%，当月良损0.02%，批次良损0.07%，11/03批次较上批次恶化0.05%（具有MAP，LOT集中性）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</si>
  <si>
    <t xml:space="preserve">【产品型号】M693
【不良名称】CVD后3layer膜破
【发生站点】CT
【是否再发】否
【首次通报】11/21  09:30
【基础分析】MAP无明显集中性，LOT集中： L3MT5AE0D
【异常良损】当日良损0.19%，当月良损0.07%，批次良损0.16%，11/03批次较上批次恶化0.13%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</si>
  <si>
    <r>
      <t>【异常原因】</t>
    </r>
    <r>
      <rPr>
        <sz val="11"/>
        <color rgb="FF0000FF"/>
        <rFont val="微软雅黑"/>
        <family val="2"/>
        <charset val="134"/>
      </rPr>
      <t>AW污染导致低能量区域相对高发 , Tube 寿命末期激光器不稳定Mura恶化 , Laser Drop速率异常</t>
    </r>
    <r>
      <rPr>
        <sz val="11"/>
        <color rgb="FF333333"/>
        <rFont val="微软雅黑"/>
        <family val="2"/>
        <charset val="134"/>
      </rPr>
      <t xml:space="preserve">
【Inline监控】DM图无民概念恶化，此次异常DM未监控到
【是否止血】是，E04 10/28已更换Tube， Laser Drop水平稳定
【影响范围】2lot,11/04，11/12批次
【改善措施】临时措施：</t>
    </r>
    <r>
      <rPr>
        <sz val="11"/>
        <color rgb="FF0000FF"/>
        <rFont val="微软雅黑"/>
        <family val="2"/>
        <charset val="134"/>
      </rPr>
      <t>E04 10/28已更换Tube， Laser Drop水平稳定</t>
    </r>
    <r>
      <rPr>
        <sz val="11"/>
        <color rgb="FF333333"/>
        <rFont val="微软雅黑"/>
        <family val="2"/>
        <charset val="134"/>
      </rPr>
      <t>；监控改善：</t>
    </r>
    <r>
      <rPr>
        <sz val="11"/>
        <color rgb="FF0000FF"/>
        <rFont val="微软雅黑"/>
        <family val="2"/>
        <charset val="134"/>
      </rPr>
      <t>DV监控Drop Rate趋势已上线，每小时推送，发现Drop异常及时保养，</t>
    </r>
    <r>
      <rPr>
        <sz val="11"/>
        <color rgb="FF333333"/>
        <rFont val="微软雅黑"/>
        <family val="2"/>
        <charset val="134"/>
      </rPr>
      <t>DV参数逐步导入By 变动速率监控 @11/30；长期措施：</t>
    </r>
    <r>
      <rPr>
        <sz val="11"/>
        <color rgb="FF0000FF"/>
        <rFont val="微软雅黑"/>
        <family val="2"/>
        <charset val="134"/>
      </rPr>
      <t>推进二元化气体导入，改善激光器整体稳定性，11/26 PCCB申请小量验证，预计2026M2导入</t>
    </r>
    <r>
      <rPr>
        <sz val="11"/>
        <color rgb="FF333333"/>
        <rFont val="微软雅黑"/>
        <family val="2"/>
        <charset val="134"/>
      </rPr>
      <t xml:space="preserve">
【整合对接】施健丰
【责任部门】阵列
【责任科室】晶注科 </t>
    </r>
    <phoneticPr fontId="4" type="noConversion"/>
  </si>
  <si>
    <t xml:space="preserve">【产品型号】M628
【不良名称】S向棱形彩色带状Mura
【发生站点】CT
【是否再发】否
【首次通报】11/21  15:30
【基础分析】MAP聚集2AU0
【异常良损】当日良损0.66%，当月良损0.37%，批次良损0.37%，11/09批次较上批次恶化0.14%(较9/14批次恶化0.34%，较上批次未改善）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</si>
  <si>
    <r>
      <t>【异常原因】确认该lot 11100 3L为3AFC01过货，过货履历及参数未见异常，高发片无明显腔室集中性，膜破defect确认非常见CVD大颗异物类型，</t>
    </r>
    <r>
      <rPr>
        <sz val="11"/>
        <color rgb="FF0000FF"/>
        <rFont val="微软雅黑"/>
        <family val="2"/>
        <charset val="134"/>
      </rPr>
      <t>部分疑似peeling</t>
    </r>
    <r>
      <rPr>
        <sz val="11"/>
        <color rgb="FF333333"/>
        <rFont val="微软雅黑"/>
        <family val="2"/>
        <charset val="134"/>
      </rPr>
      <t>，FC01同设备前后density无明显飘高，批次不良率上升受产出率部分影响
【Inline监控】inline RS已监控到density偏高
【是否止血】是
【影响范围】30 sheet
【改善措施】</t>
    </r>
    <r>
      <rPr>
        <sz val="11"/>
        <color rgb="FF0000FF"/>
        <rFont val="微软雅黑"/>
        <family val="2"/>
        <charset val="134"/>
      </rPr>
      <t>FC01整机density未见明显恶化，持续监控，整机额外执行dummy及clean season改善，持续监控</t>
    </r>
    <r>
      <rPr>
        <sz val="11"/>
        <color rgb="FF333333"/>
        <rFont val="微软雅黑"/>
        <family val="2"/>
        <charset val="134"/>
      </rPr>
      <t xml:space="preserve">
【整合对接】郑帮留
【责任部门】阵列部
【责任科室】CVD </t>
    </r>
    <phoneticPr fontId="4" type="noConversion"/>
  </si>
  <si>
    <t xml:space="preserve">【异常原因】inline已知异常，EGMD006RW未RW。（06套新张网后首次上机即偶发不良，排查张网拉力，MCO等未见明显异常，解析为HG异常+EGshadoW；本批次前已对HGMD006和EGMD006提交RW需求，因M678彩斑RW冲突且优先级较高，仅HGMD006完成RW）
【Inline监控】inline LOI 
【是否止血】是。本批次末进行EGMD006RW@11/17
【影响范围】批次0.3%
【改善措施】/
【整合对接】秦悦
【责任部门】蒸镀封装整合
【责任科室】张网 </t>
    <phoneticPr fontId="4" type="noConversion"/>
  </si>
  <si>
    <t xml:space="preserve">【异常原因】蒸镀过程中波动，BY色点接近oow上限，导致轨迹下移，30°JNCD值增大，在屏体AVI超规降等
【Inline监控】是。LOI。根据LOI数据回调到目标色点。
【是否止血】是。cycle 22后面批次cycle24 JNCD不良0%
【影响范围】1103批次cycle22
【改善措施】已根据LOI数据，inline及时调整，回调到目标色点
【整合对接】秦悦
【责任部门】蒸镀封装整合
【责任科室】蒸镀工艺 
</t>
    <phoneticPr fontId="4" type="noConversion"/>
  </si>
  <si>
    <t xml:space="preserve">【产品型号】M678
【不良名称】G3亮点
【发生站点】CT
【是否再发】否
【首次通报】11/22  09:30
【基础分析】MAP右下角聚集，较上批次未改善
【异常良损】当日良损0.82%，当月良损0.33%，批次良损0.56%，11/12批次较上批次恶化0.20%（较上批次未改善）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</si>
  <si>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【不良名称】S向ELA Mura
【产品型号】C480
【发生站点】MVI
【首次通报】10/2810:00
【是否再发】否
【基础分折】10/11批次不良率1.06%，较上批次恶化0.95%，LOTL3CG5900A/00D聚集，无MAP聚集
【异常良损】当日良损3.44%，当月良提0.33%，批次良损1.06%，10/11批次较上批次恶化0.95%
【异常原因】1. 规格变更：因VLRR S向ELA 高发，10/27晚规格由L64 2.3 OK变更为 L64 2.3 NG，变更一班次夜班摸底确认，MVI不良率0.2%→30%；2. ELA5#集中，生产过程中AW污染，Gas life 初期Gap值80，Gas life 末期 Gap值恶化到150
【Inline监控】①Mac分区监控，判等结果输入Mac设备监控软件，可By人员查询判等结果@10/27；②排资深人员By天Mac确认@10/27
【是否止血】是
【改善措施】1. QIC规格 10/28 9点已恢复；2. AW 用有机药剂清洗，AW 清洁后Gap值改善到60@10/11，新AW到厂更换@10/28
【影响范围】预计影响10/11、10/22批次 0.5%,11/9批次
【责任部门】阵列部
【整合对接】施健丰
【责任科室】晶注科 
</t>
    <phoneticPr fontId="4" type="noConversion"/>
  </si>
  <si>
    <t xml:space="preserve">【异常原因】通过DM图锁定12400/13400 3APP13高发聚集;通过by机构转向锁定与显影单元相关；
【Inline监控】12620/13620 DM图轻微可见，目前已将此不良加入PH每日重点监控
【是否止血】是
【影响范围】批次良损0.1%，10/29,11/9批次
【改善措施】①临时措施：3APP13禁run M1/2所有产品@11/7；②改善措施：显影单元NZL和AC更换，11/14 3APP13已解禁
【整合对接】施健丰
【责任部门】阵列
【责任科室】Track </t>
    <phoneticPr fontId="4" type="noConversion"/>
  </si>
  <si>
    <t xml:space="preserve">OLED </t>
  </si>
  <si>
    <t xml:space="preserve">【产品型号】C516
【不良名称】常暗黑斑Mura
【发生站点】MVI
【是否再发】是
【首次通报】09/22  09:30
【基础分析】11/09批次MVI站点较上批次恶化1.34%，1DK膜位聚集
【异常良损】当日良损2.16%，当月良损0.91%，批次良损0.80%，11/09批次MVI站点较上批次恶化1.34%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</si>
  <si>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【产品型号】M693
【不良名称】G向ELA Mura
【发生站点】MVI
【是否再发】否
【首次通报】11/23  16:30
【基础分析】11/03批次不良高发0.39%，较上批次恶化0.32%，M/N列聚集
【异常良损】当日良损1.20%，当月良损0.16%，批次良损0.39%，11/3批次较上批次恶化0.32%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</si>
  <si>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>M693</t>
    <phoneticPr fontId="4" type="noConversion"/>
  </si>
  <si>
    <t xml:space="preserve">【产品型号】M693
【不良名称】常亮白斑
【发生站点】MVI
【是否再发】否
【首次通报】11/23  09:30
【基础分析】11/03批次不良率0.36%，较上批次恶化0.21%，无明显膜位聚集
【异常良损】当日良损0.84%，当月良损0.20%，批次良损0.36%，11/03批次较上批次恶化0.21%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</si>
  <si>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【产品型号】M693
【不良名称】彩斑Mura
【发生站点】MVI
【是否再发】是
【首次通报】11/07  16:30
【基础分析】11/03批次不良率0.58%，较上批次恶化0.17%，2CC/1AK/2AF膜位聚集
【异常良损】当日良损1.08%，当月良损0.44%，批次良损0.58%，11/03批次较上批次恶化0.17%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  <phoneticPr fontId="4" type="noConversion"/>
  </si>
  <si>
    <t xml:space="preserve">【产品型号】M660
【不良名称】黄色气泡
【发生站点】CUT
【是否再发】否
【首次通报】11/23  09:30
【基础分析】11/14批次较上批次恶化0.44%，CUT站点较上批次恶化0.14%，大板两侧聚集
【异常良损】当日良损0.17%，当月良损0.08%，批次良损0.44%，11/14批次较上批次恶化0.44%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  <phoneticPr fontId="4" type="noConversion"/>
  </si>
  <si>
    <t xml:space="preserve">【异常原因】1. K列为已知PH VCD Pin mura，pin拆除、移位验证中，预计10/23产出CT结果；另当前LTPO产品发生，1F400 3APP05集中，聚集产品C480/C516/C452已禁run@10/14；2. C角常暗黑斑 inline不可见，各站无机腔差，1F100 3AFC06存在过货连续性，集中区间0825-0901，已邀请CVD确认高发时间区间履历及参数，同步邀请解析确认，预计产出@10/16
【Inline监控】inline不可见
【是否止血】是
【影响范围】预计影响1001批次0.4%
【改善措施】1. K列：pin拆除、移位验证中，预计10/23产出CT结果；另当前LTPO产品发生，1F400 3APP05集中，聚集产品C480/C516/C452已禁run@10/15；2. C角：1F100 3AFC06存在过货连续性，集中区间0825-0901，已邀请CVD确认高发时间区间履历及参数，同步邀请解析确认，预计产出@10/16
【整合对接】施健丰
【责任部门】阵列部&amp;工艺整合部
【责任科室】涂布科&amp;阵列整合科 </t>
    <phoneticPr fontId="4" type="noConversion"/>
  </si>
  <si>
    <r>
      <t>【异常原因】</t>
    </r>
    <r>
      <rPr>
        <sz val="11"/>
        <color rgb="FF0000FF"/>
        <rFont val="微软雅黑"/>
        <family val="2"/>
        <charset val="134"/>
      </rPr>
      <t>inline已知异常</t>
    </r>
    <r>
      <rPr>
        <sz val="11"/>
        <color rgb="FF333333"/>
        <rFont val="微软雅黑"/>
        <family val="2"/>
        <charset val="134"/>
      </rPr>
      <t xml:space="preserve">：3AFE03-DKC 10/15 </t>
    </r>
    <r>
      <rPr>
        <sz val="11"/>
        <color rgb="FF0000FF"/>
        <rFont val="微软雅黑"/>
        <family val="2"/>
        <charset val="134"/>
      </rPr>
      <t>AK通水保养导致lnline沙状异物B角高发</t>
    </r>
    <r>
      <rPr>
        <sz val="11"/>
        <color rgb="FF333333"/>
        <rFont val="微软雅黑"/>
        <family val="2"/>
        <charset val="134"/>
      </rPr>
      <t>，已二次保养@10/22,扣除DKC #3 不良0.12%，趋于正常水准
【Inline监控】11620 AOI已监控到
【是否止血】是，3AFE03-DKC 已二次保养@10/22，inline无异常
【影响范围】影响11/12批次 592sheets，良损0.44%
【改善措施】</t>
    </r>
    <r>
      <rPr>
        <sz val="11"/>
        <color rgb="FF0000FF"/>
        <rFont val="微软雅黑"/>
        <family val="2"/>
        <charset val="134"/>
      </rPr>
      <t>3AFE03-DKC 保养@10/22，inline无异常</t>
    </r>
    <r>
      <rPr>
        <sz val="11"/>
        <color rgb="FF333333"/>
        <rFont val="微软雅黑"/>
        <family val="2"/>
        <charset val="134"/>
      </rPr>
      <t xml:space="preserve">
【整合对接】田凤
【责任部门】阵列部
【责任科室】WET（清洗） </t>
    </r>
    <phoneticPr fontId="4" type="noConversion"/>
  </si>
  <si>
    <t xml:space="preserve">【产品型号】C516
【不良名称】Short Test NG
【发生站点】MVI
【是否再发】否
【首次通报】11/24  16:30
【基础分析】11/09批次较上批次恶化0.09%，L3CN5A00W051/052  Glass聚集，大板右侧聚集
【异常良损】当日良损1.10%，当月良损0.13%，批次良损0.18%，11/09批次较上批次恶化0.09%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</si>
  <si>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【产品型号】M678
【不良名称】S向线状Mura
【发生站点】MVI
【是否再发】否
【首次通报】11/24  16:30
【基础分析】11/14较上批次恶化0.07%，J列聚集
【异常良损】当日良损0.18%，当月良损0.08%，批次良损0.13%，11/14较上批次恶化0.07%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</si>
  <si>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【产品型号】M588
【不良名称】白画面黑斑Mura
【发生站点】MVI
【是否再发】否
【首次通报】11/25  09:30
【基础分析】MVI站点恶化1.4%，大板B角聚集
【异常良损】当日良损1.15%，当月良损0.23%，批次良损0.26%，11/14批次较上批次恶化0.03%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</si>
  <si>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【产品型号】M588
【不良名称】S向ELA Mura
【发生站点】MVI
【是否再发】否
【首次通报】11/25  09:30
【基础分析】L3MO5A03R LOT聚集，ELA4#集中
【异常良损】当日良损0.14%，当月良损0.00%，批次良损0.02%，11/14批次较上批次恶化0.02%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</si>
  <si>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【产品型号】M588
【不良名称】彩斑Mura
【发生站点】MVI
【是否再发】否
【首次通报】11/26  09:30
【基础分析】当天高发不良率1.64%，批次恶化0.06%，连续2个批次1A/1E行聚集
【异常良损】当日良损1.64%，当月良损0.28%，批次良损0.32%，11/14批次较上批次恶化0.06%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</si>
  <si>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 xml:space="preserve">【异常原因】① M693首Cycle Half1/2不良高，影响252pcs，占整体不良的53%，为新增异常点位；② Half1 H/K列，Half2 B列有RW履历，T物料相关性高；③ 其余膜位为Run中单Cycle彩斑，剔除后较前序批次改善0.1%
【影响范围】1103批次 0.36%
【改善措施】① 继续督促物料厂家进行来料Particle改善，降低厂内良损压力；② Rework后新上机预留足够Rework时间，每张+3h；③ 根据Run次间腔室内Particle累积位置（已拍照），增加PM清洁项目，降低Particle发生率；④ Mask上机路径排查，Mask检测 Reapir确认无异常，上机路径12月排查完成
【整合对接】张健
【责任部门】蒸镀封装部/工艺整合部
【责任科室】清洗科/蒸镀封装整合科 </t>
    <phoneticPr fontId="4" type="noConversion"/>
  </si>
  <si>
    <t>【异常原因】E02 工艺margin 较窄导致，M693 屏体卡控110nit L10屏体规格较严，10/19日E02已禁Run M693;
【影响范围】10/17-10/19 E02共生产14lot；
【改善措施】1⃣️E02 光学系统调试@11/30
2⃣️产品分等级管控@10/20
Inline：Mac等级2.2，同期产品无异常，后续M693等一级产品Mac等级卡2.1；
【整合对接】施健丰
【责任部门】阵列部
【责任科室】晶注科</t>
    <phoneticPr fontId="4" type="noConversion"/>
  </si>
  <si>
    <t xml:space="preserve">【异常原因】批次恶化原因受高发Glass影响，占比60%；高发Glass为43500 M2 DE干泵宕机片，设备停留100min,期间存在回压现象，DMR超规，金属残留导致Short
【Inline监控】43620可见金属残留
【是否止血】是
【影响范围】140pcs
【改普措施】宕机为二元化干泵维修，寿命不稳定，后续导入原厂维修，目前下机干泵已全部送原厂
【整合对接】李力
【责任部门】触控部
【责任科室】刻蚀科 </t>
    <phoneticPr fontId="4" type="noConversion"/>
  </si>
  <si>
    <t xml:space="preserve">【异常原因】集中M1&amp;M2 3APP13，AC 堵塞导致吹气量不均，将影响显影液膜的吹扫、基板表面的显影液携出量不均匀，进而造成S向带状Mura产生
【Inline监控】每天每班抽检 12420 / 13420 各 8 Sheet，12620 / 13620 各 1 Lot
【是否止血】是
【影响范围】数量，过货完成时间
【改普措施】①3APP13禁Run M1&amp;M2所有产品@11/7，②11/09  显影单元NZL#1/#2和AC更换，13620 DM 未检出异常，11/14已解禁，解禁后13620 DM 未检出异常，；
【整合对接】施健丰
【责任部门】阵列部
【责任科室】涂布科 
</t>
    <phoneticPr fontId="4" type="noConversion"/>
  </si>
  <si>
    <t xml:space="preserve">【异常原因】ELA#4 10/27过货，AW污染导致低能量区域相对高发 , Tube 寿命末期激光器不稳定Mura恶化 , Laser Drop速率异常
【Inline监控】DM图无明显恶化，此次异常DM未监控到
【是否止血】是，E04 10/28已更换Tube， Laser Drop水平稳定
【影响范围】M588 1Lot（10/27过货）
【改善措施】临时措施：E04 10/28已更换Tube， Laser Drop水平稳定；监控改善：DV监控Drop Rate趋势已上线，每小时推送，发现Drop异常及时保养，DV参数逐步导入By 变动速率监控 @10/30；长期措施：推进二元化气体导入，改善激光器整体稳定性，11/26 PCCB申请小量验证，预计2026M2导入
【整合对接】施健丰
【贵任部门】阵列
【责任科室】晶注科 </t>
    <phoneticPr fontId="4" type="noConversion"/>
  </si>
  <si>
    <t>【异常原因】MAP、LOT无明显聚集性，RS匹配主要是A5SIP和A5PMR，上批次和同批次对比没看到机腔差,inlineRS区间过货未见异常 
【Inline监控】/
【是否止血】/
【影响范围】/
【改善措施】排查无集中性，提解析进行确认@11/20
【整合对接】陶峰
【责任部门】整合
【责任科室】阵列</t>
    <phoneticPr fontId="4" type="noConversion"/>
  </si>
  <si>
    <t xml:space="preserve">【异常原因】 4模位集中高发，41200  3TFS04集中 已反馈TP
【Inline监控】Inline无法监控
【是否止血】11/12批次高发 11/14批次已回落
【影响范围】11/12批次整批
【改善措施】/
【整合对接】王建强/黄从城
【责任部门】触控部
【责任科室】薄膜科 </t>
    <phoneticPr fontId="4" type="noConversion"/>
  </si>
  <si>
    <t xml:space="preserve">【产品型号】C516
【不良名称】Pin端划伤
【发生站点】CT
【是否再发】否
【首次通报】11/26  16:00
【基础分析】无明显MAP集中性，LOT集中：L3CN5900H, L3CN5A00U, L3CN5A014, L3CN5A018
【异常良损】当日良损0.46%，当月良损0.01%，批次良损0.02%，11/09批次较上批次恶化0.02%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</si>
  <si>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【产品型号】M678
【不良名称】JNCDN
【发生站点】CT
【是否再发】否
【首次通报】11/26  16:00
【基础分析】MAP集中A/B行
【异常良损】当日良损0.22%，当月良损0.10%，批次良损0.82%，11/14批次较上批次恶化0.82%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</si>
  <si>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>王书</t>
    <phoneticPr fontId="4" type="noConversion"/>
  </si>
  <si>
    <t xml:space="preserve">【异常原因】inline已知异常，因OC6内挡板晃动导致蒸镀膜厚均一性异常，轨迹偏离目标，存在色偏风险
【Inline监控】LOI监控
【是否止血】是，已停线处理后复线，后续无异常
【影响范围】预计400half
【改善措施】整理Source移动过程中存在可能干涉内衬，增加量测检查，新增至关腔检查的主要确定项目《文件V3-WI-0404》
【整合对接】汪前前
【责任部门】oled制造
【责任科室】oled制造 </t>
    <phoneticPr fontId="4" type="noConversion"/>
  </si>
  <si>
    <t xml:space="preserve">【异常原因】查看AVI为R 像素堵孔导致的现象，均为发青团状，主要为A/E行中部，异常点位不同；流片规律为蒸镀周期中期高发，cycle内by 流片序发生率升高；设计面同线体3款产品 R CD对比，无相关规律；同线体M727解析为OC5膜层缺失，OC5膜层厚度最大，结合现象及流片规律，推测为OC5C 腔室材料后期堆叠mask stage下边缘造成mask堵孔
【Inline监控】LOI可见不良
【是否止血】是，inline监控mask清洗后上机无异常
【影响范围】0.3%，预计11/29产出完成
【改善措施】①正常flow洗检修工艺，可去除该现象；②1#CD降温开腔，产线确认是否有固定机构磨损掉落mask上导致堵孔，或mask stage 蒸镀材料掉落@11/27
【整合对接】张倩
【责任部门】蒸镀封装部
【责任科室】蒸镀设备科 </t>
    <phoneticPr fontId="4" type="noConversion"/>
  </si>
  <si>
    <t xml:space="preserve">【异常原因】无Mapping集中，AVI原图未见，异常品均未经过MVI站点，贴膜站设备2#，M1A,M2A平台集中，时间集中11/26 2:00，现象确认:PIN端朝上FPC右侧两处横向固定位置的白点状划伤，大小158um左右；公共平台异物导致；
【Inline监控】已监控到
【是否止血】是
【影响范围】142pcs
【改善措施】贴膜设备内部深度清洁，加检100pcs无异常，持续加抽；增加平台风刀吹气频率；异常品镜检sorting，预计挽救70%；
【整合对接】刘力文
【责任部门】屏体部
【责任科室】贴膜科 </t>
    <phoneticPr fontId="4" type="noConversion"/>
  </si>
  <si>
    <t xml:space="preserve">【产品型号】C471
【不良名称】黄色气泡
【发生站点】CT
【是否再发】否
【首次通报】11/27  09:00
【基础分析】MAP集中大板2侧
【异常良损】当日良损1.02%，当月良损0.05%，批次良损0.22%，10/23批次较上批次恶化0.20%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</si>
  <si>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 xml:space="preserve">【产品型号】M678
【不良名称】膜层彩色异物
【发生站点】CT
【是否再发】否
【首次通报】11/27  09:00
【基础分析】MAP无明显集中性，11/13开腔清洁后，11/14批次继续恶化
【异常良损】当日良损0.06%，当月良损0.04%，批次良损0.11%，11/14批次较上批次恶化0.09%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</si>
  <si>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 xml:space="preserve">【异常原因】蒸镀MS油脂甩溅,污染Mask及产品基板,cycle前期高发,11/3批次不良0.08%,11/14批次0.06%,开腔清洁及连续两批次MS1/3/5 上下Scan50次,以上措施导入后不良改善不明显(注油周期半年/次,自10月设备注油以来,Line1 AB/Line2 CD产品影响良率0.05%~0.12%)
【Inline监控】21329站点检出C4CP3不良,11/14批次不良0.06%
【是否止血】否
【影响范围】数量320pcs，过货完成时间11/23
【改善措施】①蒸镀设备就MS与Source轨道的抹油/注油量,保养手法优化当前已完成，管控方法并文件固化@11/29；②对比1#AB&amp;CD MS腔室差异性，确认注油前后区别，及油脂飞溅&amp;磨损问题点并进行改善@12/15 
【整合对接】邓冰
【责任部门】蒸镀封装部
【责任科室】蒸镀设备科 </t>
    <phoneticPr fontId="4" type="noConversion"/>
  </si>
  <si>
    <t xml:space="preserve">【产品型号】C480
【不良名称】OLED来料翘曲
【发生站点】CT
【是否再发】否
【首次通报】11/28  09:00
【基础分析】2E行聚集
【异常良损】当日良损0.20%，当月良损0.03%，批次良损0.22%，11/21批次较上批次恶化0.19%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</si>
  <si>
    <t xml:space="preserve">【产品型号】M678
【不良名称】AA区压痕
【发生站点】CT
【是否再发】否
【首次通报】11/28  09:00
【基础分析】GLASS集中：L3MR5A02Z061, L3MR5A02Z301, L3MR5A04J141, L3MR5A051232, L3MR5A05F011
【异常良损】当日良损0.22%，当月良损0.01%，批次良损0.05%，11/12批次较上批次恶化0.04%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</si>
  <si>
    <t xml:space="preserve">【异常原因】 OLED CVD Match 水流量异常导致设备宕机， 基板成膜中断，加检膜厚无异常，inline 光学无异常，外观存在Mura；
【Inline监控】21320 AOI已监控到
【是否止血】是
【影响范围】5half
【改善措施】临时措施修改CVD RF Match 水流量报警规格；长期措施：停线后清洁RF Match 水管路及表头清洁；产品处置：拉会检讨，产品单独工单管控正常续流，收集此类异常相关屏体良率，光学及屏体RA数据，同步更据验证结果评审产品是否正常出货；
【整合对接】王建强
【责任部门】OLED 蒸镀封装部
【责任科室】CVD </t>
    <phoneticPr fontId="4" type="noConversion"/>
  </si>
  <si>
    <t xml:space="preserve">【产品型号】M628
【不良名称】单亮点
【发生站点】CT
【是否再发】否
【首次通报】12/05  16:00
【基础分析】MAP集中A角
【异常良损】当日良损3.79%，当月良损0.36%，批次良损0.25%，11/09批次较上批次恶化0.14%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</si>
  <si>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【产品型号】W537
【不良名称】水渍异常
【发生站点】CT
【是否再发】否
【首次通报】12/05  16:00
【基础分析】MAP中部聚集
【异常良损】当日良损3.49%，当月良损2.24%，批次良损2.24%，11/12批次较上批次恶化1.40%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</si>
  <si>
    <t>【异常原因】1.设计原因7400 IUV OFF(GIP腐蚀考量）2.  Q Time因 Try Run导致超时
【Inline监控】8600已检出并预警
【是否止血】是
【影响范围】单lot
【改善措施】1.后续穿戴产品已变更设计2.本产品加强Q time管控
【整合对接】黄从城
【责任部门】阵列部
【责任科室】曝光科 阵列制造科</t>
    <phoneticPr fontId="4" type="noConversion"/>
  </si>
  <si>
    <t>【异常原因】inline已知异常。3AFE03-DKC 10/15 AK通水保养导致lnline沙状异物AB角高发，已二次保养@10/22，保养后无异常
【Inline监控】是，11620 AOI已监控
【是否止血】是
【影响范围】预计影响1109批次0.1%
【改善措施】3AFE03-DKC 二次保养@10/22
【整合对接】田凤
【责任部门】阵列部
【责任科室】WET（清洗）</t>
    <phoneticPr fontId="4" type="noConversion"/>
  </si>
  <si>
    <t xml:space="preserve">【产品型号】M628
【不良名称】群亮点
【发生站点】CT
【是否再发】否
【首次通报】11/29  09:00
【基础分析】MAP集中A/B角
【异常良损】当日良损0.54%，当月良损0.23%，批次良损0.21%，11/09批次较上批次恶化0.13%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</si>
  <si>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【产品型号】M660
【不良名称】OLED来料翘曲
【发生站点】CT
【是否再发】否
【首次通报】11/29  09:00
【基础分析】MAP集中大板左侧
【异常良损】当日良损0.24%，当月良损0.04%，批次良损0.07%，11/14批次较上批次恶化0.03%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</si>
  <si>
    <t xml:space="preserve">【产品型号】M678
【不良名称】黑色不透明异物
【发生站点】CT
【是否再发】否
【首次通报】11/29  09:00
【基础分析】无明显MAP集中性
【异常良损】当日良损0.09%，当月良损0.05%，批次良损0.09%，11/14批次较上批次恶化0.05%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</si>
  <si>
    <t xml:space="preserve">【产品型号】W537
【不良名称】点灯异物
【发生站点】CT
【是否再发】否
【首次通报】11/29  09:00
【基础分析】MAP集中2板，LOT集中L3A85AE01
【异常良损】当日良损1.39%，当月良损0.76%，批次良损0.76%，11/12批次较上批次恶化0.75%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</si>
  <si>
    <t xml:space="preserve">【异常原因】查询异常判出履历均为32000站点判出，撕膜后翘曲导致；2Half集中，集中Lami FLA03 11/25更换sunmap前产出；
【Inline监控】否，Lami AOI未抽检到，相邻Half DM无异常；
【是否止血】是，sunmap更换完成，后续作业产出无异常；
【影响范围】30half，目前屏体均已过货
【改善措施】1）sunmap定时更换；2）AOI及屏体监控，异常时及时通报及停线改善；
【整合对接】吕子明
【责任部门】蒸镀封装部
【责任科室】Lami科 </t>
    <phoneticPr fontId="4" type="noConversion"/>
  </si>
  <si>
    <t xml:space="preserve">【异常原因】无Glass、Map集中性，无Cycle集中性；当前不良略高是由于过货影响，查询Inline数据11/21批次不良0.06%，11/14批次0.08%；未见明显恶化；
【Inline监控】是，Inline 21320已检出
【是否止血】是
【影响范围】批次总计Inline110pcs，当前已产出54pcs，预计过货完成时间12/3
【改善措施】/
【整合对接】吕子明
【责任部门】蒸镀封装部
【责任科室】/ </t>
    <phoneticPr fontId="4" type="noConversion"/>
  </si>
  <si>
    <t xml:space="preserve">【产品型号】W537
【不良名称】B暗点
【发生站点】CT
【是否再发】否
【首次通报】11/29  15:00
【基础分析】MAP集中2板，LOT集中L3A85AE01
【异常良损】当日良损1.71%，当月良损0.30%，批次良损0.30%，11/12批次较上批次恶化0.28%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</si>
  <si>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【产品型号】W537
【不良名称】暗点
【发生站点】CT
【是否再发】否
【首次通报】11/29  15:00
【基础分析】MAP集中2板，LOT集中L3A85AE01
【异常良损】当日良损5.08%，当月良损1.04%，批次良损1.04%，11/12批次较上批次恶化0.92%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  <phoneticPr fontId="4" type="noConversion"/>
  </si>
  <si>
    <t xml:space="preserve">【产品型号】C480
【不良名称】大面积亮点
【发生站点】MVI
【是否再发】是
【首次通报】09/16 16:00
【基础分析】Map集中：1EJ/1EK/1EL膜位，2AJ/2AK/2AL膜位
【异常良损】当日良损0.18%，当月良损0.08%，批次良损0.13%，11/09较上批次恶化0.06%
</t>
  </si>
  <si>
    <t xml:space="preserve">田凤
</t>
  </si>
  <si>
    <t>W49</t>
  </si>
  <si>
    <t xml:space="preserve">【产品型号】W537
【不良名称】显示异常
【发生站点】MVI
【是否再发】否
【首次通报】11/30 10:00
【基础分析】LOT集中性：L3A85AE01
【异常良损】当日良损0.49%，当月良损0.25%，批次良损0.25%，11/12较上批次恶化0.19%
</t>
  </si>
  <si>
    <t xml:space="preserve">【产品型号】W537
【不良名称】G向单亮线
【发生站点】MVI
【是否再发】否
【首次通报】11/30 10:00
【基础分析】LOT集中性：L3A85AE01
【异常良损】当日良损0.67%，当月良损0.29%，批次良损0.29%，11/12较上批次恶化0.27%
</t>
  </si>
  <si>
    <t xml:space="preserve">【产品型号】D172
【不良名称】OLED来料翘曲
【发生站点】CUT
【是否再发】否
【首次通报】11/30 16:00
【基础分析】LOT集中性：L3DF5A00M / L3DF5A008 / L3DF5A003
【异常良损】当日良损0.25%，当月良损0.31%，批次良损0.20%，11/12较上批次恶化0.19%
</t>
  </si>
  <si>
    <t>【异常原因】查询异常判出履历均为32000站点判出，撕膜后翘曲导致；翘曲异常集中上贴3产出，发生中板频率较低，设备褶皱sensor未报警
【Inline监控】Lami AOI已抽检到，ADC未报异常；
【是否止血】设备褶皱sensor已重新调整，检出后设备及时检查确认；
【影响范围】24-28号上贴D172共作业21lot，暂剩5lot未进行切割（B3DF5B00YAA/13AA/14AA/15AA/1AAA）
【改善措施】1）ADC检测异常反馈制造，重新训练；2）为cover褶皱检出率，设备褶皱sensor位置已重新调整@11/30；
【整合对接】李晗
【责任部门】蒸镀封装部
【责任科室】Lami科</t>
  </si>
  <si>
    <t xml:space="preserve">李晗
</t>
  </si>
  <si>
    <t xml:space="preserve">【产品型号】D172
【不良名称】支撑膜气泡
【发生站点】APP2
【是否再发】否
【首次通报】11/30 10:00
【基础分析】LOT集中性：L3DF5A004 / L3DF5A00K / L3DF5A008
【异常良损】当日良损0.53%，当月良损0.30%，批次良损0.31%，10/12较上批次恶化0.30%
</t>
  </si>
  <si>
    <t xml:space="preserve">【异常原因】屏体设备无集中性，lami设备LLO #2集中，时间集中11/24，AE行集中54%；异常履历查询为剥离NG 导致；
【Inline监控】已监控到
【是否止血】是
【影响范围】68pcs
【改善措施】高发LLO2#设备禁run，LLO能量优化待参数调整并小中量验证合格后再恢复正常投入 
【整合对接】刘力文
【责任部门】蒸镀封装部
【责任科室】lami科 </t>
  </si>
  <si>
    <t xml:space="preserve">刘力文
</t>
  </si>
  <si>
    <t xml:space="preserve">【产品型号】W537
【不良名称】支撑膜异物
【发生站点】APP2
【是否再发】否
【首次通报】11/30 10:00
【基础分析】LOT集中性：L3A85AE02
【异常良损】当日良损0.45%，当月良损0.23%，批次良损0.23%，11/12较上批次恶化0.17%
</t>
  </si>
  <si>
    <t xml:space="preserve">【异常原因】AA区气泡6区位置，集中PFL9# M2A平台，无时间集中性
【Inline监控】已监控到
【是否止血】是
【影响范围】75pcs
【改善措施】设备于11/29更换M2A平台，后续下料加抽无异常，设备端持续加抽中，气泡产品二次脱泡挽救； 
【整合对接】刘力文
【责任部门】屏体部
【责任科室】贴膜科 </t>
  </si>
  <si>
    <t>【产品型号】W537
【不良名称】群暗点
【发生站点】MVI
【是否再发】否
【首次通报】11/30 16:00
【基础分析】Lot集中：L3A85AE01/L3A85AE02
【异常良损】当日良损0.62%，当月良损0.22%，批次良损0.22%，11/12较上批次恶化0.19%</t>
  </si>
  <si>
    <t>【产品型号】D172
【不良名称】G向群亮线
【发生站点】MVI
【是否再发】否
【首次通报】11/30 16:00
【基础分析】LOT集中：L3DF5A00K/L3DF5A008/L3DF5A00D/L3DF5A00C/L3DF5A009
【异常良损】当日良损0.83%，当月良损0.26%，批次良损0.26%，11/12较上批次恶化0.18%</t>
  </si>
  <si>
    <t xml:space="preserve">陶峰
</t>
  </si>
  <si>
    <t>TP第二层CVD责膜层脱落</t>
  </si>
  <si>
    <t xml:space="preserve">【产品型号】C480
【不良名称】TP第二层CVD责膜层脱落
【发生站点】CUT
【是否再发】否
【首次通报】12/01 10:00
【基础分析】LOT集中：L3CG5A01K/L3CG5A00P/L3CG5A01M
【异常良损】当日良损0.38%，当月良损0.02%，批次良损0.16%，11/21较上批次恶化0.15%
</t>
  </si>
  <si>
    <t xml:space="preserve">【异常原因】①为提升膜破检出率，T2CFB与品质/检测共识提升AOI拍照张数，提升拍照优先级By产品上线，并更新RS鉴本；②C480 11/28 AOI拍照张数75→180，检出率提升导致Density升高，工艺线上手动判杀导致良损升高；
【Inline监控】43620 
【是否止血】是
【影响范围】100pcs
【改善措施】①C480暂不进行手动判杀(CVD2 0.8μ评估失效风险低)，由RS根据鉴本判杀，预估良损0.02%；②TP阶梯应力条件导入：目前中量可靠性模组RA验证中，预计26/1导入
【整合对接】李力
【责任部门】触控部
【责任科室】薄膜科 </t>
  </si>
  <si>
    <t xml:space="preserve">【产品型号】D172
【不良名称】S向边缘Mura
【发生站点】MVI
【是否再发】否
【首次通报】12/01 10:00
【基础分析】Lot集中：L3DF5A008/L3DF5A00K
【异常良损】当日良损0.26%，当月良损0.21%，批次良损0.23%，11/12较上批次恶化0.22%
</t>
  </si>
  <si>
    <t>【异常原因】① Margin不足：D172 HRTA03 为X/Y正交性±6μm Mask（＜7μm）；② 批次前已识别HR03风险并垫片改善，效果不佳；③ Align实际对位波动范围 ＜±2μm；④ 正交性叠加Offset波动引起不良
【Inline监控】Inline已监控到
【是否止血】是，已及时进行Offset中心优化调整，HR03 X/Y角度调整受限，通过X/Y平移Cover不良
【影响范围】1112批次 80pcs不良 0.2%良损
【改善措施】① 新品阶段重点识别正交性Mask进行改善，外扩正交性通过垫片改善。内缩正交性垫片效果不佳，需在新品阶段及时通过RW在转量前完成改善；② 正交性管控幅度收严±6μm→±5.5
【整合对接】吕子明
【责任部门】工艺整合部/蒸镀封装部
【责任科室】蒸镀封装整合科/张网科</t>
  </si>
  <si>
    <t xml:space="preserve">吕子明
</t>
  </si>
  <si>
    <t>短路1</t>
  </si>
  <si>
    <t xml:space="preserve">【产品型号】W537
【不良名称】短路1
【发生站点】MVI
【是否再发】否
【首次通报】12/01 15:00
【基础分析】无显著集中性
【异常良损】当日良损0.36%，当月良损0.36%，批次良损0.10%，11/12较上批次恶化0.10%
</t>
  </si>
  <si>
    <t>【异常原因】原因未知：①Map无集中性，LOT/Glass无集中；②TP设备无集中性/AVI无集中性；③无QT等时间集中性；
【Inline监控】short无监控
【是否止血】否
【影响范围】55pcs
【改善措施】邀请解析确认不良原因@12/5
【整合对接】李力
【责任部门】触控部
【责任科室】/</t>
  </si>
  <si>
    <t>【产品型号】C472
【不良名称】膜层彩色异物
【发生站点】CUT
【是否再发】否
【首次通报】12/02 10:00
【基础分析】LOT集中：L3CE5900A/L3CE5A001/L3CE59008/L3CE5A00E
【异常良损】当日良损0.33%，当月良损0.33%，批次良损1.03%，11/09较上批次恶化0.97%(产出率8.8%)</t>
  </si>
  <si>
    <t>【异常原因】Line2 CD蒸镀MS油脂甩溅,污染Mask及产品基板,cycle前期高发,11/9批次不良0.05%,11/21批次不良0.04%,在Line1 AB开腔清洁及连续两批次MS1/3/5 上下Scan50次,以上措施导入后不良改善不明显(注油周期半年/次,自10月设备注油以来,Line1 AB/Line2 CD产品影响良率0.05%~0.12%)
【Inline监控】21329站点检出C4CP3不良,11/9批次不良0.05%
【是否止血】否
【影响范围】数量29pcs，过货完成时间11/20
【改善措施】②对比1#AB&amp;CD MS腔室差异性，确认注油前后区别，及油脂飞溅&amp;磨损问题点并进行改善@12/15 
【整合对接】王磊
【责任部门】蒸镀封装部
【责任科室】蒸镀设备科</t>
  </si>
  <si>
    <t>【产品型号】D172
【不良名称】第G层黄光责金属残留
【发生站点】CUT
【是否再发】是
【首次通报】09/19 15:00
【基础分析】无显著集中性
【异常良损】当日良损0.45%，当月良损0.45%，批次良损0.91%，11/21较上批次恶化0.71%</t>
  </si>
  <si>
    <t>【异常原因】1G400-PP04 HH1弱显导致残留
【Inline监控】已知异常，1G629站AGPMR查杀飘高，HH1飘高Densty0.8，AGDMR同批次
【是否止血】@11/2 已停机进行 HH1 shutter口挡板拆卸清洁；
【影响范围】影响24Panel；@11/2清洁完成后监控无异常
【改善措施】photo line增加小保养，项目增加Bake挡板清洁，目前已完成1轮photo line平展计划@11/M
【整合对接】郑帮留
【责任部门】阵列部
【责任科室】TRC</t>
  </si>
  <si>
    <t xml:space="preserve">郑帮留
</t>
  </si>
  <si>
    <t>【产品型号】C472
【不良名称】支撑膜气泡
【发生站点】APP2
【是否再发】否
【首次通报】12/02 10:00
【基础分析】Lot集中：L3CE59006/L3CE59007/L3CE59003/L3CE59001
【异常良损】当日良损0.26%，当月良损0.21%，批次良损0.23%，10/29较上批次恶化0.08%</t>
  </si>
  <si>
    <t>【异常原因】实物确认为R角气泡，经排查集中于贴膜设备16#M1B平台；
【Inline监控】已监控到
【是否止血】是
【影响范围】76pcs
【改善措施】贴膜于12/1 平台滚轮压力调整，下料抽检200pcs无异常；不良二次脱泡挽救53pcs已升A；
【整合对接】刘力文
【责任部门】屏体部
【责任科室】贴膜科</t>
  </si>
  <si>
    <t>【产品型号】C471
【不良名称】G向线状Mura
【发生站点】MVI
【是否再发】否
【首次通报】12/02 15:00
【基础分析】Mapping集中：2E行集中
【异常良损】当日良损1.17%，当月良损0.56%，批次良损0.46%，10/23较上批次恶化0.45%</t>
  </si>
  <si>
    <t>PEP8 PHT责金属图形缺失</t>
  </si>
  <si>
    <t>【产品型号】C471
【不良名称】PEP8 PHT责金属图形缺失
【发生站点】CUT
【是否再发】否
【首次通报】12/02 10:00
【基础分析】LOT集中性：L3CD59010
【异常良损】当日良损0.52%，当月良损0.46%，批次良损0.75%，11/03较上批次恶化0.75%</t>
  </si>
  <si>
    <t>【异常原因】显影摇摆sensor异常导致基板显影期间停留，过显导致CF-G膜层缺失，Inline AOI确认后RS查杀；
【Inline监控】48429 AOI可见图形缺失
【是否止血】是
【影响范围】单half影响，已产出完全
【改善措施】确认异常sensor摆动回正阻力偏大，已对摇摆sensor进行更换
【整合对接】李力
【责任部门】触控部
【责任科室】黄光科</t>
  </si>
  <si>
    <t xml:space="preserve">【异常原因】确认C480大面积亮点CT Mapping呈大板中心6膜位聚集，Inline RS/AOI均未见明显相关；无LOT/Sheet集中性，批次过货履历确认1G500存在3AED08-PC5腔差。同期C516/D172过货产出无CT异常聚集&amp;腔室差异。
【Inline监控】否，解析确认异常原因@12/2并针对优化
【是否止血】是
【影响范围】C480 11/9批次~0.08%
【改善措施】优先禁run C480 1G500 3AED08-PC5@11/30；优先解析确认异常原因及Taper形貌@12/4
【整合对接】田凤
【责任部门】阵列部
【责任科室】干刻科 </t>
  </si>
  <si>
    <t>【产品型号】M588
【不良名称】屏体来料破裂
【发生站点】APP1
【是否再发】否
【首次通报】12/03 10:00
【基础分析】Lot集中：L3MO5A03U061;Mapping集中：1D/1E行
【异常良损】当日良损0.28%，当月良损0.18%，批次良损0.08%，11/14较上批次恶化0.06%</t>
  </si>
  <si>
    <t xml:space="preserve">刘智勇
</t>
  </si>
  <si>
    <t>【产品型号】M628
【不良名称】屏体来料破裂
【发生站点】APP1
【是否再发】否
【首次通报】12/03 10:00
【基础分析】Mapping集中：1DA/1DB/2DA/2DB膜位
【异常良损】当日良损0.22%，当月良损0.15%，批次良损0.08%，11/21较上批次恶化0.06%</t>
  </si>
  <si>
    <t>【产品型号】M588
【不良名称】黄色气泡
【发生站点】CUT
【是否再发】是
【首次通报】11/15 10:00
【基础分析】无显著集中性
【异常良损】当日良损0.20%，当月良损0.20%，批次良损0.11%，11/14较上批次恶化0.05%</t>
  </si>
  <si>
    <t>【产品型号】D172
【不良名称】TP复测NG
【发生站点】MVI
【是否再发】否
【首次通报】12/03 10:00
【基础分析】LOT集中：L3DF5A008082/L3DF5A008081/L3DF5A008072
【异常良损】当日良损0.60%，当月良损0.34%，批次良损0.36%，11/12较上批次恶化0.35%</t>
  </si>
  <si>
    <t>【产品型号】C480
【不良名称】S向棱形彩色带状Mura
【发生站点】CT
【是否再发】否
【首次通报】12/04  16:00
【基础分析】MAP集中：1CG0, 1CH0
【异常良损】当日良损0.24%，当月良损0.08%，批次良损0.07%，11/21较上批次恶化0.02%</t>
    <phoneticPr fontId="4" type="noConversion"/>
  </si>
  <si>
    <t>刘智勇</t>
    <phoneticPr fontId="4" type="noConversion"/>
  </si>
  <si>
    <t>OLED</t>
    <phoneticPr fontId="4" type="noConversion"/>
  </si>
  <si>
    <t>王蕊</t>
    <phoneticPr fontId="4" type="noConversion"/>
  </si>
  <si>
    <t xml:space="preserve">【异常原因】不良集中发生NAB01组合不良W画面橙色，交换Mask 路径锁定与HG膜层相关，对应sheet Mask 下垂量及蒸镀对位retry 无异常，为过程中发生贴合异常，过程Mask拨片未改善
【Inline监控】21200 LOI inline 已监到
【是否止血】是
【影响范围】批次预估不良率0.09% 
【改善措施】批次末根据实际排产及Mask Rework 产能对应异常模位挑选小TP 物料进行Rework </t>
    <phoneticPr fontId="4" type="noConversion"/>
  </si>
  <si>
    <t xml:space="preserve">【产品型号】C39
【不良名称】下保护膜Particle
【发生站点】CT
【是否再发】否
【首次通报】12/04  10:00
【基础分析】MAP集中：A列J列
【异常良损】当日良损2.94%，当月良损2.62%，批次良损2.04%，11/26较上批次恶化1.88%
</t>
    <phoneticPr fontId="4" type="noConversion"/>
  </si>
  <si>
    <t>【产品型号】C472
【不良名称】彩斑Mura
【发生站点】CT
【是否再发】否
【首次通报】12/04  10:00
【基础分析】MAP集中：1AU0, 1CU0, 2CT0, 2ER0
【异常良损】当日良损0.40%，当月良损0.20%，批次良损0.26%，11/09较上批次恶化0.13%</t>
    <phoneticPr fontId="4" type="noConversion"/>
  </si>
  <si>
    <t>【产品型号】M628
【不良名称】群亮点
【发生站点】CT
【是否再发】否
【首次通报】12/04  10:00
【基础分析】MAP集中：U列
【异常良损】当日良损0.23%，当月良损0.15%，批次良损0.20%，11/21较上批次无改善</t>
    <phoneticPr fontId="4" type="noConversion"/>
  </si>
  <si>
    <t xml:space="preserve">【产品型号】C472
【不良名称】PHT后小黑点
【发生站点】CT
【是否再发】否
【首次通报】12/04  10:00
【基础分析】Map集中：1EJ0
LOT集中： L3CE5A001, L3CE5A005, L3CE5A008, L3CE5A00A
【异常良损】当日良损0.65%，当月良损0.31%，批次良损0.37%，11/09较上批次恶化0.22%
</t>
    <phoneticPr fontId="4" type="noConversion"/>
  </si>
  <si>
    <t xml:space="preserve">Array整合
</t>
  </si>
  <si>
    <t>【产品型号】D172
【不良名称】S向ELA Mura
【发生站点】MVI
【是否再发】否
【首次通报】12/03 10:00
【基础分析】LOT集中：L3DF5A00K
【异常良损】当日良损0.24%，当月良损0.15%，批次良损0.18%，11/12较上批次恶化0.17%</t>
  </si>
  <si>
    <t xml:space="preserve">
【异常原因】ELA 5#已知异常，8/25日E05 AW 出现暗带Mac较明显，现场无新备件，更换现场E01下机旧AW，10/12日监控到AW Drop （AW count值恶化为2250），使用有机药液清洁后改善，在10/20日恶化，将Gas Life由60M→50M；
【Inline监控】新增Count值、U%、Gap管控，上传PMS，每日点检确认
【是否止血】是
【影响范围】风险批圈定2Lot（10/20过货）
【改善措施】AW 用有机药剂清洗，AW 清洁后Gap值改善到60@10/11，新AW到厂更换@11/4
【整合对接】施明君
【责任部门】工艺整合部
【责任科室】阵列科</t>
  </si>
  <si>
    <t xml:space="preserve">施明君
</t>
  </si>
  <si>
    <t>【产品型号】M660
【不良名称】S向ELA Mura
【发生站点】MVI
【是否再发】否
【首次通报】12/03 10:00
【基础分析】LOT集中：L3MI5A00V
【异常良损】当日良损8.37%，当月良损7.51%，批次良损0.32%，11/14较上批次恶化0.31%</t>
  </si>
  <si>
    <t>【异常原因】ELA#4 10/25过货，Tube 寿命末期激光器不稳定Mura恶化 , Laser Drop速率异常
【Inline监控】DM图无明显恶化，此次异常DM未监控到
【是否止血】是，E04 10/28已更换Tube， Laser Drop水平稳定
【影响范围】M660 1Lot（10/25过货）
【改善措施】临时措施：E04 10/28已更换Tube， Laser Drop水平稳定；监控改善：DV监控Drop Rate趋势已上线，每小时推送，发现Drop异常及时保养，DV参数逐步导入By 变动速率监控 @10/30；长期措施：推进二元化气体导入，改善激光器整体稳定性，11/26 PCCB申请小量验证，预计2026M2导入
【整合对接】施明君
【责任部门】工艺整合部
【责任科室】阵列科</t>
  </si>
  <si>
    <t xml:space="preserve">
【异常原因】异常集中DLA1#11/25产出的L3MO5A03U061中板判出，此片为剥离NG，手动剥离困难导致中板长边边缘D/E行褶皱破裂，此片同卡产品作业无异常；
【Inline监控】22520 AOI 已监控到
【是否止血】是
【影响范围】1half
【改善措施】已在作业过程中基于流片结果，持续对LLO边扫参数进行优化，监控后续作业388half无异常
【整合对接】刘智勇
【责任部门】工艺整合部
【责任科室】蒸镀科</t>
  </si>
  <si>
    <t>【异常原因】集中3CTB02设备，确认LLO设备stage无集中性，robot无相关接触点位，LLO前清洗为重点排查对象，设备担当排查设备确认在清洗机入口处AP USC单元传送滚轮运行过程有轻微跳动现象，滚轮点位与异常点位匹配，已对异常跳动滚轮进行调试，持续监控后续改善效果；
【Inline监控】22520 AOI 已监控到
【是否止血】是
【影响范围】影响约50个panel，目前已过货完成
【改善措施】备担当排查设备确认在清洗机入口处AP USC单元传送滚轮运行过程有轻微跳动现象，滚轮点位与异常点位匹配，已对异常跳动滚轮进行调试，持续监控后续改善效果；
【整合对接】刘智勇
【责任部门】工艺整合部
【责任科室】蒸镀科</t>
  </si>
  <si>
    <t>【异常原因】目前原因未知，线上已留屏邀请解析；调查：①容值NG类型为固定位置多点容值NG；②高发Glass TP履历无异常，AOI无异常；③前后片无异常；
【Inline监控】无
【是否止血】是
【影响范围】Sheet集中共NG 97Panel
【改善措施】邀请解析明确异常原因@12/6
【整合对接】李力
【责任部门】工艺整合部
【责任科室】TP科</t>
  </si>
  <si>
    <t xml:space="preserve">【异常原因】Mapping均AB边半板聚集，无RS匹配，除单机台过货外无机腔差。查看AVI图 90%以上未见异常，Aging无机差
【Inline监控】穿戴无AT。需确认异物后确认AOI监控
【是否止血】否
【影响范围】待解析确认
【改善措施】MVI设备问题，已反馈MVI设备担当张铖
【整合对接】施明君
【责任部门】工艺整合部
【责任科室】阵列整合科 </t>
  </si>
  <si>
    <t xml:space="preserve">【异常原因】Mapping均AB边半板聚集，无RS匹配，除单机台过货外无机腔差。查看AVI图 90%以上未见异常，Aging无机差
【Inline监控】穿戴无AT。需确认异物后确认AOI监控
【是否止血】否
【影响范围】待解析确认
【改善措施】MVI的问题，目前已清线
【整合对接】陶峰
【责任部门】工艺整合部
【责任科室】阵列整合科 </t>
  </si>
  <si>
    <t xml:space="preserve">【产品型号】M628
【不良名称】S向棱形彩色带状Mura
【发生站点】CT
【是否再发】否
【首次通报】12/04  10:00
【基础分析】MAP集中：2AU0
【异常良损】当日良损0.54%，当月良损0.51%，批次良损0.45%，11/21较上批次恶化0.08%
</t>
    <phoneticPr fontId="4" type="noConversion"/>
  </si>
  <si>
    <t xml:space="preserve">【产品型号】M678
【不良名称】彩斑Mura
【发生站点】CT
【是否再发】否
【首次通报】12/04  10:00
【基础分析】MAP集中：2E行，1中板左侧&amp;右侧、1ER0
【异常良损】当日良损0.75%，当月良损0.52%，批次良损0.40%，11/25较上批次恶化0.15%
</t>
    <phoneticPr fontId="4" type="noConversion"/>
  </si>
  <si>
    <t>设备调机报废</t>
  </si>
  <si>
    <t xml:space="preserve">【产品型号】D172
【不良名称】设备调机报废
【发生站点】CT
【是否再发】否
【首次通报】12/04  16:00
【基础分析】12/4 新增不良，LOT集中 L3DF5A002, L3DF5A00A
【异常良损】当日良损1.21%，当月良损0.12%，批次良损0.13%，11/21较上批次恶化0.11%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</si>
  <si>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【产品型号】C472
【不良名称】S向ELA Mura
【发生站点】CT
【是否再发】否
【首次通报】12/04  16:00
【基础分析】LOT集中： L3CE59001, L3CE59005, L3CE59008
【异常良损】当日良损0.68%，当月良损0.63%，批次良损0.29%，10/29较上批次恶化0.29%
</t>
    <phoneticPr fontId="4" type="noConversion"/>
  </si>
  <si>
    <t>【异常原因】ELA5#集中，生产过程中AW污染，Gas life 初期Gap值80，Gas life 末期 Gap值恶化到150
【Inline监控】①Mac分区监控，判等结果输入Mac设备监控软件，可By人员查询判等结果@10/27；②排资深人员By天Mac确认@10/27
【是否止血】是
【影响范围】风险批圈定448sheet
【改善措施】AW 用有机药剂清洗，AW 清洁后Gap值改善到60@10/11，新AW到厂更换@11/4</t>
    <phoneticPr fontId="4" type="noConversion"/>
  </si>
  <si>
    <t>【异常原因】通过DM图锁定12400/13400 3APP13高发聚集;通过by机构转向锁定与显影单元相关；
【Inline监控】12620/13620 DM图轻微可见，目前已将此不良加入PH每日重点监控
【是否止血】是
【影响范围】批次良损0.2%
【改善措施】①临时措施：3APP13禁run M1/2所有产品@11/7；②改善措施：显影单元NZL和AC更换，11/14 3APP13已解禁</t>
    <phoneticPr fontId="4" type="noConversion"/>
  </si>
  <si>
    <t>【异常原因】① 新张网Mask生产改善过程，已从0.8%降低至0.5%，持续改善中；② 1ER膜位Run中增加，1#线体已增加Stage与挡板间缝隙，预计可降低新增趋势，追踪CT结果中；③ 2EM &amp; 1EA膜位 INline未检出跨Cycle，需求进行画面优化增加检出，Mask优化已完成@12/2，预计12月批次可改善0.35%
【Inline监控】1ER膜位已监控到；2EM和1EA跨Cycle，但仅检出1个Cycle，需检测调整画面为粉色，利于检出
【是否止血】是
【影响范围】0.17%，300pcs
【改善措施】① 1ER 膜位Run中路径交换，锁定异常Mask EGTA011，Cycle14已打磨消失；②  异常Mask已优化EGTA011/HGTA02/HRTA07 @12/2；③ Inline检出画面调整@12/4@检测</t>
    <phoneticPr fontId="4" type="noConversion"/>
  </si>
  <si>
    <t>【异常原因】3AFE03-DKC 10/15 AK通水保养导致lnline沙状异物AB角高发。10/22二次保养后inline AOI AB角聚集减轻，10/28AK前短轴承更换后 inline AOI AB角聚集消失。本次异常为改善前过货
【Inline监控】11629 AOI+AT均可监控
【是否止血】是
【影响范围】10/15-10/28，M628 20lot风险批，预计影响1109&amp;1121批次0.1%
【改善措施】10/22二次保养，10/28AK前短轴承更换</t>
    <phoneticPr fontId="4" type="noConversion"/>
  </si>
  <si>
    <t xml:space="preserve">【产品型号】D172
【不良名称】屏体责报废
【发生站点】CT
【是否再发】否
【首次通报】12/04  16:00
【基础分析】12/4 新增不良，LOT集中 L3DF5A002, L3DF5A00A, L3DF5A00B, L3DF5A00E, L3DF5A00J, L3DF5A00M
【异常良损】当日良损2.58%，当月良损0.25%，批次良损0.27%，11/21较上批次恶化0.21%
</t>
    <phoneticPr fontId="4" type="noConversion"/>
  </si>
  <si>
    <t xml:space="preserve">【产品型号】C480
【不良名称】S向线状Mura
【发生站点】CT
【是否再发】否
【首次通报】12/04  16:00
【基础分析】MAP集中：1AJ0, 1BJ0, 1CJ0
【异常良损】当日良损0.38%，当月良损0.27%，批次良损0.15%，11/21较上批次无改善
</t>
    <phoneticPr fontId="4" type="noConversion"/>
  </si>
  <si>
    <t xml:space="preserve">【产品型号】C480
【不良名称】Short Test NG
【发生站点】CT
【是否再发】否
【首次通报】12/04  16:00
【基础分析】GLASS集中：L3CG5A00R031, L3CG5A00R032
【异常良损】当日良损0.57%，当月良损0.16%，批次良损0.12%，11/21较上批次恶化0.03%
</t>
    <phoneticPr fontId="4" type="noConversion"/>
  </si>
  <si>
    <t>【异常原因】① 1CU和2ER 均为发黄不良与EBTA01和EBTA02相关；② 2ER膜位Inline未检出
【Inline监控】1CU监控到，2ER未监控到（已反馈检测改善）
【是否止血】是，单Cycle异常，异常后已改善完成
【影响范围】37pcs
【改善措施】① 1CU膜位异常 Cycle5已研磨改善；② 2ER膜位异常 Cycle9 已清洗改善；③ Inline LOI 匹配C472量产检出优化@12/26前</t>
    <phoneticPr fontId="4" type="noConversion"/>
  </si>
  <si>
    <t>【异常原因】①该蒸镀批集中受2sheet影响，存在 M2 PH异物检宕机RW履历，单产品影响0.07%；
②异常厘清为宕机片未涂胶panel与TMAH直接接触导致AL腐；
【Inline监控】是，AOI可见撕膜
【是否止血】否
【影响范围】2 sheet共影响117pcs，已过货完成
【改善措施】
①临时措施：高发时间节点与显影时间延长匹配，推测受显影延长影响，已选取单产品显影100s→80s回退验证；
②长期措施：与厂商检讨DEV制程Skip软体改造功能，软件改造完成时间@1/E</t>
    <phoneticPr fontId="4" type="noConversion"/>
  </si>
  <si>
    <t>【异常原因】①均为贴膜9#判出精度NG，异常排查为设备换型初期调机导致制程报度：换型此配方超3个月未精度视觉矫正；②改产品为贴膜前置，现场无调机片使用量产品调机导致；
【Inline监控】已监控到
【是否止血】是
【影响范围】64pcs
【改善措施】①重新制定视校规则：查看CalibrationLOG履历超过3个月后视觉需要重新校准@12/18；②换型时长需要提前沟通+2H；③现场调机片需制造协调储备@12/18；</t>
    <phoneticPr fontId="4" type="noConversion"/>
  </si>
  <si>
    <t>【异常原因】3APP02平台异物，导致蝴蝶mura
【Inline监控】Inline已知，DM已监控到；
【是否止血】是，10/25停机清洁，根据DM/Mac圈定风险批，未刻蚀产品安排RW，已刻蚀产品加检AT，AT存在异常品判S，总计判杀240pcs
【影响范围】AT存在异常品判S，总计判杀240pcs
【改善措施】停机清洁，黄光后MAC抽检频率提升：20/1/3→10/1/3@10/25</t>
    <phoneticPr fontId="4" type="noConversion"/>
  </si>
  <si>
    <r>
      <t>【异常原因】1.因折叠产品黑斑不良较高，为改善黑斑不良问题，提升LLO面内Scan能量进行Cover，导致面内分离严重，同时因折叠产品高应力，导致边缘应力释放快易造成提前分离掉片，用降低边缘能量及PI2外扩增加覆盖PI1增加残胶的方式Cover提前分离报废问题，造成边缘剥离NG；2.C39产品久未run，且此批次为C39产品PI2外扩导入Lami段首次流片前期作业NG较多，导致下保particle上升；
【Inline监控】已监控到
【是否止血】是
【影响范围】20panel
【改善措施】1.优化LLO边缘能量（在不提前分离情况下，提升边缘能量）；2.LLO后手动入刀，降低剥离NG</t>
    </r>
    <r>
      <rPr>
        <sz val="11"/>
        <color rgb="FF333333"/>
        <rFont val="微软雅黑"/>
        <family val="2"/>
        <charset val="134"/>
      </rPr>
      <t>；</t>
    </r>
    <phoneticPr fontId="4" type="noConversion"/>
  </si>
  <si>
    <t xml:space="preserve">【产品型号】M678
【不良名称】下保护膜Particle
【发生站点】CT
【是否再发】否
【首次通报】12/05  10:00
【基础分析】GLASS集中：L3MR5A09F171
【异常良损】当日良损0.10%，当月良损0.02%，批次良损0.03%，11/25较上批次恶化0.03%
</t>
    <phoneticPr fontId="4" type="noConversion"/>
  </si>
  <si>
    <t xml:space="preserve">【产品型号】D172
【不良名称】无补偿线不良
【发生站点】CT
【是否再发】否
【首次通报】12/05  16:00
【基础分析】LOT集中： L3DF5A002, L3DF5A005, L3DF5A00A, L3DF5A00B，Aging 3#高发
【异常良损】当日良损0.74%，当月良损0.22%，批次良损0.24%，11/21批次较上批次恶化0.16%
</t>
    <phoneticPr fontId="4" type="noConversion"/>
  </si>
  <si>
    <t xml:space="preserve">【产品型号】C39
【不良名称】OLED来料翘曲
【发生站点】CT
【是否再发】否
【首次通报】12/05  16:00
【基础分析】GLASS集中：L3Z55A003212
【异常良损】当日良损1.40%，当月良损0.47%，批次良损0.47%，11/26批次较上批次恶化0.13%
</t>
    <phoneticPr fontId="4" type="noConversion"/>
  </si>
  <si>
    <t xml:space="preserve">【产品型号】M678
【不良名称】可修复暗点
【发生站点】CT
【是否再发】否
【首次通报】12/05  16:00
【基础分析】MAP集中：2中板2C行
【异常良损】当日良损0.49%，当月良损0.19%，批次良损0.08%，11/25批次较上批次恶化0.01%
</t>
    <phoneticPr fontId="4" type="noConversion"/>
  </si>
  <si>
    <t xml:space="preserve">【产品型号】C472
【不良名称】屏体来料破裂
【发生站点】CT
【是否再发】否
【首次通报】12/05  10:00
【基础分析】MAP集中：1D/2D行左侧
【异常良损】当日良损0.44%，当月良损0.14%，批次良损1.25%，11/21批次较上批次恶化1.2%
</t>
    <phoneticPr fontId="4" type="noConversion"/>
  </si>
  <si>
    <t>孙克安</t>
    <phoneticPr fontId="4" type="noConversion"/>
  </si>
  <si>
    <t>Array</t>
    <phoneticPr fontId="4" type="noConversion"/>
  </si>
  <si>
    <t>王蕊</t>
    <phoneticPr fontId="4" type="noConversion"/>
  </si>
  <si>
    <t>【异常原因】集中L3MR5A09F171中板，此片为SLA设备装载完成后翻转时掉片导致，查看装载过程无异常，真空均达到-87~-90Kpa，且阈值设定无异常，推测为真空气管连接处松动导致
【Inline监控】已监控到
【是否止血】是
【影响范围】1half，已过货完成
【改善措施】1.下保particle85%在支撑膜站点撕膜后都会被带走，目前下保particle以良品的包装方式打包入库，待后续反工；2.已重新对设备真空气管连接处进行进行紧固，紧固完成后作业2天无异常；已增加真空管路点检项目落地V3-F-1045 《底部贴膜设备（定期）保养记录表》</t>
    <phoneticPr fontId="4" type="noConversion"/>
  </si>
  <si>
    <t>【异常原因】集中3CTB02设备，确认LLO设备stage无集中性，robot无相关接触点位，LLO前清洗为重点排查对象，设备担当排查设备确认在清洗机入口处AP USC单元传送滚轮运行过程有轻微跳动现象，滚轮点位与异常点位匹配，已对异常跳动滚轮进行调试，确认产出异常品为改善前作业产品；
【Inline监控】已监控到
【是否止血】是
【影响范围】影响约70个panel，目前Lami段已过货完成
【改善措施】设备担当排查设备确认在清洗机入口处AP USC单元传送滚轮运行过程有轻微跳动现象，滚轮点位与异常点位匹配，已对异常跳动滚轮进行调试确认产出异常品为改善前作业产品；增加roller跳动点检：落地V3-F-0699《 LLO前清洗机PM检查表》，预计12/30前完成文件发布；</t>
    <phoneticPr fontId="4" type="noConversion"/>
  </si>
  <si>
    <t>执行反报废，本批次与上批次水平相当</t>
    <phoneticPr fontId="4" type="noConversion"/>
  </si>
  <si>
    <t>【异常原因】本批次D172贴膜前置生产，无补偿线不良已消失，主要是AVI 33#误判，非真实不良，AVI设备 12/2已调整，不良已提交返工，过检原因：①设备新上lot/新上工单时导致系统卡顿，影响相机采图导致过检；②此特殊画面仅在AVI存在，MVI无此画面导致此不良无复判站点
【Inline监控】是
【是否止血】是，AVI设备 12/2已调整，不良已提交返工
【影响范围】148pcs
【改善措施】短期 ①因此异常发生时设备良率低于50%，所以设置设备端良率低于50%时设备停机报警，需人员确认后可恢复②不良根因已改善，屏体不良发生率＜0.006%，模组不良率＜0.01%，临时下限MVI  A6最高等级限制，长期 ①更换mura主机设备监控3天无异常@12/2   ②后续项目检讨新增画面要求在AVI/MVI同步上线</t>
    <phoneticPr fontId="4" type="noConversion"/>
  </si>
  <si>
    <t>【异常原因】多批次均存在，不良率未见恶化，不良率0.1%波动。针对异常聚集，排查阳极后各站Qtime无异常，阵列/OLED/TP RS mapping无匹配，除单机台过货外阵列无机差，OLED Mask/cycle无聚集，已需求解析确认，解析结果@12/10
【Inline监控】阵列/OLED/TP RS mapping无匹配
【是否止血】否，不良率0.1%
【影响范围】/
【改善措施】/</t>
    <phoneticPr fontId="4" type="noConversion"/>
  </si>
  <si>
    <t>田凤</t>
    <phoneticPr fontId="4" type="noConversion"/>
  </si>
  <si>
    <t xml:space="preserve">【产品型号】C39
【不良名称】彩斑Mura
【发生站点】CT
【是否再发】否
【首次通报】12/06  10:00
【基础分析】MAP集中：1CB0, 2BA0, 2DD0, 2EH0
【异常良损】当日良损0.87%，当月良损0.57%，批次良损0.57%，11/26批次较上批次恶化0.48%
</t>
    <phoneticPr fontId="4" type="noConversion"/>
  </si>
  <si>
    <t xml:space="preserve">【产品型号】C39
【不良名称】屏体正翘曲
【发生站点】CT
【是否再发】否
【首次通报】12/06  10:00
【基础分析】MAP集中A列/2C/2D行
【异常良损】当日良损0.65%，当月良损0.44%，批次良损0.44%，11/26批次较上批次恶化0.39%
</t>
    <phoneticPr fontId="4" type="noConversion"/>
  </si>
  <si>
    <t xml:space="preserve">【产品型号】C39
【不良名称】屏体来料破裂
【发生站点】CT
【是否再发】否
【首次通报】12/06  10:00
【基础分析】MAP集中J列
【异常良损】当日良损0.44%，当月良损0.34%，批次良损0.34%，11/26批次较上批次恶化0.14%
</t>
    <phoneticPr fontId="4" type="noConversion"/>
  </si>
  <si>
    <t>【产品型号】C50
【不良名称】屏体责报废
【发生站点】CT
【是否再发】否
【首次通报】12/06  10:00
【基础分析】Map集中1C/1D/1E/2C/2D/2E行，LOT集中： L3C95A008
【异常良损】当日良损5.24%，当月良损5.07%，批次良损5.07%，11/26批次较上批次恶化5.06%</t>
    <phoneticPr fontId="4" type="noConversion"/>
  </si>
  <si>
    <t xml:space="preserve">【产品型号】C50
【不良名称】AA区压痕
【发生站点】CT
【是否再发】否
【首次通报】12/06  10:00
【基础分析】MAP集中：1DQ0, 2DQ0，LOT集中： L3C95A001, L3C95A006
【异常良损】当日良损0.63%，当月良损0.63%，批次良损0.61%，11/26批次较上批次恶化0.61%
</t>
    <phoneticPr fontId="4" type="noConversion"/>
  </si>
  <si>
    <t xml:space="preserve">【产品型号】C39
【不良名称】TP第二层CVD责膜层脱落
【发生站点】CT
【是否再发】否
【首次通报】12/06  10:00
【基础分析】MAP无明显集中性
【异常良损】当日良损0.37%，当月良损0.36%，批次良损0.36%，11/26批次较上批次恶化0.36%
【异常原因】***
</t>
    <phoneticPr fontId="4" type="noConversion"/>
  </si>
  <si>
    <t>【异常原因】贴膜褶皱异常导致翘曲，集中Lami 下贴3号机，当前下贴3 C39产品已禁run
【Inline监控】22520已监控
【是否止血】是，当前下贴3 C39产品已禁run
【影响范围】36half
【改善措施】贴膜参数点位优化，小批量try run监控良率，逐步释放@12/5</t>
    <phoneticPr fontId="4" type="noConversion"/>
  </si>
  <si>
    <t>【异常原因】切割8# A侧上料手臂相机信号线接口生产过程脱落，导致移动过程与产品发生接触
【Inline监控】设备A侧3D检检出
【是否止血】风险批174pcs点灯测试无异常，产品已反报废处理，待风险评审
【影响范围】风险时间：12/05 16:16-21:36 过货风险批174pcs（已反报废）
【改善措施】设备上料手臂相机已拆除，同步平展其余机台
已执行返报废，无良损</t>
    <phoneticPr fontId="4" type="noConversion"/>
  </si>
  <si>
    <t>【异常原因】C39批次来料差异，产品剥离异常高发，导致产品褶皱，褶皱抹平处理导致屏体破裂
【Inline监控】已监控
【是否止血】是
【影响范围】高发lot 30half作业有报警其中J列有风险
【改善措施】1.优化LLO边缘能量（在不提前分离情况下，提升边缘能量）；2.LLO后手动入刀，降低剥离NG；</t>
    <phoneticPr fontId="4" type="noConversion"/>
  </si>
  <si>
    <t>【异常原因】单天RS查杀受CVD膜破挑屏切片解析影响，TP和TFE CVD应力搭配导致
【Inline监控】是，Inline可见
【是否止血】是
【影响范围】40pcs
【改善措施】①C39 42001及42100最优机台过货@11/30；②根据解析结果后续膜破挑屏降等@12/8；</t>
    <phoneticPr fontId="4" type="noConversion"/>
  </si>
  <si>
    <t xml:space="preserve">【产品型号】C39
【不良名称】S向棱形彩色带状Mura
【发生站点】CT
【是否再发】否
【首次通报】12/06  16:00
【基础分析】MAP集中：1CB
【异常良损】当日良损0.65%，当月良损0.24%，批次良损0.24%，11/26批次较上批次恶化0.03%
</t>
    <phoneticPr fontId="4" type="noConversion"/>
  </si>
  <si>
    <t>【异常原因】12/3日 ，下贴1号机平台异物导致环凸压痕，当班次已进行平台清洁，清洁后确认环凸压痕消失
【Inline监控】已监控
【是否止血】是
【影响范围】60 pcs
【改善措施】每日开班清洁，清洁后加检确认</t>
    <phoneticPr fontId="4" type="noConversion"/>
  </si>
  <si>
    <t>【异常原因】①匹配设备背板螺丝孔②为改善SPC划伤，OC2降低高斯（与异常膜层匹配），高斯影响mask与glass贴合状态
 [inline监控】已监控
 [是否止血】 是
【影响范围】1CB单膜位
【改善措施】背板螺丝孔安装 ，与设备沟通下批次生产前安装调试@12/25</t>
    <phoneticPr fontId="4" type="noConversion"/>
  </si>
  <si>
    <t>【异常原因】①10/23批次 存在高发LOT，集中性分析41200 3TFS02有明显集中性，目前设备禁Run，原因还在调查；②log分析为面内容值RX随过孔逐渐偏低（同C39 大折叠产品，面内过孔阻抗偏大），NG片解析面内RX阻抗偏大，切片均无异常； 
【Inline监控】已监控到 
【是否止血】是，目前41200 3TFS02 禁Run@C39&amp;C471 
【影响范围】10/23批次去掉高发LOT水平大概在0.08%左右，相比之前批次无恶化 
【改善措施】①设备原因进一步调查；②INS AT条件折叠项目导入By项目新品验证（直板&amp;中尺寸产品已导入）
【整合对接】李力</t>
    <phoneticPr fontId="4" type="noConversion"/>
  </si>
  <si>
    <t>TP第二层CVD责膜层脱落</t>
    <phoneticPr fontId="4" type="noConversion"/>
  </si>
  <si>
    <t>S向棱形彩色带状Mura</t>
    <phoneticPr fontId="4" type="noConversion"/>
  </si>
  <si>
    <t xml:space="preserve">【异常原因】inline已知异常，11300站3AFE03-DKC设备机构磨损导致沙状异常高发
【Inline监控】11620 AOI已监控到
【是否止血】已止血，inline无异常
【影响范围】/
【改善措施】①HFR液刀&amp;AK本体通水清洁@10/15②AK区间清洁@10/21③AK边缘封堵@10/22③Final Rinse流量调整测试@10/23④Final Rinse后移验证&amp;ELV传送轴承清洁@10/24⑤DKC+ELA交叉验证@10/27⑥AK区间轴承更换@10/28
【整合对接】施健丰
【贵任部门】阵列部
【责任科室】WET </t>
    <phoneticPr fontId="4" type="noConversion"/>
  </si>
  <si>
    <t xml:space="preserve">【产品型号】C480
【不良名称】常暗黑斑Mura
【发生站点】MVI
【是否再发】否
【首次通报】12/06  16:00
【基础分析】2E行高发
【异常良损】当日良损2.76%，当月良损0.45%，批次良损1.29%，11/21批次较上批次恶化0.73%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</si>
  <si>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【产品型号】C480
【不良名称】可修复暗点
【发生站点】MVI
【是否再发】否
【首次通报】12/06  16:00
【基础分析】大板中心聚集
【异常良损】当日良损1.54%，当月良损0.16%，批次良损0.41%，11/21批次较上批次恶化0.18%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</si>
  <si>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>W50</t>
  </si>
  <si>
    <t>W51</t>
  </si>
  <si>
    <t>王永超</t>
    <phoneticPr fontId="4" type="noConversion"/>
  </si>
  <si>
    <t>郭友</t>
    <phoneticPr fontId="4" type="noConversion"/>
  </si>
  <si>
    <t>可修复暗点</t>
    <phoneticPr fontId="4" type="noConversion"/>
  </si>
  <si>
    <t>常暗黑斑Mura</t>
    <phoneticPr fontId="4" type="noConversion"/>
  </si>
  <si>
    <t>W52</t>
  </si>
  <si>
    <t>【产品型号】C480
【不良名称】屏体来料破裂
【发生站点】CT
【是否再发】是
【首次通报】12/08  17:00
【基础分析】2E行高发
【异常良损】当日良损0.56%，当月良损0.11%，批次良损0.14%，11/21批次较上批次恶化0.03%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【整合对接】吴宴景
【责任部门】***
【责任科室】***</t>
    <phoneticPr fontId="4" type="noConversion"/>
  </si>
  <si>
    <t xml:space="preserve">【产品型号】C471
【不良名称】Aging AA区烧伤
【发生站点】AGING
【是否再发】否
【首次通报】12/10  10:00
【基础分析】大板外围高发
【异常良损】当日良损2.66%，当月良损3.63%，批次良损2.44%，11/03批次较上批次恶化0.72%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</si>
  <si>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>W53</t>
  </si>
  <si>
    <t>胡焕茹</t>
    <phoneticPr fontId="4" type="noConversion"/>
  </si>
  <si>
    <t>【异常原因】①Mapping确认：C480 11/21批次2E行高发，panel位置不固定，褶皱大小、形貌不固定，不良高发从中间往两边扩散；②C480各批次及高发lot共通性分析，已制定DOE验证；10C00+1K100叠加存在相关性，待全部结果产出后进行进一步验证@12/5；
【Inline监控】OLED整合监控：22500站点工艺提供限样，制造上线ADC进行判定；边缘发黑等AOI Recipe优化；软件开发初步完成，置信度验证中@12/5；
【是否止血】是
【影响范围】11/21 批次0.14%
【改善措施】①M10高发产品M702/M631/M608/C480/C516 2E行上线弱边扫，C级变更已会议共识，并邮件发出@10/11；②10C00 3AIC03 2E行膜厚Map较1#机存在差异，已禁Run@10/23；
【整合对接】胡焕茹
【责任部门】整合
【责任科室】阵列整合</t>
    <phoneticPr fontId="4" type="noConversion"/>
  </si>
  <si>
    <t>【异常原因】批次良损0.12%，存在2个高发Lot，解析为PDL包边不足，inline分析与1A400 PP02存在强相关性
【Inline监控】1A/1B层AOI未见异常聚集；
【是否止血】是，2 Lot高发，1A200 FS07集中11/17过货，后续产出LOt不良率无异常高发；
【影响范围】2Lot，MVI已产出
【改善措施】C480 1A400 APP02 C480禁run，工艺进一步调查理清
【整合对接】田凤
【责任部门】阵列部
【责任科室】PVD/WET</t>
    <phoneticPr fontId="4" type="noConversion"/>
  </si>
  <si>
    <t xml:space="preserve">【产品型号】C50
【不良名称】彩斑Mura
【发生站点】MVI
【是否再发】否
【首次通报】12/10  17:00
【基础分析】当天高发，Map 有膜位聚集2BB/2CP
【异常良损】当日良损2.37%，当月良损0.14%，批次良损0.14%，11/26批次较上批次恶化0.03%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</si>
  <si>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【产品型号】C50
【不良名称】常暗黑斑Mura
【发生站点】MVI
【是否再发】否
【首次通报】12/10  17:00
【基础分析】Map 有膜位聚集1EK/1DL
【异常良损】当日良损1.20%，当月良损0.11%，批次良损0.11%，11/26批次较上批次恶化0.02%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</si>
  <si>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>【异常原因】本批次为换线2#CD→2AB，RW率高；结合AVI看，可见轻微发粉，无核，为贴合类彩斑mura，待解析确认现象及异常原因；结合现有数据推测为RW后新增膜位不良，为mask物料均一性差导致；
【Inline监控】1DR监控失效，2AK 2BB仅识别2half，其余监控缺失；LOI进行画面均一性及角度优化调试12/20
【是否止血】是，下次跑货12/27前进行mask RW
【影响范围】300pcs
【改善措施】待解析后确认膜层，针对mask进行RW履历排查，异常mask sheet进行物料解析，下批次前进行RW@12/20
【整合对接】李晗
【责任部门】蒸镀封装部
【责任科室】张网科/蒸镀检测科</t>
    <phoneticPr fontId="4" type="noConversion"/>
  </si>
  <si>
    <t>干刻责PSI残留</t>
  </si>
  <si>
    <t xml:space="preserve">【产品型号】C480
【不良名称】S向亮线
【发生站点】AVI
【是否再发】否
【首次通报】12/11  10:00
【基础分析】批次Map / SHEET无明显聚集
【异常良损】当日良损1.01%，当月良损1.02%，批次良损1.15%，12/02批次较上批次恶化0.3%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【整合对接】陶峰
【责任部门】***
【责任科室】***
</t>
  </si>
  <si>
    <t xml:space="preserve">【产品型号】M678
【不良名称】膜层彩色异物
【发生站点】CUT
【是否再发】否
【首次通报】12/11  10:00
【基础分析】Map/Glass 无明显集中性
【异常良损】当日良损0.16%，当月良损0.06%，批次良损0.18%，12/04批次较上批次恶化0.12%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【整合对接】汪前前
【责任部门】***
【责任科室】***
</t>
  </si>
  <si>
    <t xml:space="preserve">【产品型号】C472
【不良名称】暗点
【发生站点】MVI
【是否再发】否
【首次通报】12/11  17:00
【基础分析】LOT集中：L3CE59005, L3CE5900A, L3CE5900L, L3CE5900P, L3CE5A001, Map G列有集中性
【异常良损】当日良损7.69%，当月良损0.47%，批次良损0.72%，11/09批次较上批次恶化0.22%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</si>
  <si>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【产品型号】M588
【不良名称】RGB黑斑
【发生站点】MVI
【是否再发】否
【首次通报】12/11  17:00
【基础分析】LOT集中：L3MO5A033, L3MO5A03K, L3MO5A03M, L3MO5A03S, Map B 角聚集
【异常良损】当日良损4.34%，当月良损0.13%，批次良损0.17%，11/14批次较上批次恶化0.04%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</si>
  <si>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【产品型号】M628
【不良名称】干刻责PSI残留
【发生站点】CUT
【是否再发】否
【首次通报】12/11  17:00
【基础分析】SHEET集中：L3F15B00V20
【异常良损】当日良损0.72%，当月良损0.04%，批次良损0.28%，12/02批次较上批次恶化0.27%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</si>
  <si>
    <t>【异常原因】1.12/4批次批次前期Cycle5/6 首片高发随流片序降低，为蒸镀过程中油脂溅射导致，12/4批次膜层彩色异物不良0.041%，相较之前批次并无恶化；2.MS交换验证，初步推测与MS5 相关，MS05联轴器更换@12/12
【Inline监控】是，21320站点已监控到，12/4批次膜层彩色异物不良0.041%
【是否止血】是
【影响范围】12/4批次膜层彩色异物不良0.041%
【改善措施】MS交换验证，初步推测与MS5 相关，MS05联轴器更换@12/12
【整合对接】汪前前
【责任部门】蒸镀封装部
【责任科室】蒸镀设备科</t>
    <phoneticPr fontId="4" type="noConversion"/>
  </si>
  <si>
    <t>【异常原因】11629 A1DPS 单片异常，Map呈现曲线状，ED05-PC5过货，履历确认无异常宕机，工艺参数无异常，DE无相关机构，前后产出均无异常
【Inline监控】已监控，Mapping聚集；
【是否止血】是
【影响范围】40pcs
【改善措施】单片异常，工艺过程无异常，ED05-PC5 12/4 进行腔室保养后，截止至目前产出确认均无异常
【整合对接】郑帮留
【责任部门】阵列部
【责任科室】干刻</t>
    <phoneticPr fontId="4" type="noConversion"/>
  </si>
  <si>
    <t>【异常良损】当日良损4.34%，当月良损0.13%，批次良损0.17%，11/14批次较上批次恶化0.04%
【异常原因】11300 3AFE03-DKC 10/15 AK通水保养导致Inline沙状异物AB角高发，10/22二次保养后inline AOI AB角聚集减轻，10/28 AK区间轴承更换后Inline AOI AB角聚集消失，本次异常为改善前过货
【Inline监控】11629 AOI+AT可监控
【是否止血】是
【影响范围】11/14批次预估影响0.24%
【改善措施】10/22 二次保养，10/28 AK区间轴承更换
【整合对接】施健丰
【责任部门】阵列部
【责任科室】湿刻科（CLN）</t>
    <phoneticPr fontId="4" type="noConversion"/>
  </si>
  <si>
    <t>【异常原因】12/02批次S向亮线 良损1.15 lot/sheet/map无集中  RS-CT匹配ATSIP/ATWBD/ATDMR 根据C480 1121解析判断PLN异物存在恶化 查看过货RS 19400/1T000/1T200/1T400/1T500 未见明显腔室集中性 RS未见明显恶化 持续调查
【Inline监控】AOI已检出
【是否止血】否
【影响范围】批次良损~1.15%
【改善措施】调查中
【整合对接】陶峰
【责任部门】工艺整合部
【责任科室】阵列整合科</t>
    <phoneticPr fontId="4" type="noConversion"/>
  </si>
  <si>
    <t xml:space="preserve">【异常原因】高发膜位集中L3C95A00FAA/L3C95A004AA两LOT，现象较轻微为点状黑斑，DM/AT(高发LOT未检AT)/LOI不可见，高发LOT履历无明显异常，无人员集中性；过货产出较少，目前排查各站点存在机差及MAP差站点较多，暂无法锁定异常站点，还需进一步细化数据确认，同步已提解析
【Inline监控】否，DM/AT(高发LOT未检AT)/LOI不可见
【是否止血】/
【影响范围】/
【改善措施】同步已提解析确认@12/11
【整合对接】施健丰
【责任部门】***
</t>
    <phoneticPr fontId="4" type="noConversion"/>
  </si>
  <si>
    <t>【异常原因】2EJ膜位存在聚集，但该膜位点灯较少，其他膜位聚集不明显，Aging/AVI/MVI均上升，Aging/Array机差不明显，AVI图确认疑似跨层异物引起AA区烧伤；by点位匹配Inline AOI对上A8SIP，匹配点位数不多（由于C471 SD层为高精度AOI机台测试，未上传信息至eyes，捞取rawdata匹配效率低），确认18000/18200 AA区烧伤与A8SIP density匹配性 18000 CP01有一定匹配；还需进一步细化数据确认，同步已提解析
【Inline监控】/
【是否止血】/
【影响范围】/
【改善措施】1.增加CT-AOI点对点匹配数据@12/12  2.已提解析同步确认@12/08
【整合对接】施明君 
【责任部门】*** 
【责任科室】***</t>
    <phoneticPr fontId="4" type="noConversion"/>
  </si>
  <si>
    <t xml:space="preserve">【产品型号】C516
【不良名称】群暗点
【发生站点】MVI
【是否再发】否
【首次通报】12/12  10:30
【基础分析】MAP集中C角，LOT集中： L3CN5B001
【异常良损】当日良损3.45%，当月良损0.69%，批次良损0.42%，12/02批次较上批次恶化无恶化， C角聚集无改善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</si>
  <si>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【产品型号】M588
【不良名称】点灯异物
【发生站点】MVI
【是否再发】否
【首次通报】12/12  10:30
【基础分析】MAP集中：1CE0, 1CF0, 1CG0
【异常良损】当日良损1.04%，当月良损0.11%，批次良损0.10%，11/14批次较上批次恶化0.05%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</si>
  <si>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>来料责TFE Particle</t>
  </si>
  <si>
    <t xml:space="preserve">【产品型号】C516
【不良名称】来料责TFE Particle
【发生站点】CUT
【是否再发】否
【首次通报】12/12  16:30
【基础分析】GLASS集中：L3CN5900E182, L3CN5900E192, L3CN5900E202, L3CN5900E252
【异常良损】当日良损0.88%，当月良损0.11%，批次良损0.03%，10/29批次较上批次恶化0.03%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</si>
  <si>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 xml:space="preserve">【产品型号】C516
【不良名称】来料OLED责Peeling
【发生站点】CUT
【是否再发】否
【首次通报】12/12  16:30
【基础分析】GLASS集中：L3CN5900E022, L3CN5900E172, L3CN5900E302, L3CN5A007022, L3CN5A007032, L3CN5A007072
【异常良损】当日良损1.32%，当月良损0.17%，批次良损0.03%，10/29批次较上批次恶化0.03%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</si>
  <si>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 xml:space="preserve">【产品型号】M628
【不良名称】彩斑Mura
【发生站点】MVI
【是否再发】否
【首次通报】12/12  16:30
【基础分析】MAP集中：2DC0, 2DK0等多膜位高发
【异常良损】当日良损3.37%，当月良损0.21%，批次良损0.40%，12/02批次较上批次恶化0.24%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</si>
  <si>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>【异常原因】11/14批次Cycle43单cycle异常(最后cycle),FMM TA001套集中,L3MO5A04B151 cycle43首片开始,为FMM Mask堵孔造成的像素缺失不良，且M588 11/30批次点位不良已消失
【Inline监控】Cycle43 21329站点检出C4LA5/C4LA6 R/G像素膜层缺失11Panel
【是否止血】是
【影响范围】数量180pcs，过货完成时间11/24
【改善措施】单ycle不良正常清洗后可去除，Inline By班次监控C4LA5/C4LA6状况，若出现跨Cycle不良则通知Mask清洗人员介入修复
【整合对接】邓冰
【责任部门】蒸镀封装部
【责任科室】清洗科</t>
    <phoneticPr fontId="4" type="noConversion"/>
  </si>
  <si>
    <t>【异常原因】C516 蒸镀时产生裂纹(M755 Mask边缘厚度异常生产时导致基板边缘破裂,碎屑影响C516基板产生裂纹),裂纹风险片共计34half,为挽救良率,裂纹位置贴上高温胶带防止裂纹扩大,ECS风险续流，10Half基板T/U列因高温胶带翘起导致TP Guard报警,涂胶中断,不良Panel140pcs TP追加判杀
【Inline监控】Inline Crack CCD相机检出裂纹异常
【是否止血】是
【影响范围】数量140pcs，过货完成时间11/9
【改善措施】临时措施:M755 Mask边缘打磨,后续测试无异常;
【整合对接】邓冰
【责任部门】蒸镀封装部
【责任科室】蒸镀设备/张网科</t>
    <phoneticPr fontId="4" type="noConversion"/>
  </si>
  <si>
    <t>【异常原因】C516 蒸镀时产生裂纹(M755 Mask边缘厚度异常生产时导致基板边缘破裂,碎屑影响C516基板产生裂纹),裂纹风险片共计34half,为挽救良率,裂纹位置贴上高温胶带防止裂纹扩大,ECS风险续流，10Half基板T/U列因高温胶带翘起导致TP Guard报警,涂胶中断,不良Panel140pcs TP追加判杀
【Inline监控】Inline Crack CCD相机检出裂纹异常
【是否止血】是
【影响范围】数量140pcs，过货完成时间11/9
【改善措施】临时措施:M755 Mask边缘打磨,后续测试无异常;
【整合对接】邓冰
【责任部门】蒸镀封装部
【责任科室】蒸镀设备/张网科</t>
    <phoneticPr fontId="4" type="noConversion"/>
  </si>
  <si>
    <t>【异常原因】查看AVI为particle类发青彩斑，inline监控 mask AOI下机后无异常，推测为蒸镀腔室particle掉落导致；
【Inline监控】可监控
【是否止血】是，mask清洗后无持续发生
【影响范围】120panel，预计12/13过货完成
【改善措施】mask定点研磨后无异常；长期需结合排产产线OC5/6进行深度PM@12/20
【整合对接】邓冰
【责任部门】蒸镀封装部
【责任科室】mask清洗科</t>
    <phoneticPr fontId="4" type="noConversion"/>
  </si>
  <si>
    <t>该批次为VCD Pin改造前批次，仍受到影响
 12/2 批次也是改善前批次
1F400 Pin 移位时间：5# 10/28 Pin移位到非AA区后产出已经OK，验证OK后，2# 11/22移位，4# 11/28移位，</t>
    <phoneticPr fontId="4" type="noConversion"/>
  </si>
  <si>
    <t>前层匹配到PEP1点位异常</t>
  </si>
  <si>
    <t xml:space="preserve">【产品型号】C50
【不良名称】前层匹配到PEP1点位异常
【发生站点】CUT
【是否再发】否
【首次通报】12/13  10:30
【基础分析】SHEET集中： L3C95A00U29
【异常良损】当日良损0.26%，当月良损0.06%，批次良损0.03%，11/26批次较上批次恶化0.03%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</si>
  <si>
    <t>徐敏杰</t>
    <phoneticPr fontId="4" type="noConversion"/>
  </si>
  <si>
    <t>【产品型号】C516
【不良名称】S向ELA Mura
【发生站点】CT
【是否再发】否
【首次通报】11/09  15:00
【基础分析】存在Lot集中，左大板聚集
【异常良损】当日良损6.40%，当月良损1.02%，批次良损1.87%，10/29批次较上批次恶化1.86%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  <phoneticPr fontId="4" type="noConversion"/>
  </si>
  <si>
    <t>【异常原因】膜破B角度聚集 异常片 首站在11620检出聚集趋势，匹配CVD制程11100 2C产出，腔室停腔He检，内部环境检查和制程参数调查均无异常，异常片均发生在CC1，制程时间分布在11/5-11/8 后续CC1code数 趋于正常，扣除异常片后对比其他腔室density by cc水准相当。2C 11/5-11/8查看设备履历记录无异常 期间无实验片影响， 为偶发异常
【Inline监控】AOI已检出
【是否止血】是
【影响范围】3sheet
【改善措施】11100 2C腔室于11/9进行CLN优化处理，后续产出density较高腔室Burn in+dummy处理，产能紧张可点放lot
【整合对接】郑帮留 
【责任部门】阵列部
【责任科室】CVD</t>
    <phoneticPr fontId="4" type="noConversion"/>
  </si>
  <si>
    <t>屠厚磊</t>
  </si>
  <si>
    <t>屠厚磊</t>
    <phoneticPr fontId="4" type="noConversion"/>
  </si>
  <si>
    <t xml:space="preserve">【产品型号】C471
【不良名称】S向亮线
【发生站点】AVI
【是否再发】否
【首次通报】12/14  09:30
【基础分析】1A/2E行聚集
【异常良损】当日良损1.24%，当月良损2.22%，批次良损2.98%，11/03批次较上批次恶化0.7%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【整合对接】陶峰
【责任部门】***
【责任科室】***
</t>
    <phoneticPr fontId="4" type="noConversion"/>
  </si>
  <si>
    <t xml:space="preserve">【产品型号】M693
【不良名称】PCD ESD击伤
【发生站点】CUT
【是否再发】否
【首次通报】12/14  09:30
【基础分析】MAP集中：1BK0, 1BL0
【异常良损】当日良损0.09%，当月良损0.15%，批次良损0.17%，11/30批次较上批次恶化0.17%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  <phoneticPr fontId="4" type="noConversion"/>
  </si>
  <si>
    <r>
      <t>【异常原因】M693</t>
    </r>
    <r>
      <rPr>
        <sz val="11"/>
        <color rgb="FF0000FF"/>
        <rFont val="微软雅黑"/>
        <family val="2"/>
        <charset val="134"/>
      </rPr>
      <t xml:space="preserve"> 静电环Mask未改版</t>
    </r>
    <r>
      <rPr>
        <sz val="11"/>
        <color theme="1"/>
        <rFont val="微软雅黑"/>
        <family val="2"/>
        <charset val="134"/>
      </rPr>
      <t>，蒸镀过程中产生ESD导致膜层击伤，TFE AOI检出蒸镀ESD击伤Fanout区不良，产线Inline拦截判杀，预估影响批次不良0.18%
【Inline监控】若已监控到：TFE AOI检出，判C4ES3 code
【是否止血】否
【影响范围】批次良损预估0.18%
【改善措施】</t>
    </r>
    <r>
      <rPr>
        <sz val="11"/>
        <color rgb="FF0000FF"/>
        <rFont val="微软雅黑"/>
        <family val="2"/>
        <charset val="134"/>
      </rPr>
      <t>M693 静电环改版Mask导入预计@12.20</t>
    </r>
    <phoneticPr fontId="4" type="noConversion"/>
  </si>
  <si>
    <t>TP第二层CVD责膜层剥落</t>
  </si>
  <si>
    <t xml:space="preserve">【产品型号】M678
【不良名称】支撑膜气泡
【发生站点】APP2
【是否再发】否
【首次通报】12/14  17:30
【基础分析】膜位集中大板右半板
【异常良损】当日良损0.36%，当月良损0.03%，批次良损/，/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  <phoneticPr fontId="4" type="noConversion"/>
  </si>
  <si>
    <t xml:space="preserve">【产品型号】C39
【不良名称】TP第二层CVD责膜层剥落
【发生站点】CUT
【是否再发】否
【首次通报】12/14  17:30
【基础分析】膜位集中大板右半板
【异常良损】当日良损0.46%，当月良损0.15%，批次良损0.15%，11/26批次较上批次恶化0.15%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</si>
  <si>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>【异常原因】已知异常，AOI已监控到，17900 3AED15-LL风险批导致；对应批次及高发膜位同时已安排解析确认，结果预计@12/16
【Inline监控】AOI&amp;AT均已监控到，17900 3AED15-LLL风险批导致（61大板，严重产品Inline已经判杀）
【是否止血】是
【影响范围】批次恶化0.7%
【改善措施】临时措施：17900 3AED15禁Run所有产品@10/31；改善措施：对LL N2 Filter进行对调以及增加ATM Gate Open 时N2 Purge（氮气吹扫）动作，措施导入后点放结果OK，异常未在发生，已Release@12/11；长期预防：针对N2 Filter检讨制定更换周期以及N2 Purge动作By层别平展验证导入@12/20</t>
    <phoneticPr fontId="4" type="noConversion"/>
  </si>
  <si>
    <t xml:space="preserve">【产品型号】C516
【不良名称】支撑膜气泡
【发生站点】APP2
【是否再发】否
【首次通报】12/15  09:00
【基础分析】LOT： L3CN5B00M偏高
【异常良损】当日良损1.14%，当月良损0.24%，批次良损0.27%，12/02批次较上批次恶化0.27%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</si>
  <si>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【产品型号】C39
【不良名称】Short Test NG
【发生站点】MVI
【是否再发】否
【首次通报】12/15  09:00
【基础分析】MAP集中：1BC0, 1CA0, 2BC0, 2CA0
【异常良损】当日良损0.81%，当月良损0.14%，批次良损0.14%，11/26批次较上批次恶化0.14%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</si>
  <si>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>【异常原因】异常现象九区R角气泡；贴膜3# M1B平台发生率1.17%，其余平台0.24%；二次脱泡挽救，挽救率85%；
【Inline监控】已监控到
【是否止血】是
【影响范围】274pcs
【改善措施】贴膜3# M1B平台撕膜结束位置XY：50/100→50/120 Z轴上抬10mm @12/14 22:30；抽检400pcs无R角气泡；</t>
    <phoneticPr fontId="4" type="noConversion"/>
  </si>
  <si>
    <t>【异常原因】①MAP集中性：BC CA膜位中板集中，目前原因未知；②设备集中性：TP无设备集中；OLED 2线过货，未发现明显chamber集中；③高发Glass L3Z55A00F201/L3Z55A00F142 为撕膜片，撕膜panelOLED来料AOI可见异常；④short批次不良0.19%，上批次0.6%，较上批次未恶化
【Inline监控】高发GlassAOI可见异常；高发膜位未见明显异常
【是否止血】/
【影响范围】高发膜位 批次影响0.05%
【改善措施】高发膜位邀请解析明确异常原因@12/18</t>
    <phoneticPr fontId="4" type="noConversion"/>
  </si>
  <si>
    <t>【原因】支撑膜Pin端切割道气泡；集中贴膜8#M1B平台&amp;16#M2A平台；
【Inline监控】是
【是否止血】是
【影响范围】406pcs（已经返报废200pcs）
【对策】8#调整M1B Lami stage ZT值：0.65→0.85；下料自检2lot（800pc）无异常；
16#M2A平台滚轮压力调整；下料自检2lot（800pc）无异常；@12/14
挽救：二次脱泡挽救，目前挽救率100%，持续反报废中；</t>
    <phoneticPr fontId="4" type="noConversion"/>
  </si>
  <si>
    <t xml:space="preserve">【产品型号】M559
【异常描述】其他4
【责任部门】阵列触控整合
【异常原因】/
【是否止血】否，暂未锁定异常站点，①过货连续性确认：无过货时间连续性；②路径共同性确认：与2024/11/30批次对比，多站点M559虽然有新增机台，但非新增机台也有此不良聚集，故无相关性；③人员集中性确认：无人员集中性；④机构匹配：点位坐标与机构无明显匹配；⑤解析分析：解析确认为静电ESD；⑥机腔差确认：以M559/C452/C453 常亮白斑&amp;其他4 确认阵列段机腔差，除1FA00 3AEW03和1H005 3ACP08单机台过货外无机腔差（已需求此两站点优先排查设备静电状况）
【下步计划】①2DN0膜位和B列聚集分开排查；②申请转向验证；③1FA00&amp;1H005站点设备静电状况确认
【Inline是否有监控到】有，AT已监控到，未锁定异常站点，DM图不可见，LOI可见
【长期改善对策】/
【风险批数量】/
【风险批良损】/
@彭嘉翼  </t>
    <phoneticPr fontId="4" type="noConversion"/>
  </si>
  <si>
    <t xml:space="preserve">【产品型号】W376
【异常类型】CT良率异常—OLED来料翘曲
【不良站点】CUT
【首次通报】01/14 19:00
【通报次数】第一次
【异常描述】
①当日良损0.61%，当月良损0.09%，批次良损0.09%
②基础分析-单sheet高发， 高发Sheet E0104，Map集中左右角
③责任人-汪前前
【责任部门】Lami科
【异常原因】异常集中L3A44CE01041判出，为偶发DLA剥离中Dummy残留掉落至产品表面造成下保异物，切割过程中真空不达拔片导致，后返报废，实际良损2pcs，其余rework后均可正常后流 ，影响M1良损0.001%
【是否止血】是
【inline是否有监控到】是
【长期改善措施】短期对策：异常片rework，除2pcs下保异物，其余均可正常后流；
长期对策：持续验证优化DLA剥离后Dummy残留检测Sensor参数，提高检出率
【风险批数量】无
【风险批良损】无 </t>
    <phoneticPr fontId="4" type="noConversion"/>
  </si>
  <si>
    <t>【产品型号】M279
【异常类型】CT良率异常—OLED来料翘曲
【不良站点】MVI
【首次通报】01/16  10:00
【通报次数】第一次
【异常描述】
①当日良损2.09%，当月良损0.16%，批次良损0.16%
②基础分析-当日超规-批次,1/3批次上升0.14%，LOT集中E01&amp;E07，MAP集中左半板
③责任人-邓冰
【责任部门】检测技术部
【异常原因】Mapping集中AB行，存在3个集中中板；均为SVI拔片，待班次末返报废到MVI重新作业；
【是否止血】否；
【Inline是否有监控到】否，AOI抽检无异常；
【临时对策】已返报废8pcs，30pcs待追踪；
【短期措施】SVI返报废至MVI重新作业
【长期措施】SVI设备Cover能力提升-检测技术部；产品等级优化-CIM；
【风险批数量】无
【风险批良损】无；</t>
    <phoneticPr fontId="4" type="noConversion"/>
  </si>
  <si>
    <t xml:space="preserve">【产品型号】M559
【异常类型】CT良率异常—OLED来料翘曲
【不良站点】MVI
【首次通报】01/16  10:00
【通报次数】第一次
【异常描述】
①当日良损0.80%，当月良损0.04%，批次良损0.08%
②基础分析-当日超规-当月, 当日超规-批次，MAP集中1EJ/1EK/1EL,LOT集中E34/E3Y/E3D
③责任人-邓冰
【责任部门】检测技术部
【异常原因】A/E行占比79%，15pcs集中于L3ME4BE3Y231中板；Lami下帖时间无集中性；2pcs为贴膜撕膜后翘曲，31pcs为SVI拔片，待班次末返报废到MVI重新作业；
【是否止血】否；
【Inline是否有监控到】否，AOI抽检无异常；
【临时对策】已返报废14pcs，17pcs待追踪；
【短期措施】SVI返报废至MVI重新作业
【长期措施】SVI设备Cover能力提升-检测技术部；产品等级优化-CIM；
【风险批数量】无
【风险批良损】无； </t>
    <phoneticPr fontId="4" type="noConversion"/>
  </si>
  <si>
    <t xml:space="preserve">【产品型号】C50
【不良名称】Aging AA区烧伤
【发生站点】AGING
【是否再发】是
【首次通报】10/03  11:00
【基础分析】当日超规-批次，SHEET集中L3C94CE0709, L3C94CE0B11，无明显MAP集中性
【异常良损】当日良损0.69%，当月良损1.17%，批次良损1.17%，01/04批次较上批次恶化0.31%
【异常原因】By Aging站点确认，01/04批次良损0.53%，相比1209 0.66%正常波动降低，L3C94CE0709受单片A8SPC影响，3C94CE0B11主要单片A5SMR影响
【Inline监控】是，RS匹配看见
【是否止血】是
【影响范围】2Sheet，12/31完成过货，预估批次良损＜0.01%
【改善措施】单片异常，同批后续过货无异常，批次正常波动，持续监控
【整合对接】杜开尧
【责任部门】阵列部
【责任科室】PVD </t>
    <phoneticPr fontId="4" type="noConversion"/>
  </si>
  <si>
    <t xml:space="preserve">【产品型号】D137
【不良名称】来料外围OLED 异物
【发生站点】CUT
【是否再发】是
【首次通报】12/01 10:00
【基础分析】当日超规-当月, 当日超规-批次, 连续超规，MAP集中E行
【异常良损】当日良损0.61%，当月良损0.28%，批次良损1.66%，12/28批次较上批次恶化1.32%
【异常原因】ESD静电击伤，过货影响，12/28批次inline不良率0.40%，12/25批次0.34%，正常波动
【inline监控】是，TP AOI code T0UPT判杀
【是否止血】否
【影响范围】12/28批次
【改善措施】D137暂无有效改善措施
【整合对接】汪前前
【责任部门】蒸镀封装部
【责任科室】蒸镀设备科 </t>
    <phoneticPr fontId="4" type="noConversion"/>
  </si>
  <si>
    <t>【产品型号】D137
【不良名称】其他25
【发生站点】CT
【是否再发】是
【首次通报】1/16  18:30
【基础分析】当日超规-当月, 当日超规-批次，单LOT高发L3DB4BE1R，现象为孔区大圆环
【异常良损】当日良损0.95%，当月良损0.04%，批次良损0.41%，12/28批次较上批次恶化0.41%
【异常原因】经调查为单Lot高发（前后Lot均无异常），且现象为孔区环状Mura（此为已知异常，与1D400 PH相关），MAPPING为大板四周聚集，其中1A行最严重（与之前C20 Other25 Mapping相同），此高发Lot为1D400 3APP11过货
【Inline监控】未监控到，高发Lot在1D420未抽检到（Other25只能在1D420 DM图可见，LOI不可见）
【是否止血】是（单Lot异常，后续LOT无异常）
【影响范围】30sheet，过货完成时间1/25
【改善措施】待Track反馈
【整合对接】施健丰
【责任部门】阵列部
【责任科室】涂布科</t>
    <phoneticPr fontId="4" type="noConversion"/>
  </si>
  <si>
    <t>【产品型号】M559
【不良名称】PEP7 PHT后有机胶气泡
【发生站点】CT
【是否再发】否
【首次通报】01/17  08:00
【基础分析】当日超规-当月, 当日超规-批次，SHEET集中中部，SHEET集中L3ME4BE3D05, L3ME4BE4801
【异常良损】当日良损0.34%，当月良损0.01%，批次良损0.05%，01/05批次较上批次恶化0.05%
【异常原因】L3ME4BE3D05 17400 3APP09产出，L3ME4BE4801 17400 3APP07产出，17400无机台集中，无光阻差异，M559 IUV气泡线上偶有发生，此两片查询run货履历无异常，DV参数对比无差异，持续监控 
【Inline监控】inline 1T620已检出，为已知异常。
【是否止血】是，单片异常
【影响范围】数量，过货完成时间
【改善措施】/
【整合对接】郭宇豪
【责任部门】阵列部
【责任科室】涂布科</t>
    <phoneticPr fontId="4" type="noConversion"/>
  </si>
  <si>
    <t xml:space="preserve">【产品型号】C59
【不良名称】S向ELA Mura
【发生站点】CT
【是否再发】否
【首次通报】01/17 18:00
【基础分析】当日超规-当月, 当日超规-批次，LOT集中L3LD4BE1A, L3LD4CE03，MAP集中大板4周
【异常良损】当日良损0.60%，当月良损0.08%，批次良损0.08%，01/04批次较上批次恶化0.05%
【异常原因】①11300 3AFE04高发聚集，模组Demura一次不良率高影响模组产能，故屏体规格收严，12/27制定了限样（JND 2.3+ NG）；②3AFE04异常原因：TUBE延寿会导致ELA Mura恶化，且在延寿区间内GAS LIFE TIME≥27M会进一步恶化
【Inline监控】未监控到，DM图无法识别恶化
【是否止血】是
【影响范围】221 SHEET，CT预计1/25产完
【改善措施】①临时措施：3AFE04禁Run C59/M559/C55@12/27；3AFE04 C59/M559/C55模组规格较严产品的GAS LIFE TIME规格更新为＜27M；③产品挽救：M559 38K风险品单管稀释投入模组，C59正在准备资料（处理方式同M559），1/20开风险评审会
【整合对接】施健丰
【责任部门】阵列
【责任科室】离子注入 </t>
    <phoneticPr fontId="4" type="noConversion"/>
  </si>
  <si>
    <t xml:space="preserve">【产品型号】C50
【不良名称】Aging Pin端烧伤
【发生站点】AGING
【是否再发】否
【首次通报】01/18  08:00
【基础分析】当日超规-当月, 当日超规-批次，MAP集中1E/2A行，GLASS集中L3C94CE0F072
【异常良损】当日良损0.30%，当月良损0.10%，批次良损0.10%，01/04批次较上批次恶化0.10%
【异常原因】OLED来料AA区靠近pin端位置G贯导致pin端翘曲，pin端与压头干涉导致压接偏移造成烧伤；Aging设备&amp;腔室&amp;pallet&amp;产出时间无集中；
【Inline监控】暂停异常工单作业，静置减轻翘曲；
【是否止血】是
【影响范围】此half为Lami异常卡尾批清线，切割时翘曲无法对应，贴附胶带切割后产品翘曲拔片，整合复判OK品后流；
【改善措施】Aging对应工单暂停作业，静置改善翘曲现象尝试继续作业；
【整合对接】霍丽
【责任部门】蒸镀封装部
【责任科室】Lami科 </t>
    <phoneticPr fontId="4" type="noConversion"/>
  </si>
  <si>
    <t xml:space="preserve">【产品型号】C51
【不良名称】常暗黑斑Mura
【发生站点】CT
【是否再发】是
【首次通报】12/17  11:00
【基础分析】无Lot/Sheet集中，Map聚集大板C角
【异常良损】当日良损2.26%，当月良损0.72%，批次良损0.91%，12/28批次较上批次恶化0.43%
【异常原因】不良无明显array机腔差，无明显array过货时间集中，不良率与不良mapping与SV3-2一致，新品不良解析为COE异物，量产高发原因待解析进一步确认@1/20，同步反馈TP整合排查中
【Inline监控】未监控到，LOI&amp;DM不可见
【是否止血】否
【影响范围】待确认
【改善措施】待确认
【整合对接】施健丰
【责任部门】工艺整合部
【责任科室】阵列整合科 </t>
    <phoneticPr fontId="4" type="noConversion"/>
  </si>
  <si>
    <t>【产品型号】C22
【不良名称】其他1
【发生站点】CT
【是否再发】是
【首次通报】01/20  10:00
【基础分析】批次新增Code，正视不可见，俯视可见黑色斑状不良，2FC0/2LC0模位高发，FMM集中MA02套
【异常良损】当日良损0.38%，当月良损0.26%，批次良损0.26%，
【异常原因】原因不明，初步解析CF膜层异常，持续解析中@1/20
【Inline监控】否
【是否止血】是,。C22尾批
【影响范围】C22尾批，1/21过完
【改善措施】***
【整合对接】刘智勇
【责任部门】***
【责任科室】***</t>
    <phoneticPr fontId="4" type="noConversion"/>
  </si>
  <si>
    <t xml:space="preserve">【产品型号】C22
【不良名称】B暗点
【发生站点】CT
【是否再发】否
【首次通报】01/20  10:00
【基础分析】1A/2E行高发
【异常良损】当日良损0.91%，当月良损0.42%，批次良损0.42%，12/23批次较上批次恶化0.30%
【异常原因】受PVD 3AFS02靶材风险Lot影响，异常Lot P品率爆量~63%
【Inline监控】是，1G620 Total defect爆量
【是否止血】是
【影响范围】数量，CT预计影响至1/21
【改善措施】3AFS02异常靶已下机止损@12/20
【整合对接】郭友
【责任部门】阵列部
【责任科室】PVD </t>
    <phoneticPr fontId="4" type="noConversion"/>
  </si>
  <si>
    <t xml:space="preserve">【异常原因】无glass集中性，PPA内缩偏位导致
【Inline监控】LOI检出
【是否止血】否
【影响范围】/
【改善措施】短期对offset进行手动调整，减少已产生不良位置的偏位量。长期批次末根据inline点灯对不良列及风险列进行RW处理。GCD缩小改版物料到厂@3/9，到时进行验证
【整合对接】李鹏辉
【责任部门】/
【责任科室】/ </t>
    <phoneticPr fontId="4" type="noConversion"/>
  </si>
  <si>
    <t>异常原因：切割粘连拔片&amp;Glass TR取片失败拔片,切割站点判出34pcs
Inline监控：否
是否止血：是
【改善措施】切割设备偶发，可以进行返报废，不影响良率 
【整合对接】</t>
    <phoneticPr fontId="4" type="noConversion"/>
  </si>
  <si>
    <t>【异常原因】解析为Panel四周边缘发绿为边缘UPProfile爬坡区域上方CF膜厚变化导致与AA区存在差异，
【是否止血】否
【Inline是否有监控到】否
【改善措施】无
【整合对接】</t>
    <phoneticPr fontId="4" type="noConversion"/>
  </si>
  <si>
    <t>【异常原因】G层曝光机对位报警，导至产品停留1h，加上G层本身膜层较厚，停留以后胶固化加重，造成G像素CF残留至B像素上；
【是否止血】是
【影响范围】L3C34CE09 1个LOT
【改善措施】制定G层曝光机对位宕机处理规则，30分钟未处理好直接排片，减少停留影响 @1/30
【整合对接】</t>
    <phoneticPr fontId="4" type="noConversion"/>
  </si>
  <si>
    <t>【改善措施】根据屏体AVI 60° 4.5拦截发模组验证，预计良损2.5%-模组AJU数据，制定屏体AVI初步JNCD规格，同步结合客户结论进行相关的调整，已达成会议共识1/25 
【整合对接】</t>
    <phoneticPr fontId="4" type="noConversion"/>
  </si>
  <si>
    <r>
      <t xml:space="preserve">【异常描述】M516 short单天不良0.26%，map 1DD-1DG模位集中
【责任部门】触控部
【责任科室】干刻
【失效模式】单天不良受集中过货影响，批次不良0.13%与normal水准一致，DD-DG模位集中解析确认受线边异物影响
</t>
    </r>
    <r>
      <rPr>
        <sz val="11"/>
        <color rgb="FFFF0000"/>
        <rFont val="微软雅黑"/>
        <family val="2"/>
        <charset val="134"/>
      </rPr>
      <t>【是否止血】否</t>
    </r>
    <r>
      <rPr>
        <sz val="11"/>
        <color theme="1"/>
        <rFont val="微软雅黑"/>
        <family val="2"/>
        <charset val="134"/>
      </rPr>
      <t xml:space="preserve">
【风险批】/
【Inline监控】/
</t>
    </r>
    <r>
      <rPr>
        <sz val="11"/>
        <color rgb="FFFF0000"/>
        <rFont val="微软雅黑"/>
        <family val="2"/>
        <charset val="134"/>
      </rPr>
      <t>【长期改善措施】 线边异物改善：M1 CH2F5 条件导入验证：M516中量验证已产出96%，TP short NG 0.14%，模组产出82%，暂无TP NG 
【整合对接】</t>
    </r>
    <phoneticPr fontId="4" type="noConversion"/>
  </si>
  <si>
    <r>
      <t>【异常原因】集中模位1BJ/1BK/1BL，外围区域mask静电累积击伤造成阴极熔断缺失，
【是否止血】否
【inline是否有监控到】是，21320站点C4ES4长边外围ESD击伤
【长期改善措施】</t>
    </r>
    <r>
      <rPr>
        <sz val="10"/>
        <color rgb="FFFF0000"/>
        <rFont val="微软雅黑"/>
        <family val="2"/>
        <charset val="134"/>
      </rPr>
      <t>mask改版，ECS上线@3/5
【整合对接】</t>
    </r>
    <r>
      <rPr>
        <sz val="10"/>
        <color rgb="FF000000"/>
        <rFont val="微软雅黑"/>
        <family val="2"/>
        <charset val="134"/>
      </rPr>
      <t xml:space="preserve">
【风险批数量】无
【风险批良损】11/11批次 影响1.75% </t>
    </r>
    <phoneticPr fontId="4" type="noConversion"/>
  </si>
  <si>
    <r>
      <t xml:space="preserve">【异常原因】蒸镀CMM ESD击伤
【Inline监控】监控站点43629
【是否止血】否
【影响范围】批次良损在0.40%左右
</t>
    </r>
    <r>
      <rPr>
        <sz val="10"/>
        <color rgb="FFFF0000"/>
        <rFont val="微软雅黑"/>
        <family val="2"/>
        <charset val="134"/>
      </rPr>
      <t>【改善措施】无
【整合对接】</t>
    </r>
    <r>
      <rPr>
        <sz val="10"/>
        <color theme="1"/>
        <rFont val="微软雅黑"/>
        <family val="2"/>
        <charset val="134"/>
      </rPr>
      <t xml:space="preserve">
【挽救措施】RA结果，目前96H无异常，240H结果@3/9（2/9批次及2/20批次S品返工，以及下批次T0UPT＜20um改为G等级）</t>
    </r>
    <phoneticPr fontId="4" type="noConversion"/>
  </si>
  <si>
    <r>
      <t>【异常原因】集中模位1BJ/1BK/1BL，外围区域mask静电累积击伤造成阴极熔断缺失，
【是否止血】否
【inline是否有监控到】是，21320站点C4ES4长边外围ESD击伤
【长期改善措施】</t>
    </r>
    <r>
      <rPr>
        <sz val="10"/>
        <color rgb="FFFF0000"/>
        <rFont val="微软雅黑"/>
        <family val="2"/>
        <charset val="134"/>
      </rPr>
      <t>mask改版，ECS上线@3/5
【整合对接】</t>
    </r>
    <r>
      <rPr>
        <sz val="10"/>
        <color rgb="FF000000"/>
        <rFont val="微软雅黑"/>
        <family val="2"/>
        <charset val="134"/>
      </rPr>
      <t xml:space="preserve">
【风险批数量】无
【风险批良损】11/11批次 影响1.75% </t>
    </r>
    <phoneticPr fontId="4" type="noConversion"/>
  </si>
  <si>
    <t>【异常原因】因二维码/十字mark位置存在段差，屏体支撑膜贴附后出现气泡，一次脱泡未消除；Mapping D行占比45%，无明显膜位集中，Sheet、Glass不集中
【Inline监控】APP2
【是否止血】否
【影响范围】偶发不良，本批次生产20pcs
【改善措施】已和制造拉通，气泡类不良每班单独剔除交由整合二次脱泡处理
【整合对接】</t>
    <phoneticPr fontId="4" type="noConversion"/>
  </si>
  <si>
    <t>【异常原因】Rx/Gx偏大，为色点C50光学风险片
【Inline监控】是，EVA LOI监控
【是否止血】是，已单独工单管控。
【影响范围】48 half
【改善措施】已经单独工单管控，通过AVI JNCD30°拦截不良品，避免不良品后流模组。
【整合对接】</t>
    <phoneticPr fontId="4" type="noConversion"/>
  </si>
  <si>
    <t>【异常原因】单LOT高发， 异常原因排查中
【Inline监控】与Inline趋势不匹配
【是否止血】否
【改善措施】已提解析需求， 待结果产出
【整合对接】</t>
    <phoneticPr fontId="4" type="noConversion"/>
  </si>
  <si>
    <t xml:space="preserve">【异常原因】3/10批次恶化 0.15%，Map B/G列聚集， 1号板G列Mask生锈
造成的Particle爆量导致
【Inline监控】否
【是否止血】否
【改善措施】异常Mask RW@下批次
【整合对接】
【责任科室】OLED整合 吴忧 </t>
    <phoneticPr fontId="4" type="noConversion"/>
  </si>
  <si>
    <t>【异常原因】新批次CT产出率50%，以AVI数据看，批次上升0.18%，MAP聚集不明显，存在2lot飘高L3Z352E0E/L3Z352E0R（去除后正常）；OIC确认M4存在PVD Code超规且异常LOT AVI S向单暗线匹配RS TOP Code为A8SPC/A8SMR，共同设备FS03；FS03异常Inline已知且反馈
【Inline监控】Inline已知且反馈动作，异常LOT为调整前过货
【是否止血】是
【影响范围】03/10批次，整批次预估0.1%
【改善措施】18200 3AFS03禁用LTPS产品@3/7，LTPO产品持续监控中有异常停机，当前监控无明显异常
【整合对接】</t>
    <phoneticPr fontId="4" type="noConversion"/>
  </si>
  <si>
    <t xml:space="preserve">【异常原因】3/10批次恶化 0.15%，Map B/G列聚集， 1号板G列Mask生锈
造成的Particle爆量导致
【Inline监控】否
【是否止血】否
【改善措施】异常Mask RW@下批次 
【整合对接】
【责任科室】OLED整合 吴忧 </t>
    <phoneticPr fontId="4" type="noConversion"/>
  </si>
  <si>
    <t xml:space="preserve">【异常原因】Array来料单Half Particle爆量导致蒸镀像素异常，二分切来料检已检出，且TFE AOI已经判C0AR1，为Array来料责；阵列PLN4 OVEN存在宕机，此片停留时间过长(1H)导致PT爆量，后续水洗未去除
【Inline监控】监控站点
【是否止血】是
【影响范围】/
【改善措施】后续针对宕机处置手法优化，优先处置高风险Sheet-3/12，，后续未再发生此类异常
【整合对接】 </t>
    <phoneticPr fontId="4" type="noConversion"/>
  </si>
  <si>
    <t>【异常原因}】不良发生于贴膜5#机，工艺排查为tray盘从port3转移至port4过程中，tray盘未完全下落，夹持气缸提前夹紧，tray盘偏移导致放料偏移出现tray压伤
【Inline监控】/
【是否止血】是
【改善措施】增大夹tray延迟时间，调节后工艺下料自检2lot暂无异常 
【整合对接】</t>
    <phoneticPr fontId="4" type="noConversion"/>
  </si>
  <si>
    <t>【异常原因】ESD击伤至AA区，Inline判杀0.62%，CMM mask改版，由MB001套改善效果不佳，导致不良飙升，较Base上升0.54%；MB002套当前Inline无此异常判出，有改善；
【Inline监控】TFE AO已检出
【是否止血】否
【影响范围】300Half；
【改善措施】CMM mask改版，MB001阴极Mask 禁用，MB002全面导入;@3/19蒸镀批
【整合对接】</t>
    <phoneticPr fontId="4" type="noConversion"/>
  </si>
  <si>
    <t>【异常原因】单Cycle高发，该Cycle首片屏体未产出，暂无法确认异常原因，持续监控屏体产出数据
【Inline监控】/
【是否止血】是
【影响范围】1AB0膜位集中05套Mask Cycle 18，2AD0膜位集中06套Mask Cycle 21
【改善措施】Mask清洗后重新上机无异常；
【整合对接】</t>
    <phoneticPr fontId="4" type="noConversion"/>
  </si>
  <si>
    <t>【异常原因】IJP 定量泵损坏导致膜厚不均
【Inline监控】是
【是否止血】是
【改善措施】定量泵已更换
【整合对接】</t>
    <phoneticPr fontId="4" type="noConversion"/>
  </si>
  <si>
    <t>【异常原因】1B400 3APP07相关性大
【Inline监控】无法识别
【是否止血】是
【影响范围】0329整批
【改善措施】COT IN STG气浮量与不良存在相关性 已调试 等待下批次产品到站验证 
【整合对接】</t>
    <phoneticPr fontId="4" type="noConversion"/>
  </si>
  <si>
    <t>【异常原因】取消AT电路导致COP区域ESD击伤 Inline拦截判杀
【Inline监控】21320/43620检出拦截，S直接判杀，N等入风险仓发模组验证
【是否止血】是
【影响范围】8个高发膜位持续影响
【改善措施】①同系列新品检讨设计改善措施 ②VEES验证@4/11
【整合对接】</t>
    <phoneticPr fontId="4" type="noConversion"/>
  </si>
  <si>
    <t>【异常原因】①直接原因：与3APP05 rework强相关（12400仅5#、12#过货，12#因D/N列已禁run，无临时止血措施）；②间接原因：12403 rework率by批次呈上升趋势与不良正相关
【Inline监控】12420 DM可见
【是否止血】否，12400仅5#、12#过货，12#因D/N列已禁run，无临时止血措施
【影响范围】同期过货M516/M701/C50/C466均未见此异常，C452较C453轻微，预计影响C452&amp;C452批次良损0.2%
【改善措施】spary喷淋角度优化@4/11，预计5/13蒸镀 
【整合对接】</t>
    <phoneticPr fontId="4" type="noConversion"/>
  </si>
  <si>
    <t xml:space="preserve">异常良损：3/3批次良损0.68%，较上批次恶化0.38%
异常原因：高发Glass为Peeling撕膜片，撕膜站点均为43400，AVI 集中过货。
是否止血：是，批次已过货完
影响范围：3/3批次Short 390pcs,撕膜高发片271pcs
改善措施】人员撕膜手法培训，OLED TEG Peeling调查，按比例还原
【整合对接】
责任部门：触控部
责任科室：刻蚀科 </t>
    <phoneticPr fontId="4" type="noConversion"/>
  </si>
  <si>
    <t xml:space="preserve">异常良损：3/3批次良损0.68%，较上批次恶化0.38%
异常原因：高发Glass为Peeling撕膜片，撕膜站点均为43400，AVI 集中过货。
是否止血：是，批次已过货完
影响范围：3/3批次Short 390pcs,撕膜高发片271pcs
改善措施】人员撕膜手法培训，OLED TEG Peeling调查，按比例还原
【整合对接】
责任部门：触控部
责任科室：刻蚀科 </t>
    <phoneticPr fontId="4" type="noConversion"/>
  </si>
  <si>
    <t>【异常原因】ESD击伤至AA区，CMM mask改版，由MB001套改善效果不佳，导致不良飙升
【Inline监控】TFE AO已检出
【是否止血】否
【改善措施】MB001清洗@4/30批次
【整合对接】</t>
    <phoneticPr fontId="4" type="noConversion"/>
  </si>
  <si>
    <t>【异常原因】多为Mask首片开始的白色金属异物，解析结果主要成分为Fe/Ni(FMM成分),当前MS沉降实验出现1处疑似白色金属异物，Mask上机检无异常，推测来源蒸镀MS为来源之一
【Inline监控】监控站点21329
【是否止血】否
【改善措施】Repair机台沉降确定，电解FMM下批次RW
【整合对接】
【责任部门】蒸镀封装部【责任科室】清洗科</t>
    <phoneticPr fontId="4" type="noConversion"/>
  </si>
  <si>
    <t xml:space="preserve">【异常原因】蒸镀ESD击伤，过货影响
【Inline监控】监控站点43629
【是否止血】 否
【改善措施】高发CMM Mask禁用
【整合对接】
【责任部门】蒸镀封装部
【责任科室】蒸镀 </t>
    <phoneticPr fontId="4" type="noConversion"/>
  </si>
  <si>
    <t>异常原因】截止目前N236 3/11批次AVI整体线不良无恶化，S向线无恶化，S向单暗线恶化0.3%，确认3/11批次Inline AT MAP未见2BB聚集，查看AVI图确认为ESD 位置基本固定，结合之前调查解析结果为OLED CMM ESD影响
【Inline监控】/
【是否止血】否
【影响范围】3/11批次
【改善措施】请OLED反馈
【整合对接】</t>
    <phoneticPr fontId="4" type="noConversion"/>
  </si>
  <si>
    <t xml:space="preserve">原因：AVI18#吸嘴破裂导致屏体压伤；
止血：是，切机首检；
改善措施】损坏吸嘴已进行更换；
【整合对接】
责任部门：检测技术部屏体检测科； </t>
    <phoneticPr fontId="4" type="noConversion"/>
  </si>
  <si>
    <t xml:space="preserve">【异常原因】①当日良损受35006人工复判集中过货影响；②C57 TP复测NG~90%为SPC划伤影响，非TP责；③查看高发模位LOG，均为TX贯穿，按解析为SPC划伤；
【是否止血】否，SPC划伤为来料异常，Dummy SPC设计影响
【影响范围】批次良损0.2%~0.3%
【改善措施】新产品取消Dummy SPC设计；TP良率还原
【整合对接】李力
责任部门：屏体设计部、蒸镀封装部 </t>
    <phoneticPr fontId="4" type="noConversion"/>
  </si>
  <si>
    <t xml:space="preserve">
【异常原因】外围区域mask静电累积击伤造成阴极熔断缺失，导致S向亮线
【是否止血】否
【inline是否有监控到】是，21320站点C4ES4长边外围ESD击伤
【长期改善措施】mask改版
【整合对接】
【风险批数量】无
【风险批良损】11/11批次 影响1.75% </t>
    <phoneticPr fontId="4" type="noConversion"/>
  </si>
  <si>
    <t xml:space="preserve">
【异常原因】外围区域mask静电累积击伤造成阴极熔断缺失，导致S向亮线
【是否止血】否
【inline是否有监控到】是，21320站点C4ES4长边外围ESD击伤
【长期改善措施】mask改版
【整合对接】
【风险批数量】无
【风险批良损】11/11批次 影响1.75% </t>
    <phoneticPr fontId="4" type="noConversion"/>
  </si>
  <si>
    <t>【异常原因】1）确认为Aging R品集中过货，AVI成像60% 为G向分屏（比对到Rs无集中），30%为黑屏及OK 屏，无lot集中性，待借屏进一步分析 2）Aging站点不良较上批次下降0.04%
【Inline监控】/
【是否止血】/
【影响范围】/
【改善措施】/
【整合对接】</t>
    <phoneticPr fontId="4" type="noConversion"/>
  </si>
  <si>
    <t>【异常原因】不良集中4/18批次,集中2ES0膜位,解析为G膜层Mask堵孔,
【Inline监控】21320
【是否止血】是
【影响范围】4/19批次不良率0.10%,较3/29上批次0.06%,恶化0.04%
【改善措施】1.EG/HG  mask下机定点查看,无明显异常@4/30;2.EG/HG S列RW,预计5/8号完成
【整合对接】</t>
    <phoneticPr fontId="4" type="noConversion"/>
  </si>
  <si>
    <t>【异常原因】无明显MAP/LOT聚集，批次产出一半，截止目前AVI S向亮线4/18批次较上批次上升0.28%，上升程度在减轻，两批次机腔差对比，主要影响为18400  3APP02过货影响，3APP02 S向亮线发生率较高且同期3APP02 Density较3APP05差，3APP02过货相对较少，随着批次产出数增多预计3APP02影响逐渐减小
【Inline监控】18629
【是否止血】是
【影响范围】4/18批次 预计0.1%
【改善措施】目前C453 18400过货为3APP05
【整合对接】</t>
    <phoneticPr fontId="4" type="noConversion"/>
  </si>
  <si>
    <t>【异常原因】4/1批次过货仅2Lot，过货较少，对比3/19批次 Aging AA区烧伤无恶化，L3C953E0114为1H500 DE宕机片 Inline已知
【Inline监控】1H629
【是否止血】是
【影响范围】单片异常
【改善措施】/
【整合对接】</t>
    <phoneticPr fontId="4" type="noConversion"/>
  </si>
  <si>
    <t>【异常原因】4/19批次产出率较低不到20%，AVI数据确认S向亮线批次上升0.4%，确认为1T200 FS03 4/19批次恶化影响，FS03 ATSMR/ATSIP Density较同期设备高且S向亮线发生率较同期设备高0.7%+，高发两LOT 53E0G/53E1B确认T层均为FS03过货，根据FS03过货量随着批次产出率提升后续FS03产出占比会逐步降低，影响也会逐步降低
【Inline监控】1T629，Inline已知且已反馈动作
【是否止血】是
【影响范围】4/19批次，预计0.2%
【改善措施】FS03 T层禁用@4/20
【整合对接】</t>
    <phoneticPr fontId="4" type="noConversion"/>
  </si>
  <si>
    <t>【异常原因】T219 3/20-3/26 AT检出1AA0固定模位点不良高发，AOI聚集匹配A1NFP defect Map，拉取Array机腔差11300 3AFE03存在过货集中性，不良与3#强相关，同期过货影响N236 1lot，3/17 3AFE03 AK清洁后产出已改善
【Inline监控】AOI/AT已检出
【是否止血】已止血
【影响范围】T219 3/23批3/2-3/7 11300 3AEF03过货8lot, 1AA0单模位预估良损1%
【改善措施】①3AFE03机台聚集，DKC设备保养@3/17 AK清洁后产出已确认无聚集②A1NFP纳入日常监控code @3/26
【整合对接】</t>
    <phoneticPr fontId="4" type="noConversion"/>
  </si>
  <si>
    <t>【异常原因】①AVI当站数据：3/19批次0.82%→4/1批次0.63%→4/15批次0.83%；CT数据3/19批次1.01%→4/1批次0.96%→4/15批次0.98%，均无明显恶化（4/1批次仅2LOT数据，数据量较少）；②Mapping无明显聚集，无特殊高发Lot/sheet，为常规inline RS影响，专项持续监控后续产出；
【Inline监控】/
【是否止血】/
【影响范围】/
【改善措施】/；
【整合对接】</t>
    <phoneticPr fontId="4" type="noConversion"/>
  </si>
  <si>
    <t>【异常原因】①1AA0固定模位影响0.05%，同暗点不良，11300 ELA 3# DKC相关，3/17 3AFE03 AK清洁后产出已改善，站后AOI监控无异常；②12100 GI DKC FC03设备较FC05偏高0.1%，Mapping大板D角聚集，3/4~3/11过货；
【Inline监控】AOI/AT已检出
【是否止血】已止血
【影响范围】/
【改善措施】①3AFE03机台聚集，DKC设备保养@3/17 AK清洁后产出已确认无聚集；②12100 FC03 DKC shower1出口PIP管角度→下游shower2调整@3/12，调整后无T219过货，中尺寸N236调整后CT数据待完全产出@5/6；
【整合对接】</t>
    <phoneticPr fontId="4" type="noConversion"/>
  </si>
  <si>
    <t>【产品型号】M559
【异常类型】CT良率异常—其他7
【不良站点】MVI
【首次通报】01/03  11:00
【通报次数】第一次
【异常描述】
①当日良损0.92%，当月良损0.14%，批次良损0.21%
②基础分析-大板中心聚集，集中在2314P01工单
③责任人-施健丰
该不良为3D SS偏大单管片，根据不良匹配为DTFT SS 数值 0.64以上片其他-7高发，匹配run 货时间为复机初期较差，后恢复base水准，据此划定风险片共计6 sheet（1140 panel)；目前还有345 panel wipe32000,预估影响至1/5；
异常腔室已进行降温保养更换Diffuser,复机try run 电性对比base无异常；风险品以进行单独工单管控</t>
    <phoneticPr fontId="4" type="noConversion"/>
  </si>
  <si>
    <t>【产品型号】D137
【异常描述】CT良率异常-L3亮点
【责任部门】阵列部
【异常原因】受PVD 13200 3AFS02-PM4/PM5靶材异常风险Lot影响，异常Lot P品率爆量，对应单亮点&amp;L3亮点较Base偏高；
【是否止血】是
【Inline是否有监控到】是，1G620 Total defect爆量
【长期改善对策】PVD 13200 FS02-PM4/PM5异常靶材下机@12/10
【风险批数量】7488 sheet
【风险批良损】~0.5%</t>
    <phoneticPr fontId="4" type="noConversion"/>
  </si>
  <si>
    <t xml:space="preserve">【产品型号】C15
【异常描述】CT良率异常-穿刺异物
【责任部门】未明确
【异常原因】现象局部IJP 膜厚偏后，无Print集中性，折叠产品比例稍高，目前过货少，今日不良0.5%
【是否止血】是
【Inline是否有监控到】有
【长期改善对策】Glass来料静电消除，Retry率优化；VESS消静电改善。
【风险批数量】 无，CT正常检出
【良损】预估批次影响0.6% </t>
    <phoneticPr fontId="4" type="noConversion"/>
  </si>
  <si>
    <t>【改善措施】LLO进行6步法验证提升面内能力及降低边扫能量， 进一步提升面内能量提升LLO Cover能力@1/24批次
验证计划：共验证234Half，LLO 前Clean能力加强， LLO能量优化验证， 共三个能量条件@12/24批次</t>
    <phoneticPr fontId="4" type="noConversion"/>
  </si>
  <si>
    <r>
      <t>【产品型号】C59
【异常描述】CT良率异常-G向彩色带状Mura
【责任部门】张网/蒸镀
【异常原因】PPA异常
【是否止血】首Cycle异常Mask ERMA02被ERMA04替换下机
【Inline是否有监控到】有
【长期改善对策】</t>
    </r>
    <r>
      <rPr>
        <sz val="11"/>
        <color rgb="FF0000FF"/>
        <rFont val="微软雅黑"/>
        <family val="2"/>
        <charset val="134"/>
      </rPr>
      <t>ERMA02 Mask正交性5~6μm，需改善，已下机。ERMA04受Y Shift不同步影响也有优化空间@1/18批次已导入</t>
    </r>
    <r>
      <rPr>
        <sz val="11"/>
        <color theme="1"/>
        <rFont val="微软雅黑"/>
        <family val="2"/>
        <charset val="134"/>
      </rPr>
      <t xml:space="preserve">
【风险批数量】 无，CT正常检出
【良损】首Cycle CT不良率3.35%，Cycle2不良率0.38%，持续关注</t>
    </r>
    <phoneticPr fontId="4" type="noConversion"/>
  </si>
  <si>
    <t xml:space="preserve">【产品型号】C22
【异常描述】CT良率异常-穿刺异物-静电异物
【责任部门】IJP/蒸镀设备
【异常原因：IJP局部膜厚偏厚，12/23批次Line1 PR1不良0.83%，Line1 PR2不良0.46%
【是否止血】是,临时PR1要求禁用(实际过货30half),剩余基板全部使用PR2过货
【Inline是否有监控到】是,Inline查杀
【风险批数量】无
【改善措施】①Line1 PR1异常X-ray更换;②C22 蒸镀Retry率优化(Mask Mark增加焊点)
【良率影响】预计批次不良0.51% </t>
    <phoneticPr fontId="4" type="noConversion"/>
  </si>
  <si>
    <t xml:space="preserve">【产品型号】C51
【异常描述】CT良率异常-降等OLED责
【责任部门】IJP/蒸镀
【异常原因：静电穿刺异物切割后降等（静电穿刺异物表现为IJP局部膜厚偏厚），12/29批次5AHRMA001 Retry率恶化,导致批次不良整体恶化,12月29批次穿刺异物不良1.36%（其中0.97%切割后降等）
【是否止血】否，生产过程中FMM Mask无法补救
【Inline是否有监控到】是
【风险批数量】无
【改善措施】①C51 蒸镀Retry率优化(Mask Mark增加焊点，对位系统学习改进);②C51换线，换至Line2 CD生产后穿刺异物不良降至0.18%
【良率影响】无,预计影响批次不良0.97% </t>
    <phoneticPr fontId="4" type="noConversion"/>
  </si>
  <si>
    <t xml:space="preserve">【产品型号】C51
【异常描述】彩斑mura良损当日2.91%，解析为B膜层缺失
【责任部门】触控部
【异常原因】peeling片污染设备，对设备清洁后过货，前几片因particle影响导致B脱落
【是否止血】否；inline连续检测9sheet，前3sheet AOI可见B层缺失
【Inline是否有监控到】是
【长期改善对策】1、COE撕膜片后跑dummy片后过货，dummy片数量需不少于5sheet，2、拉通光检，增加拍照张数，inline判杀
【风险批数量】3sheet
【风险批良损】- </t>
    <phoneticPr fontId="4" type="noConversion"/>
  </si>
  <si>
    <t>【产品型号】C59
【异常类型】CT良率异常—OLED来料翘曲
【不良站点】CT(CUT+MVI)
【首次通报】01/15 18:00
【通报次数】第一次
【异常描述】
①当日良损0.93%，当月良损0.16%，批次良损0.17%
②基础分析-当日超规-当月, 当日超规-批次，1/4批次恶化0.17%，MAP集中1A/1E/2A行，GLASS集中L3LD4BE1B291, L3LD4BE1Q151
③责任人-汪前前
【责任部门】检测技术部
【异常原因】MappingA/E行占比88%，Lami无相关集中性；82pcs为SVI拔片，待班次末返报废到MVI重新作业；切割拔片17pcs，为来料切割后翘曲；可返报废；
【是否止血】否；
【Inline是否有监控到】否，AOI抽检无异常；
【临时对策】切割暂未返报废，SVI已返报废68pcs，14pcs待追踪；
【短期措施】SVI返报废至MVI重新作业
【长期措施】SVI设备Cover能力提升-检测技术部；产品等级优化-CIM；
【风险批数量】无
【风险批良损】无</t>
    <phoneticPr fontId="4" type="noConversion"/>
  </si>
  <si>
    <t xml:space="preserve">【产品型号】C59
【异常类型】CT良率异常—屏体正翘曲
【不良站点】APP1
【首次通报】01/16  10:00
【通报次数】第一次
【异常描述】
①当日良损1.39%，当月良损0.04%，批次良损0.04%
②基础分析-当日超规-当月, 当日超规-批次，LOT集中E1Q，MAP集中A行中部
③责任人-邓冰
【责任部门】Lami
【异常原因】MappingA/E行占比100%；集中Lami上贴3#&amp;下帖1#；上贴时间集中于1/14号23点-1/15号0点；下帖1时间集中于1/15号6点；实际切割完成后测量高度7~10mm；与下帖1设备贴附异常有关
【是否止血】否；
【Inline是否有监控到】否，AOI抽检无异常；
【临时对策】复判OK 4pcs，NG10pcs，9pcs待复判；
【短期措施】下帖1量产禁用，使用实验片进行调试；
【长期措施】下帖1参数优化调整中；
【风险批数量】无
【风险批良损】无； </t>
    <phoneticPr fontId="4" type="noConversion"/>
  </si>
  <si>
    <t>【产品型号】D137
【异常类型】CT良率异常—OLED来料翘曲
【不良站点】CUT
【首次通报】12/02  18:00
【通报次数】第二次
【异常描述】
①当日良损0.13%，当月良损0.05%，批次良损0.69%
②基础分析-当日超规-当月, 当日超规-批次,12/28批次上升0.69%，单SHEET集中：L3DB4BE1Q12,MAP集中A/E行
③责任人-邓冰
【责任部门】Lami
【异常原因】MappingA/E行占比100%，短边正翘曲，翘曲高度7-15mm；均为切割拔片，来料中板切割后cell翘曲，连续8Half；与下帖1设备贴附异常有关；
【是否止血】否；
【Inline是否有监控到】否，AOI抽检无异常；
【临时对策】复判OK 77pcs，NG 41pcs；
【短期措施】下帖1量产禁用，使用实验片进行调试；
【长期措施】下帖1参数优化调整中；
【风险批数量】8Half
【风险批良损】无；</t>
    <phoneticPr fontId="4" type="noConversion"/>
  </si>
  <si>
    <t>【产品型号】C51
【不良名称】OLED来料翘曲
【发生站点】CT
【是否再发】是
【首次通报】12/15  10:00
【基础分析】当日超规-当月, 当日超规-批次, 连续超规，无明显MAP集中性，GLASS集中L3C34BE0Y292
【异常良损】当日良损0.24%，当月良损0.08%，批次良损0.14%，12/28批次较上批次恶化0.09%
【异常原因】当日异常集中0Y292中板发生，为偶发剥离后AA外部边缘褶皱造成的切割中真空不达拔片导致。实物已复判良品正常后流
【Inline监控】AOI未抽检到
【是否止血】是
【影响范围】1half，1/15已切割完成
【改善措施】短期：异常片复判后流；长期措施：持续验证优化DLA剥离后Dummy残留检测Sensor参数，提高检出率</t>
    <phoneticPr fontId="4" type="noConversion"/>
  </si>
  <si>
    <t xml:space="preserve">【产品型号】D137
【不良名称】支撑膜异物
【发生站点】CT
【是否再发】是
【首次通报】12/28  10:30
【基础分析】当日超规-批次，MAP集中A行，LOT集中E1M&amp;E1P
【异常良损】当日良损0.41%，当月良损0.22%，批次良损0.40%，12/28批次较上批次恶化0.27%
【异常原因】Mapping中板A行占比85%，集中lami下帖4产出，单机台异物不良率0.74%，较正常水平上升0.6%，具体原因排查中
【Inline监控】当站已监控到
【是否止血】是，下帖4于1/16下午禁run
【影响范围】下帖4共产出141half，预计1/19过货完成
【改善措施】待lami反馈
【整合对接】熊川
【责任部门】蒸镀封装部
【责任科室】Lami科 </t>
    <phoneticPr fontId="4" type="noConversion"/>
  </si>
  <si>
    <t xml:space="preserve">【产品型号】C453
【不良名称】Aging AA区烧伤
【发生站点】CT
【是否再发】否
【首次通报】03/12  17:00
【基础分析】MAP集中2ET0
【异常良损】当日良损3.05%，当月良损2.38%，批次良损2.38%，02/27批次较上批次恶化0.53%
【异常原因】CT By批次上升恶化0.53%主要受CT产出率较低影响（产出率45%），By Aging看批次预估相比1/31恶化影响0.1%，主要受2月RS CVD&amp;PVD恶化影响，1G400 3APP04&amp;14100 3AFC08 CHB存在机腔差，匹配RS主要受AGPMR&amp;A4CFB影响，机差批次影响0.2%，同步解析面确认受PEP5&amp;PEP8爆量影响RS检修；
【Inline监控】1G629&amp;15629&amp;18629
【是否止血】已止血
【影响范围】0227批次，2/27。
【改善措施】工艺面：1G400 3APP04进行COT 气孔吹扫清洁后RS已改善回归@2/21； 14100 3AFC08 CHB已停腔@3.8，待复机点放确认；检修面：临时针对C453爆量已上线重检重修阈值收严上线@2/28，同步下一步进行检修条件优化验证上线@3/15
【整合对接】杜开尧
【责任部门】阵列部&amp;检测技术部
【责任科室】PH&amp;CVD&amp;阵列触控检测科 </t>
    <phoneticPr fontId="4" type="noConversion"/>
  </si>
  <si>
    <t xml:space="preserve">【产品型号】C516
【不良名称】常暗黑斑Mura
【发生站点】MVI
【是否再发】否
【首次通报】12/16  09:00
【基础分析】MAP集中：2EJ0，K列，2E行，2EJ集中1F400 3APP05设备
【异常良损】当日良损5.29%，当月良损1.21%，批次良损5.71%，12/02批次较上批次恶化2.95%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</si>
  <si>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【产品型号】M693
【不良名称】支撑膜气泡
【发生站点】APP2
【是否再发】否
【首次通报】12/16  09:00
【基础分析】LOT集中：L3MT5B003
【异常良损】当日良损0.35%，当月良损0.08%，批次良损0.08%，11/30批次较上批次恶化0.08%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</si>
  <si>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>陈冬阳</t>
    <phoneticPr fontId="4" type="noConversion"/>
  </si>
  <si>
    <t xml:space="preserve">【产品型号】C480
【不良名称】S向ELA Mura
【发生站点】MVI
【是否再发】否
【首次通报】12/16  16:00
【基础分析】Lot集中L3CG5A027
【异常良损】当日良损3.45%，当月良损3.28%，批次良损10.35%，11/25批次较上批次恶化9.19%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</si>
  <si>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【异常原因】异常集中SLA3# 3/20产出品发生，排查膜材来料无异常，Try Run时发现偶发膜材破真空后贴附时长边边缘未吸平现象，判断SLA3#为Cover膜材波浪翘设置的较大破真空吹气量与改善后膜材状态不匹配导致
【Inline监控】SLA当站已检出
【是否止血】是
【影响范围】240half，3/22已全部完成切割
【改善措施】】a.异常品复判，规格内正常后流，规格外部分良品包装入库抽真空矫正；b.SLA 3#停机调整，调整破真空吹气量（0.04→0.03kpa）。小中量测试无异常，目前持续流片监控中（已安排AOI加检）
【整合对接】邓冰
【责任部门】蒸镀封装部
【责任科室】Lami </t>
    <phoneticPr fontId="4" type="noConversion"/>
  </si>
  <si>
    <t xml:space="preserve">【异常原因】1. 机腔差分析锁定D/N列与13400 3APP12强相关；2. 同期相同程度DM仅M567 CT异常，MVI存在2人集中判出，已反馈制造确认判片准确性@3/28
【Inline监控】除折叠与中尺寸外，其他产品均可见且DM程度相当，需叠加CT结果判定良率风险：①2/19 D/N列首次CT异常，同期产品仅C451&amp;C452&amp;C453异常，其余无异常；②3/27 新增M567 D/N列异常，同期M75&amp;M680&amp;C50均无CT异常
【是否止血】是，3/27禁run
【影响范围】M567 5290大板，预估良损1.2%
【改善措施】1. 临时措施：M567 12400&amp;13400 3APP12禁run@3/27；2. 长期措施3APP12 NSM清空小量验证改善明显(DM程度减弱），搭载M567&amp;C453中量验证各3lot@3/27；3. 挽救措施：搭载规格合理化验证，不良品留屏中
【整合对接】施健丰
【责任部门】阵列部
【责任科室】曝光 </t>
    <phoneticPr fontId="4" type="noConversion"/>
  </si>
  <si>
    <t>【异常原因】为长边切割道气泡集中12#M1B平台，现象轻微，二次脱泡挽救率100%；
【Inline监控】已监控到
【是否止血】是
【影响范围】214pcs
【改善措施】将贴膜调整平台Lami stage贴合 ZT数值从3.7→3.55mm @12/15 22:30；下料加检无异常；</t>
    <phoneticPr fontId="4" type="noConversion"/>
  </si>
  <si>
    <t>【异常原因】单LOT异常，11300 11/02 ELA5#过货；8/25日E05 AW 出现暗带Mac较明显，现场无新备件，更换现场E01下机旧AW，10/12日监控到AW Drop （AW count值恶化为2250），使用有机药液清洁后改善，在10/18日恶化，将Gas Life由60M→50M；为改善前产品；
【Inline监控】新增Gap管控，上传PMS，每日点检确认
【是否止血】是
【影响范围】风险批圈定1Lot（11/02过货）
【改善措施】AW 用有机药剂清洗，AW 清洁后Gap值改善到60@10/11，新AW到厂更换@11/4
【整合对接】施健丰</t>
    <phoneticPr fontId="4" type="noConversion"/>
  </si>
  <si>
    <t>PEP9 PHT后膜层划伤</t>
  </si>
  <si>
    <t>【异常原因】E5 NG超损益比降等
【是否止血】否
【影响范围】1个膜位
【改善措施】CNTO 短程CD均一性改善验证@12/26</t>
    <phoneticPr fontId="4" type="noConversion"/>
  </si>
  <si>
    <t xml:space="preserve">【产品型号】M678
【不良名称】PEP9 PHT后膜层划伤
【发生站点】CT
【是否再发】否
【首次通报】12/17  09:30
【基础分析】MAP集中：2AM0, 2BM0, 2CN0, 2DN0, 2EM0；LOT集中： L3MR5A0C1
【异常良损】当日良损0.14%，当月良损0.01%，批次良损0.01%，11/25批次较上批次恶化0.01%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  <phoneticPr fontId="4" type="noConversion"/>
  </si>
  <si>
    <t xml:space="preserve">【产品型号】C451
【不良名称】降等array责
【发生站点】CUT
【是否再发】否
【首次通报】12/17  09:30
【基础分析】MAP集中：1CU0
【异常良损】当日良损0.53%，当月良损58.12%，批次良损58.12%，11/30批次较上批次恶化58.12%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  <phoneticPr fontId="4" type="noConversion"/>
  </si>
  <si>
    <t xml:space="preserve">【产品型号】C480
【不良名称】暗点
【发生站点】MVI
【是否再发】否
【首次通报】12/17  09:30
【基础分析】MAP集中：1EJ0, 1EK0, 1EL0, 2AJ0, 2AK0, 2AL0
【异常良损】当日良损2.90%，当月良损0.70%，批次良损0.50%，12/02批次较上批次恶化0.24%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  <phoneticPr fontId="4" type="noConversion"/>
  </si>
  <si>
    <t xml:space="preserve">【产品型号】M693
【不良名称】电流异常
【发生站点】Aging
【是否再发】否
【首次通报】12/17  00:00
【基础分析】MAP四角聚集，LOT集中：L3MT5B007
【异常良损】当日良损16.31%，当月良损2.34%，批次良损2.37%，11/30批次较上批次恶化1.19%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</si>
  <si>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>秦佳俊</t>
    <phoneticPr fontId="4" type="noConversion"/>
  </si>
  <si>
    <t>降等array责</t>
    <phoneticPr fontId="4" type="noConversion"/>
  </si>
  <si>
    <r>
      <t>【异常原因】同C480 1121批次大面积亮点，已知异常：</t>
    </r>
    <r>
      <rPr>
        <sz val="11"/>
        <color rgb="FF0000FF"/>
        <rFont val="微软雅黑"/>
        <family val="2"/>
        <charset val="134"/>
      </rPr>
      <t>1G500 8-5集中，解析与GateO Taper角异常相关，其导致ILD Crack&amp;M3刻蚀残留，M3残留进一步造成纵向ref走线（M3）与阳极（M3）搭接短路，形成不同画面下亮暗点</t>
    </r>
    <r>
      <rPr>
        <sz val="11"/>
        <color theme="1"/>
        <rFont val="微软雅黑"/>
        <family val="2"/>
        <charset val="134"/>
      </rPr>
      <t xml:space="preserve">
【Inline监控】暂无法监控
【是否止血】是
【影响范围】预计影响至1202批次，影响批次良损0.15%
【改善措施】1. LTPO产品产出数据确认目前仅C480存在此异常，</t>
    </r>
    <r>
      <rPr>
        <sz val="11"/>
        <color rgb="FF0000FF"/>
        <rFont val="微软雅黑"/>
        <family val="2"/>
        <charset val="134"/>
      </rPr>
      <t>禁RunC480 1G500 3AED08-PC5@11/30</t>
    </r>
    <r>
      <rPr>
        <sz val="11"/>
        <color theme="1"/>
        <rFont val="微软雅黑"/>
        <family val="2"/>
        <charset val="134"/>
      </rPr>
      <t>；2. 和CD MAP有关，中心CD偏大反映出Mo taper修饰能力较差，后续</t>
    </r>
    <r>
      <rPr>
        <sz val="11"/>
        <color rgb="FF0000FF"/>
        <rFont val="微软雅黑"/>
        <family val="2"/>
        <charset val="134"/>
      </rPr>
      <t>调整优化CD map和sigma@12/15</t>
    </r>
    <r>
      <rPr>
        <sz val="11"/>
        <color theme="1"/>
        <rFont val="微软雅黑"/>
        <family val="2"/>
        <charset val="134"/>
      </rPr>
      <t>，CT@1/15
【整合对接】田凤</t>
    </r>
    <phoneticPr fontId="4" type="noConversion"/>
  </si>
  <si>
    <t xml:space="preserve">【产品型号】M628
【不良名称】S向亮线
【发生站点】AVI
【是否再发】否
【首次通报】12/17  15:00
【基础分析】SHEET轻微聚集L3F15B00408, L3F15B00F13，MAP无明显集中性
【异常良损】当日良损2.27%，当月良损1.58%，批次良损1.73%，12/02批次较上批次恶化0.25%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【整合对接】陶峰
【责任部门】***
【责任科室】***
</t>
    <phoneticPr fontId="4" type="noConversion"/>
  </si>
  <si>
    <r>
      <t>【异常原因】M628 S向亮线 1202批次不良率1.73% 
①MAP存在A角聚集为匹配PP02 PMR Map影响，批次不良率较高</t>
    </r>
    <r>
      <rPr>
        <sz val="11"/>
        <color rgb="FF0000FF"/>
        <rFont val="微软雅黑"/>
        <family val="2"/>
        <charset val="134"/>
      </rPr>
      <t>受3APP02 RS水准较差影响</t>
    </r>
    <r>
      <rPr>
        <sz val="11"/>
        <color rgb="FF333333"/>
        <rFont val="微软雅黑"/>
        <family val="2"/>
        <charset val="134"/>
      </rPr>
      <t xml:space="preserve">
 F1于11/18切PP05作业 PH RS水准改善3.58→3.19 
②</t>
    </r>
    <r>
      <rPr>
        <sz val="11"/>
        <color rgb="FF0000FF"/>
        <rFont val="微软雅黑"/>
        <family val="2"/>
        <charset val="134"/>
      </rPr>
      <t xml:space="preserve">3APP05搭配ED02 Al迁移不良率较高 </t>
    </r>
    <r>
      <rPr>
        <sz val="11"/>
        <color rgb="FF333333"/>
        <rFont val="微软雅黑"/>
        <family val="2"/>
        <charset val="134"/>
      </rPr>
      <t>11/23已转ED01 不良率1.98%→1.57%
【Inline监控】RS已监控
【是否止血】已止血
【影响范围】M628 1202批次 恶化0.25%
【改善措施】
①HH3/HH4停机清洁@11/17;设备进行泡管&amp;Bake清洁@11/19</t>
    </r>
    <r>
      <rPr>
        <sz val="11"/>
        <color rgb="FF0000FF"/>
        <rFont val="微软雅黑"/>
        <family val="2"/>
        <charset val="134"/>
      </rPr>
      <t xml:space="preserve"> 3APP02 金属层禁Run</t>
    </r>
    <r>
      <rPr>
        <sz val="11"/>
        <color rgb="FF333333"/>
        <rFont val="微软雅黑"/>
        <family val="2"/>
        <charset val="134"/>
      </rPr>
      <t>RMS已关闭 F1切PP05作业@11/18
②3APP05+3AED02搭配存在Al迁移高发，E</t>
    </r>
    <r>
      <rPr>
        <sz val="11"/>
        <color rgb="FF0000FF"/>
        <rFont val="微软雅黑"/>
        <family val="2"/>
        <charset val="134"/>
      </rPr>
      <t>D02已转ED01@11/23 后续搭配ED01不良率改善0.41%</t>
    </r>
    <r>
      <rPr>
        <sz val="11"/>
        <color rgb="FF333333"/>
        <rFont val="微软雅黑"/>
        <family val="2"/>
        <charset val="134"/>
      </rPr>
      <t xml:space="preserve">
【整合对接】陶峰
【责任部门】阵列部
【责任科室】PH/DE</t>
    </r>
    <phoneticPr fontId="4" type="noConversion"/>
  </si>
  <si>
    <r>
      <t xml:space="preserve">【异常原因】ARM2 </t>
    </r>
    <r>
      <rPr>
        <sz val="11"/>
        <color rgb="FF0000FF"/>
        <rFont val="微软雅黑"/>
        <family val="2"/>
        <charset val="134"/>
      </rPr>
      <t>针卡信号线下垂</t>
    </r>
    <r>
      <rPr>
        <sz val="11"/>
        <color theme="1"/>
        <rFont val="微软雅黑"/>
        <family val="2"/>
        <charset val="134"/>
      </rPr>
      <t>，扎针动作时，信号线摆动，</t>
    </r>
    <r>
      <rPr>
        <sz val="11"/>
        <color rgb="FF0000FF"/>
        <rFont val="微软雅黑"/>
        <family val="2"/>
        <charset val="134"/>
      </rPr>
      <t>与基板接触造成划伤</t>
    </r>
    <r>
      <rPr>
        <sz val="11"/>
        <color theme="1"/>
        <rFont val="微软雅黑"/>
        <family val="2"/>
        <charset val="134"/>
      </rPr>
      <t xml:space="preserve">
【Inline监控】已监控到：AT检出 M678 L3MR5B01W01/15/30固定模位（2AM/2BM/2CN/2DN/2EM）S向线；
【是否止血】已止血
【影响范围】118pcs
【改善措施】</t>
    </r>
    <r>
      <rPr>
        <sz val="11"/>
        <color rgb="FF0000FF"/>
        <rFont val="微软雅黑"/>
        <family val="2"/>
        <charset val="134"/>
      </rPr>
      <t>对下垂针卡信号线进行重新绑定固定</t>
    </r>
    <r>
      <rPr>
        <sz val="11"/>
        <color theme="1"/>
        <rFont val="微软雅黑"/>
        <family val="2"/>
        <charset val="134"/>
      </rPr>
      <t>，同步排查其他3个针卡，未见异常，内部传片验证无下垂异常后复机；固定信号线位置，</t>
    </r>
    <r>
      <rPr>
        <sz val="11"/>
        <color rgb="FF0000FF"/>
        <rFont val="微软雅黑"/>
        <family val="2"/>
        <charset val="134"/>
      </rPr>
      <t xml:space="preserve">后续LOT测试加检AOI无异常 </t>
    </r>
    <r>
      <rPr>
        <sz val="11"/>
        <color theme="1"/>
        <rFont val="微软雅黑"/>
        <family val="2"/>
        <charset val="134"/>
      </rPr>
      <t xml:space="preserve">
【整合对接】郑帮留
【责任部门】TEST
【责任科室】阵列触控检测科</t>
    </r>
    <phoneticPr fontId="4" type="noConversion"/>
  </si>
  <si>
    <t xml:space="preserve">【产品型号】C50
【不良名称】可修复暗点
【发生站点】CT
【是否再发】否
【首次通报】12/18  08:00
【基础分析】MAP集中：2AR0, 2CL0；LOT集中：L3C95A002
【异常良损】当日良损0.61%，当月良损0.06%，批次良损0.06%，11/26批次较上批次恶化0.05%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</si>
  <si>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【产品型号】C516
【不良名称】暗点
【发生站点】CT
【是否再发】否
【首次通报】12/19  16:30
【基础分析】MAP聚集2EA0,2EB0，SHEET轻微集中： L3CN5B00R01
【异常良损】当日良损0.82%，当月良损0.47%，批次良损0.39%，12/02批次较上批次恶化0.09%(较前面批次持续恶化，具有MAP集中性）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</si>
  <si>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>王建强/黄从城</t>
  </si>
  <si>
    <t>【异常原因】无LOT/SHEET集中，RS无匹配；除单机台过货外阵列未见机腔差，AT同批同检，异常聚集位置AT无异常；LOI暂无抽检;解析确认为PLN3盲孔（孔未完全曝开）导致的阳极与M4无搭接，VDD信号无法写入阳极形成暗点。PLN3 19400 3APP07存在mapping差，与3APP07强相关
【Inline监控】AOI无异常；确认inline PLN3 CD，异常聚集区域PP07较其他机台小~0.1um
【是否止血】是
【影响范围】预计影响1202-1230批次 0.25%
【改善措施】1. 其他产品未见相同异常。19400 3APP07临时禁run C516@12/17；2. 已邮件邀请工艺进一步对设备面差异展开调查，持续追踪工艺面排查及改善@12/19
【整合对接】田凤
【责任部门】阵列部
【责任科室】阵列整合</t>
    <phoneticPr fontId="4" type="noConversion"/>
  </si>
  <si>
    <t xml:space="preserve">【产品型号】C471
【不良名称】群亮点
【发生站点】CT
【是否再发】否
【首次通报】12/20  09:30
【基础分析】LOT集中：L3CD5900X, L3CD5901A
【异常良损】当日良损1.00%，当月良损0.55%，批次良损0.47%，11/03批次较上批次恶化0.12%（较10/02批次恶化0.19%）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  <phoneticPr fontId="4" type="noConversion"/>
  </si>
  <si>
    <t xml:space="preserve">【产品型号】M693
【不良名称】JNCDN
【发生站点】CT
【是否再发】否
【首次通报】12/20  09:30
【基础分析】MAP集中1A/2A行；LOT集中：L3MT5B00E, L3MT5B00F
【异常良损】当日良损0.45%，当月良损0.10%，批次良损0.10%，11/30批次较上批次恶化0.10%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  <phoneticPr fontId="4" type="noConversion"/>
  </si>
  <si>
    <t xml:space="preserve">【产品型号】C480
【不良名称】彩斑Mura
【发生站点】MVI
【是否再发】否
【首次通报】12/21  09:30
【基础分析】12/13批次MVI站点不良率1.24%，较上批次恶化1.0%，2A行聚集
【异常良损】当日良损0.28%，当月良损0.15%，批次良损0.24%，12/13批次较上批次恶化0.14%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</si>
  <si>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>缪康健</t>
    <phoneticPr fontId="4" type="noConversion"/>
  </si>
  <si>
    <t>【异常原因】主要以2AG0、2AQ0膜位集中，白画面发青彩斑，NA02套 Cycle03 Mask集中，为ER/HR Mask 过程中Particle异常导致
【Inline监控】21200/21230站点 Inline已检出T28/84 AG（有核）彩斑，21200/21230站点 Inline已检出T62/84 AQ彩斑
【是否止血】是
【影响范围】cycle03，过货完成时间12/15
【改善措施】临时措施：cycle03下机异常点位打磨，cycle06上机无异常
【整合对接】邓冰 
【责任部门】蒸镀封装部
【责任科室】清洗科</t>
    <phoneticPr fontId="4" type="noConversion"/>
  </si>
  <si>
    <t xml:space="preserve">【产品型号】C451
【不良名称】S向ELA Mura
【发生站点】MVI
【是否再发】否
【首次通报】12/22  09:30
【基础分析】11/30批次MVI站点不良率6.83%，较上批次恶化4.12%，ELA#5和6#高发，无模位聚集
【异常良损】当日良损0.51%，当月良损0.19%，批次良损0.19%，11/30批次较上批次改善0.50%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</si>
  <si>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【产品型号】C451
【不良名称】常暗黑斑Mura
【发生站点】MVI
【是否再发】否
【首次通报】12/22  09:30
【基础分析】11/30批次MVI站点不良率5.25%，较上批次恶化3.99%，2E行聚集
【异常良损】当日良损0.39%，当月良损0.14%，批次良损0.14%，11/30批次较上批次改善0.18%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</si>
  <si>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>【异常原因】阵列整合ECS未走完下发到现场，制造未回退流程；批次无恶化
【Inline监控】/ 
【是否止血】已止血 
【影响范围】
【改善措施】ECS已下发到现场，现场已执行@12/17</t>
    <phoneticPr fontId="4" type="noConversion"/>
  </si>
  <si>
    <t>【异常原因】E05 11/10日生产，L2 激光管能量存在Drop，Gas 末期ELA Mura恶化（E06异常片实际E05过货）；
【Inline监控】Mac 低能量区域2.2，DM 符合Map分布，未明显监控到恶化；监控改善：激光管能量Drop衰减率监控上线@11/29
【是否止血】是
【影响范围】11/4~11/12 L2 轻微Drop，影响C451 11/3批次0.3%，同时间过货C480 12/2蒸镀批0.3%，同期过货M678/C39/C50等均无异常；
【改善措施】短期对策：E05 11/12日月保后能量Drop改善；长期对策：氢氖博纯气体PCCB汇报同意12/23日上线一周验证激光管能量Drop水平；
【整合对接】施健丰 
【责任部门】阵列
【责任科室】晶注科</t>
    <phoneticPr fontId="4" type="noConversion"/>
  </si>
  <si>
    <t>【异常原因】①A/D角为GI 3#影响，专项长期攻关项；此前解析异常原因主要为Vth偏负原因，聚集位置为3# DKC流片方向相关，需持续改善GI 清洗能力；
②B角聚集Inline已监控，为11629 A1ESD（沙状异物）影响，集中11300 3AFE06-DKC过货强相关。
【Inline监控】是，①A/D角AT可监控；②B角 11629 A1ESD叠图监控/AT可监控
【是否止血】是
【影响范围】12/13批次 G3亮点+斑中带点~0.12%
【改善措施】①AD角改善，清洗能力提升：1、HPMJ移位改造验证 中量2lot（目前19900），CT@1/5；2、GI HFR液刀换水验证：HFR液刀换水AT产出4sheet 特定点不良~2.28%，HFR液刀换水&amp;O3 2出口AC开启0.023条件AT产出4sheet 特定点不良~1.85%，同期Baseline~3.52%，跟进CT结果@12/24；
②B角沙状异物改善：1、3AFE06管控LTPO产品过货@M10末，FE06批次产出为点放过货lot；2、10/29更换FE06-DKC AK轴承，M12初对FE06 AB边轴承拆下检查，清洁&amp;AK前润湿水管路调整@12/4，现禁止点放过货@12/19，确认M12对策后快推AT数据@1/3.
【整合对接】田凤 
【责任部门】阵列部
【责任科室】湿刻科</t>
    <phoneticPr fontId="4" type="noConversion"/>
  </si>
  <si>
    <t>【异常原因】因折叠产品黑斑不良较高，为改善黑斑不良问题，提升LLO面内Scan能量进行Cover，导致面内分离严重，同时因折叠产品高应力，导致边缘应力释放快易造成提前分离掉片，用降低边缘能量及PI2外扩增加覆盖PI1增加残胶的方式Cover提前分离报废问题，造成剥离后边缘褶皱，贴敷起始端边缘褶皱，贴敷时赶压形成褶皱，导致切割后panel翘曲；
【Inline监控】已监控到
【是否止血】已止血
【影响范围】3half
【改善措施】1.优化LLO边缘能量（在不提前分离情况下，提升边缘能量）；2.LLO后手动入刀，降低剥离NG；3.与制造沟通保证屏体供货情况下排产减少，协调出一台机只作业C39产品，放缓作业进度，DLA剥离后每片褶皱手动进行抚平，减少异常产出</t>
    <phoneticPr fontId="4" type="noConversion"/>
  </si>
  <si>
    <t>【异常原因】确认高发膜位集中2半板，多lot存在高发；Array相关站点Qtime与不良率匹配无相关，各站点均单机台过货，AOI/RS确认均无此膜位聚集；匹配OLED RS确认集中C4BP3（黑色零散异物），确认AOI现象为MASK划伤type，集中FMM MASK MA002套。
【Inline监控】是 21320可监控
【是否止血】是
【影响范围】11/26批次~0.03%
【改善措施】①已对异常MASK坐标位置定点打磨@12/18；②调整MASK AOI对应位置的检出能力，本批次已过待下批次观测@12/27
【整合对接】田凤
【责任部门】蒸镀封装部
【责任科室】清洗科</t>
    <phoneticPr fontId="4" type="noConversion"/>
  </si>
  <si>
    <t>mapping无特别聚集，1103批次蒸镀数量20K偏少，持续关注，正常波动</t>
    <phoneticPr fontId="4" type="noConversion"/>
  </si>
  <si>
    <t xml:space="preserve">【产品型号】M693
【不良名称】屏体黑斑
【发生站点】CT
【是否再发】否
【首次通报】12/19  17:30
【基础分析】MAP集中：1AU0, 2AA0, 2AU0
【异常良损】当日良损2.58%，当月良损0.49%，批次良损0.48%，11/30批次较10/23批次0.24%（较正常水平0.2%左右恶化）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【整合对接】王建强/黄从城
【责任部门】***
【责任科室】***
</t>
    <phoneticPr fontId="4" type="noConversion"/>
  </si>
  <si>
    <t>【异常原因】 TFE LOI和膜厚 抽检无异常，量产正常波动
①不良集中性11/30批次cycle23集中，2A行集中
②TFELOI 11/30批次与11/14轨迹（ct JNCD不良率00%）对比无JNCD NG风险；11/23cycle23对比前后cycle无JNCD NG风险；11/23cycle23 2A行NG panel其对应TFE LOI抽检无JNCD NG风险；即TFELOl结果显示inline无明显异常
【Inline监控】TFE LOI
【是否止血】是
【影响范围】11/30批次
【改善措施】TFE LOI和膜厚 抽检无异常，量产正常波动；80个不良panel JNCD测试值在规格门限，模组数据收集后，沟通AVI规格放宽需求；
【整合对接】秦悦
【责任部门】/
【责任科室】/</t>
    <phoneticPr fontId="4" type="noConversion"/>
  </si>
  <si>
    <t xml:space="preserve">【产品型号】C471
【不良名称】S向带状Mura
【发生站点】CT
【是否再发】否
【首次通报】12/20  09:30
【基础分析】MAP集中：2EJ0；LOT集中：L3CD59013, L3CD59015
【异常良损】当日良损0.78%，当月良损0.29%，批次良损0.22%，11/03批次较上批次恶化0.02%（较10/02批次恶化0.14%，有持续恶化趋势）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</si>
  <si>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【产品型号】C39
【不良名称】常暗黑斑Mura
【发生站点】CT
【是否再发】否
【首次通报】12/18  08:00
【基础分析】MAP集中：1BB0, 2EJ0
【异常良损】当日良损0.40%，当月良损0.26%，批次良损0.26%，11/26批次较上批次恶化0.08%（较07/09批次恶化0.18%）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</si>
  <si>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r>
      <t>【异常原因】1. 查看AVI图为固定宽度S向，J列其他膜位无相同现象，非列贯穿；2. Array/OLED/TP AOI DM不可见，AT不可见；3. 除单机台过货外，未见机腔差；4. 同期其他产品无相同膜位聚集。BPDL层过货机台无变更；5. MVI无人员集中；
【Inline监控】Array/OLED/TP AOI DM不可见，AT不可见
【是否止血】否
【影响范围】同期其他产品无相同膜位聚集。待进一步解析确认真因后确认
【改善措施】需</t>
    </r>
    <r>
      <rPr>
        <sz val="11"/>
        <color theme="1"/>
        <rFont val="微软雅黑"/>
        <family val="2"/>
        <charset val="134"/>
      </rPr>
      <t>进一步解析确认真因后确认，预计产出@12/26</t>
    </r>
    <r>
      <rPr>
        <sz val="11"/>
        <color rgb="FF333333"/>
        <rFont val="微软雅黑"/>
        <family val="2"/>
        <charset val="134"/>
      </rPr>
      <t xml:space="preserve">
【整合对接】施健丰
【责任部门】工艺整合部
【责任科室】阵列整合</t>
    </r>
    <phoneticPr fontId="4" type="noConversion"/>
  </si>
  <si>
    <t xml:space="preserve">【产品型号】C451
【不良名称】线路间短路1
【发生站点】MVI
【是否再发】否
【首次通报】12/24  09:30
【基础分析】11/30批次不良率0.26%，较上批次恶化0.19%，L3CB5B00A/00E Lot聚集
【异常良损】当日良损0.75%，当月良损0.26%，批次良损0.26%，11/30批次较上批次恶化0.19%
</t>
    <phoneticPr fontId="4" type="noConversion"/>
  </si>
  <si>
    <t xml:space="preserve">【产品型号】C480
【不良名称】G彩短条Mura
【发生站点】CT
【是否再发】否
【首次通报】12/24  16:00
【基础分析】Map集中2A行
【异常良损】当日良损0.43%，当月良损0.10%，批次良损0.29%，12/13批次较上批次恶化0.23%
</t>
    <phoneticPr fontId="4" type="noConversion"/>
  </si>
  <si>
    <t>【产品型号】M678
【不良名称】G向ELA Mura
【发生站点】MVI
【是否再发】否
【首次通报】12/24  16:00
【基础分析】Map集中A/D角，LOT集中： L3LZ5BE07, L3MR5B037, L3MR5B03Q, L3MR5B03S
【异常良损】当日良损0.30%，当月良损0.04%，批次良损0.06%，12/8批次较上批次恶化0.06%</t>
    <phoneticPr fontId="4" type="noConversion"/>
  </si>
  <si>
    <r>
      <t>【异常原因】无LOT/SHEET集中，RS无匹配；除单机台过货外阵列未见机腔差，AT同批同检，异常聚集位置AT无异常；LOI暂无抽检;解析确认</t>
    </r>
    <r>
      <rPr>
        <sz val="11"/>
        <color theme="1"/>
        <rFont val="微软雅黑"/>
        <family val="2"/>
        <charset val="134"/>
      </rPr>
      <t>为PLN3盲孔（孔未完全曝开）导致的阳极与M4无搭接，VDD信号无法写入阳极形成暗点</t>
    </r>
    <r>
      <rPr>
        <sz val="11"/>
        <color rgb="FF0000FF"/>
        <rFont val="微软雅黑"/>
        <family val="2"/>
        <charset val="134"/>
      </rPr>
      <t>。PLN3 19400 3APP07存在mapping差，与3APP07强相关，查看AOI图片，PP06&amp;PP09无异常，PP07存在大小孔</t>
    </r>
    <r>
      <rPr>
        <sz val="11"/>
        <color theme="1"/>
        <rFont val="微软雅黑"/>
        <family val="2"/>
        <charset val="134"/>
      </rPr>
      <t>，IFI校准PLN2&amp;PLN3远孔较近孔偏小0.36um，</t>
    </r>
    <r>
      <rPr>
        <sz val="11"/>
        <color rgb="FF0000FF"/>
        <rFont val="微软雅黑"/>
        <family val="2"/>
        <charset val="134"/>
      </rPr>
      <t>异常区域PP07膜厚偏厚500A，By机种对比AOI表现推测与PLN3 IUV on/off、膜厚组合存在相关性</t>
    </r>
    <r>
      <rPr>
        <sz val="11"/>
        <color rgb="FF333333"/>
        <rFont val="微软雅黑"/>
        <family val="2"/>
        <charset val="134"/>
      </rPr>
      <t xml:space="preserve">
【Inline监控】AOI无异常；确认inline PLN3 CD，异常聚集区域PP07较其他机台小~0.1um,19400站后CD检测增加AA区拍照，确认盲孔表现
【是否止血】是
【影响范围】预计影响1202-1230批次 0.25%
【改善措施】1. 其他产品未见相同异常。</t>
    </r>
    <r>
      <rPr>
        <sz val="11"/>
        <color rgb="FF0000FF"/>
        <rFont val="微软雅黑"/>
        <family val="2"/>
        <charset val="134"/>
      </rPr>
      <t>PLN3</t>
    </r>
    <r>
      <rPr>
        <sz val="11"/>
        <color rgb="FF333333"/>
        <rFont val="微软雅黑"/>
        <family val="2"/>
        <charset val="134"/>
      </rPr>
      <t xml:space="preserve"> </t>
    </r>
    <r>
      <rPr>
        <sz val="11"/>
        <color rgb="FF0000FF"/>
        <rFont val="微软雅黑"/>
        <family val="2"/>
        <charset val="134"/>
      </rPr>
      <t>19400 3APP07转Run B层@12/22</t>
    </r>
    <r>
      <rPr>
        <sz val="11"/>
        <color rgb="FF333333"/>
        <rFont val="微软雅黑"/>
        <family val="2"/>
        <charset val="134"/>
      </rPr>
      <t>；</t>
    </r>
    <r>
      <rPr>
        <sz val="11"/>
        <color rgb="FF0000FF"/>
        <rFont val="微软雅黑"/>
        <family val="2"/>
        <charset val="134"/>
      </rPr>
      <t>2. 搭载C516验证PR膜厚组合、IUV on/off确认大小孔表现@1/10</t>
    </r>
    <r>
      <rPr>
        <sz val="11"/>
        <color rgb="FF333333"/>
        <rFont val="微软雅黑"/>
        <family val="2"/>
        <charset val="134"/>
      </rPr>
      <t xml:space="preserve"> ；3、梳理线上2SD相似设计，By产品确认下风险@12/25；4、后续新品开案，设计上需求近孔需进行相应的OPC补植、流片时进行IFI校准@12/22
【整合对接】田凤
【责任部门】阵列部
【责任科室】阵列整合</t>
    </r>
    <phoneticPr fontId="4" type="noConversion"/>
  </si>
  <si>
    <r>
      <t>【异常原因】MAP实际存在四角聚集：①A/C/D角现象为整面性点状常暗黑斑，解析确认为ILD孔暗区较亮区偏小0.12um，捞取阵列段数据机腔差确认14500 3AED10-PC4存在明显腔差及Map差，其他站点无明显相关性，</t>
    </r>
    <r>
      <rPr>
        <sz val="11"/>
        <color rgb="FF0000FF"/>
        <rFont val="微软雅黑"/>
        <family val="2"/>
        <charset val="134"/>
      </rPr>
      <t>锁定 ILD 14500 3AED10-PC4强相关，初步排查和腔室电极异常相关，电极更换后异常降低</t>
    </r>
    <r>
      <rPr>
        <sz val="11"/>
        <color rgb="FF333333"/>
        <rFont val="微软雅黑"/>
        <family val="2"/>
        <charset val="134"/>
      </rPr>
      <t>；②B角聚集即2EJ膜位集中，AVI现象为散点状黑斑此前未有发生，该膜位片数较少影响11/26批次0.01%，目前排查各站点存在机差及MAP差站点较多，</t>
    </r>
    <r>
      <rPr>
        <sz val="11"/>
        <color rgb="FF0000FF"/>
        <rFont val="微软雅黑"/>
        <family val="2"/>
        <charset val="134"/>
      </rPr>
      <t>暂无法锁定异常站点，还需进一步细化数据确认，同步已提解析确认；</t>
    </r>
    <r>
      <rPr>
        <sz val="11"/>
        <color rgb="FF333333"/>
        <rFont val="微软雅黑"/>
        <family val="2"/>
        <charset val="134"/>
      </rPr>
      <t xml:space="preserve">
【Inline监控】否，DM图/AT/LOI不可见
【是否止血】是
【影响范围】11/26批次
【改善措施】</t>
    </r>
    <r>
      <rPr>
        <sz val="11"/>
        <color rgb="FF0000FF"/>
        <rFont val="微软雅黑"/>
        <family val="2"/>
        <charset val="134"/>
      </rPr>
      <t>① 目前14500 3AED10-PC4已禁run ALL 产品@12/18</t>
    </r>
    <r>
      <rPr>
        <sz val="11"/>
        <color rgb="FF333333"/>
        <rFont val="微软雅黑"/>
        <family val="2"/>
        <charset val="134"/>
      </rPr>
      <t>；②</t>
    </r>
    <r>
      <rPr>
        <sz val="11"/>
        <color rgb="FF0000FF"/>
        <rFont val="微软雅黑"/>
        <family val="2"/>
        <charset val="134"/>
      </rPr>
      <t>电极更换后异常降低@12/22；下机电极返厂，厂商进行确认@12/30；电极出库检测报告印记段差点位增加（16→32），提升监控全面性@12/25；</t>
    </r>
    <r>
      <rPr>
        <sz val="11"/>
        <color rgb="FF333333"/>
        <rFont val="微软雅黑"/>
        <family val="2"/>
        <charset val="134"/>
      </rPr>
      <t>CT 不良By DE工艺时序监控报表完善，不良及站点增加及时拦截异常@12/30③B角聚集即2EJ集中膜位已提解析确认，预计结果产出@12/28
【整合对接】施健丰
【责任部门】阵列部
【责任科室】干刻科</t>
    </r>
    <phoneticPr fontId="4" type="noConversion"/>
  </si>
  <si>
    <t>【异常原因】因12月客诉屏体收规，批次不良率上升（屏体规格收严导致在同等PPA工艺水平下产生凸现异常）；Inline PPA 对比C480 half2 A列匹配HGNAB02（共同偏位幅度＜5um)，inline无检出；
【Inline监控】TFE点灯机检测未检出
【是否止血】是。12/13批次末已经RW
【影响范围】cycle3&amp;cycle13
【改善措施】①12/13批次末已经RW，后续批次inline PPA X/Y偏位匹配屏体规格收严重点关注调整；② inline检测匹配屏体规格提升检出能力；③ M1 进行C480 G彩短条模组规格合理化验证</t>
    <phoneticPr fontId="4" type="noConversion"/>
  </si>
  <si>
    <t xml:space="preserve">【Inline监控】Mac 低能量区域2.2，DM 符合Map分布，未明显监控到恶化；监控改善：激光管能量Drop衰减率监控上线@11/29
【是否止血】是
【影响范围】11/18以前产品产出完成，M678 批次良损0.06%，11/19日E02 停机Margin调试后改善；
【改善措施】短期对策：①重新保养，Tube Flush&amp;镜片换新；②Gas Life收严管控；长期对策：氢氖博纯气体PCCB汇报同意12/23日上线一周验证激光管能量Drop水平；
</t>
    <phoneticPr fontId="4" type="noConversion"/>
  </si>
  <si>
    <t>【异常原因】C451 11/30批次MVI检出通道间短路异常。①经查TP AOI检出横跨两条走线异物，确认二分切AOI来料无异常，L3CB5B00A302 EAI检出无异常，为TFE新增，②TFE  AOI检出外围区圆形点状异物C4DP1，CVD2 Mask不良率基本无差异，CVD1 Mask不良率差异大（MA002 8.33%，MA003 0.64%，MA004 1.99%，MA005 4.07%，MA007 4.7%），且仅Cycle25高发。CVD未匹配到对应时间的腔室宕机和异常，异常原因暂不明确。
【Inline监控】TFE AOI，TFE  AOI检出外围区圆形点状异物C4DP1
【是否止血】是，异常集中cycle25
【影响范围】12/13批次Cycle25
【改善措施】异常原因暂不明确，解析确认异物成分@12/27</t>
    <phoneticPr fontId="4" type="noConversion"/>
  </si>
  <si>
    <t xml:space="preserve">【产品型号】C451
【不良名称】彩斑Mura
【发生站点】CT
【是否再发】否
【首次通报】12/25  10:00
【基础分析】Map集中2AT0
【异常良损】当日良损0.77%，当月良损0.39%，批次良损0.39%，11/30批次较上批次恶化0.15%
</t>
    <phoneticPr fontId="4" type="noConversion"/>
  </si>
  <si>
    <t>【产品型号】M628
【不良名称】彩斑Mura
【发生站点】MVI
【是否再发】否
【首次通报】12/25  10:00
【基础分析】Map集中2DJ0
【异常良损】当日良损0.97%，当月良损0.27%，批次良损0.30%，12/13批次较上批次无改善，批次0.3%</t>
    <phoneticPr fontId="4" type="noConversion"/>
  </si>
  <si>
    <t>张倩</t>
    <phoneticPr fontId="4" type="noConversion"/>
  </si>
  <si>
    <t>OLED</t>
    <phoneticPr fontId="4" type="noConversion"/>
  </si>
  <si>
    <t>王蕊</t>
    <phoneticPr fontId="4" type="noConversion"/>
  </si>
  <si>
    <t>【异常原因】2AT0膜位集中，回溯inline为3区发青彩斑，Mask 下机确认无异常；推测为mask轻微异常导致贴合异常造成彩斑；
【Inline监控】同片同检7half，检出6half，检出率85%；
【是否止血】是
【影响范围】300pcs，预计12/26过货完成
【改善措施】①mask再次定点确认是否异常 12/26 刘洋；②待解析确认膜层进行物料解析@ 1/10  ③mask 安排RW@下周期跑货安排，N+3暂无排产</t>
    <phoneticPr fontId="4" type="noConversion"/>
  </si>
  <si>
    <t>【异常原因】批次首cycle首片发生，批次前无RW履历，推测为mask轻微异常导致贴合不良
【Inline监控】2DJ0膜位集中，检测漏检，与解析确认为JND 2.2+,确认同片同检3half，无任何异常显现，需检测输出检出率提升对策@郭登环@王庭
【是否止血】是，已安排mask rw
【影响范围】300pcs，预计12/27过货完成
【改善措施】一 检出提升面：1.有轻微现象漏检占比20% 对策：复制不良样本各10Pcs标注进行ADC模型训练@12/25  2.无现象占比80%（存在底色颗粒干扰）对策：①侧视角45度效果验证@下次流片测试 ②画质上传分辨率有300K提升至900K@12/24；二①mask再次定点确认是否异常 12/26 刘洋；②待解析确认膜层进行物料解析@ 1/10  ③mask 安排RW@下周期跑货安排，N+3暂无排产</t>
    <phoneticPr fontId="4" type="noConversion"/>
  </si>
  <si>
    <t xml:space="preserve">【产品型号】C471
【不良名称】大面积亮点
【发生站点】CT
【是否再发】否
【首次通报】12/26  10:00
【基础分析】无明显集中性
【异常良损】当日良损4.67%，当月良损0.92%，批次良损0.72%，11/3批次较上批次恶化0.16%
</t>
    <phoneticPr fontId="4" type="noConversion"/>
  </si>
  <si>
    <t xml:space="preserve">【产品型号】C471
【不良名称】常亮白斑
【发生站点】CT
【是否再发】否
【首次通报】12/26  10:00
【基础分析】Map集中2E行、D角
【异常良损】当日良损5.38%，当月良损1.38%，批次良损1.07%，11/3批次较上批次恶化0.15%
</t>
    <phoneticPr fontId="4" type="noConversion"/>
  </si>
  <si>
    <t>Mapping无特别聚集，无LOT集中，RS无匹配。它裁切数只有90切，比别的产品少一半，别的产品波动0.1%相当于它波动0.2%。1103批次只有29K的量，量太少了。再持续关注下</t>
    <phoneticPr fontId="4" type="noConversion"/>
  </si>
  <si>
    <t>9月份过货，O-ring 10月份开始更换，持续观察</t>
    <phoneticPr fontId="4" type="noConversion"/>
  </si>
  <si>
    <t>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</t>
    <phoneticPr fontId="4" type="noConversion"/>
  </si>
  <si>
    <t xml:space="preserve">【产品型号】C451
【不良名称】TP复测NG
【发生站点】MVI
【是否再发】否
【首次通报】12/28 10:00
【基础分析】LOT集中： T3CB5C00CAA，NG率1.5%，批次占比92%
【异常良损】当日良损1.17%，当月良损0.10%，批次良损0.10%，11/30较上批次恶化0.10%
</t>
  </si>
  <si>
    <t>【异常原因】该LOT 为OLED来料异常，除容值NG外，short同样高发，高发LOT AOI可见外围走线异物，且OLED来料可见，OLED整合已回复，目前根因不明；容值异常已邀请切片，预计切片结果@12/30；short初步切片为TFE CVD2后异物导致TP peeling，推测容值异常同样原因
【Inline监控】容值NG无Inline监控
【是否止血】/
【影响范围】高发LOT NG 74pcs
【改善措施】高发LOT根因待OLED确认
【整合对接】OLED整合
【责任部门】OLED
【责任科室】/</t>
  </si>
  <si>
    <t xml:space="preserve">OLED整合
</t>
  </si>
  <si>
    <t>【产品型号】C55/M727
【不良名称】来料外围OLED异物
【发生站点】CUT
【是否再发】否
【首次通报】12/28 15:00
【基础分析】C55：2E-L0、2F-L0；M727：1E、2E行
【异常良损】当日良损26.42%，当月良损26.09%，批次良损26.09%，12/20较上批次恶化26.02%（当前产出率仅0.3%，但ng数以达上批次两倍，且一共产出6个lot，三个lot都有该不良）</t>
  </si>
  <si>
    <t>【异常原因】增加TFEAOI检出拍照张数加强检出拦截导致批次不良率上升；
cut站点不良率 C55 0.14%; M727 0.06%；CT虚高。
【Inline监控】TFE AOI
【是否止血】/
【影响范围】C55 12/20批次 ，M72712/29批次
【改善措施】C55静电环改版评审通过改版PLN3@12/22，预计12/24发包，1/8到厂，预计ESD良损降到09%；M727行生投入总量少，不良率较低，静电环改版无收益（VEES上线后较之前批次不良改善~0.04%）
【整合对接】秦悦
【责任部门】蒸镀封装部
【责任科室】蒸镀设备</t>
  </si>
  <si>
    <t xml:space="preserve">秦悦
</t>
  </si>
  <si>
    <t xml:space="preserve">【产品型号】C59
【不良名称】高发膜位Array责/降等Array责
【发生站点】CUT
【是否再发】否
【首次通报】12/29 10:00
【基础分析】Map集中性：高发膜位-1CJ,1DJ,2DJ,2EJ,1AT,1AU,1BU,2CU;降等-1CU
【异常良损】当日良损80.84%，当月良损80.80%，批次良损80.80%，11/30较上批次恶化76.09%(当前产出率仅5.2%)
</t>
  </si>
  <si>
    <t>【异常原因】已知异常，模组悍马E5高发模位拦截，主要为Lens mura及大板边缘色不均，Demura专修客户未同意上线
【Inline监控】/
【是否止血】否
【影响范围】10/26批次
【改善措施】M1/M2同腔过货&amp;PHT最优腔室过货
【整合对接】黄从城
【责任部门】阵列部
【责任科室】曝光科</t>
  </si>
  <si>
    <t xml:space="preserve">【产品型号】M727/C55
【不良名称】PCD ESD击伤
【发生站点】CUT
【是否再发】否
【首次通报】12/29 15:00
【基础分析】Map集中性：中心2EK-2GM处聚集
【异常良损】当日良损0.24%，当月良损0.23%，批次良损0.24%，12/19较上批次恶化0.07%
</t>
  </si>
  <si>
    <t xml:space="preserve">邓冰
</t>
  </si>
  <si>
    <t>降等Array责</t>
  </si>
  <si>
    <t>【异常原因】已知COP ESD不良，M631（M727）改版Mask收益评估未通过，无改版Mask，本批次C55 ESD不良TFE AOI加强拦截（C系列全部加强拦截）
【Inline监控】21329站点检出C4ES3并判杀,M727 12/19批次C4ES3不良0.13%,C55 12/13批次0.17%
【是否止血】否
【影响范围】M727 12/19批次173pcs,C55 12/13批次129pcs
【改善措施】①M727产品总量少，不良率低，静电环改版无收益未改版，计划下批次前TP背板清洁@12/31；②C55静电环改版已评审通过，预计1/10mask到厂
【整合对接】邓冰
【责任部门】蒸镀封装部
【责任科室】蒸镀设备科</t>
  </si>
  <si>
    <t>【产品型号】M727
【不良名称】屏体黑斑
【发生站点】MVI
【是否再发】否
【首次通报】12/30 15:00
【基础分析】MAP集中性：2AA, 2AU, 2ET, 2EU
【异常良损】当日良损1.60%，当月良损0.33%，批次良损0.42%，12/20较上批次恶化0.14%</t>
  </si>
  <si>
    <t xml:space="preserve">王建强/黄从城
</t>
  </si>
  <si>
    <t xml:space="preserve">【产品型号】M693
【不良名称】PCD ESD击伤
【发生站点】CT
【是否再发】否
【首次通报】12/31  16:00
【基础分析】MAP集中：1BK0, 1BL0, 2BJ0, 2BK0, 2CK0
【异常良损】当日良损0.61%，当月良损0.14%，批次良损0.67%，12/19批次较上批次恶化0.67%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</si>
  <si>
    <t xml:space="preserve">【产品型号】M727
【不良名称】G3亮点
【发生站点】CT
【是否再发】否
【首次通报】12/31  16:00
【基础分析】B角集中
【异常良损】当日良损0.32%，当月良损0.15%，批次良损0.22%，12/19批次较上批次恶化0.22%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</si>
  <si>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【产品型号】M727
【不良名称】G彩短条Mura
【发生站点】CT
【是否再发】否
【首次通报】12/31  16:00
【基础分析】MAP集中2AB/2AC/2AD
【异常良损】当日良损0.32%，当月良损0.20%，批次良损0.28%，12/19批次较上批次恶化0.28%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</si>
  <si>
    <t>王书</t>
    <phoneticPr fontId="4" type="noConversion"/>
  </si>
  <si>
    <t>【异常原因】受ELA 6# DKC沙状PT 大板B角聚集影响，inline已监控到，12/8之前过货，12/8对AB边SWR1-AK区间double Oring擦拭及侧边轴承清洁，AK区间底部腔室清洁以及刀口清洁；复机初期首Lot沙状 PT density偏高，后续产出density 0.02→0.01→0，Mapping叠图无AB边聚集，后续by周确认RS Density及Mapping均无异常；
【Inline监控】11629沙状PT Density及叠图监控
【是否止血】是
【影响范围】1219批次不良率~0.2%
【改善措施】12/8对AB边SWR1-AK区间double Oring擦拭及侧边轴承清洁，AK区间底部腔室清洁以及刀口清洁
【整合对接】田凤
【责任部门】阵列部
【责任科室】湿刻（清洗）</t>
    <phoneticPr fontId="4" type="noConversion"/>
  </si>
  <si>
    <t>【异常原因】集中于12/19批次 Cycle 09-Cycle 21；对应位置PPA HG存在内缩6-7um影响；Run中已增加垫片优化，Cycle 24之后不良率降低为0.07%；原因为M727因临时换线Mask与port匹配异常导致，当前OLED Mura Total 0.41%，较换线预估少0.59%；
【Inline监控】否，Inline无检出；
【是否止血】是，下次Run货前完成调试；
【影响范围】影响5个cycle，预估不良0.21%；
【改善措施】①下批次上机完成rework+垫片优化@2/7；②同检测检讨调节通道，增加LOI的检出@1/7；
【整合对接】吕子明
【责任部门】工艺整合部/蒸镀封装部
【责任科室】蒸镀封装整合科/张网科</t>
    <phoneticPr fontId="4" type="noConversion"/>
  </si>
  <si>
    <t xml:space="preserve">【产品型号】M693
【不良名称】支撑膜气泡
【发生站点】CT
【是否再发】否
【首次通报】01/01  10:00
【基础分析】LOT集中L3MT5B00L，贴膜设备集中7#M2B
【异常良损】当日良损0.19%，当月良损0.06%，批次良损0.14%，12/19批次较上批次恶化0.14%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</si>
  <si>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【产品型号】M693
【不良名称】降等OLED责
【发生站点】CT
【是否再发】否
【首次通报】01/01  10:00
【基础分析】MAP集中1EA/2EA
【异常良损】当日良损0.25%，当月良损0.05%，批次良损0.25%，12/19批次较上批次恶化0.25%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</si>
  <si>
    <t xml:space="preserve">【产品型号】M693
【不良名称】Peeling导致刻蚀残留
【发生站点】CT
【是否再发】否
【首次通报】01/01  10:00
【基础分析】GLASS集中：L3MT5B00T141/L3MT5B00T152
【异常良损】当日良损0.18%，当月良损0.03%，批次良损0.13%，12/19批次较上批次恶化0.13%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</si>
  <si>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>支撑膜气泡</t>
    <phoneticPr fontId="4" type="noConversion"/>
  </si>
  <si>
    <t>Peeling导致刻蚀残留</t>
    <phoneticPr fontId="4" type="noConversion"/>
  </si>
  <si>
    <t>【异常原因】不良主要为M1层膜层Peeling导致的金属残留，TP段M1层制程正常进行，异常Glass OLED段已多次检出异物、Particle超规等履历，来料异常相关性较大，已反馈OLED整合调查；
【Inline监控】inline AOI 42420 43620已检出M1金属残留超规，异常Panel当站已判s处理
【是否止血】目前仅该2Half高发，异常根因TP相关性低
【影响范围】2Half
【改善措施】Peeling改善；
【整合对接】李力
【责任部门】OLED来料异常
【责任科室】/</t>
    <phoneticPr fontId="4" type="noConversion"/>
  </si>
  <si>
    <t xml:space="preserve">【产品型号】C480
【不良名称】屏体黑斑
【发生站点】MVI
【是否再发】否
【首次通报】12/22  16:00
【基础分析】12/13批次较上批次恶化0.17%，MVI站点较上批次恶化0.72%，2AU/2EU模位聚集
【异常良损】当日良损1.20%，当月良损0.17%，批次良损0.32%，12/13批次较上批次恶化0.17%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  <phoneticPr fontId="4" type="noConversion"/>
  </si>
  <si>
    <t xml:space="preserve">【产品型号】C480
【不良名称】常暗黑斑Mura
【发生站点】CT
【是否再发】否
【首次通报】01/00  00:00
【基础分析】2EJ膜位高发，1F500 3APP05 集中，3APP02无次膜位集中
【异常良损】当日良损1.88%，当月良损0.94%，批次良损0.83%，11/21批次较上批次恶化0.58%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</si>
  <si>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>【产品型号】C480
【不良名称】屏体黑斑
【发生站点】MVI
【是否再发】否
【首次通报】11/18  09:30
【基础分析】MAP集中：1AU0, 2AU0, 2EU0
【异常良损】当日良损1.32%，当月良损0.17%，批次良损0.40%，11/09批次较上批次恶化0.29%</t>
    <phoneticPr fontId="4" type="noConversion"/>
  </si>
  <si>
    <t xml:space="preserve">【产品型号】C59
【不良名称】支撑膜异物
【发生站点】CT
【是否再发】否
【首次通报】01/03  10:00
【基础分析】1A/2A行聚集
【异常良损】当日良损0.67%，当月良损0.63%，批次良损0.31%，12/20批次较上批次恶化0.13%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【整合对接】许家佳
【责任部门】***
【责任科室】***
</t>
    <phoneticPr fontId="4" type="noConversion"/>
  </si>
  <si>
    <t>王永超</t>
    <phoneticPr fontId="4" type="noConversion"/>
  </si>
  <si>
    <t xml:space="preserve">【产品型号】C51
【不良名称】PHT后光阻气泡
【发生站点】CT
【是否再发】否
【首次通报】01/00  00:00
【基础分析】
【异常良损】当日良损42.20%，当月良损34.80%，批次良损34.80%，12/20批次较上批次恶化34.79%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</si>
  <si>
    <t>王永超</t>
    <phoneticPr fontId="4" type="noConversion"/>
  </si>
  <si>
    <t xml:space="preserve">【产品型号】C480
【不良名称】G彩短条Mura
【发生站点】CT
【是否再发】否
【基础分析】Half2A行
【不良趋势】2.71%降低至0.85%（降低趋势）。C4801226批次G彩短条不良过货主要集中于首Cycle，随过货呈现降低趋势
</t>
    <phoneticPr fontId="4" type="noConversion"/>
  </si>
  <si>
    <t>陶峰</t>
    <phoneticPr fontId="4" type="noConversion"/>
  </si>
  <si>
    <t xml:space="preserve">【产品型号】M588
【不良名称】电流异常
【发生站点】CT
【是否再发】否
【首次通报】01/04  17:00
【基础分析】
【异常良损】当日良损0.00%，当月良损0.00%，批次良损0.81%，12/19批次较上批次恶化0.21%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</si>
  <si>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 xml:space="preserve">【产品型号】C55
【不良名称】其他1
【发生站点】MVI
【是否再发】否
【首次通报】01/04  10:00
【基础分析】2AW/2BW集中
【异常良损】当日良损1.35%，当月良损0.12%，批次良损0.53%，12/20批次较上批次恶化0.53%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【整合对接】王磊
【责任部门】***
【责任科室】***
</t>
  </si>
  <si>
    <t>王磊</t>
    <phoneticPr fontId="4" type="noConversion"/>
  </si>
  <si>
    <t xml:space="preserve">【产品型号】M693
【不良名称】Pin端压伤
【发生站点】APP2
【是否再发】否
【首次通报】01/04  17:00
【基础分析】
【异常良损】当日良损3.82%，当月良损0.55%，批次良损0.41%，12/19批次较上批次恶化0.41%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  <phoneticPr fontId="4" type="noConversion"/>
  </si>
  <si>
    <t>【异常原因】无Cycle集中性，对应位置PPA无异常，确认为C55换线之后HG Mask固定膜位边缘贴合异常导致；
【Inline监控】是，蒸镀LOI已检出；
【是否止血】是
【影响范围】批次预估影响0.13%；
【改善措施】①新购买HG Mask上机点灯异常由黄色→青色，发青原因已同步安排解析@1/6，②目前项目收益小，后续根据新开项目收益评估进行Touch Plate更换，根本上改善此不良
【整合对接】王磊
【责任部门】蒸镀封装部
【责任科室】张网科</t>
    <phoneticPr fontId="4" type="noConversion"/>
  </si>
  <si>
    <t>李力</t>
    <phoneticPr fontId="4" type="noConversion"/>
  </si>
  <si>
    <t>【异常原因】①异常集中在同一LOT；调查异常履历发现OC制程存在宕机，根据切片结果和设备履历确认OC double Run；②两层OC发生互溶，膜厚变厚，外围PIN端发生IUV气泡；③Double Run原因工艺进一步调查中；
【Inline监控】检测未抽到
【是否止血】是，确认履历仅T3MT5C00TAA异常
【影响范围】 60half
【改善措施】①目前M693 double Run 禁run Flag已上线，同步排查其余各量产型号禁run flag已上线无异常；②后续新品整合Flow E转P按要求走工艺路线创建流程
【整合对接】李力
【责任部门】触控部
【责任科室】黄光科</t>
    <phoneticPr fontId="4" type="noConversion"/>
  </si>
  <si>
    <t xml:space="preserve">【产品型号】C51
【不良名称】Aging ESD区烧伤
【发生站点】AGING
【是否再发】否
【首次通报】01/05  17:00
【基础分析】大板中心聚集
【异常良损】当日良损4.88%，当月良损2.11%，批次良损1.64%，12/20批次较上批次恶化1.36%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</si>
  <si>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【产品型号】C51
【不良名称】PHT责PEPB光阻气泡
【发生站点】CT
【是否再发】否
【首次通报】01/05  17:00
【基础分析】2Lot高发，大板外围聚集
【异常良损】当日良损6.83%，当月良损3.25%，批次良损3.25%，12/20批次较上批次恶化3.25%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</si>
  <si>
    <t>PHT责PEPB光阻气泡</t>
  </si>
  <si>
    <t>TP责来料NG</t>
    <phoneticPr fontId="4" type="noConversion"/>
  </si>
  <si>
    <t>【异常原因】 2 Lot 高发，PDL当层当站DV参数，recipe，设备相关参数均无变更。
回查至SD2层，发现AL迁移相比上一批次存在明显恶化，density 1.8→20左右。推测本批次PDL气泡恶化与SD2侧刻有相关。
SD2调查:18400/18500相关参数无明显变异节点。
下一步厘清:1. 18400/18500设备变异细化梳理预计1/7产出。2.实验片切片确认侧刻量状况。1/16
【Inline监控】Inline已知异常、AOI检出并已判杀处理
【是否止血】是
【影响范围】 2  lot
【改善措施】1.SD2 转线至AL迁移较好机台Run货。已禁run1/5 2. PDL层增加气泡margin，降低coating gap:150→110um1/9完成
【整合对接】郑帮留
【责任部门】阵列部
【责任科室】涂布科</t>
    <phoneticPr fontId="4" type="noConversion"/>
  </si>
  <si>
    <t>胡灿灿</t>
    <phoneticPr fontId="4" type="noConversion"/>
  </si>
  <si>
    <t xml:space="preserve">【产品型号】C55
【不良名称】B暗点
【发生站点】CT
【是否再发】否
【首次通报】01/06  10:00
【基础分析】无Lot/sheet/Map集中
【异常良损】当日良损5.40%，当月良损0.58%，批次良损0.33%，12/20批次较上批次恶化0.32%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</si>
  <si>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【产品型号】C39
【不良名称】屏体来料破裂
【发生站点】CT
【是否再发】否
【首次通报】01/07  10:00
【基础分析】
【异常良损】当日良损0.54%，当月良损0.42%，批次良损0.45%，12/27批次较上批次恶化0.31%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</si>
  <si>
    <t xml:space="preserve">【产品型号】C51
【不良名称】其他5
【发生站点】MVI
【是否再发】否
【首次通报】01/29  09:30
【基础分析】LOT集中：L3C34BE1H, L3C34CE09 Map集中大板右半板
【异常良损】当日良损2.20%，当月良损0.04%，批次良损0.10%，/
【异常原因】***
【Inline监控】监控站点
【是否止血】***
【影响范围】数量，过货完成时间
【改善措施】***
【整合对接】邓冰
【责任部门】***
【责任科室】***
</t>
    <phoneticPr fontId="4" type="noConversion"/>
  </si>
  <si>
    <t>异常原因</t>
    <phoneticPr fontId="4" type="noConversion"/>
  </si>
  <si>
    <t>切割设备6号机</t>
    <phoneticPr fontId="4" type="noConversion"/>
  </si>
  <si>
    <t xml:space="preserve">【产品型号】C59
【不良名称】制程报废
【发生站点】CUT
【是否再发】否
【首次通报】01/16  18:00
【基础分析】当日超规-当月, 当日超规-批次，GLASS集中L3LD4BE12142, L3LD4BE1A212, L3LD4BE1V041，MAP集中AB行中部，1D/1E行左边
【异常良损】当日良损0.36%，当月良损0.04%，批次良损0.04%，01/04批次较上批次恶化0.04%
【异常原因】切割设备6号机Glass TR偶发取片失败
【Inline监控】已监控到，暂时拔片对应
【是否止血】是
【影响范围】偶发出现，影响26pcs，产品无异常，可返报废；
【改善措施】设备异常每班次偶发出现，根因当前切割排查中，临时对策为每班次对产品进行返报废操作，实际无良损；
【整合对接】霍丽
【责任部门】屏体部
【责任科室】切割科 </t>
    <phoneticPr fontId="4" type="noConversion"/>
  </si>
  <si>
    <t>TR偶发取片失败</t>
    <phoneticPr fontId="4" type="noConversion"/>
  </si>
  <si>
    <t>改善措施</t>
    <phoneticPr fontId="4" type="noConversion"/>
  </si>
  <si>
    <t>监控措施</t>
    <phoneticPr fontId="4" type="noConversion"/>
  </si>
  <si>
    <t>备注</t>
    <phoneticPr fontId="4" type="noConversion"/>
  </si>
  <si>
    <t>固化措施</t>
    <phoneticPr fontId="4" type="noConversion"/>
  </si>
  <si>
    <t>异常站点/平台/腔室</t>
    <phoneticPr fontId="4" type="noConversion"/>
  </si>
  <si>
    <t>【异常原因】经查询集中于贴膜7# M2平台，因贴敷roller水平度不佳导致产品受力不均产生气泡；
【Inline监控】通过APP2判出监控；
【是否止血】是，二次脱泡挽救率100%
【影响范围】50pcs
【改善措施】调整金属支撑roller，ZT高度0.85→0.25；
【整合对接】刘力文
【责任部门】屏体部
【责任科室】贴膜科</t>
    <phoneticPr fontId="4" type="noConversion"/>
  </si>
  <si>
    <t>贴敷roller水平度不佳</t>
    <phoneticPr fontId="4" type="noConversion"/>
  </si>
  <si>
    <t>调整金属支撑roller，ZT高度0.85→0.25</t>
    <phoneticPr fontId="4" type="noConversion"/>
  </si>
  <si>
    <t>固定膜位</t>
    <phoneticPr fontId="4" type="noConversion"/>
  </si>
  <si>
    <t>需补充水平度监控方案
线体间产品间的水平度是如何保持相同水准的</t>
    <phoneticPr fontId="4" type="noConversion"/>
  </si>
  <si>
    <t>无</t>
    <phoneticPr fontId="4" type="noConversion"/>
  </si>
  <si>
    <t>蒸镀封装CVD1</t>
    <phoneticPr fontId="4" type="noConversion"/>
  </si>
  <si>
    <t>1EA/2EA</t>
    <phoneticPr fontId="4" type="noConversion"/>
  </si>
  <si>
    <r>
      <t xml:space="preserve">异常Mask 已禁用@12/30
</t>
    </r>
    <r>
      <rPr>
        <sz val="10"/>
        <color rgb="FFFF0000"/>
        <rFont val="微软雅黑"/>
        <family val="2"/>
        <charset val="134"/>
      </rPr>
      <t>Mask 异常的原因机改善措施需要补充</t>
    </r>
    <phoneticPr fontId="4" type="noConversion"/>
  </si>
  <si>
    <t>触控M1</t>
    <phoneticPr fontId="4" type="noConversion"/>
  </si>
  <si>
    <t>【异常原因】M693 Mask 12/19蒸镀批次结束后下机外观检，发现1张CVD1 EA模位下边框存在1*1mm缺口，CVD1膜边外扩，存在可靠性S向亮线风险；同整合品保达成一致，12/19 批次异常Mask过货产品EA 模位，在3S001降C等；
【Inline监控】已检出，TFE AOI 检出膜边外扩；
【是否止血】是
【影响范围】共计298pcs，批次影响0.19%；
【改善措施】异常Mask 已禁用@12/30
【整合对接】吕子明
【责任部门】蒸镀封装部
【责任科室】CVD科</t>
    <phoneticPr fontId="4" type="noConversion"/>
  </si>
  <si>
    <r>
      <t xml:space="preserve">CVD1 EA模位下边框存在1*1mm缺口,CVD1膜边外扩
</t>
    </r>
    <r>
      <rPr>
        <sz val="10"/>
        <color rgb="FFFF0000"/>
        <rFont val="微软雅黑"/>
        <family val="2"/>
        <charset val="134"/>
      </rPr>
      <t>膜边外扩导致S向路线风险的原理</t>
    </r>
    <phoneticPr fontId="4" type="noConversion"/>
  </si>
  <si>
    <t>Mask上级前品质如何监控</t>
    <phoneticPr fontId="4" type="noConversion"/>
  </si>
  <si>
    <t>M1层膜层Peeling导致的金属残留，OLED段已多次检出异物、Particle超规等履历</t>
    <phoneticPr fontId="4" type="noConversion"/>
  </si>
  <si>
    <t>无</t>
    <phoneticPr fontId="4" type="noConversion"/>
  </si>
  <si>
    <t>OLED 是否监控到</t>
    <phoneticPr fontId="4" type="noConversion"/>
  </si>
  <si>
    <t>固定膜位边缘贴合异常导致</t>
    <phoneticPr fontId="4" type="noConversion"/>
  </si>
  <si>
    <t xml:space="preserve">【产品型号】C55
【不良名称】S向边缘Mura
【发生站点】CT
【是否再发】否
【首次通报】01/01  16:00
【基础分析】MAP集中2AW/2BW
【异常良损】当日良损1.02%，当月良损1.02%，批次良损0.16%，12/20批次较上批次恶化0.10%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  <phoneticPr fontId="4" type="noConversion"/>
  </si>
  <si>
    <t>2AW/2BW</t>
    <phoneticPr fontId="4" type="noConversion"/>
  </si>
  <si>
    <t>蒸镀HG Mask</t>
    <phoneticPr fontId="4" type="noConversion"/>
  </si>
  <si>
    <t>peeling 改善措施补充， OLED 异物改善措施补充
异常片TP 是否可专门调试应对</t>
    <phoneticPr fontId="4" type="noConversion"/>
  </si>
  <si>
    <r>
      <rPr>
        <sz val="10"/>
        <color rgb="FFFF0000"/>
        <rFont val="微软雅黑"/>
        <family val="2"/>
        <charset val="134"/>
      </rPr>
      <t>① 新购买HG Mask上机点灯异常由黄色→青色，发青原因已同步安排解析@1/6</t>
    </r>
    <r>
      <rPr>
        <sz val="10"/>
        <color theme="1"/>
        <rFont val="微软雅黑"/>
        <family val="2"/>
        <charset val="134"/>
      </rPr>
      <t xml:space="preserve">
②下批次上机前根据解析结果进行rework</t>
    </r>
    <phoneticPr fontId="4" type="noConversion"/>
  </si>
  <si>
    <t>蒸镀LOI已检出</t>
    <phoneticPr fontId="4" type="noConversion"/>
  </si>
  <si>
    <t xml:space="preserve">【产品型号】C480
【不良名称】G彩短条Mura
【发生站点】CT
【是否再发】否
【首次通报】01/00  00:00
【基础分析】MAP集中B角和1A行右侧，LOT集中L3CG5B01L
【异常良损】当日良损1.73%，当月良损1.56%，批次良损2.11%，12/26批次较上批次恶化1.69%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  <phoneticPr fontId="4" type="noConversion"/>
  </si>
  <si>
    <t>B角和1A行右侧</t>
    <phoneticPr fontId="4" type="noConversion"/>
  </si>
  <si>
    <t>① 12/31~1/1为2套Run片不使用此Mask ，异常Mask已下机RW异常列，根本改善正交性影响；
② 后续批次无此Mask单Line开线情况</t>
    <phoneticPr fontId="4" type="noConversion"/>
  </si>
  <si>
    <t>HGTA02 单Line开线 叠加 Chamber Mask温度偏低0.5℃，导致正交性变差3.5μm相关</t>
    <phoneticPr fontId="4" type="noConversion"/>
  </si>
  <si>
    <t>单Line开线保障机制</t>
    <phoneticPr fontId="4" type="noConversion"/>
  </si>
  <si>
    <t>支撑膜7# M2平台</t>
    <phoneticPr fontId="4" type="noConversion"/>
  </si>
  <si>
    <t>下保护膜贴附3#</t>
    <phoneticPr fontId="4" type="noConversion"/>
  </si>
  <si>
    <t xml:space="preserve">【产品型号】C39
【不良名称】屏体正翘曲
【发生站点】CT
【是否再发】否
【首次通报】01/02  10:00
【基础分析】MAP集中左半板
【异常良损】当日良损18.44%，当月良损18.44%，批次良损19.82%，12/27批次较上批次恶化19.74%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【整合对接】吕子明
【责任部门】***
【责任科室】***
</t>
    <phoneticPr fontId="4" type="noConversion"/>
  </si>
  <si>
    <t>左半板</t>
    <phoneticPr fontId="4" type="noConversion"/>
  </si>
  <si>
    <t>设备贴附角度多次调整，Try Run无异常@1/2</t>
    <phoneticPr fontId="4" type="noConversion"/>
  </si>
  <si>
    <t>贴附角度无法监控， 看产品表现</t>
    <phoneticPr fontId="4" type="noConversion"/>
  </si>
  <si>
    <t>贴附角度偏移，导致贴附至末端存在褶皱（设备跑久了就容易出现问题，轻微偏差就会导致不良），时间不连续</t>
    <phoneticPr fontId="4" type="noConversion"/>
  </si>
  <si>
    <t xml:space="preserve">【产品型号】C59
【不良名称】常暗黑斑Mura
【发生站点】CT
【是否再发】否
【首次通报】01/02  16:00
【基础分析】MAP集中2E行
【异常良损】当日良损3.40%，当月良损2.74%，批次良损0.60%，12/20批次较上批次恶化0.22%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</si>
  <si>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>2E行</t>
    <phoneticPr fontId="4" type="noConversion"/>
  </si>
  <si>
    <t>1F400 5#</t>
    <phoneticPr fontId="4" type="noConversion"/>
  </si>
  <si>
    <t>洗喷嘴松动，角度偏移，导致显影液溅射到气刀本体，在基板经过气刀时显影液滴被吹到基板前进端---对应2E行，造成局部点状CD变小</t>
    <phoneticPr fontId="4" type="noConversion"/>
  </si>
  <si>
    <t>临时措施：①1F4003APP05禁RunC480@12/11，②已临时新增JND2.2NG限样@12/10，屏体模组规格拉通@M1：
工艺改善：紧固螺丝后喷射角度恢复正常。@12/12，同步平展确认其他设备。@12/13
流程机制： Roller Clean 喷射状况纳入点检项目。2. Roller Clean确认纳入保养文件。@12/20</t>
    <phoneticPr fontId="4" type="noConversion"/>
  </si>
  <si>
    <t>Roller Clean 喷射状况纳入点检项目</t>
    <phoneticPr fontId="4" type="noConversion"/>
  </si>
  <si>
    <t>Roller Clean 喷射状况纳入点检项目。2. Roller Clean确认纳入保养文件。@12/20</t>
    <phoneticPr fontId="4" type="noConversion"/>
  </si>
  <si>
    <t xml:space="preserve">【产品型号】C480
【不良名称】屏体黑斑
【发生站点】CT
【是否再发】否
【首次通报】01/03  10:00
【基础分析】2AU/2AR/2AT模位高发
【异常良损】当日良损0.64%，当月良损0.51%，批次良损0.60%，12/26批次较上批次恶化0.34%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【整合对接】张健
【责任部门】***
【责任科室】***
</t>
    <phoneticPr fontId="4" type="noConversion"/>
  </si>
  <si>
    <t>2AU/2AR/2AT</t>
    <phoneticPr fontId="4" type="noConversion"/>
  </si>
  <si>
    <t>蒸镀 TP背板Emboss</t>
    <phoneticPr fontId="4" type="noConversion"/>
  </si>
  <si>
    <t>蒸镀TP背板 Emboss磨损Glass, 导致LLO 时激光散射</t>
    <phoneticPr fontId="4" type="noConversion"/>
  </si>
  <si>
    <t>【异常原因】高发膜位不良调查与蒸镀设备TP背板Emboss匹配
【Inline监控】Inline暂无监控措施
【是否止血】否
【影响范围】1226蒸镀批
【改善措施】① 1226批次末开腔对蒸镀TP背板 Emboss打磨，改善效果确认@1/6；② LLO 2#不良稍高，反馈Lami进行LLO调整降低良损
【整合对接】张健
【责任部门】蒸镀封装部/工艺整合部
【责任科室】蒸镀设备科/蒸镀封装整合科</t>
    <phoneticPr fontId="4" type="noConversion"/>
  </si>
  <si>
    <r>
      <t>蒸镀TP背板 Emboss打磨</t>
    </r>
    <r>
      <rPr>
        <sz val="10"/>
        <color rgb="FFFF0000"/>
        <rFont val="微软雅黑"/>
        <family val="2"/>
        <charset val="134"/>
      </rPr>
      <t>@打磨时间及效果</t>
    </r>
    <phoneticPr fontId="4" type="noConversion"/>
  </si>
  <si>
    <t>Emboss 粗糙度监控补充
背板划伤监控补充</t>
    <phoneticPr fontId="4" type="noConversion"/>
  </si>
  <si>
    <t>2A行</t>
    <phoneticPr fontId="4" type="noConversion"/>
  </si>
  <si>
    <t>【异常原因】①屏体规格收严（JND2.1+NG）；②与HGTA02单Line开线叠加ChamberMask温度偏低0.5°C（Run初偏低为固有趋势），导致正交性恶化至4.5um相关
【Inline监控】LamiAOl抽检可见轻微下保异物
【是否止血】是
【影响范围】1226批次首Cycle
【改善措施】①Margin不足HGTA02Mask（过程改善匹配新的屏体规格）已针对异常列进行改善优化@1/1，预估正交性幅度由4.5um→3um，1/310:00Mask上机，已加检过程数
据，提前干预调整，确认无异常；②风险膜位提前添加提示Code，降低屏体风险；③后续批次无此Mask单Line开线情况
【整合对接】张健
【责任部门】蒸镀封装部/工艺整合部
【责任科室】蒸镀设备科/蒸镀封装整合科</t>
    <phoneticPr fontId="4" type="noConversion"/>
  </si>
  <si>
    <t>下保护膜贴附2#</t>
    <phoneticPr fontId="4" type="noConversion"/>
  </si>
  <si>
    <t>1A/2A行聚集</t>
    <phoneticPr fontId="4" type="noConversion"/>
  </si>
  <si>
    <t>【异常原因】确认过货期间设备无变更，刀具点检无异常，同时查看上一批次（10/26）支撑膜异物不良 3CTD02过货不良高于其他其他机台；其他产品未表现出该机台异常高发，排查为C59产品特性与3CTD02机台适配性较差；
【Inline监控】 是
【是否止血】 是
【影响范围】80pcs
【改善措施】3CTD02禁投C59，RMS已下线，待下批次调整Try run改善
【责任部门】蒸镀封装部
【责任科室】lami科</t>
    <phoneticPr fontId="4" type="noConversion"/>
  </si>
  <si>
    <t>3CTD02禁投C59，RMS已下线，待下批次调整Try run改善</t>
    <phoneticPr fontId="4" type="noConversion"/>
  </si>
  <si>
    <t>未明确， 需补充进展</t>
    <phoneticPr fontId="4" type="noConversion"/>
  </si>
  <si>
    <t xml:space="preserve">【产品型号】C480
【不良名称】屏体正翘曲
【发生站点】APP1
【是否再发】否
【首次通报】01/04  10:00
【基础分析】E行高发
【异常良损】当日良损2.84%，当月良损0.11%，批次良损0.46%，12/26批次较上批次恶化0.46%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【整合对接】王磊
【责任部门】***
【责任科室】***
</t>
    <phoneticPr fontId="4" type="noConversion"/>
  </si>
  <si>
    <t>E行</t>
    <phoneticPr fontId="4" type="noConversion"/>
  </si>
  <si>
    <t>贴附末端膜材未吸平，导致贴敷褶皱</t>
    <phoneticPr fontId="4" type="noConversion"/>
  </si>
  <si>
    <t xml:space="preserve">【异常原因】此异常集中下贴3号机发生，为贴附末端膜材未吸平，导致贴敷褶皱，屏体正翘曲；
【Inline监控】22520 AOI已监控到
【是否止血】是
【影响范围】风险批共90half，实际影响47panel，当前切割已全部作业完成
【改善措施】①1/1 22:30对平台贴附角度进行调整，try run42half NG1half，1/2  2:10再次进行贴附角度调整，截至目前监控无异常，持续监控中；②设备端已报警监控到，此异常DM图检出可见，但RS未通报，异常DM图片反馈制造优化ADC判图模型，提高检出率；
</t>
    <phoneticPr fontId="4" type="noConversion"/>
  </si>
  <si>
    <t xml:space="preserve">设备端已报警监控到，此异常DM图检出可见，但RS未通报，异常DM图片反馈制造优化ADC判图模型，提高检出率；
</t>
    <phoneticPr fontId="4" type="noConversion"/>
  </si>
  <si>
    <t xml:space="preserve">【异常原因】L3MO5B01512单片晶化异常，ELA确认L2 Fast Shutter异常，未正常打开，导致晶化异常，设备软件Bug，未宕机
【Inline监控】11320 AOI已检出
【是否止血】单片异常
【影响范围】1 sheet ,11130 3AFE06 11/30过货
【改善措施】已反馈ELA 梳理中
</t>
    <phoneticPr fontId="4" type="noConversion"/>
  </si>
  <si>
    <t>L2 Fast Shutter异常，未正常打开，导致晶化异常，设备软件Bug</t>
    <phoneticPr fontId="4" type="noConversion"/>
  </si>
  <si>
    <t>11300 6#</t>
    <phoneticPr fontId="4" type="noConversion"/>
  </si>
  <si>
    <t>无</t>
    <phoneticPr fontId="4" type="noConversion"/>
  </si>
  <si>
    <t>触控OC</t>
    <phoneticPr fontId="4" type="noConversion"/>
  </si>
  <si>
    <t>double Run 禁run Flag上线</t>
    <phoneticPr fontId="4" type="noConversion"/>
  </si>
  <si>
    <t>OC制程存在宕机，OC double Run，两层OC发生互溶，膜厚变厚，外围PIN端发生IUV气泡( double Run原因)</t>
    <phoneticPr fontId="4" type="noConversion"/>
  </si>
  <si>
    <t>double Run 禁run Flag上线（上线哪些层别）</t>
    <phoneticPr fontId="4" type="noConversion"/>
  </si>
  <si>
    <t>:18400/18500</t>
    <phoneticPr fontId="4" type="noConversion"/>
  </si>
  <si>
    <t>1.SD2 转线至AL迁移较好机台Run货。已禁run1/5 
2. PDL层增加气泡margin，降低coating gap:150→110um1/9完成</t>
    <phoneticPr fontId="4" type="noConversion"/>
  </si>
  <si>
    <t xml:space="preserve">【产品型号】C51
【不良名称】TP责来料NG
【发生站点】CT
【是否再发】否
【首次通报】01/05  17:00
【基础分析】QR列集中
【异常良损】当日良损2.47%，当月良损0.80%，批次良损0.80%，12/20批次较上批次恶化0.80%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</si>
  <si>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>QR列</t>
    <phoneticPr fontId="4" type="noConversion"/>
  </si>
  <si>
    <t>【异常原因】当前不良高发由于过货原因导致，排查不良集中于下贴3过货，为贴敷末端褶皱导致切割后屏体正翘曲
【Inline监控】①AOI抽检到褶皱1half，RS未通报（2half/1lot），②机台端贴敷褶皱真空不达报警100%（报警3half）；
【是否止血】目前已下贴3 RMS已下线
【影响范围】12/31-1/2 共236half，预计过货完成@1/4；
【改善措施】①已对下贴3 C39 RMS下线禁投@1/2；②已对下贴3设备进行调试，点放Run货验证中；③现场复判后良品打包入库，静置后统一返工挽救@1/25；
【整合对接】吕子明
【责任部门】蒸镀封装部
【责任科室】Lami科</t>
    <phoneticPr fontId="4" type="noConversion"/>
  </si>
  <si>
    <t>【异常原因】无Cycle集中性，对应位置PPA无异常，确认为C55换线之后HG Mask固定膜位边缘贴合异常导致；
【Inline监控】是，蒸镀LOI已检出；
【是否止血】是
【影响范围】批次预估影响0.13%；
【改善措施】①新购买HG Mask上机点灯异常由黄色→青色，发青原因已同步安排解析@1/9，②下批次上机前根据解析结果进行rework；
【整合对接】吕子明
【责任部门】蒸镀封装部
【责任科室】张网科</t>
    <phoneticPr fontId="4" type="noConversion"/>
  </si>
  <si>
    <t>【异常原因】C480 1226批次 G彩带与HGTA02 单Line开线 叠加 Chamber Mask温度偏低0.5℃，导致正交性变差3.5μm相关。Chiller温度Run初较Run末偏低未固有趋势；
【Inline监控】是，OLED LOI已监控；
【是否止血】是，异常Mask已禁用；
【影响范围】预估批次影响0.25%
【改善措施】① 12/31~1/1为2套Run片不使用此Mask ，异常Mask已下机RW异常列，根本改善正交性影响；② 后续批次无此Mask单Line开线情况
【整合对接】吕子明
【责任部门】蒸镀封装部
【责任科室】张网科</t>
    <phoneticPr fontId="4" type="noConversion"/>
  </si>
  <si>
    <t>徐敏杰</t>
    <phoneticPr fontId="4" type="noConversion"/>
  </si>
  <si>
    <t>【异常原因】因折叠产品黑斑不良较高，为改善黑斑不良，提升LLO面内Scan能量进行Cover，导致面内分离严重，同时因折叠产品高应力，导致边缘应力释放快易造成提前分离掉片，使用降低边缘能量及PI2外扩增加覆盖PI1残胶方式Cover提前分离报废问题，造成剥离后中板边缘褶皱，经SLA后赶压至面内，严重的导致破裂
【Inline监控】已监控到
【是否止血】是
【影响范围】整个批次
【改善措施】①优化LLO边缘能量（在不提前分离情况下，提升边缘能量）；②确认上批次C39及本批次已产出部分黑斑不良率由之前批次0.25%降低至0.02%，已ECS验证面内能量降低，为边缘能量提升增加Margin，降低边缘褶皱发生率；
【整合对接】张倩
【责任部门】蒸镀封装</t>
    <phoneticPr fontId="4" type="noConversion"/>
  </si>
  <si>
    <t>PIN端烧伤</t>
  </si>
  <si>
    <t xml:space="preserve">【产品型号】C472
【不良名称】PIN端烧伤
【发生站点】APP2
【是否再发】否
【首次通报】01/08  10:00
【基础分析】Map 无集中性，不良主要集中AVI G品
【异常良损】当日良损0.52%，当月良损0.38%，批次良损0.38%，12/26批次较上批次恶化0.38%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</si>
  <si>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 xml:space="preserve">【产品型号】C480
【不良名称】屏体来料破裂
【发生站点】APP1
【是否再发】否
【首次通报】01/08  10:00
【基础分析】Map 2E行聚集
【异常良损】当日良损1.15%，当月良损0.11%，批次良损0.64%，12/26批次较上批次恶化0.41%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</si>
  <si>
    <t xml:space="preserve">【产品型号】C50
【不良名称】彩斑Mura
【发生站点】MVI
【是否再发】否
【首次通报】01/08  10:00
【基础分析】MAP集中：2BB0
【异常良损】当日良损2.94%，当月良损0.15%，批次良损0.15%，12/27批次较上批次恶化0.02%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</si>
  <si>
    <t>徐敏杰</t>
    <phoneticPr fontId="4" type="noConversion"/>
  </si>
  <si>
    <t>【异常原因】MAP呈大板靠中心聚集，Aging无异常，Array无明显机腔差，高发LOT OIC履历&amp;inline AOI确认，不良MAP匹配8层铝迁移MAP，单LOT MAP同样匹配，为铝迁移影响
【Inline监控】18620已监控
【是否止血】否
【影响范围】12/20批次 截止目前产出影响2%
【改善措施】1.DE根因调查确认中  2.同步解析进一步明确@1/8
【整合对接】施明君
【责任部门】阵列
【责任科室】DE</t>
    <phoneticPr fontId="4" type="noConversion"/>
  </si>
  <si>
    <t>:18400/18500</t>
    <phoneticPr fontId="4" type="noConversion"/>
  </si>
  <si>
    <t>大板中心</t>
    <phoneticPr fontId="4" type="noConversion"/>
  </si>
  <si>
    <t>Al 迁移（推测与SD2侧刻有相关，持续调查中）</t>
    <phoneticPr fontId="4" type="noConversion"/>
  </si>
  <si>
    <t>Al 迁移（原因调查中）</t>
    <phoneticPr fontId="4" type="noConversion"/>
  </si>
  <si>
    <t>未明确</t>
    <phoneticPr fontId="4" type="noConversion"/>
  </si>
  <si>
    <t xml:space="preserve">【产品型号】C39
【不良名称】OLED来料翘曲
【发生站点】CUT
【是否再发】否
【首次通报】01/07  10:00
【基础分析】大板B角聚集
【异常良损】当日良损0.77%，当月良损0.56%，批次良损0.28%，12/27批次较上批次恶化0.19%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  <phoneticPr fontId="4" type="noConversion"/>
  </si>
  <si>
    <t>大板B角</t>
    <phoneticPr fontId="4" type="noConversion"/>
  </si>
  <si>
    <t>LLO 边缘能量降低，PI外扩</t>
    <phoneticPr fontId="4" type="noConversion"/>
  </si>
  <si>
    <t>LLO 边缘能量降低，PI外扩</t>
    <phoneticPr fontId="4" type="noConversion"/>
  </si>
  <si>
    <t>【异常原因】因折叠产品黑斑不良较高，为改善黑斑不良，提升LLO面内Scan能量进行Cover，导致面内分离严重，同时因折叠产品高应力，导致边缘应力释放快易造成提前分离掉片，使用降低边缘能量及PI2外扩增加覆盖PI1残胶方式Cover提前分离报废问题，造成剥离后中板边缘褶皱，经SLA后赶压至面内，严重的导致破裂
【Inline监控】已监控到
【是否止血】是
【影响范围】整个批次
【改善措施】①优化LLO边缘能量（在不提前分离情况下，提升边缘能量）；②确认上批次C39及本批次已产出部分黑斑不良率由之前批次0.25%降低至0.02%，已ECS验证面内能量降低，为边缘能量提升增加Margin，降低边缘褶皱发生率；
【整合对接】张倩
【责任部门】蒸镀封装</t>
    <phoneticPr fontId="4" type="noConversion"/>
  </si>
  <si>
    <t>①优化LLO边缘能量
② 面内能量价低</t>
    <phoneticPr fontId="4" type="noConversion"/>
  </si>
  <si>
    <t>蒸镀</t>
    <phoneticPr fontId="4" type="noConversion"/>
  </si>
  <si>
    <t xml:space="preserve">【产品型号】C472
【不良名称】PCD ESD击伤
【发生站点】CUT
【是否再发】否
【首次通报】01/07  17:00
【基础分析】1BK/1BL/1CK/1CL 膜位聚集
【异常良损】当日良损0.18%，当月良损0.16%，批次良损0.16%，12/26批次较上批次恶化0.15%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  <phoneticPr fontId="4" type="noConversion"/>
  </si>
  <si>
    <t xml:space="preserve">1BK/1BL/1CK/1CL </t>
    <phoneticPr fontId="4" type="noConversion"/>
  </si>
  <si>
    <t>蒸镀过程中ESD，不良集中C路径</t>
    <phoneticPr fontId="4" type="noConversion"/>
  </si>
  <si>
    <t>交换CMM Mask上机路径，选择最优路径生产@1/5</t>
    <phoneticPr fontId="4" type="noConversion"/>
  </si>
  <si>
    <t>TFE AOI</t>
    <phoneticPr fontId="4" type="noConversion"/>
  </si>
  <si>
    <t>1F400 2#</t>
    <phoneticPr fontId="4" type="noConversion"/>
  </si>
  <si>
    <t xml:space="preserve">【产品型号】C516
【不良名称】常暗黑斑Mura
【发生站点】MVI
【是否再发】否
【首次通报】01/07  17:00
【基础分析】Map K列仍有聚集， 1F400 2#集中，1F400为12月过货
【异常良损】当日良损1.97%，当月良损1.16%，批次良损0.98%，12/30批次较上批次0.98%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</si>
  <si>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 K列</t>
    <phoneticPr fontId="4" type="noConversion"/>
  </si>
  <si>
    <t>液刀异常</t>
    <phoneticPr fontId="4" type="noConversion"/>
  </si>
  <si>
    <t>①3APP02禁Run 1F400所有产品@12/30；
②设备保养进行显影单元清洁@12/15</t>
    <phoneticPr fontId="4" type="noConversion"/>
  </si>
  <si>
    <t>检讨AT 软件算法@M6</t>
    <phoneticPr fontId="4" type="noConversion"/>
  </si>
  <si>
    <t xml:space="preserve">【产品型号】C516
【不良名称】彩斑Mura
【发生站点】CT
【是否再发】否
【首次通报】01/07  17:00
【基础分析】MAP集中：1EP0, 2AP0
【异常良损】当日良损0.72%，当月良损0.32%，批次良损0.42%，12/30批次较上批次恶化0.12%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【整合对接】张倩
【责任部门】***
【责任科室】***
</t>
    <phoneticPr fontId="4" type="noConversion"/>
  </si>
  <si>
    <t>1EP0, 2AP0</t>
    <phoneticPr fontId="4" type="noConversion"/>
  </si>
  <si>
    <t>贴合异常</t>
    <phoneticPr fontId="4" type="noConversion"/>
  </si>
  <si>
    <t>目前将漏检样品进行复制60批次标注训练②调整线性画面底色减少彩斑靠色；@1/4</t>
    <phoneticPr fontId="4" type="noConversion"/>
  </si>
  <si>
    <t>PEP8 PVD责膜层Peeling</t>
  </si>
  <si>
    <t xml:space="preserve">【产品型号】C516
【不良名称】G向ELA Mura
【发生站点】MVI
【是否再发】否
【首次通报】01/08  17:00
【基础分析】LOT集中： L3CN5C00G，11300 2# 聚集
【异常良损】当日良损0.77%，当月良损0.04%，批次良损0.37%，12/30批次较上批次恶化0.33%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</si>
  <si>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【产品型号】C516
【不良名称】PEP8 PVD责膜层Peeling
【发生站点】CUT
【是否再发】否
【首次通报】01/08  17:00
【基础分析】Map 无集中性，LOT集中： L3CN5C006, L3CN5C00B, L3CN5C00D, L3CN5C00J, L3CN5C00K, L3CN5C00P, L3CN5C00R, L3CN5C00V
【异常良损】当日良损0.35%，当月良损0.26%，批次良损0.21%，12/30批次较上批次恶化0.05%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</si>
  <si>
    <t>①优化LLO边缘能量（在不提前分离情况下，提升边缘能量）；②确认剥离后边缘褶皱情况，优化刀具点位cover；-1/5日已导入</t>
    <phoneticPr fontId="4" type="noConversion"/>
  </si>
  <si>
    <t>RW@1/6</t>
    <phoneticPr fontId="4" type="noConversion"/>
  </si>
  <si>
    <t xml:space="preserve">【产品型号】C471
【不良名称】屏体来料破裂
【发生站点】CT
【是否再发】否
【首次通报】01/08  10:00
【基础分析】Map J列聚集
【异常良损】当日良损0.60%，当月良损0.51%，批次良损0.51%，12/19批次较上批次恶化0.40%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【整合对接】秦悦
【责任部门】***
【责任科室】***
</t>
    <phoneticPr fontId="4" type="noConversion"/>
  </si>
  <si>
    <t>J列</t>
    <phoneticPr fontId="4" type="noConversion"/>
  </si>
  <si>
    <t>PVD 责膜层Peeling</t>
  </si>
  <si>
    <t xml:space="preserve">【产品型号】C480
【不良名称】PVD 责膜层Peeling
【发生站点】CUT
【是否再发】否
【首次通报】01/00  00:00
【基础分析】Map、lot 无明显集中性
【异常良损】当日良损0.14%，当月良损0.11%，批次良损0.08%，12/26批次较上批次恶化0.07%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</si>
  <si>
    <t xml:space="preserve">【产品型号】M693
【不良名称】PEP8 PVD责膜层Peeling
【发生站点】CUT
【是否再发】否
【首次通报】01/00  00:00
【基础分析】Map、lot 无明显集中性
【异常良损】当日良损0.09%，当月良损0.07%，批次良损0.09%，01/02批次较上批次恶化0.06%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</si>
  <si>
    <t>实际为ESD 区域烧伤，AD 类不良未恶化, 持续观察AD 类+Pin 端烧伤不良率</t>
    <phoneticPr fontId="4" type="noConversion"/>
  </si>
  <si>
    <t xml:space="preserve">【产品型号】C471
【不良名称】TP第二层CVD责膜层剥落
【发生站点】CUT
【是否再发】否
【首次通报】01/09  17:00
【基础分析】Map 、LOT 无明显聚集
【异常良损】当日良损0.35%，当月良损0.19%，批次良损0.19%，12/19批次较上批次恶化0.19%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</si>
  <si>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【产品型号】C472
【不良名称】Aging ESD区烧伤
【发生站点】AGING
【是否再发】否
【首次通报】01/09  17:00
【基础分析】LOT集中：L3CE5B003, L3CE5B007,Map 无明显聚集
【异常良损】当日良损1.60%，当月良损0.78%，批次良损0.34%，12/26批次较上批次恶化0.21%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</si>
  <si>
    <t xml:space="preserve">【产品型号】M693
【不良名称】常暗黑斑Mura
【发生站点】CT
【是否再发】否
【首次通报】01/09  17:00
【基础分析】LOT集中：L3MT5B00V，Map 无明显聚集
【异常良损】当日良损0.84%，当月良损0.08%，批次良损0.20%，01/02批次较上批次恶化0.20%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</si>
  <si>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【产品型号】C516
【不良名称】L3亮点
【发生站点】MVI
【是否再发】否
【首次通报】01/09  17:00
【基础分析】Map/Lot 无明显聚集
【异常良损】当日良损0.96%，当月良损0.08%，批次良损0.13%，12/30批次较上批次恶化0.06%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</si>
  <si>
    <t xml:space="preserve">【产品型号】C39
【不良名称】彩斑Mura
【发生站点】MVI
【是否再发】否
【首次通报】01/10  10:30
【基础分析】MAP集中：1AA0, 1AD0, 1DD0, 1EE0, 2CC0, 2EE0
【异常良损】当日良损2.20%，当月良损0.35%，批次良损0.35%，12/27批次较上批次恶化0.20%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</si>
  <si>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 xml:space="preserve">【产品型号】C39
【不良名称】TP第二层CVD责膜层剥落
【发生站点】CUT
【是否再发】否
【首次通报】01/10  10:30
【基础分析】Map 、LOT 无明显聚集
【异常良损】当日良损0.27%，当月良损0.25%，批次良损0.18%，12/27批次较上批次恶化0.05%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</si>
  <si>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【产品型号】M693
【不良名称】支撑膜气泡
【发生站点】APP2
【是否再发】否
【首次通报】01/10  10:30
【基础分析】贴膜7# 集中
【异常良损】当日良损0.23%，当月良损0.04%，批次良损0.19%，01/02批次较上批次恶化0.19%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【整合对接】刘力文
【责任部门】***
【责任科室】***
</t>
  </si>
  <si>
    <t>刘力文</t>
    <phoneticPr fontId="4" type="noConversion"/>
  </si>
  <si>
    <t xml:space="preserve">【产品型号】C39
【不良名称】常暗黑斑Mura
【发生站点】MVI
【是否再发】否
【首次通报】01/10  15:30
【基础分析】Map E列高发， 11/26 批次无此聚集Map，1F400 2# 集中
【异常良损】当日良损1.34%，当月良损0.26%，批次良损0.26%，12/27批次较上批次未改善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</si>
  <si>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【产品型号】C39
【不良名称】S向棱形彩色带状Mura
【发生站点】MVI
【是否再发】否
【首次通报】01/10  15:30
【基础分析】1CB 膜位聚集， 11/26 批次存在， 此批次未改善
【异常良损】当日良损1.08%，当月良损0.17%，批次良损0.17%，/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</si>
  <si>
    <t>S向带状Mura</t>
    <phoneticPr fontId="4" type="noConversion"/>
  </si>
  <si>
    <t xml:space="preserve">【产品型号】C39
【不良名称】S向带状Mura
【发生站点】MVI
【是否再发】否
【首次通报】01/10  15:30
【基础分析】Map E列高发， 11/26 批次无此聚集Map，1F400 2# 集中
【异常良损】当日良损0.5%，当月良损0.12%，批次良损0.12%，12/27批次较上批次未改善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</si>
  <si>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【产品型号】M693
【不良名称】S向亮线
【发生站点】CT
【是否再发】否
【首次通报】01/10  17:30
【基础分析】Map /sheet 无明显集中性
【异常良损】当日良损1.02%，当月良损1.11%，批次良损1.34%，01/02批次较上批次恶化0.38%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【整合对接】陶峰
【责任部门】***
【责任科室】***
</t>
  </si>
  <si>
    <t>G向ELA Mura</t>
    <phoneticPr fontId="4" type="noConversion"/>
  </si>
  <si>
    <t>PEP8 PVD责膜层Peeling</t>
    <phoneticPr fontId="4" type="noConversion"/>
  </si>
  <si>
    <t>常亮白斑</t>
    <phoneticPr fontId="4" type="noConversion"/>
  </si>
  <si>
    <t>群亮点</t>
    <phoneticPr fontId="4" type="noConversion"/>
  </si>
  <si>
    <t>屠厚磊</t>
    <phoneticPr fontId="4" type="noConversion"/>
  </si>
  <si>
    <t xml:space="preserve">【产品型号】C50
【不良名称】G向ELA Mura
【发生站点】CT
【是否再发】否
【首次通报】01/11  09:30
【基础分析】LOT集中：L3C95B00K，Map集中D角
【异常良损】当日良损0.95%，当月良损0.17%，批次良损0.17%，12/27批次较上批次恶化0.17%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</si>
  <si>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【产品型号】C51
【不良名称】Aging AA区烧伤
【发生站点】AGING
【是否再发】否
【首次通报】01/11  09:30
【基础分析】LOT集中：L3C35B004, L3C35B008；SHEET集中：L3C35B00811；GLASS集中：L3C35B008111, L3C35B008112
【异常良损】当日良损3.57%，当月良损1.66%，批次良损1.66%，12/20批次较上批次恶化0.16%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</si>
  <si>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 xml:space="preserve">【产品型号】M678
【不良名称】PEP8 PVD责膜层Peeling
【发生站点】CUT
【是否再发】否
【首次通报】01/11  09:30
【基础分析】
【异常良损】当日良损0.14%，当月良损0.13%，批次良损0.50%，01/05批次较上批次恶化0.50%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【整合对接】郑帮留
【责任部门】***
【责任科室】***
</t>
    <phoneticPr fontId="4" type="noConversion"/>
  </si>
  <si>
    <t xml:space="preserve">【产品型号】M693
【不良名称】常亮白斑
【发生站点】CT
【是否再发】否
【首次通报】01/11  09:30
【基础分析】
【异常良损】当日良损0.63%，当月良损0.21%，批次良损0.23%，01/02批次较上批次恶化0.23%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</si>
  <si>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【产品型号】M693
【不良名称】群亮点
【发生站点】MVI
【是否再发】否
【首次通报】01/11  09:30
【基础分析】U列、B角聚集
【异常良损】当日良损4.89%，当月良损0.12%，批次良损0.18%，01/02批次较上批次恶化0.18%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  <phoneticPr fontId="4" type="noConversion"/>
  </si>
  <si>
    <t xml:space="preserve">【产品型号】C51
【不良名称】Array来料责异常
【发生站点】APP2
【是否再发】否
【首次通报】01/11  09:30
【基础分析】LOT集中：L3C35B001，MAP集中1A行 A/B列
【异常良损】当日良损0.45%，当月良损1.50%，批次良损0.45%，12/20批次较上批次恶化0.45%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  <phoneticPr fontId="4" type="noConversion"/>
  </si>
  <si>
    <t>【异常原因】因18/T620 A8SPC&amp;ATSPC维修有ORT异常风险，暂对跨线部分（含之前规则可修补部分）判杀处理；
【Inline监控】Inline已监控，Density飘高1左右；
【是否止血】是
【影响范围】9Lot，批次恶化0.05%
【改善措施】目前跨线部分进行RA验证，验证期间执行临时鉴本判杀，待确认ORT结果后调整预计1/31产出；
【整合对接】郑帮留
【责任部门】阵列部
【责任科室】DE</t>
    <phoneticPr fontId="4" type="noConversion"/>
  </si>
  <si>
    <t>TP复测NG</t>
    <phoneticPr fontId="4" type="noConversion"/>
  </si>
  <si>
    <r>
      <t>【异常原因】 2 Lot 高发，PDL当层当站DV参数，recipe，设备相关参数均无变更。
回查至SD2层，发现AL迁移相比上一批次存在明显恶化，</t>
    </r>
    <r>
      <rPr>
        <sz val="11"/>
        <color rgb="FF0000FF"/>
        <rFont val="微软雅黑"/>
        <family val="2"/>
        <charset val="134"/>
      </rPr>
      <t>density 1.8→20左右。推测本批次PDL气泡恶化与SD2侧刻有相关。</t>
    </r>
    <r>
      <rPr>
        <sz val="11"/>
        <color rgb="FF333333"/>
        <rFont val="微软雅黑"/>
        <family val="2"/>
        <charset val="134"/>
      </rPr>
      <t xml:space="preserve">
SD2调查:18400/18500相关参数无明显变异节点。
.实验片切片确认侧刻量状况。1/16
【Inline监控】Inline已知异常、AOI检出并已判杀处理
【是否止血】是
【影响范围】 2  lot
【改善措施】</t>
    </r>
    <r>
      <rPr>
        <sz val="11"/>
        <color rgb="FF0000FF"/>
        <rFont val="微软雅黑"/>
        <family val="2"/>
        <charset val="134"/>
      </rPr>
      <t>1.SD2 转线至AL迁移较好机台Run货。已禁run1/5 2. PDL层增加气泡margin，降低coating gap:150→110um @1/9</t>
    </r>
    <r>
      <rPr>
        <sz val="11"/>
        <color rgb="FF333333"/>
        <rFont val="微软雅黑"/>
        <family val="2"/>
        <charset val="134"/>
      </rPr>
      <t xml:space="preserve">
【整合对接】郑帮留
【责任部门】阵列部
【责任科室】涂布科</t>
    </r>
    <phoneticPr fontId="4" type="noConversion"/>
  </si>
  <si>
    <t xml:space="preserve">【产品型号】C516
【不良名称】TP复测NG
【发生站点】MVI
【是否再发】否
【首次通报】01/11  16:00
【基础分析】LOT集中：L3CN5C004, L3CN5C005；SHEET集中：L3CN5C00C25，Map 大板右半板
【异常良损】当日良损4.36%，当月良损0.05%，批次良损0.15%，12/30批次较上批次恶化0.14%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</si>
  <si>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r>
      <t>【异常原因】受ELA 6# DKC沙状PT 大板B角聚集影响，inline已监控到，12/8之前过货，</t>
    </r>
    <r>
      <rPr>
        <sz val="11"/>
        <color rgb="FF0000FF"/>
        <rFont val="微软雅黑"/>
        <family val="2"/>
        <charset val="134"/>
      </rPr>
      <t>12/8对AB边SWR1-AK区间double Oring擦拭及侧边轴承清洁，AK区间底部腔室清洁以及刀口清洁</t>
    </r>
    <r>
      <rPr>
        <sz val="11"/>
        <color rgb="FF333333"/>
        <rFont val="微软雅黑"/>
        <family val="2"/>
        <charset val="134"/>
      </rPr>
      <t>；复机初期首Lot沙状 PT density偏高，后续产出density 0.02→0.01→0，Mapping叠图无AB边聚集，后续by周确认RS Density及Mapping均无异常；
【Inline监控】11629沙状PT Density及叠图监控
【是否止血】是
【影响范围】批次不良率~0.2%
【改善措施】12/8对AB边SWR1-AK区间double Oring擦拭及侧边轴承清洁，AK区间底部腔室清洁以及刀口清洁，</t>
    </r>
    <r>
      <rPr>
        <sz val="11"/>
        <color rgb="FF0000FF"/>
        <rFont val="微软雅黑"/>
        <family val="2"/>
        <charset val="134"/>
      </rPr>
      <t>复机初期首Lot沙状 PT density偏高，后续产出density 0.02→0.01→0，Mapping叠图无AB边聚集，后续by周确认RS Density及Mapping均无异常；</t>
    </r>
    <r>
      <rPr>
        <sz val="11"/>
        <color rgb="FF333333"/>
        <rFont val="微软雅黑"/>
        <family val="2"/>
        <charset val="134"/>
      </rPr>
      <t xml:space="preserve">
【整合对接】田凤
【责任部门】阵列部
【责任科室】湿刻（清洗）</t>
    </r>
    <phoneticPr fontId="4" type="noConversion"/>
  </si>
  <si>
    <t>【异常原因】容值log为单点超规，查看35000/35001 AVI灰阶图均存在上保气泡，为上保气泡导致超规，Lami 22200 3CTL02存在集中性，屏体32000存在3PFL15存在集中性，需Lami&amp;贴膜同事协助确认机差；
【Inline监控】/
【是否止血】否，待批次产出后返工升等@1/25
【影响范围】/
【改善措施】脱泡参数弱化验证@2/28</t>
    <phoneticPr fontId="4" type="noConversion"/>
  </si>
  <si>
    <t>【异常原因】主要为L3C35B00811和L3C35B00406两个单片导致，确认1G620站AOI 主要为IGZO层 Particle飘高伴随膜破导致，履历确认无宕机，CVD 和PVD均无腔集中性，同lot其余片未见异常，偶发异常，记录并持续监控
【Inline监控】1G629 ,TT defect超规
【是否止血】是
【影响范围】2sheet
【改善措施】/</t>
    <phoneticPr fontId="4" type="noConversion"/>
  </si>
  <si>
    <r>
      <t xml:space="preserve">【异常原因】①确认1/2批次不良1.24%，较上批次恶化0.24%②Mapping主要集中大板四周，匹配Inline监控与12/13~12/14 </t>
    </r>
    <r>
      <rPr>
        <sz val="11"/>
        <color rgb="FF0000FF"/>
        <rFont val="微软雅黑"/>
        <family val="2"/>
        <charset val="134"/>
      </rPr>
      <t xml:space="preserve"> #14  M4断线恶化相关（ M693 M4 ADI较小，断线margin不足）</t>
    </r>
    <r>
      <rPr>
        <sz val="11"/>
        <color rgb="FF333333"/>
        <rFont val="微软雅黑"/>
        <family val="2"/>
        <charset val="134"/>
      </rPr>
      <t xml:space="preserve">
【Inline监控】18629 已监控到,A8PPL Density 1.3ea→1.8ea
【是否止血】是
【影响范围】494sheet，1/2批次0.24%
【改善措施】①临时措施：</t>
    </r>
    <r>
      <rPr>
        <sz val="11"/>
        <color rgb="FF0000FF"/>
        <rFont val="微软雅黑"/>
        <family val="2"/>
        <charset val="134"/>
      </rPr>
      <t>规格范围内ADI CD调大0.06@12/15；②长久措施：12/22 DEV AC流量580导入后改善明显，A8PPL 1.3→0.48。</t>
    </r>
    <r>
      <rPr>
        <sz val="11"/>
        <color rgb="FF333333"/>
        <rFont val="微软雅黑"/>
        <family val="2"/>
        <charset val="134"/>
      </rPr>
      <t xml:space="preserve">
【整合对接】陶峰
【责任部门】阵列部
【责任科室】TRC</t>
    </r>
    <phoneticPr fontId="4" type="noConversion"/>
  </si>
  <si>
    <t xml:space="preserve">【产品型号】C39
【不良名称】通道间短路
【发生站点】MVI
【是否再发】否
【首次通报】01/12  09:00
【基础分析】MAP/LOT无集中性
【异常良损】当日良损2.55%，当月良损0.14%，批次良损0.14%，12/27批次较上批次恶化0.09%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</si>
  <si>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 xml:space="preserve">【产品型号】C472
【不良名称】常暗黑斑Mura
【发生站点】MVI
【是否再发】否
【首次通报】01/12  09:00
【基础分析】MAP集中：1BC0, 2EV0
【异常良损】当日良损2.95%，当月良损0.31%，批次良损0.31%，12/26批次较上批次恶化0.10%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</si>
  <si>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【产品型号】C51
【不良名称】常暗黑斑Mura
【发生站点】MVI
【是否再发】否
【首次通报】01/12  09:00
【基础分析】2E行聚集
【异常良损】当日良损4.00%，当月良损0.47%，批次良损0.47%，12/20批次较上批次恶化0.21%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</si>
  <si>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>电流异常</t>
    <phoneticPr fontId="4" type="noConversion"/>
  </si>
  <si>
    <t xml:space="preserve">【产品型号】C51
【不良名称】电流异常
【发生站点】CT
【是否再发】否
【首次通报】01/12  09:00
【基础分析】SHEET集中： L3C35B00811；GLASS集中：L3C35B008111
【异常良损】当日良损5.01%，当月良损0.89%，批次良损0.89%，12/20批次较上批次恶化0.89%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【整合对接】施明君
【责任部门】***
【责任科室】***
</t>
    <phoneticPr fontId="4" type="noConversion"/>
  </si>
  <si>
    <t>Short Test NG</t>
    <phoneticPr fontId="4" type="noConversion"/>
  </si>
  <si>
    <t xml:space="preserve">【产品型号】C516
【不良名称】Short Test NG
【发生站点】MVI
【是否再发】否
【首次通报】01/12  09:00
【基础分析】SHEET集中： L3CN5C00B07, L3CN5C00C04
【异常良损】当日良损1.18%，当月良损0.09%，批次良损0.15%，12/30批次较上批次恶化0.08%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  <phoneticPr fontId="4" type="noConversion"/>
  </si>
  <si>
    <t>RGB黑斑</t>
    <phoneticPr fontId="4" type="noConversion"/>
  </si>
  <si>
    <t xml:space="preserve">【产品型号】M693
【不良名称】RGB黑斑
【发生站点】MVI
【是否再发】否
【首次通报】01/12  09:00
【基础分析】B角聚集
【异常良损】当日良损2.60%，当月良损0.06%，批次良损0.14%，01/02批次较上批次恶化0.14%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</si>
  <si>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【产品型号】W537
【不良名称】下保护膜Particle
【发生站点】APP1
【是否再发】否
【首次通报】01/12  09:00
【基础分析】A行聚集
【异常良损】当日良损7.93%，当月良损0.23%，批次良损0.23%，01/05批次较上批次恶化0.22%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  <phoneticPr fontId="4" type="noConversion"/>
  </si>
  <si>
    <r>
      <t>【异常原因】受ELA 6# DKC沙状PT 大板B角聚集影响，inline已监控到，12/8之前过货</t>
    </r>
    <r>
      <rPr>
        <sz val="11"/>
        <color rgb="FF333333"/>
        <rFont val="微软雅黑"/>
        <family val="2"/>
        <charset val="134"/>
      </rPr>
      <t xml:space="preserve">
【Inline监控】11629沙状PT Density及叠图监控
【是否止血】是
【影响范围】批次不良率~0.2%
【改善措施】12/8对AB边SWR1-AK区间double Oring擦拭及侧边轴承清洁，AK区间底部腔室清洁以及刀口清洁，</t>
    </r>
    <r>
      <rPr>
        <sz val="11"/>
        <color rgb="FF0000FF"/>
        <rFont val="微软雅黑"/>
        <family val="2"/>
        <charset val="134"/>
      </rPr>
      <t>复机初期首Lot沙状 PT density偏高，后续产出density 0.02→0.01→0，Mapping叠图无AB边聚集，后续by周确认RS Density及Mapping均无异常；</t>
    </r>
    <r>
      <rPr>
        <sz val="11"/>
        <color rgb="FF333333"/>
        <rFont val="微软雅黑"/>
        <family val="2"/>
        <charset val="134"/>
      </rPr>
      <t xml:space="preserve">
【整合对接】田凤
【责任部门】阵列部
【责任科室】湿刻（清洗）</t>
    </r>
    <phoneticPr fontId="4" type="noConversion"/>
  </si>
  <si>
    <t>【异常原因】①无明显Map&amp;设备集中性；②无高发LOT，L3Z55B00V22 sheet高发，受OLED来料膜层异物影响，批次影响0.02%；③NG Panel 43620AOI未见异常
【Inline监控】无
【是否止血】否
【影响范围】12/27批次short不良0.29%
【改善措施】邀请Base解析确认异常原因（对比之前各批次short不良，批次良损Base水平）@1/15</t>
    <phoneticPr fontId="4" type="noConversion"/>
  </si>
  <si>
    <r>
      <t>【异常原因】Mapping存在A/C/D角聚集，</t>
    </r>
    <r>
      <rPr>
        <sz val="11"/>
        <color rgb="FF0000FF"/>
        <rFont val="微软雅黑"/>
        <family val="2"/>
        <charset val="134"/>
      </rPr>
      <t>14500 10-4腔室集中（解析结果为ILD孔NG区域偏小0.12um），工艺调查推测与电极相关（异常电极下机寄回厂商确认，厂商未确认出异常）</t>
    </r>
    <r>
      <rPr>
        <sz val="11"/>
        <color rgb="FF333333"/>
        <rFont val="微软雅黑"/>
        <family val="2"/>
        <charset val="134"/>
      </rPr>
      <t xml:space="preserve">
【Inline监控】DM&amp;AT不可见；监控改善：电极出库检测报告印记段差点位增加（16→32）（16点位未包含到异常聚集区域，故增加到32个点位）；
【是否止血】是
【影响范围】12/26批次良损0.4%左右
【改善措施】</t>
    </r>
    <r>
      <rPr>
        <sz val="11"/>
        <color rgb="FF0000FF"/>
        <rFont val="微软雅黑"/>
        <family val="2"/>
        <charset val="134"/>
      </rPr>
      <t>临时措施：12/17禁Run 14500 10-4；改善措施：12/22更换电极（二元化电极（高芯众科）换为原厂电极），已点放Lot，持续追踪改善后结果@1/25；</t>
    </r>
    <phoneticPr fontId="4" type="noConversion"/>
  </si>
  <si>
    <t>【异常原因】高发sheet 均为来料异常片，L3CN5C00B07为OLED修补片，TP来料撕膜；L3CN5C00C04 为Array 来料异常，AA panel 膜破，Array AOI 可见；两sheet异常panel在TP制程peeling导致刻蚀残留
【Inline监控】AOI  DM可见异常
【是否止血】是
【影响范围】高发sheet NG57pcs，批次良损0.11%
【改善措施】①优化OLED撕膜手法减少撕膜碎屑残留；②黄光检讨显影时间回退验证，推进显影Skip功能导入；降低异物检宕机导致的良损；</t>
    <phoneticPr fontId="4" type="noConversion"/>
  </si>
  <si>
    <t>【异常原因】LOT集中：L3C95B00K，Map集中D角，FE03@11/27过货，L5 激光管能量Drop导致，11/27日下午停机切换博纯气体进行验证，能量Drop改善，12/2日复机后L2 未Drop；
【Inline监控】Mac确认结果无异常
【是否止血】是
【影响范围】1Lot
【改善措施】氢氖切换至博纯气体，12/31日正式上线</t>
    <phoneticPr fontId="4" type="noConversion"/>
  </si>
  <si>
    <r>
      <t>【异常原因】①因M11 C39 EMS厂反馈GDS2不良，解析为SPC划伤+膜破导致封装失效；M12开始根据T2CFB鉴本进行线上拦截，大折叠产品进行平展，故12月开始出现该code不良；②为提升检出率折叠产品AOI拍照 75→250，C39判Code升高，不良率升高
【Inline监控】43620 AOI
【是否止血】否
【影响范围】批次0.1%~0.2%
【改善措施】①</t>
    </r>
    <r>
      <rPr>
        <sz val="11"/>
        <color rgb="FFFF0000"/>
        <rFont val="微软雅黑"/>
        <family val="2"/>
        <charset val="134"/>
      </rPr>
      <t>目前验证CVD阶梯应力改善有效，因折叠性能，暂无法导入，目前M756新品在搭载验证，需验证力学相关后评审</t>
    </r>
    <r>
      <rPr>
        <sz val="11"/>
        <color rgb="FF333333"/>
        <rFont val="微软雅黑"/>
        <family val="2"/>
        <charset val="134"/>
      </rPr>
      <t>；② 根据解析结果，膜破边缘颜色较淡解析CVD未被刻穿，风险较小，已优化判杀鉴本@1/8
【整合对接】李力
【责任部门】阵列部
【责任科室】</t>
    </r>
    <phoneticPr fontId="4" type="noConversion"/>
  </si>
  <si>
    <t>【异常原因】电流异常未恶化，上批次未判电流异常code，本批次开判，电流异常根据解析存在混判，C51 12/20批次去掉ESD烧伤异常后整体线AD较上批次无恶化；高发片为inline已知单片异常，AGCFB超规但前后片以及同腔其他片无异常
【Inline监控】高发片为单片异常，1G620 inline已知
【是否止血】/
【影响范围】/
【改善措施】电流异常升高这批次开判，高发片为inline已知单片异常，持续监控</t>
    <phoneticPr fontId="4" type="noConversion"/>
  </si>
  <si>
    <t>HBM亮点</t>
  </si>
  <si>
    <r>
      <t>【异常原因】受ELA 6# DKC沙状PT 大板B角聚集影响，inline已监控到，12/8之前过货
【Inline监控】11629沙状PT Density及叠图监控
【是否止血】是
【影响范围】批次不良率~0.1%
【改善措施】12/8对AB边SWR1-AK区间double Oring擦拭及侧边轴承清洁，AK区间底部腔室清洁以及刀口清洁，</t>
    </r>
    <r>
      <rPr>
        <sz val="11"/>
        <color rgb="FF0000FF"/>
        <rFont val="微软雅黑"/>
        <family val="2"/>
        <charset val="134"/>
      </rPr>
      <t>复机初期首Lot沙状 PT density偏高，后续产出density 0.02→0.01→0，Mapping叠图无AB边聚集，后续by周确认RS Density及Mapping均无异常；</t>
    </r>
    <r>
      <rPr>
        <sz val="11"/>
        <color rgb="FF333333"/>
        <rFont val="微软雅黑"/>
        <family val="2"/>
        <charset val="134"/>
      </rPr>
      <t xml:space="preserve">
【整合对接】田凤
【责任部门】阵列部
【责任科室】湿刻（清洗）</t>
    </r>
    <phoneticPr fontId="4" type="noConversion"/>
  </si>
  <si>
    <t>【产品型号】M588
【不良名称】常暗黑斑Mura
【发生站点】CT
【是否再发】否
【首次通报】01/13  09:30
【基础分析】MAP集中：1BF0, 1BP0, 2DB0, 2DF0, 2DP0
【异常良损】当日良损0.30%，当月良损0.08%，批次良损0.10%，01/02批次较上批次恶化0.05%</t>
    <phoneticPr fontId="4" type="noConversion"/>
  </si>
  <si>
    <t>【产品型号】C472
【不良名称】电流异常
【发生站点】AGING
【是否再发】否
【首次通报】01/13  09:30
【基础分析】LOT集中：L3CE5B003, L3CE5B007
【异常良损】当日良损5.31%，当月良损1.23%，批次良损1.20%，12/26批次较上批次恶化0.71%</t>
    <phoneticPr fontId="4" type="noConversion"/>
  </si>
  <si>
    <t xml:space="preserve">【产品型号】M693
【不良名称】S向边缘Mura
【发生站点】MVI
【是否再发】否
【首次通报】01/13  09:30
【基础分析】1板U列聚集
【异常良损】当日良损0.70%，当月良损0.07%，批次良损0.15%，01/02批次较上批次恶化0.13%
</t>
    <phoneticPr fontId="4" type="noConversion"/>
  </si>
  <si>
    <t xml:space="preserve">【产品型号】M693
【不良名称】HBM亮点
【发生站点】MVI
【是否再发】否
【首次通报】01/13  09:30
【基础分析】大板右半版聚集
【异常良损】当日良损0.78%，当月良损0.05%，批次良损0.13%，01/02批次较上批次恶化0.13%
</t>
    <phoneticPr fontId="4" type="noConversion"/>
  </si>
  <si>
    <t>【产品型号】W537
【不良名称】Aging ESD区烧伤
【发生站点】AGING
【是否再发】否
【首次通报】01/13  09:30
【基础分析】SHEET集中： L3A85C00103
【异常良损】当日良损0.88%，当月良损0.61%，批次良损0.61%，01/05批次较上批次恶化0.40%</t>
    <phoneticPr fontId="4" type="noConversion"/>
  </si>
  <si>
    <t>【产品型号】M693
【不良名称】大面积亮点
【发生站点】MVI
【是否再发】否
【首次通报】01/13  15:30
【基础分析】MAP/LOT无集中性
【异常良损】当日良损7.29%，当月良损0.14%，批次良损0.17%，12/19批次较上批次恶化0.17%</t>
    <phoneticPr fontId="4" type="noConversion"/>
  </si>
  <si>
    <t>【产品型号】M693
【不良名称】通道间短路
【发生站点】MVI
【是否再发】否
【首次通报】01/13  15:30
【基础分析】LOT集中：L3MT5B01E；SHEET集中： L3MT5B01E03
【异常良损】当日良损3.85%，当月良损0.09%，批次良损0.13%，01/02批次较上批次恶化0.13%</t>
    <phoneticPr fontId="4" type="noConversion"/>
  </si>
  <si>
    <t>【异常原因】集中于贴膜M2B平台7#
【Inline监控】APP2 检出
【是否止血】是
【影响范围】/
【改善措施】M2B Lami ZT：0.25→0.35,产品已脱泡挽救
【整合对接】刘力文
【责任部门】屏体部
【责任科室】贴膜科</t>
    <phoneticPr fontId="4" type="noConversion"/>
  </si>
  <si>
    <r>
      <t>【异常原因】均为单cycle固定位置彩斑，W画面发青，有核，查看AVI为带核彩斑，流片序非首片，推测为蒸镀过程中particle掉落造成彩斑
【Inline监控】LOI Inline已检出
【是否止血】是
【影响范围】固定膜位预计影响批次不良率0.15%
【改善措施】PM项目增加对位机构横梁&amp;Finger位置清洁，</t>
    </r>
    <r>
      <rPr>
        <sz val="11"/>
        <color rgb="FFFF0000"/>
        <rFont val="微软雅黑"/>
        <family val="2"/>
        <charset val="134"/>
      </rPr>
      <t>已安排1/13降温PM，Inline监控跟进后续改善效果</t>
    </r>
    <r>
      <rPr>
        <sz val="11"/>
        <color rgb="FF333333"/>
        <rFont val="微软雅黑"/>
        <family val="2"/>
        <charset val="134"/>
      </rPr>
      <t xml:space="preserve">
【整合对接】李晗
【责任部门】蒸镀封装部
【责任科室】蒸镀设备科</t>
    </r>
    <phoneticPr fontId="4" type="noConversion"/>
  </si>
  <si>
    <t>【异常原因】L3CN5C00G E02 12/7日生产，L2 激光管老化，能量Drop导致(使用寿命周期内)
【Inline监控】Inline检测无异常，后一卡M678 产品Mac确认无异常；
【是否止血】是，12/15 L2 Tube已紧急更换；
【影响范围】1Lot
【改善措施】12/15 L2 Tube已紧急更换
【整合对接】施健丰
【责任部门】阵列部
【责任科室】晶注科</t>
    <phoneticPr fontId="4" type="noConversion"/>
  </si>
  <si>
    <r>
      <t>【异常原因】W画面8区发粉，批次前有EG/HG mask RW履历，mask 定点查看反馈无异常，推测为贴合类彩斑，RW后新物料上机出现
【Inline监控】同片同检3half，100%检出
【是否止血】是
【影响范围】180panel
【改善措施】</t>
    </r>
    <r>
      <rPr>
        <sz val="11"/>
        <color rgb="FFFF0000"/>
        <rFont val="微软雅黑"/>
        <family val="2"/>
        <charset val="134"/>
      </rPr>
      <t>mask 物料解析，推测微观形貌规格差异@3/15,下次排产4/2</t>
    </r>
    <r>
      <rPr>
        <sz val="11"/>
        <color rgb="FF333333"/>
        <rFont val="微软雅黑"/>
        <family val="2"/>
        <charset val="134"/>
      </rPr>
      <t xml:space="preserve">
【整合对接】秦悦
【责任部门】蒸镀封装
【责任科室】张网</t>
    </r>
    <phoneticPr fontId="4" type="noConversion"/>
  </si>
  <si>
    <t>【异常原因】因折叠产品高应力，导致边缘应力释放快易造成提前分离掉片，使用降低边缘能量及PI2外扩增加覆盖PI1残胶方式Cover提前分离报废问题，导致边缘难剥离，人员手动开口，后入刀位置（J列）异物较多/边缘褶皱造成破裂；
【Inline监控】已监控到（剥离异常机台报警）
【是否止血】是
【影响范围】12/19批次0.1%。现过货影响CT不良率偏高
【改善措施】①优化LLO边缘能量（在不提前分离情况下，提升边缘能量）；②确认剥离后边缘褶皱情况，优化刀具点位cover；-1/5日已导入
【整合对接】秦悦
【责任部门】蒸镀封装部</t>
    <phoneticPr fontId="4" type="noConversion"/>
  </si>
  <si>
    <r>
      <t>【异常原因】批次前无RW履历，mask AOI不可见，批次间新增，推测为贴合类彩斑；漏检原因：现象轻微且与画面底色高度重合；
【Inline监控】同片同检2half LOI不可见，100%漏检
【是否止血】是，根据解析+基板交换锁定EGTA02异常，已安排RW@1/6
【影响范围】360panel
【改善措施】已安排RW@1/6；漏检改善措施：</t>
    </r>
    <r>
      <rPr>
        <sz val="11"/>
        <color rgb="FFFF0000"/>
        <rFont val="微软雅黑"/>
        <family val="2"/>
        <charset val="134"/>
      </rPr>
      <t>①目前将漏检样品进行复制60批次标注训练②调整线性画面底色减少彩斑靠色；@1/4， 下批次需要追踪调试结果</t>
    </r>
    <r>
      <rPr>
        <sz val="11"/>
        <color rgb="FF333333"/>
        <rFont val="微软雅黑"/>
        <family val="2"/>
        <charset val="134"/>
      </rPr>
      <t xml:space="preserve">
【整合对接】张倩
【责任部门】蒸镀封装部/检测技术部
【责任科室】清洗科/蒸镀检测科</t>
    </r>
    <phoneticPr fontId="4" type="noConversion"/>
  </si>
  <si>
    <t>【异常原因】高发sheet peeling在43400异物检宕机，NG占比42%，RW过程未涂胶panel过显影AL腐发生率高
【Inline监控】short AOI无法监控
【是否止血】是
【影响范围】高发sheet NG 36 pcs
【改善措施】①黄光检讨显影Skip软件改造@M2；②显影时间条件回退验证，目前ECS验证中，根据验证结果需PCCB汇报导入；
【整合对接】李力</t>
    <phoneticPr fontId="4" type="noConversion"/>
  </si>
  <si>
    <r>
      <t>【异常原因】高发膜位与干刻Pin匹配，12500有明显机差，3AED06高发，看腔差发现6-2无异常（11/10换pin)，</t>
    </r>
    <r>
      <rPr>
        <sz val="11"/>
        <color rgb="FFFF0000"/>
        <rFont val="微软雅黑"/>
        <family val="2"/>
        <charset val="134"/>
      </rPr>
      <t>故此次异常与12500 3AED06 PC PIN相关</t>
    </r>
    <r>
      <rPr>
        <sz val="11"/>
        <color rgb="FF333333"/>
        <rFont val="微软雅黑"/>
        <family val="2"/>
        <charset val="134"/>
      </rPr>
      <t xml:space="preserve">
【Inline监控】此Pin Mura所有层别DM图都可见，未看到DM图Pin Mura恶化，无AT；改善措施：参考ELA DM图系统打分的方式看趋势（AQMS系统)，Pin Mura也上线AQMS@2/15
【是否止血】是
【影响范围】批次良损0.1%左右
【改善措施】临时措施：①3AED06-PC2 11/10更换，3AED06-PC3 1/13更换；3AED06-PC1预计1/16更换， 3AED06-PC4预计1/19更换，3AED06-PC5预计1/22更换；②12500 3AED06-PC1/4/5禁Run M588/M678/M693@1/13，其它腔室待换Pin后解禁；改善措施：Mo层PIN更换周期收严 ：45000pcs（搭配下部电极更换）→22500（搭配上电极执行@1/13开始执行，1/16完成保养规格书更新
【整合对接】施健丰</t>
    </r>
    <phoneticPr fontId="4" type="noConversion"/>
  </si>
  <si>
    <t>M693 当日大面积亮点高发受1219批次工单清线、不良品集中入库影响。实际批次良损0.1%（1219批次与1225批次实际为同一批次），无mapping/lot特殊聚集；且后续0102批次产出率95%，大面积亮点0.05%为正常水准，持续关注后续产出</t>
    <phoneticPr fontId="4" type="noConversion"/>
  </si>
  <si>
    <t>【异常原因】① 0102批次S向边缘Mura相较1219批次S向边缘Mura升高0.13%，不良集中U列；② 不良与EBTA001 Depo.PPA相匹配；③ 原Mask水平外扩6μm无异常，TT 54s→60s，单边外扩2.5μm至8.5μm引发不良（匹配变更点margin不足）
【Inline监控】Inline LOI已监控到，Inline PPA已监控到
【是否止血】是，Inline Offset/Stay Time调整，降低U列外扩趋势
【影响范围】117pcs Panel影响
【改善措施】① Inline已检测到并及时进行Run中调整；② 异常U列Panel已判R；③ TT变更前提前进行Rework改善，TT缩短提前确认内缩风险，TT延长则提前确认外扩风险，预留2.5μm Margin@1/18</t>
    <phoneticPr fontId="4" type="noConversion"/>
  </si>
  <si>
    <t>【异常原因】ct站点未产出完，aging站点批次上升0.2% ，map s3单sheet bc边靠c角聚集，单sheet影响近0.1%，异常履历超规code确认map不匹配，全站aoi确认map不匹配，无宕机相关异常，单片异常，去除单片发生率正常范围波动
【Inline监控】/
【是否止血】单片异常
【影响范围】1sheet，近0.1%
【改善措施】单片异常履历/aoi 无匹配，持续监控</t>
    <phoneticPr fontId="4" type="noConversion"/>
  </si>
  <si>
    <r>
      <t>【异常原因】MAP无明显聚集，LOT履历未见相关异常，Array机腔差确认18200/19800存在差异，进一步确认18200存在机差但无腔差过货履历以及前后lot无异常，19800 两高发lot分别两台设备过货且拉取DV参数、过货履历以及AOI无明显异常；
【Inline监控】/
【是否止血】/
【影响范围】两LOT
【改善措施】</t>
    </r>
    <r>
      <rPr>
        <sz val="11"/>
        <color rgb="FFFF0000"/>
        <rFont val="微软雅黑"/>
        <family val="2"/>
        <charset val="134"/>
      </rPr>
      <t>解析结果产出@1/17</t>
    </r>
    <r>
      <rPr>
        <sz val="11"/>
        <color rgb="FF333333"/>
        <rFont val="微软雅黑"/>
        <family val="2"/>
        <charset val="134"/>
      </rPr>
      <t xml:space="preserve">
【整合对接】施明君
【责任部门】/
【责任科室】/ </t>
    </r>
    <phoneticPr fontId="4" type="noConversion"/>
  </si>
  <si>
    <t xml:space="preserve">【产品型号】C50
【不良名称】常暗黑斑Mura
【发生站点】CT
【是否再发】否
【首次通报】01/14  09:00
【基础分析】MAP集中：1BB0, 2DU0，2E行
【异常良损】当日良损0.95%，当月良损0.30%，批次良损0.30%，12/27批次较上批次恶化0.30%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</si>
  <si>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【产品型号】C480
【不良名称】OLED来料翘曲
【发生站点】CUT
【是否再发】否
【首次通报】01/14  16:40
【基础分析】膜位集中1C/2C行
【异常良损】当日良损0.37%，当月良损0.07%，批次良损0.32%，01/06批次较上批次恶化0.28%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【整合对接】邓冰
【责任部门】***
【责任科室】***
</t>
  </si>
  <si>
    <t>秦佳俊</t>
    <phoneticPr fontId="4" type="noConversion"/>
  </si>
  <si>
    <t xml:space="preserve">【产品型号】M693
【不良名称】TP复测NG
【发生站点】CT
【是否再发】否
【首次通报】01/15  08:30
【基础分析】MAP集中2EB0
【异常良损】当日良损4.72%，当月良损0.12%，批次良损0.14%，12/19批次较上批次恶化0.14%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【整合对接】李力
【责任部门】***
【责任科室】***
</t>
  </si>
  <si>
    <t xml:space="preserve">【产品型号】W537
【不良名称】G向ELA Mura
【发生站点】CT
【是否再发】否
【首次通报】01/15  08:30
【基础分析】MAP集中1F-1J行，2H-2M行
【异常良损】当日良损11.08%，当月良损1.48%，批次良损1.48%，01/05批次较上批次恶化1.48%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</si>
  <si>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【产品型号】W537
【不良名称】S向ELA Mura
【发生站点】CT
【是否再发】否
【首次通报】01/15  08:30
【基础分析】MAP集中2H-2M行右侧大板，SHEET集中：L3A85C00108, L3A85C00114
【异常良损】当日良损0.81%，当月良损0.11%，批次良损0.11%，01/05批次较上批次恶化0.11%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</si>
  <si>
    <t xml:space="preserve">【产品型号】C472
【不良名称】彩斑Mura
【发生站点】CT
【是否再发】否
【首次通报】01/15  08:30
【基础分析】MAP集中1CG0,LOT集中：L3CE5B00G
【异常良损】当日良损0.23%，当月良损0.06%，批次良损0.21%，01/06批次较上批次恶化0.18%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  <phoneticPr fontId="4" type="noConversion"/>
  </si>
  <si>
    <t xml:space="preserve">【产品型号】C516
【不良名称】G向ELA Mura
【发生站点】CT
【是否再发】否
【首次通报】01/15  08:30
【基础分析】新增LOT集中：L3CN5C017
【异常良损】当日良损6.01%，当月良损0.74%，批次良损2.92%，01/06批次较上批次恶化2.00%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</si>
  <si>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【产品型号】C471
【不良名称】常暗黑斑Mura
【发生站点】CT
【是否再发】否
【首次通报】01/15  15:30
【基础分析】MAP集中E列
【异常良损】当日良损3.45%，当月良损0.95%，批次良损0.95%，12/19批次较上批次恶化0.28%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</si>
  <si>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【产品型号】C480
【不良名称】屏体正翘曲
【发生站点】APP1
【是否再发】否
【首次通报】01/15  08:30
【基础分析】MAP集中1C/2C行
【异常良损】当日良损0.93%，当月良损0.03%，批次良损0.74%，01/06批次较上批次恶化0.60%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【整合对接】王建强
【责任部门】***
【责任科室】***
</t>
    <phoneticPr fontId="4" type="noConversion"/>
  </si>
  <si>
    <r>
      <t>【异常原因】不良调查白画面可见，现象发粉集中TA01套Mask组合，集中Cycle11，inline</t>
    </r>
    <r>
      <rPr>
        <sz val="11"/>
        <color rgb="FF0000FF"/>
        <rFont val="微软雅黑"/>
        <family val="2"/>
        <charset val="134"/>
      </rPr>
      <t xml:space="preserve"> 已知过程Particle导致单Cycel异常。</t>
    </r>
    <r>
      <rPr>
        <sz val="11"/>
        <color rgb="FF333333"/>
        <rFont val="微软雅黑"/>
        <family val="2"/>
        <charset val="134"/>
      </rPr>
      <t xml:space="preserve">
【Inline监控】inline 监控已知异常
【是否止血】是
【影响范围】Cycle11，批次预估影响0.04%
【改善措施】</t>
    </r>
    <r>
      <rPr>
        <sz val="11"/>
        <color rgb="FF0000FF"/>
        <rFont val="微软雅黑"/>
        <family val="2"/>
        <charset val="134"/>
      </rPr>
      <t>Cycle11 Mask下机后CLean +研磨，Cycle15上机无异常</t>
    </r>
    <r>
      <rPr>
        <sz val="11"/>
        <color rgb="FF333333"/>
        <rFont val="微软雅黑"/>
        <family val="2"/>
        <charset val="134"/>
      </rPr>
      <t xml:space="preserve">
【整合对接】王建强
【责任部门】蒸镀封装部
【责任科室】蒸镀设备+Clean</t>
    </r>
    <phoneticPr fontId="4" type="noConversion"/>
  </si>
  <si>
    <r>
      <t>【异常原因】集中下贴1号机发生，发生时间1/14  3:00-4:00，</t>
    </r>
    <r>
      <rPr>
        <sz val="11"/>
        <color rgb="FF0000FF"/>
        <rFont val="微软雅黑"/>
        <family val="2"/>
        <charset val="134"/>
      </rPr>
      <t>为sunmap末期导致下贴贴附末端褶皱，切割后panel正翘曲；</t>
    </r>
    <r>
      <rPr>
        <sz val="11"/>
        <color rgb="FF333333"/>
        <rFont val="微软雅黑"/>
        <family val="2"/>
        <charset val="134"/>
      </rPr>
      <t xml:space="preserve">
【Inline监控】22520站点AOI抽检,DM可以见异常，但因现象轻微，RS未判出异常推送异常单，将异常图片反馈制造，对ADC模型进行优化训练；
【是否止血】是
【影响范围】共影响约40panel
【改善措施】①</t>
    </r>
    <r>
      <rPr>
        <sz val="11"/>
        <color rgb="FF0000FF"/>
        <rFont val="微软雅黑"/>
        <family val="2"/>
        <charset val="134"/>
      </rPr>
      <t>1/14白班已完成sunmap更换,更换周期评估近半年来因sunmap导致的褶皱发生次数也比
较少，结合降本需求，评估周期不收严</t>
    </r>
    <r>
      <rPr>
        <sz val="11"/>
        <color rgb="FF333333"/>
        <rFont val="微软雅黑"/>
        <family val="2"/>
        <charset val="134"/>
      </rPr>
      <t>；②</t>
    </r>
    <r>
      <rPr>
        <sz val="11"/>
        <color rgb="FF0000FF"/>
        <rFont val="微软雅黑"/>
        <family val="2"/>
        <charset val="134"/>
      </rPr>
      <t>将异常图片反馈制造，对ADC模型进行优化训练，提高检出率；</t>
    </r>
    <r>
      <rPr>
        <sz val="11"/>
        <color rgb="FF333333"/>
        <rFont val="微软雅黑"/>
        <family val="2"/>
        <charset val="134"/>
      </rPr>
      <t xml:space="preserve">
【整合对接】邓冰
【责任部门】蒸镀封装部
【责任科室】Lami科</t>
    </r>
    <phoneticPr fontId="4" type="noConversion"/>
  </si>
  <si>
    <t xml:space="preserve">【产品型号】C471
【不良名称】JNCDN
【发生站点】CT
【是否再发】否
【首次通报】01/16  08:30
【基础分析】LOT集中：L3CD5B004,A/J列聚集
【异常良损】当日良损5.94%，当月良损0.78%，批次良损0.78%，12/19批次较上批次恶化0.58%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【整合对接】吕子明
【责任部门】***
【责任科室】***
</t>
  </si>
  <si>
    <t xml:space="preserve">【产品型号】C472
【不良名称】S向棱形彩色带状Mura
【发生站点】CT
【是否再发】否
【首次通报】01/16  08:30
【基础分析】MAP集中：2AC0；LOT集中：L3CE5B00K, L3CE5B00R
【异常良损】当日良损0.19%，当月良损0.03%，批次良损0.12%，01/06批次较上批次恶化0.11%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【整合对接】吕子明
【责任部门】***
【责任科室】***
</t>
  </si>
  <si>
    <t>【异常原因】查看AVI以及LOI确认，为彩斑误判导致；2AC膜位彩斑为单Cycle异常，Inline已知，为Mask上机过程中Particle导致，Cycle首片发生，Mask清洗后上机无异常；
【Inline监控】是，Inline已知异常；
【是否止血】是，单Cycle异常
【影响范围】60Panel，批次预估影响0.04%；
【改善措施】Cycle首片发生，Mask清洗后上机无异常；对人员进行重点培训宣导；
【整合对接】吕子明
【责任部门】蒸镀封装部
【责任科室】清洗科</t>
    <phoneticPr fontId="4" type="noConversion"/>
  </si>
  <si>
    <t>异常原因】①批次不良根因：COE产品大角度JNCD规格严格，预估该规格量产屏体批次良损7%；转量后改善后导入后批次良损水平&lt;3% ②今日不良高原因：高发膜位工单集中过货导致，高发cycle原因：GX色点OOW内波动，轨迹稍外扩，正常波动
【Inline监控】LOI
【是否止血】是。
【影响范围】12/19批次
【改善措施】根据测试数据，实际12/19批次不良率2.5%；不包含高发cycle则12/19批次不良率1.6%（高发cycle原因：GX色点OOW内波动，轨迹稍外扩）
【整合对接】吕子明
【责任部门】工艺整合部/蒸镀封装部
【责任科室】蒸镀封装整合科/蒸镀工艺科</t>
    <phoneticPr fontId="4" type="noConversion"/>
  </si>
  <si>
    <t xml:space="preserve">【产品型号】C480
【不良名称】S向ELA Mura
【发生站点】CT
【是否再发】否
【首次通报】01/16  08:30
【基础分析】MAP集中大板右上角，LOT集中：L3CG5C016
【异常良损】当日良损0.90%，当月良损0.41%，批次良损1.13%，01/06批次较上批次恶化0.85%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</si>
  <si>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>【异常原因】12/16日E04 L1 能量Drop，PM复机后人员调试光斑偏移导致；
【Inline监控】此卡Mac 确认低能量区域JND 2.2，高能量区域JND 2.3，同期Gas 末期尾卡M678 Mac JND 2.3，在规格内；改善措施：高发异常调查确认项目输出优化@1/15（从多角度判断是否有风险）；
【是否止血】是
【影响范围】1个Gas 周期，C480 1lot,涉及M678 2 Lot，C472 1 Lot（为防止成品混货先单管，确认CT 结果后释放）；
【改善措施】短期对策：①科室内部宣导，资深人员调试光斑，禁止工程师调试光斑；②资深人员完善调光SOP培训，工程师培训考核通过后上岗@1/22；
【整合对接】施健丰
【责任部门】阵列
【责任科室】晶注</t>
    <phoneticPr fontId="4" type="noConversion"/>
  </si>
  <si>
    <t xml:space="preserve">【产品型号】C480
【不良名称】斑中带点
【发生站点】MVI
【是否再发】否
【首次通报】12/22  16:00
【基础分析】12/13批次较上批次恶化0.15%，MVI站点较上批次恶化1.64%，ABD角聚集
【异常良损】当日良损0.95%，当月良损0.55%，批次良损0.59%，12/13批次较上批次恶化0.15%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  <phoneticPr fontId="4" type="noConversion"/>
  </si>
  <si>
    <t xml:space="preserve">【产品型号】C480
【不良名称】斑中带点
【发生站点】CT
【是否再发】否
【首次通报】01/17  08:30
【基础分析】MAP左上角集中，LOT轻微集中： L3CG5C006
【异常良损】当日良损0.95%，当月良损0.43%，批次良损0.66%，01/06批次较上批次恶化0.30%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  <phoneticPr fontId="4" type="noConversion"/>
  </si>
  <si>
    <t>来料账料异常-制造</t>
  </si>
  <si>
    <t xml:space="preserve">【产品型号】M678
【不良名称】S向带状Mura
【发生站点】CT
【是否再发】否
【首次通报】01/17  16:40
【基础分析】MAP集中：1AB0；LOT集中：L3MR5C009, L3MR5C00K
【异常良损】当日良损0.14%，当月良损0.09%，批次良损0.09%，01/05批次较12/18,12/08批次恶化0.06%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</si>
  <si>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【产品型号】M588
【不良名称】来料账料异常-制造
【发生站点】CT
【是否再发】否
【首次通报】01/17  16:40
【基础分析】无集中性
【异常良损】当日良损1.82%，当月良损0.01%，批次良损0.02%，12/19批次较上批次恶化0.02%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  <phoneticPr fontId="4" type="noConversion"/>
  </si>
  <si>
    <t xml:space="preserve">【异常原因】尾批集中过货
【Inline监控】若已监控到：明确监控到的站点/RS Code/恶化比例（数字化呈现 ）；若没监控到，给出后续 Inline监控如何优化的方案）
【是否止血】***
【影响范围】目前28片
【改善措施】要求有工艺改善的落地措施，无措施时需要当天上良率会进行汇报
【整合对接】刘力文
【责任部门】屏体制造
【责任科室】制造
</t>
    <phoneticPr fontId="4" type="noConversion"/>
  </si>
  <si>
    <t>帐料信息异常-设备</t>
  </si>
  <si>
    <t xml:space="preserve">【产品型号】C472
【不良名称】帐料信息异常-设备
【发生站点】CT
【是否再发】否
【首次通报】01/18  10:00
【基础分析】L3CE5B00J/C005 Lot聚集，大板左侧聚集
【异常良损】当日良损4.32%，当月良损0.03%，批次良损0.09%，1/6批次较上批次恶化0.09%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</si>
  <si>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>李力</t>
    <phoneticPr fontId="4" type="noConversion"/>
  </si>
  <si>
    <t>王磊</t>
    <phoneticPr fontId="4" type="noConversion"/>
  </si>
  <si>
    <t>OLED</t>
    <phoneticPr fontId="4" type="noConversion"/>
  </si>
  <si>
    <t xml:space="preserve">【产品型号】C471
【不良名称】大面积亮点
【发生站点】MVI
【是否再发】是
【首次通报】12/26  10:00
【基础分析】12/19批次较上批次恶化0.39%，大板左侧聚集
【异常良损】当日良损31.26%，当月良损1.09%，批次良损1.09%，12/19批次较上批次恶化0.39%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</si>
  <si>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>【异常原因】确认异常集中L3MR5C01F/L3MR5C01M 2Lot，CT mapping为B列聚集趋势。确认异常片array各站AOI数据，最早12620 DM可见，PEP 2各站机腔差确认12400 3APP13存在集中，异常原因:Cot nozzle刀嘴异物导致涂胶时产生S向mura
【Inline监控】12620 DM可见
【是否止血】是
【影响范围】2 Lot
【改善措施】临时措施：3APP13 COT停机刀嘴清洁疏通@12/18
长期措施：Nozzle clean流量优化 增强clean效果，ALL机台已平展完成@M12
【整合对接】施健丰
【责任部门】阵列部
【责任科室】涂布科</t>
    <phoneticPr fontId="4" type="noConversion"/>
  </si>
  <si>
    <t xml:space="preserve">【产品型号】M727
【不良名称】S向棱形彩色带状Mura
【发生站点】MVI
【是否再发】否
【首次通报】01/19  10:00
【基础分析】1/2批次较上批次恶化0.49%，1BK模位聚集
【异常良损】当日良损10.65%，当月良损0.07%，批次良损0.49%，1/2批次较上批次恶化0.49%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
</t>
    <phoneticPr fontId="4" type="noConversion"/>
  </si>
  <si>
    <t>【异常原因】实际为彩斑，单cycle particle类，Mask清洗后再次上机无异常。
【Inline监控】 INLINE LOI已监控到，21320 
【是否止血】是
【影响范围】60pcs
【改善措施】 临时措施：下个Cycle Mask清洗后无异常；长期措施：批次末期已根据膜层进行腔室PM
【整合对接】王磊
【责任部门】蒸镀封装部
【责任科室】清洗科</t>
    <phoneticPr fontId="4" type="noConversion"/>
  </si>
  <si>
    <t>【异常原因】C471设计原因导致Aging压接偏位(COE产品CT PAD金属裸露宽度（107um）
较非COE产品（130um）小)
【Inline监控】 否
【是否止血】否
【影响范围】21pcs
【改善措施】 临时措施：屏体整合安排返工Reaging；长期措施：后续COE新品CTPAD宽度按130um设计，已加入DRC管控
【整合对接】田凤
【责任部门】屏体部
【责任科室】Aging科</t>
    <phoneticPr fontId="4" type="noConversion"/>
  </si>
  <si>
    <t xml:space="preserve">【产品型号】C472
【不良名称】S向带状Mura
【发生站点】MVI
【是否再发】否
【首次通报】01/21  10:00
【基础分析】2EV模位聚集
【异常良损】当日良损0.19%，当月良损0.07%，批次良损0.11%，1/6批次较上批次恶化0.07%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</si>
  <si>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【产品型号】M678
【不良名称】S向ELA Mura
【发生站点】MVI
【是否再发】否
【首次通报】01/21  10:00
【基础分析】L3MR5C01L/1V/1K 3Lot聚集，大板AD角聚集
【异常良损】当日良损0.28%，当月良损0.13%，批次良损0.14%，1/5批次较上批次恶化0.14%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</si>
  <si>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r>
      <t>【异常原因】同M693屏体黑斑原因，为蒸镀1#CD D-port Emboss划伤导致产品屏体黑斑，最新批次高发模位Emboss 打磨CT确认无改善，</t>
    </r>
    <r>
      <rPr>
        <sz val="11"/>
        <color rgb="FF0000FF"/>
        <rFont val="微软雅黑"/>
        <family val="2"/>
        <charset val="134"/>
      </rPr>
      <t>已需求工艺基于整体不良改善时间节点，确认工艺设备履历异常及输出1/19蒸镀批次设备端改善验证计划</t>
    </r>
    <r>
      <rPr>
        <sz val="11"/>
        <color rgb="FF333333"/>
        <rFont val="微软雅黑"/>
        <family val="2"/>
        <charset val="134"/>
      </rPr>
      <t xml:space="preserve">
【Inline监控】Inline无有效检出措施，屏体点灯画面可见异常
【是否止血】否
【影响范围】1/2批次
【改善措施】</t>
    </r>
    <r>
      <rPr>
        <sz val="11"/>
        <color rgb="FF0000FF"/>
        <rFont val="微软雅黑"/>
        <family val="2"/>
        <charset val="134"/>
      </rPr>
      <t>1.1/19批次蒸镀1#CD D路径-9port 路径DOE验证用于锁定异常腔室范围 @1/30；2.LLO能力提升DOE验证，条件1：200/205mj：条件2:202/207mj）@1/28</t>
    </r>
    <r>
      <rPr>
        <sz val="11"/>
        <color rgb="FF333333"/>
        <rFont val="微软雅黑"/>
        <family val="2"/>
        <charset val="134"/>
      </rPr>
      <t xml:space="preserve">
【整合对接】王建强/邓冰
【责任部门】蒸镀封装部
【责任科室】蒸镀设备科</t>
    </r>
    <phoneticPr fontId="4" type="noConversion"/>
  </si>
  <si>
    <t xml:space="preserve">【产品型号】C39
【不良名称】大面积亮点
【发生站点】CT
【是否再发】否
【首次通报】01/15  15:30
【基础分析】LOT轻微集中：L3Z55C007
【异常良损】当日良损1.43%，当月良损0.22%，批次良损0.22%，12/27批次较上批次恶化0.13%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【整合对接】田凤
【责任部门】***
【责任科室】***
</t>
    <phoneticPr fontId="4" type="noConversion"/>
  </si>
  <si>
    <t>【异常原因】12/19批次良损0.14%，其中0.05%为S向亮线，Array责（S向亮线Panel制造在3S006拦截，判为TP复测NG）；0.05%确认AVI原图为上保气泡导致单点超规，后续计划返工升等@1/E；③0.04%为Base不良，多为RX贯穿类/孔区容值不良，根据经验为CVD异物导致断线/孔区线边异物导致，FIB切片确认为CVDshadow导致多通道容值异常，排查具有CVD2腔室集中，已反馈OLED进行进一步原因及措施确认@1/23
【Inline监控】/
【是否止血】是
【影响范围】217pcs（真实不良0.04%，~70pcs）
【改善措施】真实不良0.04%，为Base水平；上保气泡异常已过当站，待入库后返工升等@1/E，挽救率预计100%
【整合对接】李力
【责任部门】制造部/屏体部/触控部
【责任科室】/</t>
    <phoneticPr fontId="4" type="noConversion"/>
  </si>
  <si>
    <t xml:space="preserve">【产品型号】M693
【不良名称】屏体黑斑
【发生站点】MVI
【是否再发】否
【首次通报】01/12  09:40
【基础分析】MAP集中：2AA0, 2AU0, 2ET0, 2EU0，为Eomboss改善批次
【异常良损】当日良损3.26%，当月良损1.03%，批次良损1.11%，01/02批次较上批次恶化1.11%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【整合对接】李晗
【责任部门】***
【责任科室】***
</t>
    <phoneticPr fontId="4" type="noConversion"/>
  </si>
  <si>
    <t xml:space="preserve">【产品型号】M678
【不良名称】常暗黑斑Mura
【发生站点】MVI
【是否再发】否
【首次通报】01/21  16:00
【基础分析】MAP集中：1BF0, 1BP0, 1BT0, 2DF0, 2DP0, 2DT0
【异常良损】当日良损0.19%，当月良损0.17%，批次良损0.16%，1/5批次较上批次恶化0.11%
</t>
    <phoneticPr fontId="4" type="noConversion"/>
  </si>
  <si>
    <t>【产品型号】M678
【不良名称】G向ELA Mura
【发生站点】CT
【是否再发】否
【首次通报】01/21  16:00
【基础分析】LOT集中： L3MR5C01C，Map集中大板外围
【异常良损】当日良损0.19%，当月良损0.06%，批次良损0.47%，1/5批次较上批次无恶化</t>
    <phoneticPr fontId="4" type="noConversion"/>
  </si>
  <si>
    <t xml:space="preserve">【产品型号】M678
【不良名称】穿刺型异物
【发生站点】CUT
【是否再发】否
【首次通报】01/21  16:00
【基础分析】MAP集中：AU列
【异常良损】当日良损0.19%，当月良损0.06%，批次良损0.47%，1/15批次较上批次恶化0.09%—CUT站点
</t>
    <phoneticPr fontId="4" type="noConversion"/>
  </si>
  <si>
    <r>
      <t>【异常原因】确认1/6批次恶化集中Map D角位置聚集，G3亮点+斑中带点~0.96%，较上批次恶化~0.17%（上批次管控过货良损偏低）。</t>
    </r>
    <r>
      <rPr>
        <sz val="11"/>
        <color rgb="FF0000FF"/>
        <rFont val="微软雅黑"/>
        <family val="2"/>
        <charset val="134"/>
      </rPr>
      <t>异常原因已知 同12/13蒸镀批：解析确认为特性负偏，GI DKC相关</t>
    </r>
    <r>
      <rPr>
        <sz val="11"/>
        <color rgb="FF333333"/>
        <rFont val="微软雅黑"/>
        <family val="2"/>
        <charset val="134"/>
      </rPr>
      <t xml:space="preserve">
【Inline监控】AT已监控
【是否止血】是
【影响范围】1/6批次 D角3膜位高发 G3+斑中带点影响~0.2%
【改善措施】①</t>
    </r>
    <r>
      <rPr>
        <sz val="11"/>
        <color rgb="FF0000FF"/>
        <rFont val="微软雅黑"/>
        <family val="2"/>
        <charset val="134"/>
      </rPr>
      <t>3AFC03-DKC 停机保养@12/11，同步更换9ea filter</t>
    </r>
    <r>
      <rPr>
        <sz val="11"/>
        <color rgb="FF333333"/>
        <rFont val="微软雅黑"/>
        <family val="2"/>
        <charset val="134"/>
      </rPr>
      <t>（HF/HF-Rinse/SWR1/HMS/AC/AK）；②管控C39/C471/C516/C480/C521/C522 12100 3AFC03过货@M12初，保养后点放过货，监测近期LOT  AT水平和保养点放前期水平波动不大。③长期专项GI AD角验证改善：HPMJ移位改造验证，C480中量2LotAT点不良2.28%，base3.31%；CT产出5399pcs，G3亮点单LOT水平0.65%
【责任部门】阵列部
【责任科室】湿刻科</t>
    </r>
    <phoneticPr fontId="4" type="noConversion"/>
  </si>
  <si>
    <t xml:space="preserve">【产品型号】M588
【不良名称】屏体黑斑
【发生站点】CT
【是否再发】否
【首次通报】01/14  16:40
【基础分析】MAP集中2AT0（新增膜位）
【异常良损】当日良损0.25%，当月良损0.13%，批次良损0.15%，01/02批次较上批次恶化0.08%（新增2AT0膜位集中）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【整合对接】黄从城
【责任部门】***
【责任科室】***
</t>
    <phoneticPr fontId="4" type="noConversion"/>
  </si>
  <si>
    <t>王建强</t>
    <phoneticPr fontId="4" type="noConversion"/>
  </si>
  <si>
    <t>【异常原因】表现为黑色不透明异物，以TFE新增为主，与CVD1 制程的前处理条件H2 Plasma与裸露阳极反应,生成黑色物质黏附在CVD1 Mask上方强相关,12/19批次生产结束后已按照排产计划要求CVD1 Mask人员介入清洁,12/19批次不良0.05%,1/5批次不良0.04%,1/15批次批次不良预估0.05%~0.06%,正常波动范围
【Inline监控】21329站点检出C4OP1不良,批次不良预估0.05%~0.06%
【是否止血】是
【影响范围】1/15批次
【改善措施】M678 CVD1 Mask 人工擦拭&amp;气枪吹扫+Burn in&amp;cycle Purge3个cycle@1/3,后续常规手机产品CVD1 Mask寿命每增加1000张执行以上清洁计划(折叠/大尺寸/穿戴执行寿命每增加400张执行清洁计划)</t>
    <phoneticPr fontId="4" type="noConversion"/>
  </si>
  <si>
    <t>【异常原因】集中1F400 3APP05，解析确认信号调节与N型TFT相关性强，FIB切片对比亮暗区域T3相关膜层CD均未见明显差异，工艺调查确认DEV AC气刀堵塞单元造成不良。
【Inline监控】Inline DM/AT无响应，AT系统升级@M6
【是否止血】是
【影响范围】影响数量7LOT
【改善措施】临时措施：AC疏通@12/10，1F400 3APP05禁Run所有产品@1/16,；@长期措施：AC通水清洁纳入保养文件，月保执行《V3-WI-0672 涂胶显影机设备保养规格书》</t>
    <phoneticPr fontId="4" type="noConversion"/>
  </si>
  <si>
    <t>【异常原因】E02 12/15 日 L2 能量Drop最后一个Gas周期生产，12/15日E02 L2 停机换Tube两天，12/17日复机后，能量Drop改善
【Inline监控】M678 DM有飘高趋势；
【是否止血】是
【影响范围】1Lot 
【改善措施】临时措施：E02 12/15 日 L2 能量Drop最后一个Gas周期生产，12/15日E02 L2 停机换Tube两天，12/17日复机后，能量Drop改善；改善措施：1/8切博纯气体 drop改善</t>
    <phoneticPr fontId="4" type="noConversion"/>
  </si>
  <si>
    <t>【异常原因】12/16日E04 L1 能量Drop，PM复机后人员调试光斑偏移导致；
【Inline监控】此卡Mac 确认低能量区域JND 2.2，高能量区域JND 2.3，同期Gas 末期尾卡M678 Mac JND 2.3，在规格内；改善措施：高发异常调查确认项目输出优化@1/15（从多角度判断是否有风险）；
【是否止血】是
【影响范围】1个Gas 周期，C480 1lot,涉及M678 2 Lot，C472 1 Lot（为防止成品混货先单管，确认CT 结果后释放）；
【改善措施】短期对策：①科室内部宣导，资深人员调试光斑，禁止工程师调试光斑；②资深人员完善调光SOP培训，工程师培训考核通过后上岗@1/22；</t>
    <phoneticPr fontId="4" type="noConversion"/>
  </si>
  <si>
    <t>【异常原因】高发膜位与干刻Pin匹配，12500有明显机差，3AED06高发，看腔差发现6-2无异常（11/10换pin)，故此次异常与12500 3AED06 PC PIN相关
【Inline监控】此Pin Mura所有层别DM图都可见，未看到DM图Pin Mura恶化，无AT；改善措施：参考ELA DM图系统打分的方式看趋势（AQMS系统)，Pin Mura也上线AQMS@2/15
【是否止血】是
【影响范围】批次良损0.1%左右
【改善措施】临时措施：①3AED06-PC1 11/10更换，3AED06-PC3 1/13更换，3AED06-PC4 1/7更换，3AED06-PC51/15更换；3AED06-PC1预计1/27更换；②12500 3AED06-PC1/4/5禁Run M588/M678/M693@1/13，其它腔室待换Pin后解禁；改善措施：Mo层PIN更换周期收严 ：45000pcs（搭配下部电极更换）→22500（搭配上电极执行@1/13开始执行，1/16完成保养规格书更新</t>
    <phoneticPr fontId="4" type="noConversion"/>
  </si>
  <si>
    <t>OLED</t>
    <phoneticPr fontId="4" type="noConversion"/>
  </si>
  <si>
    <t>M626</t>
  </si>
  <si>
    <t>Array RS其他</t>
  </si>
  <si>
    <t xml:space="preserve">【产品型号】C480
【不良名称】屏体黑斑
【发生站点】CT
【是否再发】否
【首次通报】01/23  10:00
【基础分析】MAP集中：2AU0
【异常良损】当日良损0.40%，当月良损0.15%，批次良损0.48%，1/17批次较上批次恶化0.35%
</t>
    <phoneticPr fontId="4" type="noConversion"/>
  </si>
  <si>
    <t xml:space="preserve">【产品型号】M626
【不良名称】屏体来料破裂
【发生站点】APP1
【是否再发】否
【首次通报】01/23  10:00
【基础分析】MAP集中：U列
【异常良损】当日良损0.40%，当月良损0.38%，批次良损0.38%，量产首批1/15批次不良0.38%
</t>
    <phoneticPr fontId="4" type="noConversion"/>
  </si>
  <si>
    <t>【产品型号】M626
【不良名称】Array RS其他
【发生站点】CUT
【是否再发】否
【首次通报】01/23  10:00
【基础分析】MAP集中：1BQ0，LOT集中： L3MY5C001, L3MY5C002, L3MY5C00D
【异常良损】当日良损0.51%，当月良损0.71%，批次良损0.71%，量产首批1/15批次不良0.18%_CUT站点</t>
    <phoneticPr fontId="4" type="noConversion"/>
  </si>
  <si>
    <t>【异常原因】曝光蝴蝶Mura，3APP05设备异常，Stage清理后异常已消失
【Inline监控】Inline已监控到并在出货前判S处理
【是否止血】是
【影响范围】共计影响  175 Panel 固定模位异常
【改善措施】曝光Stage清洁后异常消失</t>
    <phoneticPr fontId="4" type="noConversion"/>
  </si>
  <si>
    <t>OLED</t>
    <phoneticPr fontId="4" type="noConversion"/>
  </si>
  <si>
    <t>王建强</t>
    <phoneticPr fontId="4" type="noConversion"/>
  </si>
  <si>
    <t>【异常原因】M626产品首批量产前期作业时，剥离NG异常导致U列边缘褶皱/异物，导致屏体破裂；
【Inline监控】已监控到，设备报警；
【是否止血】是
【影响范围】影响14half，单half影响约4panel，共影响约56panel；
【改善措施】此异常集中1/19 22:00~1/20 4:00 非连续发生，1/20 4:00已针对剥离异常增加U列扫描能量，后续现场监控2lot确认无异常；</t>
    <phoneticPr fontId="4" type="noConversion"/>
  </si>
  <si>
    <t>【产品型号】C472
【不良名称】PCD ESD击伤
【发生站点】CUT
【是否再发】否
【首次通报】01/24  10:00
【基础分析】MAP：中板中间膜位聚集
【异常良损】当日良损0.26%，当月良损0.10%，批次良损0.21%，1/17批次较上批次恶化0.18%</t>
    <phoneticPr fontId="4" type="noConversion"/>
  </si>
  <si>
    <t>【产品型号】M678
【不良名称】JNCDN
【发生站点】MVI
【是否再发】否
【首次通报】01/25 10:00
【基础分析】MAP集中性：大板两侧集中
【异常良损】当日良损0.14%，当月良损0.05%，批次良损0.07%，01/05较上批次恶化0.07%</t>
  </si>
  <si>
    <t>【异常原因】0105批次速率波动较大，为速率控制模块AHC异常导致PLC速率失真，批次结束AHC模块更换后恢复正常
【Inline监控】已监控到TFE LOI轨迹部分产品较base略外扩造成AVI不良升高
【是否止血】已止血，1/15已更换AHC模块，inline监控整体稳定
【影响范围】批次影响0.07%
【改善措施】AHC速率控制模块更换及更换后速率稳定性持续监控
【整合对接】张倩
【责任部门】蒸镀封装部
【责任科室】蒸镀工艺科</t>
  </si>
  <si>
    <t xml:space="preserve">张倩
</t>
  </si>
  <si>
    <t>【产品型号】M626
【不良名称】屏体正翘曲
【发生站点】APP1
【是否再发】否
【首次通报】01/25 16:50
【基础分析】MAP集中性：1E/2E行集中
【异常良损】当日良损0.30%，当月良损0.10%，批次良损0.10%，01/15较上批次恶化0.10%</t>
  </si>
  <si>
    <t>【产品型号】M678
【不良名称】G3亮点
【发生站点】MVI
【是否再发】否
【首次通报】01/26 15:00
【基础分析】lot集中性：L3MR5C02K
【异常良损】当日良损1.11%，当月良损0.31%，批次良损0.30%，01/05较上批次恶化0.13%</t>
  </si>
  <si>
    <t>【异常原因】L3MR5C02K单LOT集中，此为AT已知异常，1/5 AT异常已通报：RS匹配沙状异物，追溯lnline AOI 11320首次检出沙状异物，此卡11300 12/24 3AFE04过货，过货期间Density无升高趋势，动作履历、相关设备参数无匹配；FE04后续AT产出无异常，单LOT影响
【Inline监控】AT点不良超规
【是否止血】是
【影响范围】单LOT异常，预计1/27 CT去化完毕
【改善措施】1. 此卡11300 12/24 3AFE04过货，过货期间Density无升高趋势，动作履历、相关设备参数无匹配；FE04后续AT产出无异常，单LOT影响；2. 异常站点及机台为11300 3AFE04，需进一步解析确认为CLN还是ELA工艺，预计产出@1/29
【整合对接】田凤
【责任部门】阵列部
【责任科室】清洗&amp;ELA</t>
  </si>
  <si>
    <t>【产品型号】C516
【不良名称】黑色零散异物
【发生站点】CUT
【是否再发】否
【首次通报】01/26 10:00
【基础分析】LOT集中性：L3CN5C01U
【异常良损】当日良损0.34%，当月良损0.04%，批次良损0.13%，01/17较上批次恶化0.09%</t>
  </si>
  <si>
    <t>【产品型号】M626
【不良名称】S向棱形彩色带状Mura
【发生站点】MVI
【是否再发】否
【首次通报】01/26 17:00
【基础分析】Map集中性：2DU膜位集中
【异常良损】当日良损0.27%，当月良损0.11%，批次良损0.11%，01/15较上批次恶化0.11%(首批次)</t>
  </si>
  <si>
    <t>【产品型号】M626
【不良名称】彩斑Mura
【发生站点】MVI
【是否再发】否
【首次通报】01/26 15:00
【基础分析】Map集中性：2A行/2BE集中
【异常良损】当日良损0.91%，当月良损0.43%，批次良损0.43%，01/15较上批次恶化0.43%(首批次)</t>
  </si>
  <si>
    <t>【产品型号】M626
【不良名称】屏体黑斑
【发生站点】MVI
【是否再发】否
【首次通报】01/26 15:00
【基础分析】Map集中性：1AT膜位集中
【异常良损】当日良损0.36%，当月良损0.17%，批次良损0.17%，01/15较上批次恶化0.17%(首批次)</t>
  </si>
  <si>
    <t>【异常原因】蒸镀过程中静电击伤，由于C472 静电环改版无收益，评审未通过，未导入Mask 改版；VEES上线后C472 ESD不良水平0.2%左右波动；
【Inline监控】21320 已监控到
【是否止血】否
【影响范围】1/17批次预估不良率0.2%
【改善措施】C472 静电环改版无收益，评审未通过，未导入Mask 改版；临时对策：对ESD击伤固定点位CMM进行打磨降低发生率@1/21，待后续蒸镀批确认改善效果</t>
    <phoneticPr fontId="4" type="noConversion"/>
  </si>
  <si>
    <t>【异常原因】因为转接头松动漏气,Peeling时转接头漏气将Dummy吹到产品上，导致上保未剥离；上保未剥离产品在贴膜设备作业会导致异常产品pelling；目前贴膜站点打出40pcs；
【Inline监控】/
【是否止血】已止血
【影响范围】40pcs
【改善措施】①贴膜站点前Sorting 21pcs,可以经过切割设备Rework后去除异常；②已重新压接转接头，并加装节流阀后复机，复机产品无异常
【整合对接】李力
【责任部门】屏体技术部
【责任科室】切割科</t>
    <phoneticPr fontId="4" type="noConversion"/>
  </si>
  <si>
    <t>【异常原因】新品阶段已存在异常新品未做Mask Rework处理，量产inline LOI对应U列未点亮，导致监控失效。
【Inline监控】已邀请检测对U列未点亮原因进行改善。
【是否止血】否
【影响范围】1/15&amp;1/26蒸镀批次预估不良率0.15%
【改善措施】已委托解析确认膜层信息@2/2，根据膜层信息进行Mask Rework
【整合对接】吕子明
【责任部门】检测&amp;蒸镀封装部
【责任科室】OLED检测&amp;Mask</t>
    <phoneticPr fontId="4" type="noConversion"/>
  </si>
  <si>
    <t>【异常原因】集中SLA3贴附末端，贴附过程偶发保护膜未吸平导致，1/24 SLA3 M626 RMS已下线
【Inline监控】当站RA已监控到，并下线对应RMS@1/24；
【是否止血】是
【影响范围】467half，1/24 7:49已下线SLA3 M626 RMS
【改善措施】①已临时下线RMS，待担当进行设备点位点检@1/26，优先使用其它机台对应生产；②翘曲产品良品包装入库，静置矫正后再返工作业；
【整合对接】张倩
【责任部门】蒸镀封装部
【责任科室】Lami科</t>
    <phoneticPr fontId="4" type="noConversion"/>
  </si>
  <si>
    <t>【异常原因】查看AVI图片为particle类彩斑，为1/15批次 cycle1 流片序22开始高发，by cycle不良率降低，发粉占比85%，来料AOI匹配无聚集，匹配 21320 72% 为黑色零散，蒸镀无宕机，source无明显波动，同线体其他产品无2A行集中，推测为流片过程中腔室或基板上particle掉落至mask导致固定膜位集中。
【Inline监控】可监控，抽检可见异常，抽检流片120有聚集，无MVI明显行聚集
【是否止血】是，inline可见，后续cycle无异常，影响4cycle
【影响范围】预估200pcs，预计1/28过货完成
【改善措施】待解析明确particle成分@1/29，降温后开腔确认OC3/4B腔室particle状态；@2/1
【整合对接】张倩
【责任部门】蒸镀封装部
【责任科室】蒸镀设备科</t>
    <phoneticPr fontId="4" type="noConversion"/>
  </si>
  <si>
    <t>PEP8 PVD膜层Peeling</t>
  </si>
  <si>
    <t>【产品型号】M626
【不良名称】PEP8 PVD膜层Peeling
【发生站点】CUT
【是否再发】否
【首次通报】01/27 15:00
【基础分析】无明显集中性
【异常良损】当日良损0.24%，当月良损0.22%，批次良损0.22%，01/15较上批次恶化0.22%(首批次)</t>
  </si>
  <si>
    <t>M656</t>
  </si>
  <si>
    <t>【产品型号】M656
【不良名称】下保护膜particle
【发生站点】APP1
【是否再发】否
【首次通报】01/27 10:00
【基础分析】无明显集中性
【异常良损】当日良损1.34%，当月良损2.03%，批次良损2.03%，01/18较上批次恶化2.03%(首批次)</t>
  </si>
  <si>
    <t>【产品型号】C480
【不良名称】暗点
【发生站点】MVI
【是否再发】否
【首次通报】01/27 10:00
【基础分析】无明显集中性
【异常良损】当日良损1.75%，当月良损0.28%，批次良损0.60%，01/17较上批次恶化0.35%</t>
  </si>
  <si>
    <t>【异常原因】异常确认存在MAP集中性：F列&amp;2B行聚集，与P品单亮点MAP一致；结合此前解析对应位置聚集不良确认为IGZO断线异常，1F400 3APP04过货集中，过货时序确认高发在12/20附近过货开始。
【Inline监控】AT可监控
【是否止血】是
【影响范围】5lot聚集明显，批次影响~0.3%
【改善措施】①设备PM，搭配进行CLN段开口/支架清洁@12/31；②C480 1F400 3APP04设备禁run管控@1/27；③PP04聚集位置对应液刀/喷淋管路的支架卡扣拆除@1/28
【整合对接】田凤
【责任部门】阵列部
【责任科室】涂布科</t>
  </si>
  <si>
    <t>【产品型号】M626
【不良名称】Array来料责异常
【发生站点】APP2
【是否再发】否
【首次通报】01/27 15:00
【基础分析】Map集中：2EU膜位
【异常良损】当日良损0.39%，当月良损0.07%，批次良损0.07%，01/15较上批次恶化0.07%(首批次)</t>
  </si>
  <si>
    <t>【产品型号】M678
【不良名称】Array来料责异常
【发生站点】APP2
【是否再发】否
【首次通报】01/27 15:00
【基础分析】Map集中：2EU膜位
【异常良损】当日良损0.39%，当月良损0.07%，批次良损0.07%，01/15较上批次恶化0.07%(首批次)</t>
  </si>
  <si>
    <t>【产品型号】C522
【不良名称】屏体正翘曲
【发生站点】APP1
【是否再发】否
【首次通报】01/25 16:50
【基础分析】MAP集中性：1E/2E行集中
【异常良损】当日良损0.30%，当月良损0.10%，批次良损0.10%，01/15较上批次恶化0.10%</t>
    <phoneticPr fontId="4" type="noConversion"/>
  </si>
  <si>
    <t>C522</t>
    <phoneticPr fontId="4" type="noConversion"/>
  </si>
  <si>
    <t>【产品型号】C50
【不良名称】通道间短路
【发生站点】MVI
【是否再发】否
【首次通报】01/28 10:30
【基础分析】LOT集中性：L3C95B00T
【异常良损】当日良损35.05%，当月良损0.08%，批次良损0.51%，12/26较上批次恶化0.48%</t>
  </si>
  <si>
    <t xml:space="preserve">【产品型号】C516
【不良名称】彩斑Mura
【发生站点】MVI
【是否再发】否
【首次通报】01/28 10:30
【基础分析】Map集中性：2BE膜位；LOT集中性：L3CN5C025/L3CN5C026/L3CN5C01U
【异常良损】当日良损0.75%，当月良损0.33%，批次良损0.32%，01/17较上批次恶化0.11%
</t>
  </si>
  <si>
    <t>【产品型号】C516
【不良名称】G彩短条Mura
【发生站点】MVI
【是否再发】否
【首次通报】01/28 10:30
【基础分析】LOT集中性：L3CN5C025
【异常良损】当日良损0.43%，当月良损0.04%，批次良损0.13%，01/17较上批次恶化0.10%</t>
  </si>
  <si>
    <t>【产品型号】C516
【不良名称】S向边缘Mura
【发生站点】MVI
【是否再发】否
【首次通报】01/28 10:30
【基础分析】Map集中性：1E行；LOT集中性：L3CN5C025
【异常良损】当日良损0.37%，当月良损0.02%，批次良损0.10%，01/17较上批次恶化0.09%</t>
  </si>
  <si>
    <t>【产品型号】M693
【不良名称】OLED来料翘曲
【发生站点】CUT
【是否再发】否
【首次通报】01/28 10:30
【基础分析】Map集中性：half2集中；LOT集中性：L3MT5C007
【异常良损】当日良损0.54%，当月良损0.05%，批次良损0.25%，01/18较上批次恶化0.25%</t>
  </si>
  <si>
    <t xml:space="preserve">
【异常原因】因18/T620 A8SPC&amp;ATSPC后段造成ORT异常，暂对跨线部分（含之前规则可修补部分）判杀处理；
【Inline监控】Inline已监控，Density飘高1.5左右；
【是否止血】是
【影响范围】5Lot，批次恶化0.22%
【改善措施】1/13取消临时鉴本，以按照原判杀鉴本与修补鉴本执行
【整合对接】郑帮留
【责任部门】阵列部
【责任科室】DE</t>
    <phoneticPr fontId="4" type="noConversion"/>
  </si>
  <si>
    <t>Close</t>
    <phoneticPr fontId="4" type="noConversion"/>
  </si>
  <si>
    <t>【异常原因】不良调查：①无Lot/Map集中，RS未见匹配；②阳极&amp;PDL层 WE与PH均存在单机台过货暂无法锁定；③与上批次对比阳极&amp;PDL层过货设备，1A400&amp;1B400均存在设备切换暂无法锁定；④阳极&amp;PDL层各站Qtime无异常
【Inline监控】RS无匹配，AT抽检5sheet点不良0.1%无异常
【是否止血】是，C55 阵列N+3无生产计划
【影响范围】预计1220批次B暗点0.3%
【改善措施】真因未明确，待解析结果确认，预计解析产出@1/9(专项以产品已EOL，未解析)
【整合对接】田凤
【责任部门】工艺整合部
【责任科室】阵列整合科</t>
    <phoneticPr fontId="4" type="noConversion"/>
  </si>
  <si>
    <r>
      <t>【异常原因】异常排查：查看AVI图为弱亮点，无LOT/Mapping集中；阵列RS无匹配，无机腔差；AT点不良趋势下降未见升高；</t>
    </r>
    <r>
      <rPr>
        <sz val="11"/>
        <color rgb="FF0000FF"/>
        <rFont val="微软雅黑"/>
        <family val="2"/>
        <charset val="134"/>
      </rPr>
      <t>查看aging压接图片存在偏移，且NG屏均在第一个Aging L0画面后NG</t>
    </r>
    <r>
      <rPr>
        <sz val="11"/>
        <color rgb="FF333333"/>
        <rFont val="微软雅黑"/>
        <family val="2"/>
        <charset val="134"/>
      </rPr>
      <t>，未见Aging设备/工位/pallet集中</t>
    </r>
    <r>
      <rPr>
        <sz val="11"/>
        <color rgb="FF0000FF"/>
        <rFont val="微软雅黑"/>
        <family val="2"/>
        <charset val="134"/>
      </rPr>
      <t>。来料翘曲严重，调试对位高度后仍有发生压接异常，Lami SLA04设备不良偏高</t>
    </r>
    <r>
      <rPr>
        <sz val="11"/>
        <color rgb="FF333333"/>
        <rFont val="微软雅黑"/>
        <family val="2"/>
        <charset val="134"/>
      </rPr>
      <t xml:space="preserve">
【Inline监控】AT点不良趋势下降未见升高
【是否止血】否
【影响范围】12/27批次
【改善措施】①短期措施：SLA04设备不良偏高，下批次Run货使用SLA01 Run货，SLA04调整后点放验证；②Lami下批次Run货前增加边扫次数，降低剥离NG率；③异常产品返工挽救，返工已提交，挽救率预计≥70%，返工需要ACA加后续的全制程，得搭量产一起，量少，无法单独换型，返工时间预计@2/22
【整合对接】田凤
【责任部门】屏体部
【责任科室】Aging</t>
    </r>
    <phoneticPr fontId="4" type="noConversion"/>
  </si>
  <si>
    <t>【异常原因】集中L3MT5C007192中板，为响应厂务节能降低设备内EFU风速，设备与FA交互shutter开启时，气流对流导致Film前端被吹起，贴附前与产品产生干涉，贴附时产生褶皱，贴附完成后过USC时干涉产品掉片，导致大面积褶皱报废；
【Inline监控】已监控到，22500设备报警宕机
【是否止血】是
【影响范围】1half
【改善措施】已将设备EFU风速恢复，EFU转速由45%提升至60%，后续监控无异常，已同步平展其他机台；</t>
    <phoneticPr fontId="4" type="noConversion"/>
  </si>
  <si>
    <t>【异常原因】① 1/17 Cycle19集中,1/2号版均存在异常。② 异常Half Stay Time 3600s；③ 异常时间与IJP-IJ1-PS1 设备软体异常匹配，导致堵片
【Inline监控】Inline未监控到（Cycle末尾片，抽检影响堵片），故未抽检到
【是否止血】是，复机后更换Mask后恢复正常
【影响范围】0.24%，影响数量100pc，同步影响M626产品约150pcs
【改善措施】① 设备从根本上改善，降低宕机风险；② 非异常时期 Depo.PPA已达成±3μm水平；③ 已再次沟通设备和制造，超过30min，第一时间打开 OC6后 CMM Buffer降低损失（本次产线人员规避产能影响未第一时间打开，往复沟通后已打开）
【整合对接】邓冰
【责任部门】工艺整合部/蒸镀封装部
【责任科室】蒸镀封装整合科/IJP科/张网科</t>
    <phoneticPr fontId="4" type="noConversion"/>
  </si>
  <si>
    <t>【异常原因】①异常集中在L3C95B00T162、L3C95B00T011，占比95%；异常Glass在43400 涂胶异物检宕机RW，显影液导致AL腐short；②宕机原因：Array金属残留，点灯烧伤，在TP ins层 peeling，导致43400宕机，手动撕膜后RW；
【Inline监控】peeling位置Array/OLED AOI 均可见异常
【是否止血】是
【影响范围】2half
【改善措施】①来料异常需求Array改善；②TP 黄光显影Skip功能改造@M3(软件改造，目前项目审批中）
【整合对接】李力
【责任部门】Array/TP
【责任科室】黄光科</t>
    <phoneticPr fontId="4" type="noConversion"/>
  </si>
  <si>
    <t>【产品型号】M693
【不良名称】B暗点
【发生站点】MVI
【是否再发】否
【首次通报】01/28 10:30
【基础分析】Map集中性：2CL-2EP范围内聚集
【异常良损】当日良损0.30%，当月良损0.05%，批次良损0.13%，01/18较上批次恶化0.10%</t>
    <phoneticPr fontId="4" type="noConversion"/>
  </si>
  <si>
    <t>【异常原因】① 1/17 Cycle19集中,1/2号版均存在异常。② 异常Half Stay Time 3600s；③ 异常时间与IJP-IJ1-PS1 设备软体异常匹配，导致堵片
【Inline监控】Inline未监控到（Cycle末尾片，抽检影响堵片），故未抽检到
【是否止血】是，复机后更换Mask后恢复正常
【影响范围】0.24%，影响数量100pc，同步影响M626产品约150pcs
【改善措施】① 设备从根本上改善，降低宕机风险；② 非异常时期 Depo.PPA已达成±3μm水平；③ 已再次沟通设备和制造，超过15min，第一时间打开 OC6（ER）后 CMM Buffer降低损失（本次产线人员规避产能影响未第一时间打开，往复沟通后已打开）
【整合对接】邓冰
【责任部门】工艺整合部/蒸镀封装部
【责任科室】蒸镀封装整合科/IJP科/张网科</t>
    <phoneticPr fontId="4" type="noConversion"/>
  </si>
  <si>
    <t>【异常原因】集中L3MY5C00E082中板，为M626产品首批量产前期作业时，剥离NG异常导致U列边缘褶皱，贴附后赶压至面内导致面内peeling褶皱；
【Inline监控】已监控到，DLA设备报警；
【是否止血】是
【影响范围】70panel,批次影响0.04%
【改善措施】此异常集中1/19 22:00~1/20 4:00 非连续发生，1/20 4:00已针对剥离异常增加U列扫描能量，调整后续现场监控2lot确认无异常；</t>
    <phoneticPr fontId="4" type="noConversion"/>
  </si>
  <si>
    <t xml:space="preserve">【产品型号】M626
【不良名称】OLED来料翘曲
【发生站点】CUT
【是否再发】否
【首次通报】01/28  18:30
【基础分析】GLASS集中：L3MY5C00E082，MAP 集中2half
【异常良损】当日良损2.23%，当月良损0.09%，批次良损0.09%，01/15批次较上批次恶化0.09%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【整合对接】汪前前
【责任部门】***
【责任科室】***
</t>
  </si>
  <si>
    <t>屠厚磊</t>
    <phoneticPr fontId="4" type="noConversion"/>
  </si>
  <si>
    <t>C522</t>
  </si>
  <si>
    <t xml:space="preserve">【产品型号】C522
【不良名称】Aging AA区烧伤
【发生站点】AGING
【是否再发】否
【首次通报】01/29  09:30
【基础分析】MAP集中大板中心
【异常良损】当日良损1.53%，当月良损3.20%，批次良损3.20%，01/17批次较C452 8/8批次恶化1.23%(Aging站点恶化0.6%）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</si>
  <si>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【产品型号】C516
【不良名称】屏体正翘曲
【发生站点】APP1
【是否再发】否
【首次通报】01/29  15:00
【基础分析】Map集中2E行
【异常良损】当日良损5.78%，当月良损0.02%，批次良损0.07%，01/17批次较上批次恶化0.06%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【整合对接】汪前前
【责任部门】***
【责任科室】***
</t>
  </si>
  <si>
    <t>下保护膜Particle</t>
    <phoneticPr fontId="4" type="noConversion"/>
  </si>
  <si>
    <t xml:space="preserve">【产品型号】C480
【不良名称】来料外围OLED 异物
【发生站点】CUT
【是否再发】否
【首次通报】01/30  09:00
【基础分析】E行聚集
【异常良损】当日良损0.09%，当月良损0.02%，批次良损3.09%，01/23批次较上批次恶化3.07%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
【责任部门】***
【责任科室】***
</t>
  </si>
  <si>
    <t xml:space="preserve">【产品型号】C516
【不良名称】S向带状Mura
【发生站点】MVI
【是否再发】否
【首次通报】01/30  09:00
【基础分析】MAP集中：K列/2E行；LOT集中：L3CN5C029, L3CN5C02E
【异常良损】当日良损1.04%，当月良损0.14%，批次良损0.17%，01/17批次较上批次恶化0.09%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</si>
  <si>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【产品型号】M626
【不良名称】白画面黑斑Mura
【发生站点】MVI
【是否再发】否
【首次通报】01/30  09:00
【基础分析】Map聚集D角
【异常良损】当日良损0.28%，当月良损0.08%，批次良损0.08%，01/15批次较上批次恶化0.08%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</si>
  <si>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【产品型号】M626
【不良名称】暗点
【发生站点】MVI
【是否再发】否
【首次通报】01/30  09:00
【基础分析】MAP/LOT无明显集中
【异常良损】当日良损0.84%，当月良损0.42%，批次良损0.43%，01/15批次较上批次恶化0.43%（较M678 1/5批上升0.18%）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</si>
  <si>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【产品型号】M656
【不良名称】G3亮点
【发生站点】MVI
【是否再发】否
【首次通报】01/30  09:00
【基础分析】Map/Lot无集中行
【异常良损】当日良损3.44%，当月良损0.08%，批次良损0.08%，01/18批次较上批次恶化0.08%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</si>
  <si>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>【异常原因】C480 首次扩线至1AB生产，蒸镀过程中外围Particle 导致TP制程后外围走线异物，TFE AOI后可匹配异物。异物来源目前初步锁定为蒸镀后CVD1至CVD2之间，具体区间待入库解析后确认@2/1。
【Inline监控】21320 AOI inline 已监控到
【是否止血】是
【影响范围】批次预估量损0.3%
【改善措施】1AB CVD Mask已要求进行Mask 擦拭清洁；@2/7</t>
    <phoneticPr fontId="4" type="noConversion"/>
  </si>
  <si>
    <t>孔区跑道Mura</t>
  </si>
  <si>
    <t xml:space="preserve">【产品型号】C522
【不良名称】彩斑Mura
【发生站点】MVI
【是否再发】否
【首次通报】01/30  15:30
【基础分析】MAP集中：1EK0, 2CR0, 2DF0
【异常良损】当日良损1.30%，当月良损0.26%，批次良损0.26%，01/17批次较上批次恶化0.26%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
【责任部门】***
【责任科室】***
</t>
  </si>
  <si>
    <t>【异常原因】前期已共识渠道产品G3限等取消，28晚切机前检测未及时取消限等导致不良品产出
【Inline监控】/
【是否止血】是
【影响范围】影响80panel，后续可返工挽救
【改善措施】1. G3限等已取消@1/30；2. 切机Check List增加G3限等Check、科室日报监控G3数据@1/30；3. 待不良品入库后进行返工申请@2/2
【整合对接】田凤
【责任部门】屏体部
【责任科室】测试科</t>
    <phoneticPr fontId="4" type="noConversion"/>
  </si>
  <si>
    <t xml:space="preserve">【产品型号】M626
【不良名称】孔区跑道Mura
【发生站点】MVI
【是否再发】否
【首次通报】01/30  15:30
【基础分析】
【异常良损】当日良损1.57%，当月良损0.07%，批次良损0.07%，01/15批次较上批次恶化0.07%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</si>
  <si>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>蒋超</t>
    <phoneticPr fontId="4" type="noConversion"/>
  </si>
  <si>
    <t xml:space="preserve">【产品型号】C516
【不良名称】降等TP责
【发生站点】CT
【是否再发】否
【首次通报】01/31  15:00
【基础分析】LOT集中： L3CN5C02G
【异常良损】当日良损20.82%，当月良损0.33%，批次良损1.27%，01/17批次较上批次恶化1.27%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</si>
  <si>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>S向带状Mura</t>
    <phoneticPr fontId="4" type="noConversion"/>
  </si>
  <si>
    <t xml:space="preserve">【产品型号】C522
【不良名称】S向带状Mura
【发生站点】MVI
【是否再发】否
【首次通报】01/31  09:30
【基础分析】1A行聚集
【异常良损】当日良损0.44%，当月良损0.11%，批次良损0.11%，01/17批次较上批次恶化0.11%（较C452 8/8批上还是能0.07%）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</si>
  <si>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>S向ELA Mura</t>
    <phoneticPr fontId="4" type="noConversion"/>
  </si>
  <si>
    <t xml:space="preserve">【产品型号】M678
【不良名称】S向ELA Mura
【发生站点】MVI
【是否再发】否
【首次通报】01/31  15:00
【基础分析】LOT集中： L3MR5C03N, L3MR5C03W，MAP A/D角聚集
【异常良损】当日良损1.55%，当月良损0.14%，批次良损0.44%，01/24批次较上批次恶化0.37%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</si>
  <si>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>【异常原因】产品为Multi Code，35004站点判片优先级点大于跑道Mura，且点维修卡控次数为2次，故跑道Mura未去Reaging；
【Inline监控】MVI打出
【是否止血】***
【影响范围】/
【改善措施】检讨35004判片优先级，不良重新Reaging挽救，可挽救100%；
【整合对接】蒋超</t>
    <phoneticPr fontId="4" type="noConversion"/>
  </si>
  <si>
    <t>【异常原因】1/29 14:58  3TPP03号机制造人员更换光阻柜R侧OC光阻时切换阀门错误，误将光阻阀门切换为rinse液阀门，1/30 3：25 设备自动至R侧后造成产品涂布无OC胶均涂布rinse液造成产品异常，1/30 16：30 产品监控OC膜厚检出异常并停机（产品SE膜厚加检频率10抽1抽3sheet）
【Inline监控】未监控到：设备涂布压力正常值7kpa,管控值下限1.5kpa、上限10kpa，本次误置换rine后压力值3kpa左右未触发spc alarm异常，至产品膜厚监控到异常后发现
【是否止血】是
【影响范围】1/30 3：25 ~1/30 16：30 ，共452Half（84half已贴上保为中风险：待评估RA无异常后释放，368half已剥离为高风险：待评估释放方案）
【改善措施】临时对策：rinse切换阀拆除，避免制造更换光阻时切换错误@1/30 ；长期措施：设备机构防呆及SPC hold货规格再检讨
【整合对接】李力
【责任部门】V3制造部
【责任科室】OLED制造科</t>
    <phoneticPr fontId="4" type="noConversion"/>
  </si>
  <si>
    <t xml:space="preserve">【产品型号】C480
【不良名称】彩斑Mura
【发生站点】CT
【是否再发】否
【首次通报】02/01  10:00
【基础分析】2DA0/2BH0膜位高发
【异常良损】当日良损0.51%，当月良损0.27%，批次良损0.60%，01/23批次较上批次恶化0.38%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【整合对接】汪前前
【责任部门】***
【责任科室】***
</t>
  </si>
  <si>
    <t>【异常原因】2个模位均集中12211套mask，2DA0是1/23批次Cycle5高发，2BH是1/23批次Cycle8高发，均为单Cycle彩斑Mura，inline已知，颜色发青有核，cycle首件发生，为过程中Particle类彩斑，Mask清洗后上机无异常
【Inline监控】是，21230已监控到
【是否止血】是，单cycle彩斑，Mask清洗后上机无异常；
【影响范围】2DA0是1/23批次Cycle5高发，2BH是1/23批次Cycle8高发，均为单Cycle彩斑Mura，影响批次0.04%，
【改善措施】Mask清洗后上机无异常1/24
【整合对接】汪前前
【责任部门】蒸镀封装部
【责任科室】清洗科</t>
    <phoneticPr fontId="4" type="noConversion"/>
  </si>
  <si>
    <t>汪前前</t>
    <phoneticPr fontId="4" type="noConversion"/>
  </si>
  <si>
    <t>OLED</t>
    <phoneticPr fontId="4" type="noConversion"/>
  </si>
  <si>
    <t>【异常原因】捞取机腔差确认除13400 3APP13单机台过货，无明显机腔差，mura形态类似起涂端成膜不佳，确认膜厚起始端偏薄，与S向带状mura map匹配，强相关
【Inline监控】13420仅加检2pcs，现象不可见，13620轻微可见（少数严重片反查才与DM图轻微匹配），改善措施：1/23 Track增加PSI/M1/M2/IGZO这4层重点站点1X620 DM图监控
【是否止血】是，C522  12400/13400   3APP13暂时禁用
【影响范围】27Lot，预估批次良损0.15%
【改善措施】膜厚优化，新膜厚已于@1/23上线，上线后确认inline 13620无异常，申请解析确认异常机理@2/4</t>
    <phoneticPr fontId="4" type="noConversion"/>
  </si>
  <si>
    <t>【异常原因】1/02日E04 L3能量衰减导致，换气保养后改善；
【Inline监控】Mac 在规格内，DM 满足规格，未拦截到，后续在Gas Life中期20Mio进行OED Check，Margin超过3条，停机确认@1/20
【是否止血】是
【影响范围】M678 1Lot，F1 14Sheet
【改善措施】①1/15日切换博纯气体；②LFR 1/21 日上线后Margin8mj改善至12mj；
【整合对接】施健丰
【责任部门】阵列
【责任科室】晶注</t>
    <phoneticPr fontId="4" type="noConversion"/>
  </si>
  <si>
    <t xml:space="preserve">【产品型号】C480
【不良名称】G3亮点
【发生站点】CT
【是否再发】否
【首次通报】02/02  09:00
【基础分析】
【异常良损】当日良损0.89%，当月良损0.89%，批次良损0.76%，01/23批次较上批次恶化0.41%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</si>
  <si>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【产品型号】C516
【不良名称】干刻责M3残留
【发生站点】CUT
【是否再发】否
【首次通报】02/02  09:00
【基础分析】单sheet高发L3CN5C02L07
【异常良损】当日良损0.90%，当月良损0.78%，批次良损0.90%，01/28批次较上批次恶化0.89%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【整合对接】郑帮留
【责任部门】***
【责任科室】***
</t>
  </si>
  <si>
    <t xml:space="preserve">【产品型号】C516
【不良名称】PEP3未知异常
【发生站点】CUT
【是否再发】否
【首次通报】02/02  09:00
【基础分析】2sheet高发L3CN5C02T20&amp;19
【异常良损】当日良损1.17%，当月良损1.01%，批次良损1.17%，01/28批次较上批次恶化1.17%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【整合对接】郑帮留
【责任部门】***
【责任科室】***
</t>
  </si>
  <si>
    <t xml:space="preserve">【产品型号】M626
【不良名称】屏体黑斑
【发生站点】CT
【是否再发】否
【首次通报】02/02  10:00
【基础分析】1AT0/1AR0高发
【异常良损】当日良损0.26%，当月良损0.26%，批次良损0.68%，01/24批次较上批次恶化0.3%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
</t>
  </si>
  <si>
    <t>PEP3未知异常</t>
  </si>
  <si>
    <t>C521</t>
  </si>
  <si>
    <t>胡磊超</t>
    <phoneticPr fontId="4" type="noConversion"/>
  </si>
  <si>
    <t xml:space="preserve">【产品型号】W537
【不良名称】水渍异常
【发生站点】CT
【是否再发】否
【首次通报】02/02  15:00
【基础分析】L3A85C003 Lot高发
【异常良损】当日良损4.08%，当月良损1.43%，批次良损1.43%，01/24批次较上批次恶化1.41%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【整合对接】黄从城
【责任部门】***
【责任科室】***
</t>
    <phoneticPr fontId="4" type="noConversion"/>
  </si>
  <si>
    <t>【异常原因】1.产品为IUV OFF产品（GIP腐蚀考量），水渍margin小
2.异常lot 03 8400-8500 Q time 10h，正常lot 02 8400-8500 Q time 6h，规格12 h，确认为Q time卡控规格较宽，已收严为8h
【Inline监控】18620已监控到
【是否止血】是
【影响范围】L3A85C003单lot异常，批次影响1.4%
【改善措施】1.18400-18500 Q time卡控规格12收严至8h；2.后续穿戴产品已变更设计</t>
    <phoneticPr fontId="4" type="noConversion"/>
  </si>
  <si>
    <t xml:space="preserve">【产品型号】C521
【不良名称】彩斑Mura
【发生站点】CT
【是否再发】否
【首次通报】02/02  10:00
【基础分析】
【异常良损】当日良损1.43%，当月良损1.43%，批次良损0.59%，01/17批次较上批次恶化0.59%（首批）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
</t>
    <phoneticPr fontId="4" type="noConversion"/>
  </si>
  <si>
    <t>【异常原因】S18 在13001出口检出破片  因破片较大无法直接放回卡匣  手动敲碎移出，S19/S20宕于水区间，异物超规
【Inline监控】已监控，13620 AOI可见聚集，聚集位置判杀
【是否止血】是
【影响范围】查杀115pcs，批次影响0.15%
【改善措施】破片导致宕机，偶发异常，异常Panel判杀；
【整合对接】郑帮留
【责任部门】阵列部
【责任科室】湿刻</t>
    <phoneticPr fontId="4" type="noConversion"/>
  </si>
  <si>
    <t>【异常原因】AVI不可见（点屏可见），DM图不可见；捞取阵列段机腔差除单机台过货外确认多站点存在机腔差，无法锁定异常工艺；W537产品OK批次对比NG批次过货路径确认四个站点为新机台过货（无腔差），捞取过货路径确认均暂无连续性，无法锁定异常工艺；因新批次异常现象在整合解析实验室点屏可见（上批次异常片实验室点屏不可见，无法解析），故需解析确认@2/2，预估2/5产出解析结果
【Inline监控】AVI&amp;DM图不可见
【是否止血】否，但WIP无货
【影响范围】3Lot，
【改善措施】待理清真因（WIP无货）
【整合对接】施健丰
【责任部门】工艺整合部
【责任科室】阵列整合科</t>
    <phoneticPr fontId="4" type="noConversion"/>
  </si>
  <si>
    <t xml:space="preserve">【产品型号】W537
【不良名称】G向ELA Mura
【发生站点】CT
【是否再发】否
【首次通报】02/02  15:00
【基础分析】
【异常良损】当日良损4.30%，当月良损1.77%，批次良损1.76%，01/24批次较上批次恶化0.21%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</si>
  <si>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>施健丰</t>
    <phoneticPr fontId="4" type="noConversion"/>
  </si>
  <si>
    <t>【异常原因】①量产新线体生产（L2 CD，量产首批突然转L2CD生产；2月批次恢复L1 CD生产）；②Inline单cycle识别到此异常
【Inline监控】 是
【是否止血】是
【影响范围】0118批次预估0.9%
【改善措施】 ①2月使用新品原线体生产（L1 CD），关注新批次L1CD结果
【整合对接】王磊
【责任部门】PMC
【责任科室】 PMC</t>
    <phoneticPr fontId="4" type="noConversion"/>
  </si>
  <si>
    <t>Close</t>
    <phoneticPr fontId="4" type="noConversion"/>
  </si>
  <si>
    <t>【异常原因】M3干刻设备宕机，刻蚀未开始进行，15620 AOI 拍图误判A5DMR，重新进行黄光干刻RW后正常工艺，RS产出A5DMR 仅1ea，无异常；第一次过15629已A5DMR判杀，第二次检出无异常，但Panel Judge已继承首次检查的S
【Inline监控】AOI 已监控到
【是否止血】是
【影响范围】单片异常，判杀90panel
【改善措施】当站工艺RW后需确认RW是否影响PANEL Judge；大版报废率达40%以上hold出货，整合确认原因责任部门处理报废
【整合对接】郑帮留
【责任部门】阵列部
【责任科室】干刻</t>
    <phoneticPr fontId="4" type="noConversion"/>
  </si>
  <si>
    <t xml:space="preserve">【产品型号】C480
【不良名称】S向边缘Mura
【发生站点】CT
【是否再发】否
【首次通报】02/03  10:00
【基础分析】2AJ/2EJ高发
【异常良损】当日良损0.48%，当月良损0.34%，批次良损0.37%，01/23批次较上批次恶化0.34%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【整合对接】刘智勇
【责任部门】***
【责任科室】***
</t>
  </si>
  <si>
    <t xml:space="preserve">【产品型号】C521
【不良名称】常暗黑斑Mura
【发生站点】CT
【是否再发】否
【首次通报】02/03  10:00
【基础分析】L3CQ5C001&amp;05高发
【异常良损】当日良损0.57%，当月良损0.53%，批次良损0.36%，01/17批次较上批次恶化0.36%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</si>
  <si>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>【异常原因】① 1#AB C480 新张网Mask首次上机大量流片与腔室匹配过程；② 异常膜位内缩量＞6μm，内缩垫片后Half2右侧则外扩，外扩风险＞内缩，无优化空间，需 Run末Rework；
【Inline监控】Inline已监控到J列发粉不良并及时进行Offset和Stay Time优化
【是否止血】是，Inline已及时进行Staytime调整
【影响范围】4 Cycle，约600pcs
【改善措施】① 张网TF拉伸补偿优化，TF拉伸与D Mask下垂量等关系公式化，持续收集样本；② 上机前预留Rework时间＞3天；③ Try Run Cycle减少至单Cycle，减少损失；④ 异常高风险列已提Rework@2/3，预计完成@2/6
【整合对接】刘智勇
【责任部门】蒸镀封装部/工艺整合部
【责任科室】张网科/蒸镀封装整合科</t>
    <phoneticPr fontId="4" type="noConversion"/>
  </si>
  <si>
    <r>
      <t xml:space="preserve">【异常原因】MAP中心聚集，14400（ILD1_PHT） 3APP03集中过货RS MAP匹配A4PGH defect可见大小孔LOI 21200存在异显 初步推测与GIP孔偏大短路导致，待解析确认@1/31
</t>
    </r>
    <r>
      <rPr>
        <sz val="11"/>
        <color rgb="FFFF0000"/>
        <rFont val="微软雅黑"/>
        <family val="2"/>
        <charset val="134"/>
      </rPr>
      <t>根据解析1G500(Gato-DE 8-4)高于其他腔室, 推测为ILD Crack导致M3与Gato短路引起烧伤；和GATO叠层位置PR初始形貌也有关系，叠层位置一直有地貌差异，干刻调整刻蚀均一性，形貌差的位置增强刻蚀能力来修饰taper，OVL的方向今天在FIB量测@2/5产出</t>
    </r>
    <r>
      <rPr>
        <sz val="11"/>
        <color rgb="FF333333"/>
        <rFont val="微软雅黑"/>
        <family val="2"/>
        <charset val="134"/>
      </rPr>
      <t xml:space="preserve">
【Inline监控】RS-A4PGH匹配，AOI可见大小孔，AT检出多信号短路
【是否止血】暂禁3APP03 止血，转线3APP04（不良率及聚集程度较小）
【影响范围】高发模位 Aging AA区烧伤0117批次影响~1.38%
【改善措施】暂禁run 3APP03进行止血@1/29，同步提交解析确认根因@1/31，
</t>
    </r>
    <r>
      <rPr>
        <sz val="11"/>
        <color rgb="FFFF0000"/>
        <rFont val="微软雅黑"/>
        <family val="2"/>
        <charset val="134"/>
      </rPr>
      <t>根据解析对高发腔室禁Run@2/3</t>
    </r>
    <r>
      <rPr>
        <sz val="11"/>
        <color rgb="FF333333"/>
        <rFont val="微软雅黑"/>
        <family val="2"/>
        <charset val="134"/>
      </rPr>
      <t xml:space="preserve">
【整合对接】施明君
【责任部门】阵列部
【责任科室】PH/DE</t>
    </r>
    <phoneticPr fontId="4" type="noConversion"/>
  </si>
  <si>
    <r>
      <t>【异常原因】同类型P品率M626（43%）比M678 （30%）高13%，主要为HBM亮点及单亮点， LB1500 P品较LB1000高5-8%（LB1500 暗点0.45%较LB1000高0.1%）
【Inline监控】否，AVI P品率监控
【是否止血】是，ELA LB1000控货生产，LB1500 RMS已下线@1/26
【影响范围】控货批预计2/20蒸镀，2/20蒸镀批之前暗点发生率预估0.40%
【改善措施】1.</t>
    </r>
    <r>
      <rPr>
        <sz val="11"/>
        <color rgb="FF0000FF"/>
        <rFont val="微软雅黑"/>
        <family val="2"/>
        <charset val="134"/>
      </rPr>
      <t>. ELA LB1000控货生产，LB1500 RMS下线@1/26；，2/20蒸镀批确认改善效果；</t>
    </r>
    <r>
      <rPr>
        <sz val="11"/>
        <color rgb="FF333333"/>
        <rFont val="微软雅黑"/>
        <family val="2"/>
        <charset val="134"/>
      </rPr>
      <t>4. HBM亮点拓规：模组品保暂时不同意验证,要客户端量产首发物料上线后根据数据评估,待进一步拉通@M2
【整合对接】田凤
【责任部门】工艺整合部
【责任科室】P品专项</t>
    </r>
    <phoneticPr fontId="4" type="noConversion"/>
  </si>
  <si>
    <t>【异常原因】此异常为下贴3号机提前贴附，贴附褶皱异常调试导致，排查为贴附前膜材破真空时吹气量太大导致提前贴附，因调节阀异常导致吹气量在生产过程中无法精准控制；
【Inline监控】已监控到，22520站点AOI
【是否止血】是
【影响范围】共影响5half，每half约影响10panel，共影响50panel；
【改善措施】①短期：临时手动调整小吹气量，try run现场监控及加检AOI确认无褶皱异常，待APP1结果产出后确认下贴3号机是否能释放；②长期：已更换调节阀@2/2
【整合对接】汪前前
【责任部门】蒸镀封装部
【责任科室】Lami科</t>
    <phoneticPr fontId="4" type="noConversion"/>
  </si>
  <si>
    <t xml:space="preserve">【产品型号】M656
【不良名称】下保护膜Particle
【发生站点】APP1
【是否再发】否
【首次通报】02/04  17:30
【基础分析】当天高发
【异常良损】当日良损4.16%，当月良损0.21%，批次良损0.31%，01/28批次较上批次恶化0.16%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【整合对接】张健
【责任部门】***
【责任科室】***
</t>
  </si>
  <si>
    <t xml:space="preserve">【产品型号】M626
【不良名称】JNCDN
【发生站点】MVI
【是否再发】否
【首次通报】02/04  17:30
【基础分析】连续两天高发，U列聚集
【异常良损】当日良损0.68%，当月良损0.06%，批次良损0.01%，01/15批次0.01%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【整合对接】张健
【责任部门】***
【责任科室】***
</t>
  </si>
  <si>
    <t>徐敏杰</t>
    <phoneticPr fontId="4" type="noConversion"/>
  </si>
  <si>
    <t>【异常原因】下保护膜回收再利用项目PCCB汇报已通过，此批次M656产品搭载ECS验证使用回收下保，现场显微镜下确认实物为贴附异物，本批次使用回收下保，及过货初期APP-1过货量多导致异物不良率高；
【Inline监控】已监控到
【是否止血】是
【影响范围】当批次约影响0.5%，ECS验证1500half
【改善措施】①回收下保已停止使用，优化回收膜回收环境；②下保异物85%在贴膜作业，撕下保时会被带走，这部分产品良品包装入库，下月提交返工贴膜集中作业，挽救良率；③ M656渠道客户已经沟通屏体现场APP1不进行卡控
【整合对接】李晗
【责任部门】蒸镀封装部
【责任科室】Lami科</t>
    <phoneticPr fontId="4" type="noConversion"/>
  </si>
  <si>
    <t xml:space="preserve">【产品型号】C522
【不良名称】点灯异物
【发生站点】MVI
【是否再发】否
【首次通报】02/05  10:30
【基础分析】GLASS集中：L3CR5C002051
【异常良损】当日良损1.02%，当月良损0.11%，批次良损0.06%，01/17批次较上批次恶化0.06%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【整合对接】张倩
【责任部门】***
【责任科室】***
</t>
  </si>
  <si>
    <t xml:space="preserve">【产品型号】C522
【不良名称】可修复暗点
【发生站点】MVI
【是否再发】否
【首次通报】02/05  10:30
【基础分析】MAP集中：2AK0, 2AL0, 2CL0, 2DL0
【异常良损】当日良损2.82%，当月良损0.28%，批次良损0.12%，01/17批次较上批次恶化0.12%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</si>
  <si>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【产品型号】C522
【不良名称】Aging AA区烧伤
【发生站点】CT
【是否再发】否
【首次通报】02/05  10:30
【基础分析】Map 大板中间聚集，LOT集中：L3CR5C00Q
【异常良损】当日良损1.02%，当月良损2.06%，批次良损2.03%，01/17批次2.03%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</si>
  <si>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【产品型号】M656
【不良名称】支撑膜异物
【发生站点】APP2
【是否再发】否
【首次通报】02/05  10:30
【基础分析】/
【异常良损】当日良损0.21%，当月良损0.15%，批次良损0.07%，01/18批次较上批次恶化0.07%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</si>
  <si>
    <t>【异常原因】21320无异常，TP 站点匹配peeling碎屑，OIC履历为OLED超大异物撕膜片，TP制程中也存在撕膜动作，推测为超大异物撕膜造成TP制程peeling，制程中导致TP 金属残留
【Inline监控】inline可监控
【是否止血】是
【影响范围】单half
【改善措施】优化撕膜手法，撕膜人员培训
【整合对接】张倩
【责任部门】蒸镀封装部/触控部</t>
    <phoneticPr fontId="4" type="noConversion"/>
  </si>
  <si>
    <t>W537</t>
    <phoneticPr fontId="4" type="noConversion"/>
  </si>
  <si>
    <t>RGB亮点</t>
    <phoneticPr fontId="4" type="noConversion"/>
  </si>
  <si>
    <t>MVI</t>
    <phoneticPr fontId="4" type="noConversion"/>
  </si>
  <si>
    <t>C472</t>
    <phoneticPr fontId="4" type="noConversion"/>
  </si>
  <si>
    <t>电流异常</t>
    <phoneticPr fontId="4" type="noConversion"/>
  </si>
  <si>
    <t>AGING</t>
    <phoneticPr fontId="4" type="noConversion"/>
  </si>
  <si>
    <t>C521</t>
    <phoneticPr fontId="4" type="noConversion"/>
  </si>
  <si>
    <t>S向ELA Mura</t>
    <phoneticPr fontId="4" type="noConversion"/>
  </si>
  <si>
    <t>C522</t>
    <phoneticPr fontId="4" type="noConversion"/>
  </si>
  <si>
    <t>Aging</t>
    <phoneticPr fontId="4" type="noConversion"/>
  </si>
  <si>
    <t>/</t>
    <phoneticPr fontId="4" type="noConversion"/>
  </si>
  <si>
    <t xml:space="preserve">【产品型号】C472
【不良名称】电流异常
【发生站点】AGING
【是否再发】否
【首次通报】02/06  17:30
【基础分析】Map/Lot 无明显聚集
【异常良损】当日良损1.06%，当月良损1.07%，批次良损1.07%，01/28批次较上批次恶化0.60%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</si>
  <si>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【产品型号】C521
【不良名称】S向ELA Mura
【发生站点】MVI
【是否再发】否
【首次通报】02/06  17:30
【基础分析】Map AB 角聚集， 11300 1#/4# 高发
【异常良损】当日良损1.94%，当月良损0.41%，批次良损0.55%，01/28批次较上批次恶化0.29%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</si>
  <si>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【产品型号】C522
【不良名称】电流异常
【发生站点】Aging
【是否再发】否
【首次通报】02/06  17:30
【基础分析】Map/Lot 无明显聚集
【异常良损】当日良损/，当月良损2.00%，批次良损0.83%，01/17批次较同类型产品恶化0.3%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</si>
  <si>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>徐敏杰</t>
    <phoneticPr fontId="4" type="noConversion"/>
  </si>
  <si>
    <t>S向带状Mura</t>
    <phoneticPr fontId="4" type="noConversion"/>
  </si>
  <si>
    <t>C480</t>
    <phoneticPr fontId="4" type="noConversion"/>
  </si>
  <si>
    <t>G向线状Mura</t>
    <phoneticPr fontId="4" type="noConversion"/>
  </si>
  <si>
    <t>C516</t>
    <phoneticPr fontId="4" type="noConversion"/>
  </si>
  <si>
    <t>1HZ亮点</t>
    <phoneticPr fontId="4" type="noConversion"/>
  </si>
  <si>
    <t xml:space="preserve">【产品型号】C471
【不良名称】彩斑Mura
【发生站点】CT
【是否再发】否
【首次通报】02/07  10:30
【基础分析】MAP集中：1ED0
【异常良损】当日良损0.38%，当月良损0.22%，批次良损0.22%，01/18批次较上批次恶化0.06%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【整合对接】秦悦
【责任部门】***
【责任科室】***
</t>
  </si>
  <si>
    <t xml:space="preserve">【产品型号】C471
【不良名称】G向线状Mura
【发生站点】MVI
【是否再发】否
【首次通报】02/07  10:30
【基础分析】Map 2E行聚集
【异常良损】当日良损0.29%，当月良损0.09%，批次良损0.09%，01/18批次较上批次恶化0.08%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</si>
  <si>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【产品型号】C516
【不良名称】点灯异物
【发生站点】MVI
【是否再发】否
【首次通报】02/07  10:30
【基础分析】LOT集中： L3CN5C02J
【异常良损】当日良损0.60%，当月良损0.04%，批次良损0.04%，01/28批次较上批次恶化0.02%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【整合对接】秦悦
【责任部门】***
【责任科室】***
</t>
  </si>
  <si>
    <t xml:space="preserve">【产品型号】C521
【不良名称】1HZ亮点
【发生站点】CT
【是否再发】否
【首次通报】02/07  10:30
【基础分析】Map/Lot 无明显聚集
【异常良损】当日良损0.67%，当月良损0.06%，批次良损0.11%，01/28批次较上批次恶化0.10%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</si>
  <si>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>郭友</t>
    <phoneticPr fontId="4" type="noConversion"/>
  </si>
  <si>
    <t xml:space="preserve">【产品型号】M626
【不良名称】群暗点
【发生站点】MVI
【是否再发】否
【首次通报】2026/2/7  10:30:00
【基础分析】Map/Lot 无明显聚集
【异常良损】当日良损1.31%，当月良损0.40%，批次良损0.47%，01/15批次较上批次恶化0.47%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  <phoneticPr fontId="4" type="noConversion"/>
  </si>
  <si>
    <t>M678</t>
    <phoneticPr fontId="4" type="noConversion"/>
  </si>
  <si>
    <t>孔区异常</t>
    <phoneticPr fontId="4" type="noConversion"/>
  </si>
  <si>
    <t>APP1</t>
    <phoneticPr fontId="4" type="noConversion"/>
  </si>
  <si>
    <t xml:space="preserve">【产品型号】C471
【不良名称】JNCDN
【发生站点】MVI
【是否再发】否
【首次通报】02/07  15:30
【基础分析】AJ 列聚集
【异常良损】当日良损28.23%，当月良损2.85%，批次良损2.84%，01/18批次较上批次恶化0.31%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【整合对接】秦悦
【责任部门】***
【责任科室】***
</t>
  </si>
  <si>
    <t xml:space="preserve">【产品型号】C516
【不良名称】Short Test NG
【发生站点】MVI
【是否再发】否
【首次通报】02/07  15:30
【基础分析】LOT集中：L3CN5C02J
【异常良损】当日良损2.68%，当月良损0.30%，批次良损0.17%，01/17批次较上批次恶化0.09%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</si>
  <si>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【产品型号】M678
【不良名称】孔区异常
【发生站点】APP1
【是否再发】否
【首次通报】02/07  15:30
【基础分析】GLASS集中：L3MR6100J021, L3MR6100J121
【异常良损】当日良损58.82%，当月良损0.01%，批次良损0.01%，01/24批次较上批次恶化0.01%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【整合对接】秦悦
【责任部门】***
【责任科室】***
</t>
  </si>
  <si>
    <t>【异常原因】①AVI/DM图/AT不可见，之前批次产线点屏可见X轴固定一条白线（X轴坐标：-743），无机构匹配；②捞取机腔差确认除单机台过货外多站点存在机差；③捞取阵列段过货连续性确认无站点连续过货；④对比低发批次过货路径结合机腔差确认无差异；⑤无人员集中性；⑥申请解析确认@12/1，预计12/5产出解析结果
【Inline监控】否，AVI/DM图/AT均不可见
【是否止血】否
【影响范围】/
【改善措施】申请解析确认异常机理@12/1，12/2不良panel未入库，预计12/5产出解析结果
【整合对接】施健丰
【责任部门】工艺整合部
【责任科室】阵列整合科</t>
    <phoneticPr fontId="4" type="noConversion"/>
  </si>
  <si>
    <t>M721</t>
  </si>
  <si>
    <t>王书</t>
    <phoneticPr fontId="4" type="noConversion"/>
  </si>
  <si>
    <t xml:space="preserve">【产品型号】M626
【不良名称】Aging AA区烧伤
【发生站点】CT
【是否再发】否
【首次通报】02/08  10:30
【基础分析】批次上升，SHEET集中L3MY5C00509
【异常良损】当日良损0.56%，当月良损0.34%，批次良损0.26%，01/24批次较上批次恶化0.2%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  <phoneticPr fontId="4" type="noConversion"/>
  </si>
  <si>
    <t>【异常原因】批次上升原因：①目前产出数量是上批次的50%；②本批次受单片L3MY5C00509（63panel异常）的影响，异常片首站在15620检出，前站13620无异常。RW后无改善，判断缺陷类型多为膜下异物，匹配CVD制程无腔室和loadlock集中性，查看TC环境未见异常，MQC确认无异常，机台连续过货无IDLE超时，持续关注
【Inline监控】是，15620检出
【是否止血】是
【影响范围】3 Sheet（其中2sheet作为蒸镀首件已报废处理）
【改善措施】Inline AOI爆量片严格执行加检AT，根据点线结果决定是否后流；
【整合对接】施明君
【责任部门】阵列部
【责任科室】CVD/CLN</t>
    <phoneticPr fontId="4" type="noConversion"/>
  </si>
  <si>
    <t xml:space="preserve">【产品型号】M721
【不良名称】屏体来料破裂
【发生站点】CT
【是否再发】否
【首次通报】02/08  10:30
【基础分析】MAP集中2E行，LOT集中L3MN61001
【异常良损】当日良损0.78%，当月良损0.78%，批次良损0.78%，01/29批次较上批次恶化0.78%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【整合对接】张健
【责任部门】***
【责任科室】***
</t>
    <phoneticPr fontId="4" type="noConversion"/>
  </si>
  <si>
    <t xml:space="preserve">【产品型号】M721
【不良名称】OLED来料翘曲
【发生站点】CT
【是否再发】否
【首次通报】01/00  00:00
【基础分析】GLASS集中：L3MN61008172, L3MN61008282, L3MN6100K111
【异常良损】当日良损1.60%，当月良损1.59%，批次良损1.59%，01/29批次较上批次恶化1.59%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【整合对接】张健
【责任部门】***
【责任科室】***
</t>
    <phoneticPr fontId="4" type="noConversion"/>
  </si>
  <si>
    <t>【异常原因】① 集中与2E行，1E行无异常，无Lot集中性，OLED来料翘曲是切割因2E行褶皱切割粘连拔片判定，原因为产品来料波动与后端剥离能力匹配问题。② Array PI1 3#和2#不良稍高，LLO 3#不良稍高，与目前过货判定相关，批次首不良稍高，需持续跟进
【Inline监控】DLA作业M721时剥离完后边缘dummy检sensor频繁报警，临时增加LLO2/3 E行边扫能量
【是否止血】是，边扫能量增加@2/7
【影响范围】0131批次预估1%
【改善措施】① LLO2/3 E行边扫能量已临时增加进行cover@2/7，待确定优化后效果（长期措施需专项解决2E行褶皱问题：转向测试，前段膜厚/应力匹配分析）② Lami DM 监控上线推动，降低损失
【整合对接】张健
【责任部门】Array/蒸镀封装部/工艺整合
【责任科室】Array/Lami/OLED整合</t>
    <phoneticPr fontId="4" type="noConversion"/>
  </si>
  <si>
    <t>【异常原因】1/7日夜班E02 L2 Tube 老化Drop 导致；
【Inline监控】Mac 在规格内，DM 满足规格，未拦截到，后续在Gas Life中期20Mio进行OED Check，Margin＜3条，停机确认@1/20
【是否止血】是
【影响范围】C516 5Lot已单管，M678 初步确认1lot（M678风险lot进一步确认中@2/4）；
【改善措施】1/7 日白班停机对L2 Tube进行更换完成；
【整合对接】施健丰
【责任部门】阵列
【责任科室】晶注</t>
    <phoneticPr fontId="4" type="noConversion"/>
  </si>
  <si>
    <t xml:space="preserve">【产品型号】M678
【不良名称】G向ELA Mura
【发生站点】CT
【是否再发】否
【首次通报】02/03  10:00
【基础分析】L3MR6100H Lot高发
【异常良损】当日良损1.50%，当月良损0.76%，批次良损0.49%，01/24批次较上批次恶化0.49%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</si>
  <si>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【产品型号】C471
【不良名称】TP责来料NG
【发生站点】CT
【是否再发】否
【首次通报】02/09  10:00
【基础分析】单LOT集中L3CD5C00T
【异常良损】当日良损0.22%，当月良损0.04%，批次良损0.04%，01/18批次较上批次恶化0.04%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</si>
  <si>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【产品型号】M693
【不良名称】G3亮点
【发生站点】CT
【是否再发】否
【首次通报】02/09  10:00
【基础分析】批次恶化，无明显集中性
【异常良损】当日良损7.07%，当月良损0.11%，批次良损0.06%，01/18批次较上批次恶化0.05%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</si>
  <si>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【产品型号】M721
【不良名称】下保护膜Particle
【发生站点】CT
【是否再发】否
【首次通报】02/09  10:00
【基础分析】无明显集中性
【异常良损】当日良损0.17%，当月良损0.21%，批次良损0.21%，01/29批次较上批次恶化0.21%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【整合对接】李晗
【责任部门】***
【责任科室】***
</t>
  </si>
  <si>
    <t xml:space="preserve">【产品型号】M721
【不良名称】TP第二层CVD责膜层剥落
【发生站点】CT
【是否再发】否
【首次通报】02/09  10:00
【基础分析】MAP右半板聚集
【异常良损】当日良损0.16%，当月良损0.22%，批次良损0.22%，01/29批次较上批次恶化0.22%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</si>
  <si>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>【异常原因】确认为常暗黑斑不良改善验证，G层异物修补验证片，需屏体拦截投RA验证；
【Inline监控】是
【是否止血】是
【影响范围】预计拦截40pcs，批次影响0.03%
【改善措施】/
【整合对接】李力
【责任部门】检测技术部
【责任科室】修补科</t>
    <phoneticPr fontId="4" type="noConversion"/>
  </si>
  <si>
    <t>【异常原因】前期共识M693 G3等级取消限等 ECS入A3等级验证。现释放port口需取消A3等级，导致G3限等回归
【Inline监控】/
【是否止血】是，A3屏体模组产出结果OK。与屏模共识G3限等可直接取消@2/9
【影响范围】预计0118批次 0.06%
【改善措施】1. M693 G3限等取消@2/9，同步check其他 A3等G3亮点验证产品，模组验证OK产品G3限等直接取消；2. 本批次70片 C1等不良品返工挽救@2/E
【整合对接】田凤
【责任部门】工艺整合部
【责任科室】阵列整合科</t>
    <phoneticPr fontId="4" type="noConversion"/>
  </si>
  <si>
    <t>【异常原因】41600 3TES01相关，剥离水洗段滤芯寿命末期，喷淋压力降低
【Inline监控】43620 是
【是否止血】是
【影响范围】45pcs
【改善措施】①更换滤芯，喷淋压力参数调整，产品验证OK；②收严喷淋参数下限规格；
【整合对接】李力
【责任部门】触控部
【责任科室】刻蚀科</t>
    <phoneticPr fontId="4" type="noConversion"/>
  </si>
  <si>
    <t xml:space="preserve">【产品型号】M678
【不良名称】JNCDN
【发生站点】CT
【是否再发】否
【首次通报】02/09  16:00
【基础分析】MAP集中大板两侧，LOT集中L3MR61003
【异常良损】当日良损0.57%，当月良损0.10%，批次良损0.09%，01/24批次较上批次恶化0.07%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【整合对接】李晗
【责任部门】***
【责任科室】***
</t>
    <phoneticPr fontId="4" type="noConversion"/>
  </si>
  <si>
    <t>【异常原因】查看Lami段设备无明显集中性，Mapping集中中板四周，为剥离后异物进入面内导致，批次恶化主要原因为之前批次M702产品下保particle不卡控，11月底因压伤客诉开始卡控，且M721产品本批次过货初期APP1过货多CT过货少导致不良比例较高；
【Inline监控】已监控到
【是否止血】是
【影响范围】41pcs
【改善措施】①作业过程中优化边缘能量（为改善来料2E行褶皱，E行采用低能量弱边扫）②下保异物85%在贴膜作业，撕下保时会被带走，已沟通一致M721产品下保particle不卡控，这部分产品全部复判后流，已判出入库的部分良品包装入库待后续返工；
【整合对接】李晗
【责任部门】蒸镀封装部
【责任科室】Lami科</t>
    <phoneticPr fontId="4" type="noConversion"/>
  </si>
  <si>
    <t xml:space="preserve">【产品型号】C480
【不良名称】TP复测NG
【发生站点】CT
【是否再发】否
【首次通报】02/10  09:00
【基础分析】MAP集中1EA/2EA/2EB
【异常良损】当日良损3.41%，当月良损0.08%，批次良损0.11%，01/28批次较上批次恶化0.07%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</si>
  <si>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【产品型号】M656
【不良名称】孔区大圆环
【发生站点】CT
【是否再发】否
【首次通报】02/10  09:00
【基础分析】SHEET集中L3M56100D01
【异常良损】当日良损0.10%，当月良损0.01%，批次良损0.03%，01/29批次较上批次恶化0.02%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【整合对接】黄从城
【责任部门】***
【责任科室】***
</t>
  </si>
  <si>
    <t xml:space="preserve">【产品型号】M678
【不良名称】Short Test NG
【发生站点】CT
【是否再发】否
【首次通报】02/10  09:00
【基础分析】LOT集中L3MR6100J、L3MR6100K、 L3MR5C04K
【异常良损】当日良损0.53%，当月良损0.13%，批次良损0.11%，01/24批次较上批次恶化0.07%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</si>
  <si>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【产品型号】M626
【不良名称】S向亮线
【发生站点】CT
【是否再发】否
【首次通报】02/10  09:00
【基础分析】LOT集中L3MY5C005
【异常良损】当日良损0.47%，当月良损0.77%，批次良损0.71%，01/24批次较上批次恶化0.23%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【整合对接】陶峰
【责任部门】***
【责任科室】***
</t>
  </si>
  <si>
    <t xml:space="preserve">【产品型号】M656
【不良名称】Array来料责异常
【发生站点】CT
【是否再发】否
【首次通报】02/10  09:00
【基础分析】MAP集中右半板，SHEET集中 L3M56100D01, L3M56100D02
【异常良损】当日良损0.07%，当月良损0.01%，批次良损0.02%，01/29批次较上批次恶化0.02%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【整合对接】黄从城
【责任部门】***
【责任科室】***
</t>
  </si>
  <si>
    <t xml:space="preserve">【产品型号】M721
【不良名称】G向单亮线
【发生站点】CT
【是否再发】否
【首次通报】02/10  09:00
【基础分析】对比M702（10/26批次0.75%)有恶化，无明显集中性
【异常良损】当日良损1.02%，当月良损1.04%，批次良损1.04%，01/29批次较上批次恶化1.04%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【整合对接】陶峰
【责任部门】***
【责任科室】***
</t>
  </si>
  <si>
    <t xml:space="preserve">【产品型号】C471
【不良名称】PVD 责膜层Peeling
【发生站点】CT
【是否再发】否
【首次通报】02/10  09:00
【基础分析】LOT集中L3CD5C010
【异常良损】当日良损0.22%，当月良损0.11%，批次良损0.12%，01/18批次较上批次恶化0.08%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【整合对接】郑帮留
【责任部门】***
【责任科室】***
</t>
    <phoneticPr fontId="4" type="noConversion"/>
  </si>
  <si>
    <t>【异常原因】因18/T620 A8SPC&amp;ATSPC后段造成ORT异常，暂对跨线部分（含之前规则可修补部分）判杀处理；
【Inline监控】Inline已监控，Density飘高0.16左右；
【是否止血】是
【影响范围】批次恶化0.08%
【改善措施】1/13 取消临时鉴本，按照原判杀鉴本与修补鉴本执行，补投ORT结果无异常
【整合对接】郑帮留
【责任部门】阵列部
【责任科室】DE</t>
    <phoneticPr fontId="4" type="noConversion"/>
  </si>
  <si>
    <r>
      <t>【异常原因】当日不良偏高原因为高发膜位过货导致；1/18批次不良原因 为避免轨迹偏右deltaU风险，色点和轨迹调整较为保守，轨迹相对外扩，导致JNCD不良
【Inline监控】LOI
【是否止血】是；已沟通色点微调
【影响范围】01/18批次
【改善措施】色点微调（Rx0.6817→0.6815,Gx0.245→0.243，By0.0545→0.0550），减小JNCDN风险，</t>
    </r>
    <r>
      <rPr>
        <sz val="11"/>
        <color rgb="FFFF0000"/>
        <rFont val="微软雅黑"/>
        <family val="2"/>
        <charset val="134"/>
      </rPr>
      <t>调整后损在1.5%~2%, 需持续改善</t>
    </r>
    <r>
      <rPr>
        <sz val="11"/>
        <color rgb="FF333333"/>
        <rFont val="微软雅黑"/>
        <family val="2"/>
        <charset val="134"/>
      </rPr>
      <t xml:space="preserve">
【整合对接】秦悦
【责任部门】蒸镀封装
【责任科室】蒸镀工艺</t>
    </r>
    <phoneticPr fontId="4" type="noConversion"/>
  </si>
  <si>
    <r>
      <t>【异常原因】</t>
    </r>
    <r>
      <rPr>
        <sz val="11"/>
        <color rgb="FFFF0000"/>
        <rFont val="微软雅黑"/>
        <family val="2"/>
        <charset val="134"/>
      </rPr>
      <t>解析未见异常， 数据分析未定位到异常</t>
    </r>
    <r>
      <rPr>
        <sz val="11"/>
        <color rgb="FF333333"/>
        <rFont val="微软雅黑"/>
        <family val="2"/>
        <charset val="134"/>
      </rPr>
      <t xml:space="preserve">
【Inline监控】否，AVI/DM图/AT均不可见
【是否止血】否
【影响范围】批次良损0.1%
【改善措施】</t>
    </r>
    <r>
      <rPr>
        <sz val="11"/>
        <color rgb="FFFF0000"/>
        <rFont val="微软雅黑"/>
        <family val="2"/>
        <charset val="134"/>
      </rPr>
      <t>规格验证， 预计2/12 产出中量结果；</t>
    </r>
    <r>
      <rPr>
        <sz val="11"/>
        <color rgb="FF333333"/>
        <rFont val="微软雅黑"/>
        <family val="2"/>
        <charset val="134"/>
      </rPr>
      <t xml:space="preserve">
【整合对接】施健丰
【责任部门】工艺整合部
【责任科室】阵列整合科</t>
    </r>
    <phoneticPr fontId="4" type="noConversion"/>
  </si>
  <si>
    <r>
      <t>【异常原因】01/18批次首cycle发生，LOI监控到固定膜彩斑（有核），为mask上机路径异物，mask下机研磨后无再发
【Inline监控】LOI已经监控，mask已研磨
【是否止血】是。01/18 cycle05已无该膜位异常，cycle05 不良率下降到0.15%
【影响范围】01/18批次 cycle03 0.84%
【改善措施】LOI监控到固定膜彩斑（有核），为mask上机路径异物，</t>
    </r>
    <r>
      <rPr>
        <sz val="11"/>
        <color rgb="FF0000FF"/>
        <rFont val="微软雅黑"/>
        <family val="2"/>
        <charset val="134"/>
      </rPr>
      <t>mask下机研磨后无再发；01/18 cycle05已无该膜位异常</t>
    </r>
    <r>
      <rPr>
        <sz val="11"/>
        <color rgb="FF333333"/>
        <rFont val="微软雅黑"/>
        <family val="2"/>
        <charset val="134"/>
      </rPr>
      <t xml:space="preserve">
【整合对接】秦悦
【责任部门】蒸镀封装
【责任科室】清溪科</t>
    </r>
    <phoneticPr fontId="4" type="noConversion"/>
  </si>
  <si>
    <r>
      <t>【异常原因】为了减少亮点，解决CRP 产能，阵列做制暗修补，阵列异物修补NG
【Inline监控】/
【是否止血】是
【影响范围】2/4之阵列前作业产品
【改善措施】</t>
    </r>
    <r>
      <rPr>
        <sz val="11"/>
        <color rgb="FF0000FF"/>
        <rFont val="微软雅黑"/>
        <family val="2"/>
        <charset val="134"/>
      </rPr>
      <t xml:space="preserve">2/4已经制暗修补全部下线 </t>
    </r>
    <r>
      <rPr>
        <sz val="11"/>
        <color rgb="FF333333"/>
        <rFont val="微软雅黑"/>
        <family val="2"/>
        <charset val="134"/>
      </rPr>
      <t xml:space="preserve">
【整合对接】郭友
【责任部门】检测技术部
【责任科室】检测</t>
    </r>
    <phoneticPr fontId="4" type="noConversion"/>
  </si>
  <si>
    <t xml:space="preserve">【产品型号】C471
【不良名称】常暗黑斑Mura
【发生站点】CT
【是否再发】否
【首次通报】2/5  15:30:00
【基础分析】MAP集中E列
【异常良损】当日良损3.45%，当月良损0.95%，批次良损1.25%，，01/18批次较上批次无改善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</si>
  <si>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【产品型号】C480
【不良名称】S向带状Mura
【发生站点】MVI
【是否再发】否
【首次通报】2/5  15:30:00
【基础分析】MAP集中：2E行
【异常良损】当日良损0.3%，当月良损0.19%，批次良损0.11，01/17批次2E行聚集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</si>
  <si>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【产品型号】C471
【不良名称】S向带状Mura
【发生站点】CT
【是否再发】否
【首次通报】2/5  15:30:00
【基础分析】MAP集中E列
【异常良损】当日良损3.45%，当月良损0.95%，批次良损1.11%，01/18批次较上批次恶化0.66%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</si>
  <si>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r>
      <t xml:space="preserve">【异常原因】GATO与M1 OVL 存在偏移，NG屏体GATO Taper角偏大，导致ILD  crack，3APP03不良较高
【Inline监控】RS-A4PGH匹配，AOI可见大小孔，AT检出多信号短路
【是否止血】暂禁3APP03 止血，转线3APP04（不良率及聚集程度较小）
【影响范围】高发模位 Aging AA区烧伤0117批次影响~1.38%
【改善措施】暂禁run 3APP03进行止血@1/29， </t>
    </r>
    <r>
      <rPr>
        <sz val="11"/>
        <color rgb="FFFF0000"/>
        <rFont val="微软雅黑"/>
        <family val="2"/>
        <charset val="134"/>
      </rPr>
      <t>改善对策</t>
    </r>
    <r>
      <rPr>
        <sz val="11"/>
        <color rgb="FF333333"/>
        <rFont val="微软雅黑"/>
        <family val="2"/>
        <charset val="134"/>
      </rPr>
      <t xml:space="preserve">
【整合对接】施明君
【责任部门】阵列部
【责任科室】PH/DE</t>
    </r>
    <phoneticPr fontId="4" type="noConversion"/>
  </si>
  <si>
    <r>
      <t>【异常原因】下保护膜膜材回收再利用项目验证需求导致本批次下保particle高发，从而导致支撑膜异物升高;
【Inline监控】已监控到
【是否止血】是
【影响范围】当前批次影响约0.3%
【改善措施】</t>
    </r>
    <r>
      <rPr>
        <sz val="11"/>
        <color rgb="FF0000FF"/>
        <rFont val="微软雅黑"/>
        <family val="2"/>
        <charset val="134"/>
      </rPr>
      <t>①回收下保已停止使用，优化回收膜回收环境@1/27；</t>
    </r>
    <r>
      <rPr>
        <sz val="11"/>
        <color rgb="FF333333"/>
        <rFont val="微软雅黑"/>
        <family val="2"/>
        <charset val="134"/>
      </rPr>
      <t>②屏体良率按照支撑膜异物上升比例回灌OLED厂别；
【整合对接】刘力文
【责任部门】蒸镀封装部
【责任科室】lami科</t>
    </r>
    <phoneticPr fontId="4" type="noConversion"/>
  </si>
  <si>
    <r>
      <t>【异常原因】已知。按客户需求轨迹，预估JNCD不良。现量产色点和轨迹预估模组不良0.4%；现屏体AVI规格预估批次0.04%
【Inline监控】LOI 轨迹符合目标轨迹，无异常
【是否止血】否，模组良率产出后开发微调色点和轨迹
【影响范围】现屏体规格01/15批次CT 0.04%
【改善措施】</t>
    </r>
    <r>
      <rPr>
        <sz val="11"/>
        <color rgb="FFFF0000"/>
        <rFont val="微软雅黑"/>
        <family val="2"/>
        <charset val="134"/>
      </rPr>
      <t>模组良率产出后开发微调色点和轨迹，模组年前停止投产， 年后投产后再结合实际数据优化</t>
    </r>
    <r>
      <rPr>
        <sz val="11"/>
        <color rgb="FF333333"/>
        <rFont val="微软雅黑"/>
        <family val="2"/>
        <charset val="134"/>
      </rPr>
      <t xml:space="preserve">
【整合对接】张健
【责任部门】工艺整合部
【责任科室】蒸镀工艺&amp;器件开发</t>
    </r>
    <phoneticPr fontId="4" type="noConversion"/>
  </si>
  <si>
    <r>
      <t>【异常原因】2E行：1F400 CD偏小导致，3APP04相对较差
【Inline监控】DM/AT不可见，改善措施：AT软件算法优化@M6
【是否止血】是
【影响范围】批次影响0.1%
【改善措施】</t>
    </r>
    <r>
      <rPr>
        <sz val="11"/>
        <color rgb="FFFF0000"/>
        <rFont val="微软雅黑"/>
        <family val="2"/>
        <charset val="134"/>
      </rPr>
      <t>显影流量调整大量验证9Lot，预计2/11产出CT结果</t>
    </r>
    <r>
      <rPr>
        <sz val="11"/>
        <color rgb="FF333333"/>
        <rFont val="微软雅黑"/>
        <family val="2"/>
        <charset val="134"/>
      </rPr>
      <t xml:space="preserve">
【整合对接】施健丰
【责任部门】阵列部
【责任科室】涂布科</t>
    </r>
    <phoneticPr fontId="4" type="noConversion"/>
  </si>
  <si>
    <t>【异常原因】E01 12/24日生产，AW污染导致低能量区域出现Mura恶化；E04 12/24日L3能量衰减导致，换气保养后改善；
【Inline监控】未监控到，后续在Gas Life中期30Mio进行OED Check，Margin＜3条，停机确认@1/20
【是否止血】是,E01 12/25 已进行AW清洁，E04 12/24换气保养
【影响范围】 3LOT，影响批次良率0.45%
【改善措施】E01 12/25已更换新AW，OPDM 气流优化条件已同步导入@12/28；E04 ①1/15日切换博纯气体；②LFR 1/21 日上线后Margin 8mj改善至12mj，需追踪改善效果</t>
    <phoneticPr fontId="4" type="noConversion"/>
  </si>
  <si>
    <r>
      <t>【异常原因】下保护膜回收再利用项目PCCB汇报已通过，此批次M656产品搭载ECS验证使用回收下保，现场显微镜下确认实物为贴附异物，本批次使用回收下保，及过货初期APP-1过货量多导致异物不良率高；
【Inline监控】已监控到
【是否止血】是
【影响范围】当批次约影响0.5%，ECS验证1500half
【改善措施】</t>
    </r>
    <r>
      <rPr>
        <sz val="11"/>
        <color rgb="FF0000FF"/>
        <rFont val="微软雅黑"/>
        <family val="2"/>
        <charset val="134"/>
      </rPr>
      <t>①回收下保已停止使用，优化回收膜回收环境；</t>
    </r>
    <r>
      <rPr>
        <sz val="11"/>
        <color rgb="FF333333"/>
        <rFont val="微软雅黑"/>
        <family val="2"/>
        <charset val="134"/>
      </rPr>
      <t>②下保异物85%在贴膜作业，撕下保时会被带走，这部分产品良品包装入库，下月提交返工贴膜集中作业，挽救良率；③ M656渠道客户已经沟通屏体现场APP1不进行卡控</t>
    </r>
    <r>
      <rPr>
        <sz val="11"/>
        <color rgb="FF0000FF"/>
        <rFont val="微软雅黑"/>
        <family val="2"/>
        <charset val="134"/>
      </rPr>
      <t>（先判出记录不良率再复判后留）</t>
    </r>
    <r>
      <rPr>
        <sz val="11"/>
        <color rgb="FF333333"/>
        <rFont val="微软雅黑"/>
        <family val="2"/>
        <charset val="134"/>
      </rPr>
      <t xml:space="preserve">
【整合对接】李晗
【责任部门】蒸镀封装部
【责任科室】Lami科</t>
    </r>
    <phoneticPr fontId="4" type="noConversion"/>
  </si>
  <si>
    <r>
      <t>【异常原因】2E行聚集：1F400 3APP05 螺丝松动导致已知异常；B角聚集：AVI现象为不规则黑斑，panel上位置不固定，DM图和AT不可见，</t>
    </r>
    <r>
      <rPr>
        <sz val="11"/>
        <color theme="1"/>
        <rFont val="微软雅黑"/>
        <family val="2"/>
        <charset val="134"/>
      </rPr>
      <t>捞取阵列段机腔差确认除单机台过货外无明显机腔差，对比过货路径确认多站点存在新增机台无法锁定相关性</t>
    </r>
    <r>
      <rPr>
        <sz val="11"/>
        <color rgb="FF333333"/>
        <rFont val="微软雅黑"/>
        <family val="2"/>
        <charset val="134"/>
      </rPr>
      <t xml:space="preserve">
【Inline监控】否，DM图/AT不可见
【是否止血】2E行：是；B角：否
【影响范围】数量，过货完成时间
【改善措施】2E行：临时措施：1F400 3APP05禁Run所有产品@12/22；长期措施：DEV RollerClean角度调整，螺丝紧固@12/12；平行展开：同步平展点检确认其他机台角度无异常@12/13；标准化：将Roller Clean加入点检项目并纳入保养确认文件@12/22；</t>
    </r>
    <r>
      <rPr>
        <sz val="11"/>
        <color rgb="FF0000FF"/>
        <rFont val="微软雅黑"/>
        <family val="2"/>
        <charset val="134"/>
      </rPr>
      <t>工艺改善：Roller Clean 关闭，AC疏通后，C472 1F400已产出20LOTCT数据，C39产出8Lot，2E行常暗黑斑mura C480/C39/C472改善明显，现已解禁@1/26</t>
    </r>
    <r>
      <rPr>
        <sz val="11"/>
        <color rgb="FF333333"/>
        <rFont val="微软雅黑"/>
        <family val="2"/>
        <charset val="134"/>
      </rPr>
      <t xml:space="preserve">
B角：申请解析确认@1/12，预计1/16产出解析结果
【整合对接】施健丰</t>
    </r>
    <phoneticPr fontId="4" type="noConversion"/>
  </si>
  <si>
    <r>
      <t>【异常原因】由于清洗喷嘴松动，角度偏移，导致显影液溅射到气刀本体，在基板经过气刀时显影液滴被吹到基板前进端---对应2E行，造成局部点状CD变小
【Inline监控】否，DM图/AT/LOI不可见
【是否止血】已止血
【影响范围】11/21批次～0.83%（5190Sheet）,12/02批次预计影响良率1.3%， 预计影响到1月份蒸镀批次
【改善对策】临时措施：①1F4003APP05禁RunC480@12/11，②已临时新增JND2.2NG限样@12/10，屏体模组规格拉通@M1：
工艺改善：紧固螺丝后喷射角度恢复正常。@12/12，同步平展确认其他设备。@12/13
流程机制： Roller Clean 喷射状况纳入点检项目。2. Roller Clean确认纳入保养文件。@12/20，</t>
    </r>
    <r>
      <rPr>
        <sz val="11"/>
        <color rgb="FF0000FF"/>
        <rFont val="微软雅黑"/>
        <family val="2"/>
        <charset val="134"/>
      </rPr>
      <t>工艺改善：Roller Clean 关闭，AC疏通后，C472 1F400已产出20LOTCT数据，C39产出8Lot，2E行常暗黑斑mura C480/C39/C472改善明显，现已解禁@1/26</t>
    </r>
    <r>
      <rPr>
        <sz val="11"/>
        <color rgb="FF333333"/>
        <rFont val="微软雅黑"/>
        <family val="2"/>
        <charset val="134"/>
      </rPr>
      <t xml:space="preserve">
【责任部门】阵列部
【责任科室】TRC</t>
    </r>
    <phoneticPr fontId="4" type="noConversion"/>
  </si>
  <si>
    <r>
      <t>【异常原因】由于清洗喷嘴松动，角度偏移，导致显影液溅射到气刀本体，在基板经过气刀时显影液滴被吹到基板前进端---对应2E行，造成局部点状CD变小
【Inline监控】否，DM图/AT/LOI不可见
【是否止血】已止血
【影响范围】11/21批次～0.83%（5190Sheet）,12/02批次预计影响良率1.3%， 预计影响到1月份蒸镀批次
【改善对策】临时措施：①1F4003APP05禁RunC480@12/11，②已临时新增JND2.2NG限样@12/10，屏体模组规格拉通@M1：
工艺改善：紧固螺丝后喷射角度恢复正常。@12/12，同步平展确认其他设备。@12/13
流程机制： Roller Clean 喷射状况纳入点检项目。2. Roller Clean确认纳入保养文件。@12/20,</t>
    </r>
    <r>
      <rPr>
        <sz val="11"/>
        <color rgb="FFFF0000"/>
        <rFont val="微软雅黑"/>
        <family val="2"/>
        <charset val="134"/>
      </rPr>
      <t xml:space="preserve"> </t>
    </r>
    <r>
      <rPr>
        <sz val="11"/>
        <color rgb="FF0000FF"/>
        <rFont val="微软雅黑"/>
        <family val="2"/>
        <charset val="134"/>
      </rPr>
      <t>工艺改善：Roller Clean 关闭，AC疏通后，C472 1F400已产出20LOTCT数据，C39产出8Lot，2E行常暗黑斑mura C480/C39/C472改善明显，现已解禁@1/26</t>
    </r>
    <r>
      <rPr>
        <sz val="11"/>
        <color theme="1"/>
        <rFont val="微软雅黑"/>
        <family val="2"/>
        <charset val="134"/>
      </rPr>
      <t xml:space="preserve">
【责任部门】阵列部
【责任科室】TRC</t>
    </r>
    <phoneticPr fontId="4" type="noConversion"/>
  </si>
  <si>
    <r>
      <t>【异常原因】MAP无明显聚集，LOT履历未见相关异常，Array机腔差确认18200/19800存在差异，进一步确认18200存在机差但无腔差过货履历以及前后lot无异常，19800 两高发lot分别两台设备过货且拉取DV参数、过货履历以及AOI无明显异常；
【Inline监控】/
【是否止血】/
【影响范围】两LOT
【改善措施】</t>
    </r>
    <r>
      <rPr>
        <sz val="11"/>
        <color rgb="FFFF0000"/>
        <rFont val="微软雅黑"/>
        <family val="2"/>
        <charset val="134"/>
      </rPr>
      <t>解析结果推测与Aging机台有相关性</t>
    </r>
    <r>
      <rPr>
        <sz val="11"/>
        <color rgb="FF333333"/>
        <rFont val="微软雅黑"/>
        <family val="2"/>
        <charset val="134"/>
      </rPr>
      <t xml:space="preserve">
【整合对接】施明君
【责任部门】/
【责任科室】/ </t>
    </r>
    <phoneticPr fontId="4" type="noConversion"/>
  </si>
  <si>
    <r>
      <t>【异常原因】高发膜位与干刻Pin匹配，12500有明显机差，3AED06高发，看腔差发现6-2无异常（11/10换pin)，故此次异常与12500 3AED06 PC PIN相关
【Inline监控】此Pin Mura所有层别DM图都可见，未看到DM图Pin Mura恶化，无AT；改善措施：参考ELA DM图系统打分的方式看趋势（AQMS系统)，Pin Mura也上线AQMS@2/15
【是否止血】是
【影响范围】批次良损0.1%左右
【改善措施】临时措施：①3AED06-PC2 11/10更换，3AED06-PC3 1/13更换；3AED06-PC1预计1/16更换， 3AED06-PC4预计1/19更换，3AED06-PC5预计1/22更换；②12500 3AED06-PC1/4/5禁Run M588/M678/M693@1/13，其它腔室待换Pin后解禁；</t>
    </r>
    <r>
      <rPr>
        <sz val="11"/>
        <color rgb="FF0000FF"/>
        <rFont val="微软雅黑"/>
        <family val="2"/>
        <charset val="134"/>
      </rPr>
      <t>改善措施：Mo层PIN更换周期收严 ：45000pcs（搭配下部电极更换）→22500（搭配上电极执行@1/13开始执行，1/16完成保养规格书更新</t>
    </r>
    <r>
      <rPr>
        <sz val="11"/>
        <color rgb="FF333333"/>
        <rFont val="微软雅黑"/>
        <family val="2"/>
        <charset val="134"/>
      </rPr>
      <t xml:space="preserve">
【整合对接】施健丰
【责任部门】阵列
【责任科室】DE</t>
    </r>
    <phoneticPr fontId="4" type="noConversion"/>
  </si>
  <si>
    <r>
      <t>【异常原因】因18/T620 A8SPC&amp;ATSPC后段造成ORT异常，暂对跨线部分（含之前规则可修补部分）判杀处理；
【Inline监控】Inline已监控，Density飘高1左右；
【是否止血】是
【影响范围】8Lot，批次恶化0.05%
【改善措施】采取隔离异物的修补方式，不是直接修补异物，隔离的方式是V3常规修补异物的手段，成功率很高所以取消判杀@1/13，</t>
    </r>
    <r>
      <rPr>
        <sz val="11"/>
        <color theme="1"/>
        <rFont val="微软雅黑"/>
        <family val="2"/>
        <charset val="134"/>
      </rPr>
      <t>同步补投ORT确认OK</t>
    </r>
    <r>
      <rPr>
        <sz val="11"/>
        <color rgb="FF333333"/>
        <rFont val="微软雅黑"/>
        <family val="2"/>
        <charset val="134"/>
      </rPr>
      <t xml:space="preserve">
【整合对接】郑帮留
【责任部门】阵列部
【责任科室】DE</t>
    </r>
    <phoneticPr fontId="4" type="noConversion"/>
  </si>
  <si>
    <r>
      <t>【异常原因】因18/T620 A8SPC&amp;ATSPC后段造成ORT异常，暂对跨线部分（含之前规则可修补部分）判杀处理；
【Inline监控】Inline已监控，Density飘高1左右；
【是否止血】是
【影响范围】8Lot，批次恶化0.05%
【改善措施】采取隔离异物的修补方式，不是直接修补异物，隔离的方式是V3常规修补异物的手段，成功率很高所以取消判杀@1/13</t>
    </r>
    <r>
      <rPr>
        <sz val="11"/>
        <color theme="1"/>
        <rFont val="微软雅黑"/>
        <family val="2"/>
        <charset val="134"/>
      </rPr>
      <t>，同步补投ORT确认
【整合对接】郑帮留</t>
    </r>
    <r>
      <rPr>
        <sz val="11"/>
        <color rgb="FF333333"/>
        <rFont val="微软雅黑"/>
        <family val="2"/>
        <charset val="134"/>
      </rPr>
      <t xml:space="preserve">
【责任部门】阵列部
【责任科室】DE</t>
    </r>
    <phoneticPr fontId="4" type="noConversion"/>
  </si>
  <si>
    <t>【异常原因】M626 0124 批次较0115 S向线恶化0.23% 恶化来源 ①3APP05断线恶化~0.1% ②3sheet M3 Particle爆量异常~0.1%，15200-15500 Qtime~15h 未达超时线 制程过货无腔室集中性 机台连续过货无IDLE超时 前后过货无异常
【Inline监控】15620 RS监控/日报已记录
【是否止血】是
【影响范围】01/24批次~3sheet
【改善措施】M4 ADI偏小导致已转线14# 当前产出已改善
【整合对接】陶峰
【责任部门】阵列部
【责任科室】TRC/PVD</t>
    <phoneticPr fontId="4" type="noConversion"/>
  </si>
  <si>
    <t>【异常原因】高发cycle25对应R/G/B色点略偏高，轨迹略下移贴近轨迹内控框，原因是晶振切换，造成膜厚偏厚，色点偏高。已完善晶振切换速率偏差补偿规则，2/7已执行
【Inline监控】LOI
【是否止血】是，后续cycle已改善，cycle29不良率0%
【影响范围】01/24批次，0.1%
【改善措施】①色点和目标轨迹已沟通微调；收严inline轨迹管控框@2/1；②屏体放规验证：屏体AVI规格边缘产品模组良率验证，预计2/E搭载风险片一同返工C等品，发货模组验证模组良率
【整合对接】李晗
【责任部门】蒸镀封装
【责任科室】蒸镀工艺</t>
    <phoneticPr fontId="4" type="noConversion"/>
  </si>
  <si>
    <t>【异常原因】1）TP NG原因：Mask与腔室不匹配导致EA模位Shadow偏大，TP刻蚀不完全；
2）Inline未拦截：产品TP换线孔衬底麻点，导致测试异常，异常品未发现；
【Inline监控】对应膜位RMSE有超规
【是否止血】是
【影响范围】208pcs，预估批次影响0.1%
【改善措施】短期：1）对应mask禁用；2）Inline监控异常处理流程优化（针对衬底异常产品，增加加检无衬底异常确认结果）；长期：拉通Array改善换线孔TiAlTi衬底麻点问题；
【整合对接】李力 
【责任部门】OLED
【贵任科室】CVD科</t>
    <phoneticPr fontId="4" type="noConversion"/>
  </si>
  <si>
    <t xml:space="preserve">【产品型号】M721
【不良名称】大面积亮点
【发生站点】CT
【是否再发】否
【首次通报】02/10  16:00
【基础分析】MAP集中F列：1CF0/1DF0/1EF0/2BF0
【异常良损】当日良损0.48%，当月良损0.14%，批次良损0.14%，01/29批次较上批次恶化0.14%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</si>
  <si>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>【异常原因】D层孔区气泡导致，单LOT异常，查询OIC run货履历未见异常，1D400站点设备无宕机，制程参数无变更，DV参数无异常，制程参数coating speed 30mm/s，gap 110um最佳工艺条件，其余LOT无异常
【Inline监控】无，单LOT异常，inline未进1D420站点，其他LOT inline 1D420站点孔区无异常，持续monitor
【是否止血】已止血
【影响范围】单LOT异常，线上加检其余LOT未见孔区异常
【改善措施】暂monitor
【整合对接】黄从城
【责任部门】阵列部
【责任科室】涂布科</t>
    <phoneticPr fontId="4" type="noConversion"/>
  </si>
  <si>
    <t>【异常原因】D层孔区气泡导致，单LOT异常，查询OIC run货履历未见异常，1D400站点设备无宕机，制程参数无变更，DV参数无异常，制程参数coating speed 30mm/s，gap 110um最佳工艺条件，其余LOT无异常
【Inline监控】无，单LOT异常，inline未进1D420站点，其他LOT inline 1D420站点孔区无异常，持续monitor
【是否止血】已止血
【影响范围】单LOT异常，线上加检其余LOT未见孔区异常
【改善措施】暂monitor
【整合对接】黄从城
【责任部门】阵列部
【责任科室】涂布科</t>
    <phoneticPr fontId="4" type="noConversion"/>
  </si>
  <si>
    <t>【异常原因】当前产出率22.46% 产出率较低数据虚高 Array G向相关各站点/RS未见明显机台/腔室相关性 M721 inline监控未见特殊异常 同期过货产品无异常
【Inline监控】RS-CT未见明显关联性
【是否止血】否
【影响范围】G向单亮线批次良损~1.04% （产出率22.46%）
【改善措施】待AD/G向数据有效产出时进行分析及解析
【整合对接】陶峰
【责任部门】INT
【责任科室】INT</t>
    <phoneticPr fontId="4" type="noConversion"/>
  </si>
  <si>
    <t>【异常原因】①确认批次short不良线边异物log占比升高，多为孔区异常；②设备分析41500  S-X_DE3TED06集中，DE06为C2HF5腔室，线边异物发生率较高，批次升高已反馈干刻调查；
【Inline监控】否
【是否止血】是，DE06 禁Run
【影响范围】1/24批次 0.05%
【改善措施】临时措施：M1 DE 3TED06机台禁Run；长期措施：待批次解析2/13&amp;工艺排查
【整合对接】李力
【责任部门】触控部
【责任科室】刻蚀科</t>
    <phoneticPr fontId="4" type="noConversion"/>
  </si>
  <si>
    <r>
      <t>【异常原因】
①确认高发lot为OLED来料撕膜lot，单lot short不良率0.13%，扣除此lot后1/28蒸镀批short不良0.09%无高发；
②其中L3CN5C02J151/2 short不良占比0.06%，为来料撕膜片在43400涂胶异物检宕机RW，显影液导致AL腐short；
【Inline监控】①来料撕膜片AOI可监控；②宕机导致Al腐异常不可监控；
【是否止血】是
【影响范围】来料撕膜Lot影响86pcs
【改善措施】①来料异常需求OLED改善；</t>
    </r>
    <r>
      <rPr>
        <sz val="11"/>
        <color rgb="FFFF0000"/>
        <rFont val="微软雅黑"/>
        <family val="2"/>
        <charset val="134"/>
      </rPr>
      <t>②TP 黄光显影Skip功能改造@M3(软件改造，目前项目审批中）</t>
    </r>
    <r>
      <rPr>
        <sz val="11"/>
        <color rgb="FF333333"/>
        <rFont val="微软雅黑"/>
        <family val="2"/>
        <charset val="134"/>
      </rPr>
      <t xml:space="preserve">
【责任部门】OLED/TP
【责任科室】黄光科</t>
    </r>
    <phoneticPr fontId="4" type="noConversion"/>
  </si>
  <si>
    <t>【产品型号】M678
【不良名称】TP复测NG
【发生站点】CT
【是否再发】否
【首次通报】02/11  09:00
【基础分析】LOT集中 T3MR6105M、T3MR6105F、T3MR61058、T3MR62006
【异常良损】当日良损2.53%，当月良损0.07%，批次良损0.06%，01/24批次较上批次恶化0.03%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</t>
    <phoneticPr fontId="4" type="noConversion"/>
  </si>
  <si>
    <r>
      <t>【异常原因】背景：因现有产品有出渠道客户需求，产品原亮点等级从C6变更为A6，造成原有SVI亮点转P等流程异常(SVI 要判断等级， MVI 是根据Code)，亮点未能维修造成良损
【Inline监控】AT 未抽检到
【是否止血】是，CRP 修复后Panel 100%重新过AVI (原G1不过AVI)@2/7，下批次2/15屏体投入
【影响范围】1/28批次已产出88%，不良率0.14%（47panels)
【改善措施】1.短期措施：C521 CRP维修后产品100%回流到AVI，确认维修效果，异常品重新判P回CRP维修@2/7；</t>
    </r>
    <r>
      <rPr>
        <sz val="11"/>
        <color rgb="FFFF0000"/>
        <rFont val="微软雅黑"/>
        <family val="2"/>
        <charset val="134"/>
      </rPr>
      <t xml:space="preserve"> 2.长期措施：SVI A6 转P等逻辑上线， 厂商进度追踪中</t>
    </r>
    <r>
      <rPr>
        <sz val="11"/>
        <color rgb="FF333333"/>
        <rFont val="微软雅黑"/>
        <family val="2"/>
        <charset val="134"/>
      </rPr>
      <t xml:space="preserve">
【整合对接】田凤
【责任部门】屏体部
【责任科室】测试科</t>
    </r>
    <phoneticPr fontId="4" type="noConversion"/>
  </si>
  <si>
    <r>
      <t>【异常原因】①确认高发lot为OLED来料撕膜lot，单lot short不良率0.13%，扣除此lot后1/28蒸镀批short不良0.09%无高发；
【Inline监控】①来料撕膜片AOI可监控；
【是否止血】是
【影响范围】来料撕膜Lot影响86pcs
【改善措施】①来料异常需求OLED改善；</t>
    </r>
    <r>
      <rPr>
        <sz val="11"/>
        <color rgb="FF333333"/>
        <rFont val="微软雅黑"/>
        <family val="2"/>
        <charset val="134"/>
      </rPr>
      <t xml:space="preserve">
【责任部门】OLED
【责任科室】黄光科</t>
    </r>
    <phoneticPr fontId="4" type="noConversion"/>
  </si>
  <si>
    <r>
      <t>【异常原因】3CEE02-IK1-TM1腔室1号电源损坏，IKT腔室宕机，导致三片在腔室内流片超时0.9H，SE量测TEG膜厚超OOS（为进行产品挽救，根据流平超时3H产品膜厚切片解析AA区膜厚在规格内），与整合品保共识后续流验证，因切片结果产出较晚，</t>
    </r>
    <r>
      <rPr>
        <sz val="11"/>
        <color rgb="FFFF0000"/>
        <rFont val="微软雅黑"/>
        <family val="2"/>
        <charset val="134"/>
      </rPr>
      <t>封装层做完后等待切片结果导致再进行填孔，导致CVD2后到OLED ship Q-time超时，填孔Ink扩散性差墨滴聚集</t>
    </r>
    <r>
      <rPr>
        <sz val="11"/>
        <color rgb="FF333333"/>
        <rFont val="微软雅黑"/>
        <family val="2"/>
        <charset val="134"/>
      </rPr>
      <t>；
【Inline监控】已监控到：外观可监控
【是否止血】是
【影响范围】2half
【改善措施】 
设备方面：短期措施：1号电源模块更换，设备复机生产，同时现场存放电源模块备件，当前2个@1/29；产品方面：设备宕机后，流平超时&lt;3H不进行报废， 与品保整合共识，长期措施：①电源模块故障解析，初步判断为前端电压波动导致电容烧毁，与厂商共识改善方案：</t>
    </r>
    <r>
      <rPr>
        <sz val="11"/>
        <color rgb="FFFF0000"/>
        <rFont val="微软雅黑"/>
        <family val="2"/>
        <charset val="134"/>
      </rPr>
      <t>电源模块前增加浪涌保护器，预计岁修期间安装@3/3   ②IK1与IK2单元实现电气与控制独立，避免IK1单元宕机导致IK2单元被迫停机，IKT腔室宕机，厂商技术评估待反馈@2/15</t>
    </r>
    <r>
      <rPr>
        <sz val="11"/>
        <color rgb="FF333333"/>
        <rFont val="微软雅黑"/>
        <family val="2"/>
        <charset val="134"/>
      </rPr>
      <t xml:space="preserve">
【整合对接】秦悦
【责任部门】OLED
【责任科室】IJP 打印</t>
    </r>
    <phoneticPr fontId="4" type="noConversion"/>
  </si>
  <si>
    <t>秦佳俊</t>
    <phoneticPr fontId="4" type="noConversion"/>
  </si>
  <si>
    <t xml:space="preserve">【产品型号】M628
【不良名称】G彩短条Mura
【发生站点】CT
【是否再发】否
【首次通报】02/11  16:40
【基础分析】MAP集中2A-2B行大板右侧，-LOT集中： L3F15C001
【异常良损】当日良损8.52%，当月良损2.11%，批次良损2.11%，01/23批次较上批次恶化2.09%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【整合对接】邓冰
【责任部门】***
【责任科室】***
</t>
    <phoneticPr fontId="4" type="noConversion"/>
  </si>
  <si>
    <t>【产品型号】M678
【不良名称】TP复测NG
【发生站点】CT
【是否再发】否
【首次通报】02/11  09:00
【基础分析】LOT集中 T3MR6105M、T3MR6105F、T3MR61058、T3MR62006
【异常良损】当日良损2.11%，当月良损0.08%，批次良损0.07%，01/24批次较上批次恶化0.05%
【异常原因】①确认log为线边异物类型，多为孔区异常；②设备分析41500 3TED06集中，DE06为C2HF5腔室，线边异物发生率较高，批次升高已反馈干刻调查；
【Inline监控】否
【是否止血】是，DE06 禁Run
【影响范围】1/24批次 0.06%
【改善措施】临时措施：M1 DE 3TED06机台禁Run；长期措施：批次解析结果@2/13&amp;工艺排查
【整合对接】李力
【责任部门】触控部
【责任科室】刻蚀科</t>
    <phoneticPr fontId="4" type="noConversion"/>
  </si>
  <si>
    <t xml:space="preserve">【产品型号】M628
【不良名称】彩斑Mura
【发生站点】CT
【是否再发】否
【首次通报】02/12  08:30
【基础分析】LOT集中：L3F15C001
【异常良损】当日良损3.27%，当月良损1.17%，批次良损1.17%，01/23批次较上批次恶化0.74%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
【责任部门】***
【责任科室】***
</t>
  </si>
  <si>
    <t xml:space="preserve">【产品型号】C480
【不良名称】OLED来料翘曲/屏体来料破裂
【发生站点】CT
【是否再发】否
【首次通报】02/12  16:30
【基础分析】MAP集中2E行，LOT集中：L3CG5C02L
【异常良损】当日良损2.29%，当月良损0.11%，批次良损0.32%，02/07批次较上批次恶化0.24%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【整合对接】王建强/黄从城
【责任部门】***
【责任科室】***
</t>
  </si>
  <si>
    <t>【异常原因】M６２８　１／２３批次由于首次由２CD线换至１AB，EGMD０06 Mask PPAX 偏位8um相关，过程中offset及垫片改善无法完全Cover，换线导致PPA 波动导致Run货前已预估换线量损3%左右；
【Inline监控】inline LOI RS未监控到，已通知检测进行LOI优化；
【是否止血】是
【影响范围】01/23批次
【改善措施】高发Mask 已进行Rework
【整合对接】王建强
【责任部门】蒸镀封装
【责任科室】Mask&amp;PMC</t>
    <phoneticPr fontId="4" type="noConversion"/>
  </si>
  <si>
    <t>【异常原因】01/23批次异常原因为蒸镀OC６A/B　导轨的DV侧内衬脱轨，导致内衬与导轨额SRC干涉，剐蹭材料形成particle　造成彩斑异常；
【Inline监控】21200 已监控到
【是否止血】是
【影响范围】01/23批次批次预估不良1.5%
【改善措施】临时措施：①停机PM，其余腔室同步确认＋内衬更换；②增加点检至点检文件中；长期：内衬搭载边缘加宽改造检讨＠2026.6
【整合对接】王建强
【责任部门】蒸镀封装+制造
【责任科室】蒸镀设备+OLED 制造</t>
    <phoneticPr fontId="4" type="noConversion"/>
  </si>
  <si>
    <t>【异常原因】来料异常导致2E行褶皱破裂，Lami段已增加E行弱边扫cover，且较上批次无变更；高发LOT履历无特殊异常，各站点AOI缺陷也未见2E行集中，推测还是综合膜层的应力问题，暂时无法锁定真因膜层，高发LOT是PI2号机过货
【Inline监控】暂无有效inline监控方式
【是否止血】否
【影响范围】整批次
【改善措施】①优化LLO边缘能量；②持续收集更多LOT数据，如果2号机持续偏高，则进行避Run高发产品
【整合对接】吴宴景
【责任部门】阵列
【责任科室】暂未理清</t>
    <phoneticPr fontId="4" type="noConversion"/>
  </si>
  <si>
    <t>外观发绿</t>
  </si>
  <si>
    <t>PEPJ膜层颜色异常</t>
  </si>
  <si>
    <t>PHT后PEP7有机胶膜破</t>
  </si>
  <si>
    <t xml:space="preserve">【产品型号】C471
【不良名称】Aging AA区烧伤
【发生站点】CT
【是否再发】否
【首次通报】02/13  08:30
【基础分析】MAP集中2E行
【异常良损】当日良损5.35%，当月良损3.07%，批次良损3.07%，01/18批次较上批次恶化0.22%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</si>
  <si>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【产品型号】C471
【不良名称】外观发绿
【发生站点】APP2
【是否再发】否
【首次通报】02/13  08:30
【基础分析】MAP集中1A行及1号大板上侧，GLASS集中：L3CD5C00Z161
【异常良损】当日良损0.38%，当月良损0.03%，批次良损0.03%，01/18批次较上批次恶化0.03%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</si>
  <si>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【产品型号】M656
【不良名称】PEPJ膜层颜色异常
【发生站点】CUT
【是否再发】否
【首次通报】02/13  08:30
【基础分析】MAP集中：2AM0, 2AN0, 2AP0, 2BM0, 2BN0, 2BP0；LOT集中：L3M56100H, L3M56100T
【异常良损】当日良损0.14%，当月良损0.01%，批次良损0.02%，01/29批次较上批次恶化0.02%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【整合对接】郑帮留
【责任部门】***
【责任科室】***
</t>
  </si>
  <si>
    <t xml:space="preserve">【产品型号】M721
【不良名称】PHT后PEP7有机胶膜破
【发生站点】CUT
【是否再发】否
【首次通报】02/13  08:30
【基础分析】MAP集中大板左侧，GLASS集中：L3MN61017011, L3MN61017012
【异常良损】当日良损0.14%，当月良损0.03%，批次良损0.03%，01/29批次较上批次恶化0.03%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【整合对接】郑帮留
【责任部门】***
【责任科室】***
</t>
  </si>
  <si>
    <t>秦佳俊</t>
    <phoneticPr fontId="4" type="noConversion"/>
  </si>
  <si>
    <t>【异常原因】inline到部分区域膜厚偏薄800A（base 2500A) ，集中15E腔室 产出，已进行判杀，偏薄原因为下部电极SUS偶发异物导致
【Inline监控】1J140 监控到部分区域膜厚偏薄800A（base 2500A) ，集中15E 产出
【是否止血】是
【影响范围】8个大板，影响48 panel，影响M656单产品
【改善措施】异常腔室已进行降温保养，复机监控膜厚确认无异常
【整合对接】郑帮留
【责任部门】阵列部
【责任科室】薄膜科</t>
    <phoneticPr fontId="4" type="noConversion"/>
  </si>
  <si>
    <t>屏体来料破裂</t>
    <phoneticPr fontId="4" type="noConversion"/>
  </si>
  <si>
    <t>OLED来料翘曲</t>
    <phoneticPr fontId="4" type="noConversion"/>
  </si>
  <si>
    <t xml:space="preserve">【产品型号】C480
【不良名称】OLED来料翘曲/屏体来料破裂
【发生站点】CT
【是否再发】否
【首次通报】02/12  16:30
【基础分析】MAP集中2E行，LOT集中：L3CG5C02L
【异常良损】当日良损2.29%，当月良损0.11%，批次良损0.32%，02/07批次较上批次恶化0.24%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【整合对接】王建强/黄从城
【责任部门】***
【责任科室】***
</t>
    <phoneticPr fontId="4" type="noConversion"/>
  </si>
  <si>
    <t>【异常原因】此片17400 3APP06 1/27产出，查询run货履历无异常，无宕机，DV参数无波动，inline 18620检出为IUV气泡
【Inline监控】inline 18620已检出
【是否止血】单片L3MN6101701异常已止血
【影响范围】单片L3MN6101701异常
【改善措施】单片异常，inline 18620 A7PFB density 0.02趋势稳定无上升，持续monitor
【整合对接】郑帮留
【责任部门】阵列部
【责任科室】涂布科</t>
    <phoneticPr fontId="4" type="noConversion"/>
  </si>
  <si>
    <t>【异常原因】此异常为偶发异常，COE产品膜层较多，对位Mark位于Glass边缘，制程中边缘脏污导致对位失效；Mark对位异常后Glass remove设备，进行STR RW，因G层材料不耐STR药液，两次STR RW易发生G层peeling导致外观边缘发绿
【Inline监控】否，目前能力无法实现检测
【是否止血】是
【影响范围】影响6half
【改善措施】后续COE产品对位失效，禁止Remove设备，更改recipe后设备初始化使用备用Mark作业，异常片Run货后再改回normal recipe作业
【整合对接】李力
【责任部门】触控部
【责任科室】黄光科</t>
    <phoneticPr fontId="4" type="noConversion"/>
  </si>
  <si>
    <t>【异常原因】批次未产出完全，目前升高不到0.2%，发生率再监控；膜位主要存在2EA0/2EB0/2EJ0聚集，AVI图确认panel孔边固定位置烧伤，AVI外观检可见，by聚集膜位进行Array机腔差确认有差异腔室RS等Density以及MAP无法匹配，Array DM图确认未见异常，个别Panel OLED 21320 DM图可见该异常
【Inline监控】21320 DM确认可见
【是否止血】/
【影响范围】12/19&amp;01/28批次，0.1%
【改善措施】请oled协助调查，同时提解析确认@2/13
【整合对接】施明君
【责任部门】/
【责任科室】/</t>
    <phoneticPr fontId="4" type="noConversion"/>
  </si>
  <si>
    <t xml:space="preserve">【产品型号】C480
【不良名称】穿刺型异物
【发生站点】CT
【是否再发】否
【首次通报】02/14  08:30
【基础分析】LOT集中：L3CG61001
【异常良损】当日良损0.19%，当月良损0.05%，批次良损0.19%，02/07批次较上批次恶化0.14%（CUT站点02/07批次较1/17批次恶化0.03%）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
</t>
  </si>
  <si>
    <t xml:space="preserve">【产品型号】C480
【不良名称】来料外围OLED 异物
【发生站点】CUT
【是否再发】否
【首次通报】02/14  08:30
【基础分析】MAP轻微聚集1E行大板右侧
【异常良损】当日良损0.06%，当月良损0.03%，批次良损0.14%，02/07批次较上批次恶化0.13%（CUT站点02/07批次较1/28批次恶化0.03%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
</t>
  </si>
  <si>
    <t xml:space="preserve">【产品型号】M721
【不良名称】G彩短条Mura
【发生站点】CT
【是否再发】否
【首次通报】02/14  08:30
【基础分析】MAP集中2AL0
【异常良损】当日良损0.18%，当月良损0.10%，批次良损0.10%，01/29批次较M702最新批次水平0.02%恶化0.08%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
</t>
  </si>
  <si>
    <r>
      <t>【异常原因】 1#AB 2/7批次生产C480产品1/2号板检出TP走线小黑点异常，E行聚集，Glass Y 坐标-423512±30um集中，Glass X坐标不固定，2#CD 2/7批次生产C480产品无E行聚集，有线别差异,但较同线体生产的C480 1/23批次不良改善0.07%。
二分切AOI来料无异常,21320站点可见对应位置检出微小Particle（EAI 因IC侧检测误报较多检出无法匹配），1/23批次1#AB 生产C480解析为CVD1前无机异物（主要成分O/Al/Ba/Ca），CMM MA005（不良0.1%）/6套（不良0.05%）集中，</t>
    </r>
    <r>
      <rPr>
        <sz val="11"/>
        <color rgb="FF0000FF"/>
        <rFont val="微软雅黑"/>
        <family val="2"/>
        <charset val="134"/>
      </rPr>
      <t>初步推测为Mask Cell边缘半刻区域Particle异常导致；
0.01%不良率水平批次对应的是1#AB生产，无异常；2/7批次为1#AB&amp;2#CD生产，2#CD具有E行聚集问题（同1/23批次），目前不良率未恶化，持续监控</t>
    </r>
    <r>
      <rPr>
        <sz val="11"/>
        <color rgb="FF333333"/>
        <rFont val="微软雅黑"/>
        <family val="2"/>
        <charset val="134"/>
      </rPr>
      <t xml:space="preserve">
【Inline监控】Inline 43629站点监控T0UPT不良0.07%（1#AB C480）
【是否止血】否
【影响范围】2/7批次
【改善措施】1#AB与2#CD CMM Mask对调验证安排完毕，预计Cycle48上机@2/15，2/18号可产出TP AOI检测结果
【整合对接】王磊
【责任部门】蒸镀封装部/工艺整合部
【责任科室】清洗科/OLED触控整合科</t>
    </r>
    <phoneticPr fontId="4" type="noConversion"/>
  </si>
  <si>
    <r>
      <t>【异常原因】Lot集中实际为单half L3CG61001302 集中,  异常基板为1#AB生产cycle10 2号板首件,二分切AOI抽检无异常,EAI抽检匹配A行3Panel检出黑色异物,剩余15panel黑色异物为TFE新增,与CVD1 Mask MA011 强相关性,前后基板无异常,初步判断</t>
    </r>
    <r>
      <rPr>
        <sz val="11"/>
        <color rgb="FF0000FF"/>
        <rFont val="微软雅黑"/>
        <family val="2"/>
        <charset val="134"/>
      </rPr>
      <t>为CVD1 H2 Plasma前处理导致基板裸落阳极铟析出黑色异物累积后掉落，目前测试CVD1 Mask擦拭+气枪吹扫</t>
    </r>
    <r>
      <rPr>
        <sz val="11"/>
        <rFont val="微软雅黑"/>
        <family val="2"/>
        <charset val="134"/>
      </rPr>
      <t>+Burn in&amp;Cycle Purge 20cycle方式</t>
    </r>
    <r>
      <rPr>
        <sz val="11"/>
        <color rgb="FF0000FF"/>
        <rFont val="微软雅黑"/>
        <family val="2"/>
        <charset val="134"/>
      </rPr>
      <t>会引入首Cycle黑色异物爆量问题,2/11人工擦拭动作已取消</t>
    </r>
    <r>
      <rPr>
        <sz val="11"/>
        <color rgb="FF333333"/>
        <rFont val="微软雅黑"/>
        <family val="2"/>
        <charset val="134"/>
      </rPr>
      <t xml:space="preserve">
【Inline监控】21329站点检出C4OP1不良18panel
【是否止血】是
【影响范围】cycle10 18Panel，批次C4OP1不良0.04%
【改善措施】长期措施:①CVD1 Mask清洁方式优化：检讨评估厂内弱酸性溶液清洗Mask@2/E（华星CVD1 mask委外清洗By 月）；②Recipe优化：H2 Plasma 处理recipe调试优化与新品阶段验证，验证拉通中；
【整合对接】王磊
【责任部门】蒸镀封装部
【责任科室】CVD科</t>
    </r>
    <phoneticPr fontId="4" type="noConversion"/>
  </si>
  <si>
    <t xml:space="preserve">【产品型号】C480
【不良名称】S向ELA Mura
【发生站点】MVI
【是否再发】否
【首次通报】01/00  00:00
【基础分析】ELA 4# 聚集，LOT集中：L3CG5C02B, L3CG5C02L
【异常良损】当日良损0.76%，当月良损0.22%，批次良损0.65%，02/07批次较上批次恶化0.58%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</si>
  <si>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【产品型号】C480
【不良名称】G彩短条Mura
【发生站点】MVI
【是否再发】否
【首次通报】01/00  00:00
【基础分析】Map 1A/2A行聚集
【异常良损】当日良损0.50%，当月良损0.13%，批次良损0.14%，02/07批次较上批次恶化0.10%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【整合对接】刘智勇
【责任部门】***
【责任科室】***
</t>
  </si>
  <si>
    <t>【异常原因】12/24日L3能量衰减导致
【Inline监控】未监控到，后续在Gas Life中期30Mio进行OED Check，Margin＜3条，停机确认@1/20
【是否止血】
【影响范围】
【改善措施】①1/15日切换博纯气体；②LFR 1/21 日上线后Margin 8mj改善至12mj，需追踪改善效果</t>
    <phoneticPr fontId="4" type="noConversion"/>
  </si>
  <si>
    <t xml:space="preserve"> Pin端PI切断</t>
  </si>
  <si>
    <t xml:space="preserve">【产品型号】C516
【不良名称】常亮白斑
【发生站点】CT
【是否再发】否
【首次通报】02/16  10:30
【基础分析】Map D角聚集，LOT集中： L3CN61003, L3CN6100B
【异常良损】当日良损0.55%，当月良损0.47%，批次良损0.36%，01/17批次较上批次恶化0.12%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</si>
  <si>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【产品型号】M628
【不良名称】穿刺型异物
【发生站点】CT
【是否再发】否
【首次通报】02/16  10:30
【基础分析】MAP /Galss 无明显聚集
【异常良损】当日良损38.05%，当月良损0.55%，批次良损37.07%，02/07批次较上批次恶化36.93%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【整合对接】刘智勇
【责任部门】***
【责任科室】***
</t>
  </si>
  <si>
    <t xml:space="preserve">【产品型号】M721
【不良名称】常亮白斑
【发生站点】MVI
【是否再发】否
【首次通报】02/16  10:30
【基础分析】Map D角聚集，，LOT集中： L3MN6100D
【异常良损】当日良损2.50%，当月良损0.31%，批次良损0.31%，01/29批次0.31%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</si>
  <si>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【产品型号】N236
【不良名称】短路
【发生站点】MVI
【是否再发】否
【首次通报】02/16  10:30
【基础分析】Map 1D/2D 行聚集
【异常良损】当日良损7.04%，当月良损0.25%，批次良损0.25%，02/07批次较0.25%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</si>
  <si>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【产品型号】N236
【不良名称】金属残留异物
【发生站点】APP1
【是否再发】否
【首次通报】02/16  10:30
【基础分析】A列、B列聚集
【异常良损】当日良损2.27%，当月良损0.16%，批次良损0.16%，02/07批次0.26%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</si>
  <si>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【产品型号】N236
【不良名称】 Pin端PI切断
【发生站点】APP1
【是否再发】否
【首次通报】02/12  10:30
【基础分析】1DD/2DD膜位聚集
【异常良损】当日良损1.20%，当月良损0.09%，批次良损0.09%，02/07批次0.09%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</si>
  <si>
    <t xml:space="preserve">【产品型号】N236
【不良名称】屏体破裂
【发生站点】APP2
【是否再发】否
【首次通报】02/12  10:30
【基础分析】B列聚集
【异常良损】当日良损0.37%，当月良损0.09%，批次良损0.09%，02/07批次0.09%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</si>
  <si>
    <t>【异常原因】Stay Time增加导致PPA外扩
【Inline监控】是，21200站点PPA抽检
【是否止血】是
【影响范围】2/7批次Cycle2和Cycle3
【改善措施】2AB无Mask空蒸，2CD单双Line切换及尾批控片换Mask导致Stay Time增加，2AB开启Run货后无异常；
【整合对接】刘智勇
【责任部门】蒸镀封装部
【责任科室】张网科</t>
    <phoneticPr fontId="4" type="noConversion"/>
  </si>
  <si>
    <t>【异常原因】celITR放片偏移导致，绿光对位时视野范围内存在半切线上的另一个
凹字mark，导致绿光切路径错误，切到产品pin端
【Inline监控】APP1 检出
【是否止血】是
【影响范围】18pcs
【改善措施】①放片点位调试：celltrY下料位置448.238→448.738
celltrT轴0→-0.5：②cellTR放片点位重新调试，使产品偏移方向靠近载台内侧，
防止偏移到半切线位置：③监控品率优化（累计15pcs→10pcs），长期措施：后续新品改善，需求在pin端开发切割专用mark
【整合对接】刘力文
【责任部门】屏体部
【责任科室】切割科</t>
    <phoneticPr fontId="4" type="noConversion"/>
  </si>
  <si>
    <t>【异常原因】6pcs集中MVI44#-2工位，无时间集中性，集中人员V0144678，经
MVI站点后下一站点APP2，中间未经过其他站点，与人员作业强相关
【Inline监控】APP2  检出
【是否止血】是
【影响范围】7pcs
【改善措施.】已通知制造异常人员下线二次培训，每班次加班宣导作业手法规范&amp;现场巡检，根
据人力制造作业人员安排老员工，禁止新员工上线作业；
【整合对接】刘力文
【责任部门】制造部
【责任科室】屏体制造科</t>
    <phoneticPr fontId="4" type="noConversion"/>
  </si>
  <si>
    <t>【异常原因】N236 41500 CH2F5刻蚀条件，DE06 CH2F5腔室集中过货，41620抽检LOT T0GMR/T1DMR超规，停机排查DE06副产物残留较多，进行PM；
【Inline监控】41620已监控
【是否止血】DE06停机PM；风险LOT 43620增加拍照75→180张/half，43680全检全修；
【影响范围】风险区间947half
【改善措施】①N236 41620监控频率10抽1抽6收严为1抽1抽3，ECS已执行@2/11；②Run货模式变更：1LOT season/1LOT产品→5sheet Season/5Sheet产品；③目前DE03 Inline监控无异常
【整合对接】李力
【责任部门】触控部
【责任科室】刻蚀科</t>
    <phoneticPr fontId="4" type="noConversion"/>
  </si>
  <si>
    <t>【异常原因】N236 41500 CH2F5刻蚀条件，DE06 CH2F5腔室集中过货，41620抽检LOT T0GMR/T1DMR超规，停机排查DE06副产物残留较多，进行PM；
【Inline监控】41620已监控
【是否止血】DE06停机PM；风险LOT 43620增加拍照75→180张/half，43680全检全修；
【影响范围】风险区间947half
【改善措施】①N236 41620监控频率10抽1抽6收严为1抽1抽3，ECS已执行@2/11；②Run货模式变更：1LOT season/1LOT产品→5sheet Season/5Sheet产品；③目前DE03 Inline监控无异常
【整合对接】李力
【责任部门】触控部
【责任科室】刻蚀科</t>
    <phoneticPr fontId="4" type="noConversion"/>
  </si>
  <si>
    <t>【异常原因】12100 3AFC03-DKC 导致的D角聚集
【Inline监控】11629沙状PT Density及叠图监控
【是否止血】是
【影响范围】批次不良率~0.2%
【改善措施】①HPMJ移位改造：C472&amp;M693各验证1Lot已完成，C472CT产出5.9KG3亮点0.67%，base0.77%；M693CT产出5.7KG3亮点0.%，base0%（G3限等取
消）。LTPO继续申请中量验证，PCCB上会Delay预计@3/4
②GIHFR置换能力提升验证：C480GIHFR出口液刀置换能力提升实验验证已完成@1/10，AT特定点不良1.42%，较Base2.28%改善0.86%↓，mapping无D角聚集@1/26，CT@2/20
【整合对接】陶峰
【责任部门】阵列部
【责任科室】湿刻（清洗）</t>
    <phoneticPr fontId="4" type="noConversion"/>
  </si>
  <si>
    <t>【异常原因】12100 3AFC03-DKC 导致的D角聚集
【Inline监控】11629沙状PT Density及叠图监控
【是否止血】是
【影响范围】批次不良率~0.2%
【改善措施】①HPMJ移位改造：C472&amp;M693各验证1Lot已完成，C472CT产出5.9KG3亮点0.67%，base0.77%；M693CT产出5.7KG3亮点0.%，base0%（G3限等取
消）。LTPO继续申请中量验证，PCCB上会Delay预计@3/4
②GIHFR置换能力提升验证：C480GIHFR出口液刀置换能力提升实验验证已完成@1/10，AT特定点不良1.42%，较Base2.28%改善0.86%↓，mapping无D角聚集@1/26，CT@2/20
【整合对接】陶峰
【责任部门】阵列部
【责任科室】湿刻（清洗）</t>
    <phoneticPr fontId="4" type="noConversion"/>
  </si>
  <si>
    <t xml:space="preserve">ELA 5#已知异常
【产品型号】C516
【不良名称】S向ELA Mura
【发生站点】CT
【是否再发】否
【首次通报】11/09 15:00
【基础分析】存在Lot集中，左大板聚集
【异常良损】当日良损6.40%，当月良损1.02%，批次良损1.87%，10/29批次较上批次恶化1.86%
【异常原因】ELA5#集中，生产过程中AW污染，Gas life 初期Gap值80，Gas life 末期 Gap值恶化到150
【Inline监控】①Mac分区监控，判等结果输入Mac设备监控软件，可By人员查询判等结果@10/27；②排资深人员By天Mac确认@10/27
【是否止血】是
【影响范围】风险批圈定448sheet
【改善措施】AW 用有机药剂清洗，AW 清洁后Gap值改善到60@10/11，新AW到厂更换@11/4
【整合对接】施健丰
【责任部门】阵列部
【责任科室】晶注科 </t>
    <phoneticPr fontId="4" type="noConversion"/>
  </si>
  <si>
    <t xml:space="preserve">【产品型号】C516
【不良名称】G向ELA Mura
【发生站点】CT
【是否再发】否
【首次通报】02/16  10:30
【基础分析】LOT集中：L3CN5C017
【异常良损】当日良损6.01%，当月良损0.74%，批次良损2.92%，01/17批次未恢复到正常水平
【异常原因】***
【Inline监控】若已监控到：明确监控到的站点/RS Code/恶化比例（数字化呈现 ）；若没监控到，给出后续 Inline监控如何优化的方案）
【是否止血】***
【影响范围】数量，过货完成时间
【改善措施】要求有工艺改善的落地措施，无措施时需要当天上良率会进行汇报
【整合对接】施健丰
【责任部门】***
【责任科室】***
</t>
    <phoneticPr fontId="4" type="noConversion"/>
  </si>
  <si>
    <t>【异常原因】E02 12/15 日 L2 能量Drop最后一个Gas周期生产，12/15日E02 L2 停机换Tube两天，12/17日复机后，能量Drop改善。
【Inline监控】此卡DM&amp;MAC未检测，后1 LotM678 DM有飘高趋势，在规格内；
【是否止血】是
【影响范围】1Lot 
【改善措施】临时措施：E02 12/15 日 L2 能量Drop最后一个Gas周期生产，12/15日E02 L2 停机换Tube两天，12/17日复机后，能量Drop改善；改善措施：1/8切博纯气体 drop改善
【整合对接】施健丰
【责任部门】阵列
【责任科室】晶注</t>
    <phoneticPr fontId="4" type="noConversion"/>
  </si>
  <si>
    <t>【异常原因】E02 12/15 日 L2 能量Drop最后一个Gas周期生产，12/15日E02 L2 停机换Tube两天，12/17日复机后，能量Drop改善。
【Inline监控】此卡DM&amp;MAC未检测，后1 LotM678 DM有飘高趋势，在规格内；
【是否止血】是
【影响范围】1Lot 
【改善措施】临时措施：E02 12/15 日 L2 能量Drop最后一个Gas周期生产，12/15日E02 L2 停机换Tube两天，12/17日复机后，能量Drop改善；改善措施：1/8切博纯气体 drop改善
【整合对接】施健丰
【责任部门】阵列
【责任科室】晶注</t>
    <phoneticPr fontId="4" type="noConversion"/>
  </si>
  <si>
    <t xml:space="preserve">【产品型号】C471
【不良名称】TP责来料NG
【发生站点】APP1
【是否再发】否
【首次通报】02/17  10:30
【基础分析】Map AJ列聚集
【异常良损】当日良损2.06%，当月良损0.07%，批次良损0.07%，01/18批次较上批次恶化0.07%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</si>
  <si>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【产品型号】C521
【不良名称】S向边缘Mura
【发生站点】MVI
【是否再发】否
【首次通报】02/17  10:30
【基础分析】Map 1E 行聚集
【异常良损】当日良损1.16%，当月良损0.13%，批次良损0.28%，02/07批次较上批次恶化0.21%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【整合对接】邓冰
【责任部门】***
【责任科室】***
</t>
  </si>
  <si>
    <t xml:space="preserve">【产品型号】C521
【不良名称】膜层彩色异物
【发生站点】CUT
【是否再发】否
【首次通报】02/17  10:30
【基础分析】Map、Glass 无明显聚集
【异常良损】当日良损0.21%，当月良损0.04%，批次良损0.11%，02/07批次较上批次恶化0.10%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【整合对接】邓冰
【责任部门】***
【责任科室】***
</t>
  </si>
  <si>
    <t xml:space="preserve">【产品型号】C521
【不良名称】显示异常
【发生站点】MVI
【是否再发】否
【首次通报】02/17  10:30
【基础分析】LOT集中： L3CQ61004
【异常良损】当日良损0.63%，当月良损0.06%，批次良损0.15%，02/07批次较上批次恶化0.14%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</si>
  <si>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【产品型号】N236
【不良名称】支撑膜气泡
【发生站点】APP2
【是否再发】否
【首次通报】02/17  10:30
【基础分析】
【异常良损】当日良损1.96%，当月良损0.39%，批次良损0.39%，/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</si>
  <si>
    <t>【异常原因】蒸镀MS/Source油脂飞溅污染基板，2/6日完成1#AB/2#AB MS油脂清洁,1#AB MS01轴承更换,2/7生产批次产品恶化
【Inline监控】TFE AOI 21329站点监控C521 C4CP3不良0.09%
【影响范围】2/7批次良损0.09%;
【改善措施】临时措施:①1#AB cycle中期MS1/3/5 上下Search10次,已验证无效;②PM期间1#AB Source轨道/齿条堆积油脂初步清理@2/18;③1#AB Source轨道/齿条油脂深度清理@3/15前
长期改善：MS轴承二元化评估及验证@4/30,异常磨损MS轴承排查与全部更换@6/30
【整合对接】邓冰
【责任部门】蒸镀封装部
【责任科室】蒸镀设备科</t>
    <phoneticPr fontId="4" type="noConversion"/>
  </si>
  <si>
    <t>【异常原因】蒸镀MS/Source油脂飞溅污染基板，2/6日完成1#AB/2#AB MS油脂清洁,1#AB MS01轴承更换,2/7生产批次产品恶化
【Inline监控】TFE AOI 21329站点监控C521 C4CP3不良0.09%
【影响范围】2/7批次良损0.09%;
【改善措施】临时措施:①1#AB cycle中期MS1/3/5 上下Search10次,已验证无效;②PM期间1#AB Source轨道/齿条堆积油脂初步清理@2/18;③1#AB Source轨道/齿条油脂深度清理@3/15前
长期改善：MS轴承二元化评估及验证@4/30,异常磨损MS轴承排查与全部更换@6/30
【整合对接】邓冰
【责任部门】蒸镀封装部
【责任科室】蒸镀设备科</t>
    <phoneticPr fontId="4" type="noConversion"/>
  </si>
  <si>
    <t>【异常原因】】2/7批次cycle16 TA02/1/3/2/2套FMM集中，C521 207批次流片为2#CD 换线至1#AB首批次流片, 异常为换线首cycle流片，EBTA002 X Y向 E行PPA外扩导致E行不良
【Inline监控】TFE LOI检出EB0~EG0 S向边缘Mura
【是否止血】是
【影响范围】1#AB 0207批次 cycle16   28half，批次不良预估0.1%
【改善措施】首cycle流片Mask 下机后已安排cycle间垫片改善，异常Mask 后续cycle上机PPA及LOI无异常，CT产出后续cycle无异常。
【整合对接】邓冰
【责任部门】蒸镀封装部
【责任科室】蒸镀</t>
    <phoneticPr fontId="4" type="noConversion"/>
  </si>
  <si>
    <t>【异常原因】PFL13#M2A贴合Roller上升异常，支撑膜提前接触屏体造成气泡
【Inline监控】APP2 可检出
【是否止血】是
【影响范围】异常过货时间2/15，异常影响数量31pcs，二次脱泡后可挽救至规格内
【改善措施】临时措施：调整Roller气缸调速阀，标记调速阀参考线，长期措施：参考线纳入换型点检项目&amp;同步更换Roller验证提升Cover能力
【责任部门】屏体部
【责任科室】贴膜科</t>
    <phoneticPr fontId="4" type="noConversion"/>
  </si>
  <si>
    <t>【异常原因】CUT 3D 检无异常，AVI APP外观检出疑似裂纹，与屏体相关性强
【Inline监控】APP检出
【是否止血】后续暂未见产出
【影响范围】L3CQ6100422集中
【改善措施】已反馈屏体触控调查中
【整合对接】施明君
【责任部门】屏体部
【责任科室】屏体触控整合</t>
    <phoneticPr fontId="4" type="noConversion"/>
  </si>
  <si>
    <t>【异常原因】数据分析， 生产履历未见异常，未确定异常原因， 已提解析@2/17
【Inline监控】/
【是否止血】/
【影响范围】/
【改善措施】/
【整合对接】李力
【责任部门】工艺整合部
【责任科室】触控整合科</t>
    <phoneticPr fontId="4" type="noConversion"/>
  </si>
  <si>
    <t xml:space="preserve">【产品型号】N236
【不良名称】点灯异物
【发生站点】CT
【是否再发】否
【首次通报】02/18  15:00
【基础分析】
【异常良损】当日良损5.87%，当月良损0.72%，批次良损0.72%，02/07批次较上批次恶化0.51%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【整合对接】邓冰
【责任部门】***
【责任科室】***
</t>
  </si>
  <si>
    <t>【基础分析】Mapping G H J列集中，TP Lot：T3CD6200MAA集中，有异常Class集中；
【异常良损】当日良损4.45%，当月良损0.08%，批次良损1.29%，01/29批次较上批次恶化1.29%
【异常原因】49400站点OC3 Layer，PP04 NZL2 Scan伺服报警，涂胶中断位置500mm左右，正常Remove EXP，因前层Green存在不耐氢氧化铵的原因，涂胶中断前后位置的三列Panel需全部判杀；
【Inline监控】已监控到
【是否止血】是
【影响范围】90pcs
【改善措施】当发生异物检涂胶中断：OC3如果发生异物检小于一半的Remove重新制程，如果大于一半的正常曝光再判杀；
【整合对接】李力
【责任部门】触控部
【责任科室】黄光科</t>
    <phoneticPr fontId="4" type="noConversion"/>
  </si>
  <si>
    <t xml:space="preserve">【产品型号】C471
【不良名称】PHT后膜层PEELING
【发生站点】CT
【是否再发】否
【首次通报】02/19  15:00
【基础分析】
【异常良损】当日良损4.45%，当月良损0.08%，批次良损1.29%，01/29批次较上批次恶化1.29%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</si>
  <si>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【产品型号】N236
【不良名称】常暗黑斑Mura
【发生站点】CT
【是否再发】否
【首次通报】02/19  15:00
【基础分析】
【异常良损】当日良损2.73%，当月良损0.77%，批次良损0.77%，02/07批次较上批次恶化0.55%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【整合对接】曹磊
【责任部门】***
【责任科室】***
</t>
  </si>
  <si>
    <t xml:space="preserve">【产品型号】M656
【不良名称】彩斑Mura
【发生站点】CT
【是否再发】否
【首次通报】02/19  15:00
【基础分析】
【异常良损】当日良损0.87%，当月良损0.06%，批次良损0.17%，02/10批次较上批次恶化0.14%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
</t>
  </si>
  <si>
    <t>PHT后膜层PEELING</t>
  </si>
  <si>
    <t>【基础分析】 D路径2CT膜位相对高发；
【异常良损】当日良损0.87%，当月良损0.06%，批次良损0.17%，02/10批次较上批次恶化0.14%；
【异常原因】首片未检出，白画面/线性画面均可见发青推测为ER / HR 层particle异物
【Inline监控】 21320
【是否止血】否
【影响范围】0210批次
【改善措施】 1.优化PM手段，增加stage清洁频率；2.提升设备整体环境进行设备内外大保养@3/10</t>
    <phoneticPr fontId="4" type="noConversion"/>
  </si>
  <si>
    <t>张倩倩</t>
    <phoneticPr fontId="4" type="noConversion"/>
  </si>
  <si>
    <t>【异常原因】L64灰阶点状黑斑，JND程度在2.3+、2.4均存在（2.4 NG），存在JND卡严0.1，有人员工位工位集中性，V5支援人员过判
【Inline监控】/
【是否止血】是
【影响范围】200pcs
【改善措施】V5人员已下线重新培训，后续进行监控</t>
    <phoneticPr fontId="4" type="noConversion"/>
  </si>
  <si>
    <t xml:space="preserve">【产品型号】M727
【不良名称】Short Test NG
【发生站点】CT
【是否再发】否
【首次通报】02/20  17:00
【基础分析】AU列高发
【异常良损】当日良损3.73%，当月良损0.20%，批次良损0.20%，01/29批次较上批次恶化0.12%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</si>
  <si>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【产品型号】C480
【不良名称】大面积亮点
【发生站点】CT
【是否再发】否
【首次通报】02/20  17:00
【基础分析】F列高发
【异常良损】当日良损0.39%，当月良损0.08%，批次良损0.10%，02/07批次较上批次恶化0.06%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</si>
  <si>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>W8</t>
  </si>
  <si>
    <t>【产品型号】M628
【不良名称】黑色不透明异物
【发生站点】CT
【是否再发】否
【首次通报】02/21 10:00
【基础分析】Lot集中：L3F161001
【异常良损】当日良损0.17%，当月良损0.14%，批次良损0.16%，02/07批次较上批次恶化0.14%</t>
  </si>
  <si>
    <t>【异常原因】① 不良集中L#1 AB 首cycle~5.9%，后续cycle已降低至0.35%；无map集中行，随流片序降低，不良呈黑色不透明异物类型，CV1&amp;CV3 mask无集中性，AOI同片同检确认为TFE新增异常；②批次前CVD1 Mask进行清洁清洗，Mask表面粗糙度降低，析出In附着力差掉落至产品表面导致首cycle黑色不透明和穿刺异物高发（析出In黑色异物）
【Inline监控】 21230
【是否止血】 是
【影响范围】 单cycle
【改善措施】 短期措施：清洁方式优化，检讨评估厂内弱酸性溶液清洗Mask；长期措施：Recipe优化，H2 Plasma处理recipe调试优化
【整合对接】王磊
【责任部门】 蒸镀封装部
【责任科室】 封装科</t>
  </si>
  <si>
    <t>【产品型号】M727
【不良名称】G3亮点
【发生站点】CT
【是否再发】否
【首次通报】02/21 10:00
【基础分析】无明显集中性
【异常良损】当日良损2.06%，当月良损0.46%，批次良损0.45%，01/29批次较上批次恶化0.26%</t>
  </si>
  <si>
    <t>【异常原因】确认M727 M12批次过货ECS执行G3亮点取消限等，因模组产出亮点类NG率较高，暂取消ECS执行@M1批次；实际M727 1/29批次G3亮点较同类型LTPS水平高出~0.1%，Map集中A/D角偏高 批次均为GI FC03-DKC过货。
【Inline监控】是，A2CIP监控&amp;屏体过货取消ECS执行已沟通@M1
【是否止血】是
【影响范围】3 lot
【改善措施】①3AFC03-DKC保养，更换Filter（HFR/入口液刀/SWR1/SWR2/O3-2下filter）@1/12
②HPMJ移位改造：C472 M693各验证1Lot完成，C472CT产出5.9KG3亮点0.67%，base0.77%（改善0.1%）；LTPO续申请中量验证，PCCB上会预计@3/4
【整合对接】田凤
【责任部门】阵列部
【责任科室】湿刻科</t>
  </si>
  <si>
    <t>【产品型号】N236
【不良名称】S向棱形彩色带状Mura
【发生站点】CT
【是否再发】否
【首次通报】02/21 16:30
【基础分析】Map集中：1CD/2DB/2CD膜位
【异常良损】当日良损1.18%，当月良损0.07%，批次良损0.07%，02/07批次较上批次恶化0.07%</t>
  </si>
  <si>
    <t>C521</t>
    <phoneticPr fontId="4" type="noConversion"/>
  </si>
  <si>
    <t>王梓尧</t>
    <phoneticPr fontId="4" type="noConversion"/>
  </si>
  <si>
    <t>【异常原因】 实际不良为彩斑，无Mask集中彩斑位置不集中，inline首片已检出为有核彩斑，particle掉落导致
【Inline监控】21230
【是否止血】否
【影响范围】0207批次
【改善措施】 月末进行保养提升腔室、传送路径、MCT等环境洁净度@3/3；沉降测试定期监控particle水准依据监控结果进行针对性改-持续进行
【整合对接】王磊
【责任部门】蒸镀封装部
【责任科室】张网科</t>
    <phoneticPr fontId="4" type="noConversion"/>
  </si>
  <si>
    <t>【产品型号】C516
【不良名称】屏体来料破裂
【发生站点】CT
【是否再发】否
【首次通报】02/21 15:00
【基础分析】Map集中：2E行集中
【异常良损】当日良损0.43%，当月良损0.08%，批次良损0.17%，02/07批次较上批次恶化0.13%</t>
    <phoneticPr fontId="4" type="noConversion"/>
  </si>
  <si>
    <t>【异常原因】L3CN6100M lot高发 2.4%,确认Array履历无异常，历史批次未见高发，属偶发；之前C480产品理清①集中与2E行，因2E行褶皱切割粘连拔片判定，原因为产品来料波动与后端剥离能力匹配问题。② Array PI1 3#和2#不良稍高，LLO 3#不良稍高，高发lot确认By此站点前/后批未见异常
【Inline监控】是，DLA作业时剥离完后边缘dummy检sensor频繁报警，临时增加LLO2/3 E行边扫能量
【是否止血】是，①OLED 边扫能量增加@2/7；②Array PI1站点3#和2# 避Run@2/21
【影响范围】1lot, 2/7批次不良0.17%
【改善措施】① LLO2/3 E行边扫能量已临时增加进行cover@2/7，待确定优化后效果（长期措施需专项解决2E行褶皱问题：转向测试，前段膜厚/应力匹配分析）② Lami DM 监控上线推动，降低损失
【整合对接】2E行褶皱专项
【责任部门】待理清
【责任科室】待理清</t>
    <phoneticPr fontId="4" type="noConversion"/>
  </si>
  <si>
    <t>W9</t>
  </si>
  <si>
    <t>【异常原因】①LLO #1，DLA #2存在机差 ②lami一般优先集中LLO2，DLA4作业，每批次均根据差异进行工艺改善，排产紧张时会打开LLO1，DLA2临时手动对应生产；
【Inline监控】 22421/22521
【是否止血】否
【影响范围】105pcs
【改善措施】 ① C471 LLO #1，DLA #2禁run ②优化设备参数 @3/1，持续监控生产情况
【整合对接】王磊
【责任部门】蒸镀封装部
【责任科室】lami科</t>
    <phoneticPr fontId="4" type="noConversion"/>
  </si>
  <si>
    <t>【产品型号】C471
【不良名称】屏体来料破裂
【发生站点】CT
【是否再发】否
【首次通报】02/23 10:00
【基础分析】无明显集中性
【异常良损】当日良损1.11%，当月良损0.14%，批次良损0.24%，01/29批次较上批次恶化0.13%</t>
    <phoneticPr fontId="4" type="noConversion"/>
  </si>
  <si>
    <t>【产品型号】M727
【不良名称】S向带状Mura
【发生站点】CT
【是否再发】否
【首次通报】02/23 10:00
【基础分析】无明显集中性
【异常良损】当日良损2.15%，当月良损0.20%，批次良损0.20%，01/29批次较上批次恶化0.07%</t>
  </si>
  <si>
    <t>【异常原因】Map无聚集，Lot&amp;Sheet无聚集，异常现象非固定位置；DM图不可见；无人员集中性；捞取机腔差确认除单机台过货外，多站点存在机差，捞取过货路径确认新增机台相比无机腔差，2/23申请解析确认，预计2/27产出结果
【Inline监控】/
【是否止血】否
【影响范围】批次良损0.20%
【改善措施】待解析确认@2/27
【整合对接】施健丰
【责任部门】工艺整合部
【责任科室】阵列整合科</t>
  </si>
  <si>
    <t>缪康健</t>
    <phoneticPr fontId="4" type="noConversion"/>
  </si>
  <si>
    <t xml:space="preserve">【产品型号】C471
【不良名称】JNCDN
【发生站点】MVI
【是否再发】否
【首次通报】02/24  10:00
【基础分析】01/29批次不良6.94%，较上批次恶化3.71%，A/J列聚集
【异常良损】当日良损13.72%，当月良损4.06%，批次良损6.94%，01/29批次较上批次恶化3.71%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【整合对接】秦悦
【责任部门】***
【责任科室】***
</t>
    <phoneticPr fontId="4" type="noConversion"/>
  </si>
  <si>
    <t>CVD后CI膜破</t>
  </si>
  <si>
    <t xml:space="preserve">【产品型号】C471
【不良名称】OLED来料翘曲
【发生站点】CUT
【是否再发】否
【首次通报】02/25  10:00
【基础分析】L3CD5C01W14单sheet A板集中
【异常良损】当日良损0.96%，当月良损0.13%，批次良损0.14%，1/29批次较上批次恶化0.02%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【整合对接】张健
【责任部门】***
【责任科室】***
</t>
  </si>
  <si>
    <t xml:space="preserve">【产品型号】C480
【不良名称】黑色不透明异物
【发生站点】CUT
【是否再发】否
【首次通报】02/25  10:00
【基础分析】2/19批次CUT站点不良率0.20%，较上批次恶化0.17%，无Lot/sheet/Map聚集
【异常良损】当日良损0.15%，当月良损0.03%，批次良损15.25%，2/19批次较上批次恶化15.19%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【整合对接】张健
【责任部门】***
【责任科室】***
</t>
  </si>
  <si>
    <t xml:space="preserve">【产品型号】C480
【不良名称】CVD后CI膜破
【发生站点】CUT
【是否再发】否
【首次通报】02/25  10:00
【基础分析】2/19批次CUT站点不良率0.24%，较上批次恶化0.16%，L3CG6102W/102V/101T Lot聚集
【异常良损】当日良损0.13%，当月良损0.01%，批次良损17.80%，2/19批次较上批次恶化17.60%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【整合对接】郑帮留
【责任部门】***
【责任科室】***
</t>
  </si>
  <si>
    <t xml:space="preserve">【产品型号】C521
【不良名称】电流异常
【发生站点】Aging
【是否再发】否
【首次通报】02/25  10:00
【基础分析】2/7批次较上批次恶化0.29%，无Map/Lot/Sheet聚集
【异常良损】当日良损7.22%，当月良损0.78%，批次良损0.86%，2/7批次较上批次恶化0.29%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</si>
  <si>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【产品型号】N236
【不良名称】彩斑Mura
【发生站点】MVI
【是否再发】否
【首次通报】02/25  10:00
【基础分析】2/7批次较上批次恶化0.17%，1CD/1DB模位聚集
【异常良损】当日良损1.24%，当月良损0.33%，批次良损0.33%，2/7批次较上批次恶化0.17%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【整合对接】张健
【责任部门】***
【责任科室】***
</t>
  </si>
  <si>
    <t xml:space="preserve">【产品型号】C480
【不良名称】常暗黑斑Mura
【发生站点】MVI
【是否再发】否
【首次通报】02/26  10:00
【基础分析】2/18批次较上批次恶化0.21%，无明显Map/Lot/sheet聚集
【异常良损】当日良损0.44%，当月良损0.20%，批次良损0.40%，2/18批次较上批次恶化0.21%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</si>
  <si>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>【异常原因】
 0129批次C471 inline监控抽检偶发R/G/B 色点偏低，导致轨迹上移，JNCD不良升高，过程中已基于抽检结果调整，后续抽检无明显异常
【Inline监控】 LOI；
【是否止血】是。02/10批次轨迹已贴近目标轨迹。
【影响范围】01/29批次高发cycle32-41
【改善措施】①inline轨迹管控收严，整合值班每日inline监控C471批次轨迹；工艺值班过程中持续安排同片同检/Cycle；inline色点调整系数规则更新，调整轨迹贴近目标轨迹-2/10②后续拉通屏体检测屏体设备Delta-u功能-3/15
【整合对接】秦悦
【责任部门】蒸镀封装部
【责任科室】蒸镀科</t>
    <phoneticPr fontId="4" type="noConversion"/>
  </si>
  <si>
    <t>【异常原因】Lami因偶发提前分离导致Mark破裂/大面积褶皱；导致切割W/T真空不达，手动对应吸附进行切割，切割过程中因翘曲过高W/T真空不达产品掉落至导轨；Lami集中于LLO1#作业；异常中板集中于批次末集中处理；
【Inline监控】Lami 设备当站已报警，且已发邮件通知后段；
【是否止血】是，共计影响2Half，均已切割完成；
【影响范围】共计2 Half，批次影响0.15%；
【改善措施】①当前Lami优先LLO2#作业；LLO1#临时禁用；②下批次LLO能量 DOE验证优化；
【整合对接】张健
【责任部门】蒸镀封装部
【责任科室】Lami科</t>
    <phoneticPr fontId="4" type="noConversion"/>
  </si>
  <si>
    <t>【异常原因】① 3CEE01-CV1-CHE PUMP异常，pump报警CODE:DP LOW SPEED，确认PUMP损坏需进行更换，pump宕机时腔室无任何动作，有轻微反压，传送腔无异常；② Run首Cycle过货影响
【Inline监控】Inline已监控到，不良由0.19%降低至0.04%左右，逐步恢复正常
【是否止血】① 2/19 已完成Pump更换；② 腔室复机，burn in 10遍清洁完成后点放，恢复生产；③ 已更换完成备用Mask
【影响范围】预计影响834 half，预计批次不良＜0.13%，随Run持续降低
【改善措施】Pump软体改造增加Pre alarm功能，7/79台pump 维修已增加此功能，持续监控验证OK后@3/30，采购进行议价全部导入
【整合对接】张健
【责任部门】工艺整合部/蒸镀封装部</t>
    <phoneticPr fontId="4" type="noConversion"/>
  </si>
  <si>
    <t>【异常原因】无明显Map/Lot/sheet聚集，受产出影响目前Aging站点批次上升0.15%，整体AD不良未上升，匹配Aging/Array无明显机腔差，已作为本周AD base提解析
【Inline监控】/
【是否止血】/
【影响范围】CT产出不全，Aging站点电流异常影响0.15%但整体AD不良未上升（混判影响）
【改善措施】持续监控后续产出，同时确认解析结果@2/28
【整合对接】施明君
【责任部门】***
【责任科室】***</t>
    <phoneticPr fontId="4" type="noConversion"/>
  </si>
  <si>
    <t>【异常原因】Log确认为孔区线边异物/ESD导致的TP走线Short，确认41500存在机台&amp;时间集中性，41500高发Lot与五氟乙烷产品混run，五氟乙烷副产物不易去除，易影响产品性能；
【Inline监控】否
【是否止血】否
【影响范围】影响3lot：L3CE61004/1007/1003
【改善措施】临时措施：41500 3TED03高发机台禁run C472
【整合对接】李力
【责任部门】触控部
【责任科室】刻蚀科</t>
    <phoneticPr fontId="4" type="noConversion"/>
  </si>
  <si>
    <t>【异常原因】膜边距问题，膜边离得过近ELA扫描会使边缘位置膜层peeling；
【Inline监控】已监控，Mapping A角聚集
【是否止血】是，1/20 膜边优化；
【影响范围】共影响C480 15sheet；影响所有产品21sheet；
【改善措施】1/20 膜边优化；动作后无聚集；
【整合对接】郑帮留
【责任部门】阵列部
【责任科室】CVD</t>
    <phoneticPr fontId="4" type="noConversion"/>
  </si>
  <si>
    <t xml:space="preserve">【产品型号】C472
【不良名称】Short Test NG
【发生站点】MVI
【是否再发】否
【首次通报】02/25  16:00
【基础分析】2/7批次较上批次恶化0.64%，L3CE61004/1007/1003 Lot高发
【异常良损】当日良损5.96%，当月良损0.48%，批次良损0.67%，2/7批次较上批次恶化0.64%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  <phoneticPr fontId="4" type="noConversion"/>
  </si>
  <si>
    <t xml:space="preserve">【产品型号】C480
【不良名称】CVD责Gate2 GI2膜破
【发生站点】CT
【是否再发】否
【首次通报】02/26  15:30
【基础分析】LOT集中：L3CG61033；SHEET集中：L3CG6103315, L3CG6103330高发
【异常良损】当日良损0.27%，当月良损0.02%，批次良损0.22%，02/18批次较上批次恶化0.21%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【整合对接】郑帮留
【责任部门】***
【责任科室】***
</t>
  </si>
  <si>
    <t>【异常原因】已知异常，为1G100 FC14-DKC影响，此批次异常LOT为液刀GAP调整至10mm±0.5mm，新增液刀支架固定块（液刀支架拉伸液刀防止形变，固定块固定液刀位置防止GAP变化）动作后点放LOT@1/15，无改善效果；
【Inline监控】DM图/AT/LOI不可见
【是否止血】是，已全产品禁run@10/24
【影响范围】2/18批次7Lot（验证点放3Lot+因产能紧张多点放4Lot）
【改善措施】①液刀GAP调整无改善，液刀SKIP验证相关性；②二流体CO2 为酸性气体，GI2前清洗可能影响IGZO界面，CO2关闭验证；③AVI图监控存在团状及斜向Mura，AK强相关，AK平坦度调整；@3/4
【整合对接】施健丰
【责任部门】阵列部
【责任科室】刻蚀科</t>
    <phoneticPr fontId="4" type="noConversion"/>
  </si>
  <si>
    <t>CVD责Gate2 GI2膜破</t>
    <phoneticPr fontId="4" type="noConversion"/>
  </si>
  <si>
    <t>【异常原因】当前3L CVD工艺条件与ELA搭配margin不足，晶化起始位置偶发H爆peeling现象
【Inline监控】已监控，Mapping A角聚集
【是否止血】是，1/20进行膜边调整，晶化起始位置膜边在规格内适当做小(＜4.5mm)；
【影响范围】共影响C480 15sheet；影响所有产品21sheet；
【改善措施】1/20 膜边优化；动作后无聚集；
【整合对接】郑帮留
【责任部门】阵列部
【责任科室】CVD</t>
    <phoneticPr fontId="4" type="noConversion"/>
  </si>
  <si>
    <t xml:space="preserve">【产品型号】M721
【不良名称】支撑膜异物
【发生站点】CT
【是否再发】否
【首次通报】02/27  09:30
【基础分析】MAP A行聚集
【异常良损】当日良损0.23%，当月良损0.06%，批次良损0.10%，02/10批次较上批次恶化0.06%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</si>
  <si>
    <t>C514</t>
  </si>
  <si>
    <t xml:space="preserve">【产品型号】C472
【不良名称】暗点
【发生站点】CT
【是否再发】否
【首次通报】02/27  09:30
【基础分析】LOT集中：L3CE61007，MAP大板左半板聚集
【异常良损】当日良损2.78%，当月良损0.41%，批次良损0.42%，02/07批次较上批次恶化0.03%，较1/17批恶化0.26%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</si>
  <si>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【产品型号】C472
【不良名称】TP复测NG
【发生站点】CT
【是否再发】否
【首次通报】02/27  09:30
【基础分析】LOT集中：L3CE61004, L3CE61007，MAP L/M列
【异常良损】当日良损5.81%，当月良损0.38%，批次良损0.46%，02/07批次较上批次恶化0.35%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</si>
  <si>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【产品型号】C480
【不良名称】穿刺型异物
【发生站点】CUT
【是否再发】否
【首次通报】02/27  09:30
【基础分析】LOT集中：L3CG6102N
【异常良损】当日良损0.11%，当月良损0.05%，批次良损0.12%，02/18批次较上批次恶化0.09%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【整合对接】张倩
【责任部门】***
【责任科室】***
</t>
  </si>
  <si>
    <t xml:space="preserve">【产品型号】C480
【不良名称】点灯异物
【发生站点】CT
【是否再发】否
【首次通报】02/27  09:30
【基础分析】MAP集中：1AN0
【异常良损】当日良损0.12%，当月良损0.03%，批次良损0.12%，02/18批次较上批次恶化0.10%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【整合对接】张倩
【责任部门】***
【责任科室】***
</t>
  </si>
  <si>
    <t xml:space="preserve">【产品型号】C516
【不良名称】可修复暗点
【发生站点】CT
【是否再发】否
【首次通报】02/27  09:30
【基础分析】MAP集中：2C/D行中间膜位；LOT集中：L3CN61019
【异常良损】当日良损0.30%，当月良损0.06%，批次良损0.23%，02/18批次较上批次恶化0.20%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</si>
  <si>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【产品型号】C514
【不良名称】屏体异物(黑白点/凹点)
【发生站点】APP1
【是否再发】否
【首次通报】02/27  09:30
【基础分析】Glass 集中：L3C561001051
【异常良损】当日良损1.54%，当月良损0.24%，批次良损0.24%，02/10批次恶化0.24%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【整合对接】张倩
【责任部门】***
【责任科室】***
</t>
  </si>
  <si>
    <t>【异常原因】① 3CEE01-CV1-CHE PUMP异常，pump报警CODE:DP LOW SPEED，确认PUMP损坏需进行更换，pump宕机时腔室无任何动作，有轻微反压现象，导致RS 不良升高；
【Inline监控】Inline已监控到，不良由0.19%降低至0.04%左右，逐步回复正常
【是否止血】① 2/19 已完成Pump更换；② 腔室复机，burn in 10遍清洁完成后点放，恢复生产；③ 更换备用Mask
【影响范围】预计影响160 half，预计批次不良0.12%
【改善措施】①Pump软体改造增加Pre alarm功能，7/79台pump 维修已增加此功能，持续监控验证OK后@3/30，采购进行议价全部导入。② 腔室复机burn in 10次增加至20次后点放；
【整合对接】张倩
【责任部门】蒸镀封装部
【责任科室】CVD科</t>
    <phoneticPr fontId="4" type="noConversion"/>
  </si>
  <si>
    <t xml:space="preserve">【产品型号】M626
【不良名称】彩斑Mura
【发生站点】MVI
【是否再发】否
【首次通报】02/27  15:30
【基础分析】MAP 集中Cycle4，MASK 4 
【异常良损】当日良损1.53%，当月良损0.42%，批次良损0.49%，02/16批次恶化0.29%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【整合对接】张倩
【责任部门】***
【责任科室】***
</t>
  </si>
  <si>
    <t>【异常原因】Mapping特征同M693 B暗点：解析为PDL包边不足。单LOT集中，PDL层PP09过货，无宕机/异常过货履历，后续CT产出无异常
【Inline监控】Inline CD未抽检
【是否止血】是，单LOT异常，后续产出无异常
【影响范围】高发LOT预计2/27 CT去化完毕
【改善措施】单lot异常，关注后续产出。岁修期间针对异常区域进行局部CD优化@3/4
【整合对接】田凤
【责任部门】阵列部
【责任科室】黄光科</t>
    <phoneticPr fontId="4" type="noConversion"/>
  </si>
  <si>
    <t>【异常原因】W画面 panel AA区边缘发青，MLR定点查看可见D-Mask&amp;sheet搭接位置嵌入金属异物；
【Inline监控】已监控到，打磨2次后消失
【是否止血】是，mask AOI打磨2次后消失
【影响范围】影响4cycle，预估风险240panel，预计3/1过货完成
【改善措施】临时措施：结合inline结果mask进行定点打磨已固化手法及修复@2/10；长期措施：金属异物环境改善：Mask清洗机磁棒清洁频率提升：年保→季度保养；（下次清洁时间@3/2）
【整合对接】张倩
【责任部门】蒸镀封装部
【责任科室】张网科</t>
    <phoneticPr fontId="4" type="noConversion"/>
  </si>
  <si>
    <t>【异常原因】排查未找到异常
【Inline监控】21200不可见，其他站点拍图模糊，未监控到
【是否止血】否
【影响范围】/
【改善措施】/</t>
    <phoneticPr fontId="4" type="noConversion"/>
  </si>
  <si>
    <t>【异常原因】解析确认为孔区线边异物导致的容值异常，确认41500 3TED03、21400 3CTR02存在机台集中性，41500存在与五氟乙烷产品混run情况，孔区边缘位置切片OC0&amp;IJP厚度存在厚-薄-厚形貌，初步推测为填孔&amp;五氟乙烷混run的叠加影响；
【Inline监控】否
【是否止血】否
【影响范围】影响3lot：L3CE61004/1007/1003
【改善措施】临时措施：41500 3TED03高发机台禁run C472；下一步措施：补充OK屏孔区膜层形貌&amp;厚度以明确失效机理@3/1；
【整合对接】李力
【责任部门】触控部
【责任科室】刻蚀科</t>
    <phoneticPr fontId="4" type="noConversion"/>
  </si>
  <si>
    <t xml:space="preserve">【产品型号】C466
【不良名称】支撑膜气泡
【发生站点】CT
【是否再发】否
【首次通报】02/27  15:30
【基础分析】A/C列聚集
【异常良损】当日良损1.46%，当月良损0.46%，批次良损0.46%，02/07批次较上批次恶化0.06%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</si>
  <si>
    <t>【异常原因】集中贴膜13#M2A平台,推测与滚轮ZT下压量相关
【Inline监控】是
【是否止血】是
【影响范围】50pcs
【改善措施】①调整M2A平台的ZT下压量（0.5→0.6mm），下料200cps无异常；②异常产品拉回再次脱泡，预计
挽救率100%；</t>
    <phoneticPr fontId="4" type="noConversion"/>
  </si>
  <si>
    <t xml:space="preserve">【产品型号】C480
【不良名称】斑中带点
【发生站点】CT
【是否再发】否
【首次通报】01/17  08:30
【基础分析】D角聚集，较1/6批次膜位有恶化现象
【异常良损】当日良损1.15%，当月良损0.57%，批次良损0.98%，02/18批次较上批次恶化0.40%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</si>
  <si>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【产品型号】C480
【不良名称】屏体来料破裂
【发生站点】CT
【是否再发】否
【首次通报】02/28  09:30
【基础分析】MAP 2E行聚集
【异常良损】当日良损0.17%，当月良损0.06%，批次良损0.33%，02/19批次较上批次恶化0.31%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【整合对接】秦悦
【责任部门】***
【责任科室】***
</t>
  </si>
  <si>
    <t xml:space="preserve">【产品型号】M678
【不良名称】G向ELA Mura
【发生站点】CT
【是否再发】否
【首次通报】02/28  15:30
【基础分析】LOT集中： L3MR6100F；SHEET集中： L3MR6100F05, L3MR6100F19
【异常良损】当日良损8.05%，当月良损0.95%，批次良损1.20%，02/16批次较上批次恶化0.38%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</si>
  <si>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【产品型号】C522
【不良名称】大面积亮点
【发生站点】CT
【是否再发】否
【首次通报】03/01  10:00
【基础分析】MAP集中F0列，LOT集中：L3CR6100H, L3CR6100K
【异常良损】当日良损0.32%，当月良损0.10%，批次良损0.20%，02/18批次较上批次恶化0.20%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</si>
  <si>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【产品型号】M626
【不良名称】点灯异物
【发生站点】CT
【是否再发】否
【首次通报】03/01  10:00
【基础分析】MAP集中1BA，LOT集中：L3MY5C02D
【异常良损】当日良损0.12%，当月良损0.04%，批次良损0.17%，02/16批次较上批次恶化0.15%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【整合对接】吕子明
【责任部门】***
【责任科室】***
</t>
  </si>
  <si>
    <t xml:space="preserve">【产品型号】C480
【不良名称】G彩短条Mura
【发生站点】CT
【是否再发】否
【首次通报】03/01  10:00
【基础分析】MAP集中A0列，LOT集中L3CG6102M,L3CG6101Z,L3CG6101J
【异常良损】当日良损0.41%，当月良损0.25%，批次良损0.95%，02/19批次较上批次恶化0.70%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【整合对接】吕子明
【责任部门】***
【责任科室】***
</t>
  </si>
  <si>
    <t xml:space="preserve">【产品型号】C472
【不良名称】G3亮点
【发生站点】CT
【是否再发】否
【首次通报】03/01  10:00
【基础分析】
【异常良损】当日良损2.68%，当月良损0.83%，批次良损0.90%，02/07批次较上批次恶化0.19%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  <phoneticPr fontId="4" type="noConversion"/>
  </si>
  <si>
    <t>【异常原因】0219批次开线期间存在PPA外扩，A列PPA X外扩幅度8um引发异常；
【Inline监控】inline已监控到位并进行offset调整；
【是否止血】是，调整后无异常；
【影响范围】前两个cycle 约1%
【改善措施】匹配1# touch plate改造，重新review数据确认单line条件，降低PPA外扩风险；
【整合对接】吕子明
【责任部门】蒸镀封装部
【责任科室】张网科</t>
    <phoneticPr fontId="4" type="noConversion"/>
  </si>
  <si>
    <t>G彩短条Mura</t>
    <phoneticPr fontId="4" type="noConversion"/>
  </si>
  <si>
    <t>【异常原因】DLA3#左刀刀具表面磨损导致
【Inline监控】是
【是否止血】是，设备禁Run中
【影响范围】180pcs
【改善措施】26号下午已更换左刀，2/20批次持续监控中</t>
    <phoneticPr fontId="4" type="noConversion"/>
  </si>
  <si>
    <t>【异常原因】21200点灯可见小粉点，AOI OLED各站点异常点位无匹配到异物；mask macro定点匹配无异常；
【Inline监控】21200 LOI可见小粉点
【是否止血】是，单cycle异常
【影响范围】风险panel25pcs，已完全产出
【改善措施】需切片明确异常原因@3/6，
【整合对接】张倩
【责任部门】蒸镀封装部/工艺整合部
【责任科室】蒸镀封装部/工艺整合部</t>
    <phoneticPr fontId="4" type="noConversion"/>
  </si>
  <si>
    <r>
      <t>【异常原因】Map集中D角高发，集中12100 3AFC03-DKC产出影响，FC03较FC05产出高出~0.4%，为Vth负偏导致。
【Inline监控】AT 1T6T1已监控
【是否止血】是
【影响范围】4 Lot，12100 1/15~1/23过货，批次产出率~21%，批次产出较少数据部分失真，预估较2/7批次恶化~0.2%
【改善措施】①LTPO Goldenline GI设备管控3AFC03@M12，批次对应产出LOT为点放过货；②HF-R区间出口液刀流量36→40，投入12sheet DOE验证，AT产出无D角聚集，当前CT产出19pcs，跟进CT结果及mapping确认改善效果@3/3</t>
    </r>
    <r>
      <rPr>
        <sz val="11"/>
        <color rgb="FFFF0000"/>
        <rFont val="微软雅黑"/>
        <family val="2"/>
        <charset val="134"/>
      </rPr>
      <t>（多只产品2月蒸镀批恶化，专项分析中@3/4）</t>
    </r>
    <r>
      <rPr>
        <sz val="11"/>
        <color theme="1"/>
        <rFont val="微软雅黑"/>
        <family val="2"/>
        <charset val="134"/>
      </rPr>
      <t xml:space="preserve">
【整合对接】田凤
【责任部门】阵列部
【责任科室】刻蚀科</t>
    </r>
    <phoneticPr fontId="4" type="noConversion"/>
  </si>
  <si>
    <t>【异常原因】OLED点灯机 多个画面可见Panel存在多个灰点；OLED 各站点AOI均未匹配到异常，Mask Macro定点匹配无异常；
【Inline监控】21200 LOI可见小灰点；
【是否止血】是，集中于2/16批次Cycle05，Cycle07未见异常；
【影响范围】风险批30pcs，当前已过货完成；
【改善措施】需切片明确异常原因@3/6;
【整合对接】吕子明
【责任部门】蒸镀封装部/工艺整合科
【责任科室】暂未明确</t>
    <phoneticPr fontId="4" type="noConversion"/>
  </si>
  <si>
    <t>【异常原因】Map集中D角高发，集中12100 3AFC03-DKC产出影响，FC03较FC05产出高出~0.4%，为Vth负偏导致。
【Inline监控】AT 1T6T1已监控
【是否止血】是
【影响范围】24Lot，预估较2/7批次恶化~0.2%
【改善措施】①LTPO Goldenline GI设备管控3AFC03@M12，批次对应产出LOT为点放过货；②HPMJ移位改造，小量验证OK，中量待PCCB汇报申请，PCCB预约@3/11
【整合对接】田凤
【责任部门】阵列部
【责任科室】刻蚀科</t>
    <phoneticPr fontId="4" type="noConversion"/>
  </si>
  <si>
    <t>王磊</t>
    <phoneticPr fontId="4" type="noConversion"/>
  </si>
  <si>
    <t>【异常原因】M702衍生品使用M702Mask首次在L1 CD流片；PPA批次初＞10u，通过cycle间持续调整垫片，PPA较批次初由＞10u已改善至8-9μ
【Inline监控】 21200
【是否止血】是
【影响范围】1/29批次，影响cycle不良0.39%;影响批次不良0.1%
【改善措施】 ①短期措施：优化垫片调整后上机offset，最新抽检HRTB003 偏位8μ，HRTB003异常L列RW @2/25；②长期对策：需求PMC遵守换线流程，规避频繁切换线体进行彻底改善
【整合对接】王磊
【责任部门】 PMC &amp; 蒸镀封装部
【责任科室】 PMC &amp; 蒸镀封装技术部-张网科</t>
    <phoneticPr fontId="4" type="noConversion"/>
  </si>
  <si>
    <t xml:space="preserve">【产品型号】C480
【不良名称】群暗点
【发生站点】MVI
【是否再发】否
【首次通报】03/04  16:30
【基础分析】2/18批次无明显Map/sheet 集中性
【异常良损】当日良损1.60%，当月良损0.61%，批次良损0.54%，02/18批次较上批次恶化0.18%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</si>
  <si>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【产品型号】M626
【不良名称】Array来料责异常
【发生站点】CT
【是否再发】否
【首次通报】03/04  16:30
【基础分析】Map U列聚集
【异常良损】当日良损0.40%，当月良损0.22%，批次良损0.09%，01/15批次较上批次恶化0.09%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【整合对接】黄从城
【责任部门】***
【责任科室】***
</t>
  </si>
  <si>
    <t xml:space="preserve">【产品型号】M721
【不良名称】G彩短条Mura
【发生站点】MVI
【是否再发】否
【首次通报】03/04  16:30
【基础分析】2AL/2AM 膜位集中
【异常良损】当日良损0.74%，当月良损0.55%，批次良损0.45%，02/20批次较上批次恶化0.35%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【整合对接】邓冰
【责任部门】***
【责任科室】***
</t>
  </si>
  <si>
    <t xml:space="preserve">【产品型号】N236
【不良名称】底色异常
【发生站点】APP1
【是否再发】否
【首次通报】03/04  16:30
【基础分析】左半版AB 列聚集
【异常良损】当日良损45.99%，当月良损14.29%，批次良损11.73%，02/21批次较上批次恶化11.70%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【整合对接】黄从城
【责任部门】***
【责任科室】***
</t>
  </si>
  <si>
    <t>徐敏杰</t>
    <phoneticPr fontId="4" type="noConversion"/>
  </si>
  <si>
    <t xml:space="preserve">【产品型号】M727
【不良名称】Short Test NG
【发生站点】MVI
【是否再发】否
【首次通报】03/05  16:30
【基础分析】Map AU列聚集
【异常良损】当日良损9.95%，当月良损0.77%，批次良损0.42%，01/29批次较上批次恶化0.34%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</si>
  <si>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>【异常原因】41200 pvd 2#机台高发，查看容值log为线边异物类型，高发原因工艺调查中；
【Inline监控】否，线边异物无法监控
【是否止血】是
【影响范围】83pcs
【改善措施】高发机台禁run；
【整合对接】李力
【责任部门】触控部
【责任科室】薄膜科</t>
    <phoneticPr fontId="4" type="noConversion"/>
  </si>
  <si>
    <t>M727</t>
    <phoneticPr fontId="4" type="noConversion"/>
  </si>
  <si>
    <t>【异常原因】M721换线生产（Mask底部与Stage面 面与面接触 ，压合匹配过程），随使用EGTB04 Mask K/L/M列 A行Depo.Y外扩5~7μm
【Inline监控】Inline已监控到，相应位置不良已通报，并及时调整
【是否止血】是，Inline已进行调整
【影响范围】161pcs Panel，预估批次良损影响0.5%
【改善措施】① EGTB04已进行150μm垫片；② 同步匹配Mask趋势进行单列RW改善@3/14前
【整合对接】邓冰
【责任部门】工艺整合部/蒸镀封装部
【责任科室】OLED触控整合科/张网科</t>
    <phoneticPr fontId="4" type="noConversion"/>
  </si>
  <si>
    <t>【异常原因】现象确认:二分切AOI DM可见黑色斜向Mura,角度约30º与PH设备AK角度匹配，大板B角聚集，确认Array段DM 1D420不可见，1D620可见，1B820可见，1B420不可见，1A620不可见，故锁定1B400~1B800区间（1B800多机台过货，排除），判断为1B400相关；
【Inline监控】Array段DM1D420不可见，1D620可见，1B820可见，1B420不可见，1A620不可见；
【是否止血】否
【影响范围】/
【改善措施】厘清验证：1DA02&amp;1D600转向结果为未跟转，与1DA02和1D600无相关性；
TEM切片：确认PDL角度NG与OK对比NG差异2º，临时对策:岁修复机对AK进行清洁追踪复机DM情况@3/5，后续厘清验证：1B400 PP07做转向厘清，预计3/9出结果；
【整合对接】黄从城
【责任部门】阵列部
【责任科室】黄光科</t>
    <phoneticPr fontId="4" type="noConversion"/>
  </si>
  <si>
    <t xml:space="preserve">【产品型号】C514
【不良名称】常暗黑斑Mura
【发生站点】MVI
【是否再发】否
【首次通报】03/05  10:30
【基础分析】Map大板外围相对集中 、SHEET 无明显聚集，相对于其他穿戴产品C514批次不良率高0.14%
【异常良损】当日良损0.79%，当月良损0.17%，批次良损0.15%，02/07批次0.15%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</si>
  <si>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【产品型号】C472
【不良名称】S向单暗线
【发生站点】AVI
【是否再发】否
【首次通报】03/06  10:30
【基础分析】MAP集中：1BK0, 1BL0, 1CK0, 1CL0
【异常良损】当日良损0.23%，当月良损0.28%，批次良损0.27%，02/18批次较上批次恶化0.14%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【整合对接】陶峰
【责任部门】***
【责任科室】***
</t>
  </si>
  <si>
    <t xml:space="preserve">【产品型号】C480
【不良名称】彩斑Mura
【发生站点】MVI
【是否再发】否
【首次通报】03/06  10:30
【基础分析】多膜位高发，LOT集中：L3CG6101E, L3CG6102B
【异常良损】当日良损3.16%，当月良损0.95%，批次良损0.62%，02/07批次较上批次恶化0.26%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【整合对接】吕子明
【责任部门】***
【责任科室】***
</t>
  </si>
  <si>
    <t xml:space="preserve">【产品型号】C514
【不良名称】常亮白斑
【发生站点】MVI
【是否再发】否
【首次通报】03/06  10:30
【基础分析】Map 四个膜位聚集, 1EC0/2NC0/1EA1/2NA1
【异常良损】当日良损0.52%，当月良损0.18%，批次良损0.11%，02/07批次较上批次0.11%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</si>
  <si>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【产品型号】C522
【不良名称】电流异常
【发生站点】AGING
【是否再发】否
【首次通报】03/06  10:30
【基础分析】MAP集中：1EJ0, 1ET0, 2EJ0, 2ET0
【异常良损】当日良损10.62%，当月良损2.64%，批次良损1.81%，02/18批次较上批次恶化0.66%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</si>
  <si>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>【异常原因】①解析为面内跨线处ESD，根据切片结果ESD发生在OC后；查看设备集中性 41200 PVD 2号机发生率较高；②设备DV/SV关键参数power/Gas调查未见明显无异常；站后inline AOI、电阻无异常；设备临时禁Run
【Inline监控】否，线边异物无法监控
【是否止血】是
【影响范围】83pcs
【改善措施】①高发机台禁run；②PM检查/更换Mask/ESC，设备清洁，目前其他产品过货无异常，后续M727点放确认</t>
    <phoneticPr fontId="4" type="noConversion"/>
  </si>
  <si>
    <t>陶峰
吕子明</t>
    <phoneticPr fontId="4" type="noConversion"/>
  </si>
  <si>
    <t>【异常原因】1F400 3APP04断线禁用，切机至3APP05过货，推测MASK搬送过程中有PT掉落导致异常，
【Inline监控】确认1F620/1F820/1G620 AOI与DM聚集膜位无明显异常，AT MAP不匹配
【是否止血】/
【影响范围】720pcs Panel，高发共6LOT于3APP05连续过货，第7 LOT回归正常
【改善措施】1.下批次1F400过货前MASK上机检查➕1F400站后固定点位拍照  2.已提解析进一步确认成因@3/6 .待解析结果反馈后与检测检讨检出优化
【整合对接】施明君
【责任部门】阵列
【责任科室】EXP</t>
    <phoneticPr fontId="4" type="noConversion"/>
  </si>
  <si>
    <t>【异常原因】新品遗留问题，机构匹配为DE Lift PIN，DM图首发可见站点为11620，与11500强相关
【Inline监控】DM图首发可见站点为11620
【是否止血】否
【影响范围】批次良损 0.1%
【改善措施】① 首发站点11500 ED05各腔室高发膜位Lift Pin高度降低0.1mm@3/6；② AI专项_图像识别_DE Lift Pin 相关固定膜位Mura DM监控系统建立上线@4/15；③异常品已安排解析，预计3/11产出结果
【整合对接】施健丰
【责任部门】阵列
【责任科室】刻蚀</t>
    <phoneticPr fontId="4" type="noConversion"/>
  </si>
  <si>
    <t>【异常原因】AT MUX线路击伤导致，C472 静电环Mask改版未通过；
【Inline监控】是，21320已监控
【是否止血】否
【影响范围】0218批次ESD影响0.14%；
【改善措施】1#CD 1/28批次背板贴胶带后，M727 C4ES3降为0%，2# CD已完成背板贴胶带动作@3/3，Inline结果产出@3/9；
【整合对接】吕子明
【责任部门】蒸镀封装部
【责任科室】蒸镀设备科</t>
    <phoneticPr fontId="4" type="noConversion"/>
  </si>
  <si>
    <t xml:space="preserve">【产品型号】C472
【不良名称】Short Test NG
【发生站点】CT
【是否再发】否
【首次通报】03/07  11:00
【基础分析】LOT集中： L3CE6100B, L3CE6100C, L3CE6100D
【异常良损】当日良损3.11%，当月良损0.93%，批次良损0.88%，02/18批次较上批次无明显改善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</si>
  <si>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【产品型号】M628
【不良名称】二维码/十字Mark气泡
【发生站点】APP2
【是否再发】否
【首次通报】03/07  11:00
【基础分析】贴膜7# M2B 不良集中
【异常良损】当日良损2.68%，当月良损1.60%，批次良损0.08%，02/07批次较上批次恶化0.06%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</si>
  <si>
    <t xml:space="preserve">【产品型号】M721
【不良名称】彩斑Mura
【发生站点】MVI
【是否再发】否
【首次通报】03/07  11:00
【基础分析】MAP集中：1BF0
【异常良损】当日良损3.42%，当月良损0.51%，批次良损0.32%，02/10批次较上批次无改善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【整合对接】李晗
【责任部门】***
【责任科室】***
</t>
  </si>
  <si>
    <t>【异常原因】推测为mask传输路径particle污染或蒸镀Particle掉落污染mask，造成彩斑mura
【Inline监控】是，21230；
【是否止血】是
【影响范围】1cycle，前后cycle无异常：预估320pcs，预计影响批次0.18%
【改善措施】
短期对策：mask下机定点确认，避免影响批次不良；已确认下cycle无异常@2/11
长期对策：①切片确认异物类型@3/9；②降温后开腔确认1#Cport OC5/6 mask Stage particle状况，已进行重点机构PM@2/18  2/20批次不良率0.1%，持续监控</t>
    <phoneticPr fontId="4" type="noConversion"/>
  </si>
  <si>
    <t xml:space="preserve">【产品型号】C471
【不良名称】S向带状Mura
【发生站点】MVI
【是否再发】否
【首次通报】03/07  16:00
【基础分析】1F400 4# 集中，Map 2E行集中
【异常良损】当日良损2.98%，当月良损0.36%，批次良损0.37%，02/10批次较上批次恶化0.14%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</si>
  <si>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【产品型号】C480
【不良名称】屏体来料破裂
【发生站点】APP1
【是否再发】否
【首次通报】03/07  16:00
【基础分析】Map 2E行聚集
【异常良损】当日良损3.81%，当月良损0.17%，批次良损0.12%，02/18批次较上批次恶化0.05%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【整合对接】李晗
【责任部门】***
【责任科室】***
</t>
  </si>
  <si>
    <t xml:space="preserve">【产品型号】C521
【不良名称】Aging AA区烧伤
【发生站点】CT
【是否再发】否
【首次通报】03/07  16:00
【基础分析】LOT集中： L3CQ61014
【异常良损】当日良损7.20%，当月良损1.36%，批次良损1.35%，02/19批次较上批次恶化0.52%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</si>
  <si>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【产品型号】C522
【不良名称】G3亮点
【发生站点】MVI
【是否再发】否
【首次通报】03/07  16:00
【基础分析】Map 、lot 无明显集中性
【异常良损】当日良损1.21%，当月良损0.83%，批次良损0.69%，02/18批次较上批次恶化0.23%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</si>
  <si>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【产品型号】C521
【不良名称】S向带状Mura
【发生站点】MVI
【是否再发】否
【首次通报】03/07  11:00
【基础分析】Map D列、2E行聚集，1F400 12#高发
【异常良损】当日良损0.62%，当月良损0.19%，批次良损0.19%，02/19批次较上批次恶化0.15%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</si>
  <si>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 xml:space="preserve">【异常原因】前代F1产品在二维码区域断差大，易产生气泡
【Inline监控】已监控到
【是否止血】是
【影响范围】110 pcs
【改善措施】已打出气泡进行二次脱泡，预计可100%挽救
【整合对接】刘力文
【责任部门】屏体部
【责任科室】贴膜科 </t>
    <phoneticPr fontId="4" type="noConversion"/>
  </si>
  <si>
    <t>【异常原因】① 41500 3TED03 五氟乙烷混Run导致线边异物高发；② 容值Log为孔区线边异物类型，41500集中3TED03-PC2
【Inline监控】否
【是否止血】否
【影响范围】TP段影响2Lot：T3CE62009AA、T3CE6200BAA
【改善措施】临时措施：41500 3TED03高发机台已禁Run C472/C516/C521@2/25，
【整合对接】李力</t>
    <phoneticPr fontId="4" type="noConversion"/>
  </si>
  <si>
    <t>吴宴景</t>
    <phoneticPr fontId="4" type="noConversion"/>
  </si>
  <si>
    <t>【异常原因】1/7日E04 L3能量衰减导致，换气保养后改善；
【Inline监控】Mac 在规格内，DM 满足规格，未拦截到，后续在Gas Life中期20Mio进行OED Check，Margin＜3条，停机确认@1/20
【是否止血】是
【影响范围】2Lot
【改善措施】①1/15日切换博纯气体；②LFR 1/24日上线后Margin8mj改善至12mj
【整合对接】施健丰
【责任部门】阵列部
【责任科室】晶注科</t>
    <phoneticPr fontId="4" type="noConversion"/>
  </si>
  <si>
    <t>【异常原因】sheet集中L3CQ6101401 单片异常，A3CFB/A3SMR/A3CIP水准较高 CVD确认13100 7D正常过货 过货履历无宕机 前后过货sheet/lot无异常
【Inline监控】AOI已检出RS 偏高0.4ea
【是否止血】是
【影响范围】1sheet
【改善措施】单片异常； 3/6已针对此异常进行解析确认
【整合对接】施明君
【责任部门】阵列部
【责任科室】CVD</t>
    <phoneticPr fontId="4" type="noConversion"/>
  </si>
  <si>
    <t>【异常原因】1F400 3APP12展机点放Lot，同时期点放lot C480/C522/C516目前数据产出无D列聚集
【Inline监控】是 1G620轻微可见
【是否止血】是
【影响范围】3Lot
【改善措施】C521点放后已禁run@3/7,不良品同步进行解析， 预计3/12 产出结果
【整合对接】施健丰
【责任部门】阵列部
【责任科室】黄光科</t>
    <phoneticPr fontId="4" type="noConversion"/>
  </si>
  <si>
    <t>【产品型号】C471
【不良名称】S向棱形彩色带状Mura
【发生站点】CT
【是否再发】否
【首次通报】03/08 10:00
【基础分析】Map集中性：2AE膜位；LOT集中性：L3CD6100F/L3CD6100L
【异常良损】当日良损0.30%，当月良损0.15%，批次良损0.18%，02/10批次较上批次恶化0.17%</t>
  </si>
  <si>
    <t>【异常原因】1.实际为彩斑；2.有核彩斑，集中TA002 Mask，推测路径particle造成R膜层蒸镀异常
【Inline监控】已监控到 21230
【是否止血】是
【影响范围】2/10批次 TA002 Mask；预计影响良率~0.15%
【改善措施】 下机后已进行清洗，定点拍照未见异常；3/1~3/3已进行EV设备、清洗设备、检测设备大保养
【整合对接】王磊
【责任部门】蒸镀封装部
【责任科室】张网科</t>
  </si>
  <si>
    <t>周别</t>
    <phoneticPr fontId="4" type="noConversion"/>
  </si>
  <si>
    <t>产品</t>
    <phoneticPr fontId="4" type="noConversion"/>
  </si>
  <si>
    <t>不良</t>
    <phoneticPr fontId="4" type="noConversion"/>
  </si>
  <si>
    <t>不良站点</t>
    <phoneticPr fontId="4" type="noConversion"/>
  </si>
  <si>
    <t>当月</t>
    <phoneticPr fontId="4" type="noConversion"/>
  </si>
  <si>
    <t>当周</t>
    <phoneticPr fontId="4" type="noConversion"/>
  </si>
  <si>
    <t>本批次</t>
    <phoneticPr fontId="4" type="noConversion"/>
  </si>
  <si>
    <t>异常对接人</t>
    <phoneticPr fontId="4" type="noConversion"/>
  </si>
  <si>
    <t>责任厂别</t>
    <phoneticPr fontId="4" type="noConversion"/>
  </si>
  <si>
    <t>状态</t>
    <phoneticPr fontId="4" type="noConversion"/>
  </si>
  <si>
    <t>【异常原因】1/5日夜班E02 L6 Drop导致，
【Inline监控】若已监控到：明确监控到的站点/RS Code/恶化比例（数字化呈现 ）；若没监控到，给出后续 Inline监控如何优化的方案）
【是否止血】是
【影响范围】无（异常区间均已产出）
【改善措施】Mac 在规格内，DM 满足规格，未拦截到，后续在Gas Life中期20Mio进行OED Check，Margin＜3条，停机确认@1/20
【整合对接】施健丰
【责任部门】***
【责任科室】***</t>
    <phoneticPr fontId="4" type="noConversion"/>
  </si>
  <si>
    <t xml:space="preserve">【产品型号】M678
【不良名称】G向带状Mura
【发生站点】CT
【是否再发】否
【首次通报】03/08 17:00
【基础分析】lot集中性：L3MR6100F
【异常良损】当日良损1.42%，当月良损0.14%，批次良损0.11%，02/16批次较上批次恶化0.10%
</t>
    <phoneticPr fontId="4" type="noConversion"/>
  </si>
  <si>
    <t>【异常原因】同G向ELAMura，1/5日夜班E02 L6 Drop导致，
【Inline监控】DM 满足规格，未拦截到
【是否止血】是
【影响范围】无（异常区间均已产出）
【改善措施】Mac 在规格内，DM 满足规格，未拦截到，后续在Gas Life中期20Mio进行OED Check，Margin＜3条，停机确认@1/20
【整合对接】施健丰
【责任部门】***
【责任科室】***</t>
    <phoneticPr fontId="4" type="noConversion"/>
  </si>
  <si>
    <t xml:space="preserve">【产品型号】M678
【不良名称】S向ELA Mura
【发生站点】MVI
【是否再发】否
【首次通报】03/07  11:00
【基础分析】LOT集中： L3MR6100A, ELA 4#聚集
【异常良损】当日良损1.74%，当月良损0.24%，批次良损0.20%，02/16批次较上批次恶化0.06%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</si>
  <si>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>【产品型号】M660
【不良名称】膜层彩色异物
【发生站点】CT
【是否再发】否
【首次通报】03/10 09:00
【基础分析】Map集中性：2AR；LOT集中性：L3MI61008/L3MI6100D
【异常良损】当日良损22.05%，当月良损17.84%，批次良损21.61%，02/20批次较上批次恶化21.57%</t>
  </si>
  <si>
    <t>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</t>
  </si>
  <si>
    <t>【产品型号】M660
【不良名称】屏体异物(黑白点/凹点)
【发生站点】CT
【是否再发】否
【首次通报】03/10 09:00
【基础分析】LOT集中性：L3MI6100B/L3MI6100H
【异常良损】当日良损18.11%，当月良损9.54%，批次良损11.56%，02/20批次较上批次恶化11.55%</t>
  </si>
  <si>
    <t>【产品型号】M628
【不良名称】通道间短路
【发生站点】CT
【是否再发】否
【首次通报】03/09 15:00
【基础分析】LOT集中性：L3F161001，L3F161005
【异常良损】当日良损5.49%，当月良损0.39%，批次良损0.20%，02/07批次较上批次恶化0.10%</t>
  </si>
  <si>
    <t>通报日期</t>
    <phoneticPr fontId="4" type="noConversion"/>
  </si>
  <si>
    <t>【产品型号】C522
【不良名称】暗点
【发生站点】CT
【是否再发】否
【首次通报】03/09 15:00
【基础分析】Map集中性：2B行，F列
【异常良损】当日良损0.87%，当月良损0.54%，批次良损0.47%，02/18批次较上批次恶化0.25%</t>
    <phoneticPr fontId="4" type="noConversion"/>
  </si>
  <si>
    <t>【产品型号】C522
【不良名称】常亮白斑
【发生站点】CT
【是否再发】否
【首次通报】03/10 09:00
【基础分析】无明显集中性
【异常良损】当日良损0.33%，当月良损0.17%，批次良损0.16%，02/18批次较上批次恶化0.09%</t>
    <phoneticPr fontId="4" type="noConversion"/>
  </si>
  <si>
    <t>【异常原因】已知异常，D角聚集（Mapping与之前批次相当），集中12100 3AFC03-DKC产出影响，同时间段C480/C516过货CT产出无恶化，此批次属于正常波动，持续监控
【Inline监控】AT可监控
【是否止血】/
【影响范围】/
【改善措施】①HF-R区间出口液刀流量36→40，投入12sheet DOE验证，AT产出无D角聚集，跟进CT结果及mapping确认改善效果@3/12；②HPMJ移位改造小量验证有改善，预计3/10上PCCB申请中量验证
【整合对接】施健丰
【责任部门】阵列
【责任科室】刻蚀科</t>
    <phoneticPr fontId="4" type="noConversion"/>
  </si>
  <si>
    <t>【异常原因】M628 2/7批次OLED 为改善黑色不透明异物和穿刺异物进行CVD1 Mask擦拭后首cycle黑色异物爆量导致撕膜片数量上升，撕膜片在TP段发生Peeling造成金属残留导致TP Short
【Inline监控】是，21329 C4OP1 0.12%→1.25%，C4BP1 0.04%→0.45%
【是否止血】是
【影响范围】TP段主要影响2Lot：T3F262002AA，T3F26200AAA，预估影响Panel 120pcs
【改善措施】①短期措施：已暂停CVD1 Mask擦拭 ②长期措施：H2 Plasma 处理recipe调试优化，计划3/15号搭载D236 验证，PPCB的验证流程预计7/E
【整合对接】李力
【责任部门】蒸镀封装部
【责任科室】封装科</t>
    <phoneticPr fontId="4" type="noConversion"/>
  </si>
  <si>
    <t>【产品型号】M721
【不良名称】Aging烧角
【发生站点】CT
【是否再发】否
【首次通报】03/10 10:00
【基础分析】LOT集中性：L3MN61027, L3MN61025, L3MN61026
【异常良损】当日良损0.55%，当月良损0.57%，批次良损0.28%，02/20批次较上批次恶化0.19%</t>
  </si>
  <si>
    <t>【产品型号】C471
【不良名称】Aging烧角
【发生站点】CT
【是否再发】否
【首次通报】03/11 10:00
【基础分析】Mapping：C角聚集
【异常良损】当日良损0.46%，当月良损0.18%，批次良损0.16%，01/18批次较上批次恶化0.12%</t>
  </si>
  <si>
    <t xml:space="preserve">张健
</t>
  </si>
  <si>
    <t>【产品型号】N236
【不良名称】水渍异常
【发生站点】CT
【是否再发】否
【首次通报】03/11 10:00
【基础分析】Mapping集中性：C角聚集(2AB,2BB,2DA)
【异常良损】当日良损0.74%，当月良损0.13%，批次良损0.15%，02/21批次较上批次恶化0.09%</t>
    <phoneticPr fontId="4" type="noConversion"/>
  </si>
  <si>
    <t>【产品型号】M660
【不良名称】屏体来料破裂
【发生站点】CT
【是否再发】否
【首次通报】03/11 10:00
【基础分析】LOT集中性：L3MI6100B
【异常良损】当日良损0.12%，当月良损0.15%，批次良损0.15%，02/20批次较上批次恶化0.11%</t>
    <phoneticPr fontId="4" type="noConversion"/>
  </si>
  <si>
    <t>【产品型号】M608
【不良名称】屏体来料破裂
【发生站点】APP1
【是否再发】否
【首次通报】03/11  17:00
【基础分析】MAP集中2E行
【异常良损】当日良损1.40%，当月良损APP1 1.17%，批次良损1.17%，02/20批次较上批次恶化0.74%</t>
    <phoneticPr fontId="4" type="noConversion"/>
  </si>
  <si>
    <t>APP1 1.17%</t>
  </si>
  <si>
    <t>王书</t>
    <phoneticPr fontId="4" type="noConversion"/>
  </si>
  <si>
    <t>Open</t>
    <phoneticPr fontId="4" type="noConversion"/>
  </si>
  <si>
    <t>屏体来料破裂</t>
    <phoneticPr fontId="4" type="noConversion"/>
  </si>
  <si>
    <t>【异常原因】MAP C角轻微聚集，Lot集中性不明显，前后批次均存在C角轻微聚集，Aging/Array未匹配到明显机腔差，增强图确认到部分panel现象为黑斑烧伤，与近期解析AA区烧伤现象类似，两者波动趋势一致，烧伤C角也存在轻微聚集，待AA区烧伤解析结果并同步解析烧角
【Inline监控】/
【是否止血】/
【影响范围】1/18批次 0.12%
【改善措施】解析确认@3/12
【整合对接】施明君
【责任部门】***
【责任科室】***</t>
    <phoneticPr fontId="4" type="noConversion"/>
  </si>
  <si>
    <t>【异常原因】查看高发Lot，存在17900-PLN2_ASH到18201-M4_PRE_SPT_CLN Q-Time 超时，随Q-Time升高，不良率升高；
【Inline监控】18620 DM未监控到（18620 因客诉&amp;判修需求全部转至3I机台过货（3I机台无DM功能））；
【是否止血】是
【影响范围】影响10Lot；
【改善措施】①N236 17900至18201 Q-Time已收严至5H@3/5；C466/C441已同步平展；②新增18625站点作DM监控@3/16
【整合对接】黄从城
【责任部门】制造部
【责任科室】制造</t>
    <phoneticPr fontId="4" type="noConversion"/>
  </si>
  <si>
    <t>【异常原因】此异常集中L3MI6100B151中板，此片Robot Load端来料偏移，上贴设备交互过程中宕机，unload单元上升至出片点位异常破真空导致产品掉落至1st lami平台上产生裂纹，异常裂纹片作业导致异常高发，单half集中；
【Inline监控】已监控到（设备报警宕机）
【是否止血】已止血
【影响范围】单half异常，已过货完成，共影响20panel；
【改善措施】①临时措施：已提ECS，Glass裂纹位置贴胶带后进行LLO；② 长期措施：设备增加卡控，unload单元有产品，不在安全位置时设备不允许破真空，Robot探入Unload端抬剥离后才可释放真空。设备软件逻辑修改中，预计3/20完成修改；
【整合对接】张健
【责任部门】蒸镀封装部
【责任科室】Lami科</t>
    <phoneticPr fontId="4" type="noConversion"/>
  </si>
  <si>
    <t>张倩</t>
    <phoneticPr fontId="4" type="noConversion"/>
  </si>
  <si>
    <t>【异常原因】此异常集中L3MI6100B151中板，此片Robot Load端来料偏移，上贴设备交互过程中宕机，unload单元上升至出片点位异常破真空导致产品掉落至1st lami平台上产生裂纹，异常裂纹片作业导致异常高发，单half集中；
【Inline监控】已监控到（设备报警宕机）
【是否止血】是。单half异常，已过货完成
【影响范围】单half异常，已过货完成
【改善措施】①临时措施：已提ECS，Glass裂纹位置贴胶带后进行LLO；② 长期措施：设备增加卡控，unload单元有产品，不在安全位置时设备不允许破真空，Robot探入Unload端抬剥离后才可释放真空。设备软件逻辑修改中，预计3/20完成修改；
【整合对接】张倩
【责任部门】蒸镀封装部
【责任科室】Lami科</t>
    <phoneticPr fontId="4" type="noConversion"/>
  </si>
  <si>
    <t xml:space="preserve">【产品型号】M660
【不良名称】G向单暗线
【发生站点】CT
【是否再发】否
【首次通报】03/12  09:00
【基础分析】批次恶化，无明显集中性
【异常良损】当日良损0.40%，当月良损0.33%，批次良损0.33%，02/20批次较上批次恶化0.18%
</t>
    <phoneticPr fontId="4" type="noConversion"/>
  </si>
  <si>
    <t xml:space="preserve">【产品型号】M660
【不良名称】屏体黑斑
【发生站点】CT
【是否再发】否
【首次通报】03/12  09:00
【基础分析】Glass集中 L3MI6100B151，MAP集中2AT
【异常良损】当日良损0.92%，当月良损0.23%，批次良损0.23%，02/20批次较上批次恶化0.16%
</t>
    <phoneticPr fontId="4" type="noConversion"/>
  </si>
  <si>
    <t xml:space="preserve">【产品型号】M628
【不良名称】G彩短条Mura
【发生站点】CT
【是否再发】否
【首次通报】03/12  09:00
【基础分析】MAP集中1AR/1BR 
【异常良损】当日良损2.30%，当月良损0.16%，批次良损0.48%，02/19批次较上批次恶化0.46%
</t>
    <phoneticPr fontId="4" type="noConversion"/>
  </si>
  <si>
    <t>M75</t>
  </si>
  <si>
    <t>秦悦</t>
    <phoneticPr fontId="4" type="noConversion"/>
  </si>
  <si>
    <t>彩斑Mura</t>
    <phoneticPr fontId="4" type="noConversion"/>
  </si>
  <si>
    <t xml:space="preserve">【产品型号】M628
【不良名称】彩斑Mura
【发生站点】CT
【是否再发】否
【首次通报】03/12  09:00
【基础分析】MAP集中1BE/1AF
【异常良损】当日良损5.19%，当月良损0.75%，批次良损1.07%，02/19批次较上批次恶化0.65%
</t>
    <phoneticPr fontId="4" type="noConversion"/>
  </si>
  <si>
    <t>G彩短条Mura</t>
    <phoneticPr fontId="4" type="noConversion"/>
  </si>
  <si>
    <t>屏体黑斑</t>
    <phoneticPr fontId="4" type="noConversion"/>
  </si>
  <si>
    <t>G向单暗线</t>
    <phoneticPr fontId="4" type="noConversion"/>
  </si>
  <si>
    <t>彩斑Mura</t>
    <phoneticPr fontId="4" type="noConversion"/>
  </si>
  <si>
    <t xml:space="preserve">【产品型号】M75
【不良名称】彩斑Mura
【发生站点】CT
【是否再发】否
【首次通报】03/12  16:00
【基础分析】批次恶化，MAP多膜位集中
【异常良损】当日良损0.77%，当月良损0.89%，批次良损0.89%，02/21批次较上批次恶化0.58%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【整合对接】张倩
【责任部门】***
【责任科室】***
</t>
    <phoneticPr fontId="4" type="noConversion"/>
  </si>
  <si>
    <t>【异常原因】1.MAP无异常，无LOT/Sheet集中 2.该批次Array无明显机腔差 3.RS匹配对比该批次与上批次主要为A1CIP占比上升影响 4.针对两批次A1CIP相关站点分析，1K100-DI WATER CLEANING+1LAYER CVD FC13/FC16存在不良率批次上升(两机台平均上升0.15%），其Density批次间平均上升1.5ea，无腔差与DKC相关性大
【Inline监控】已监控到，Density趋势轻微上升
【是否止血】是
【影响范围】2/20批次影响0.18%
【改善措施】①FC16 DKC已保养@2/28，后续数据产出较少，持续监控；②FC13 DKC已到保养末期，安排保养@3/13；
【整合对接】陶峰
【责任部门】阵列
【责任科室】WET</t>
    <phoneticPr fontId="4" type="noConversion"/>
  </si>
  <si>
    <t>【不良名称】G彩短条Mura/彩斑
【异常原因】0219批次 异常匹配单Line期间CVD Pump更换堵片导致Glass外扩影响，工艺Margin匹配不足影响：PT→OC1 单Line时间逐步变长，单/双Line Run机构和节奏差异影响。
【Inline监控】是，21200已监控到
【是否止血】是，宕机恢复后不良已降低至0.1%
【影响范围】首Cycle 1.5%不良；
【改善措施】短期措施：匹配1#AB Touch Plate改造大量PPA调试，异常Mask Rework改善@3/6~3/25，Mask Margin增加；
长期措施：① CVD Pump宕机率降低；② Cycle首换Mask节奏寻找不影响产能更换机会点；③ PT→OC1 单Line时OC1制程时间与PT制程时间对比分析完成，已讨论设置Buffer开启时间@3/13，实验验证@3/13~3/14
【整合对接】张倩
【责任部门】工艺整合部/蒸镀封装部
【责任科室】OLED整合/CVD科/张网科/设备科</t>
    <phoneticPr fontId="4" type="noConversion"/>
  </si>
  <si>
    <t xml:space="preserve">【产品型号】C521
【不良名称】常亮白斑
【发生站点】CT
【是否再发】否
【首次通报】03/13  09:00
【基础分析】LOT集中L3CQ6101Q
【异常良损】当日良损0.41%，当月良损0.16%，批次良损0.16%，02/19批次较上批次恶化0.08%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</si>
  <si>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【产品型号】M75
【不良名称】G彩短条Mura
【发生站点】CT
【是否再发】否
【首次通报】03/13  09:00
【基础分析】MAP集中：2AL0, 2AM0, 2BL0, 2BM0
【异常良损】当日良损1.77%，当月良损1.28%，批次良损1.28%，02/21批次较上批次恶化1.15%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【整合对接】秦悦
【责任部门】***
【责任科室】***
</t>
  </si>
  <si>
    <t xml:space="preserve">【产品型号】M75
【不良名称】S向边缘Mura
【发生站点】CT
【是否再发】否
【首次通报】03/13  09:00
【基础分析】MAP集中：1AA0, 1BA0, 1CA0, 1DA0, 1DB0, 1EA0, 2AM0, 2AU0
【异常良损】当日良损1.16%，当月良损0.84%，批次良损0.84%，02/21批次较上批次恶化0.66%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【整合对接】秦悦
【责任部门】***
【责任科室】***
</t>
  </si>
  <si>
    <t>【异常原因】 PMC排产干扰影响，前序M75 Mask2#CD→2#AB 生产，1/30换线至1#CD 生产至2/21，2/26再换线至2#AB进行M75生产，紧接3/15又要换回1#AB生产，频繁换线影响。已提前与PMC协调但模组投产需求，无法调整预留时间。
【Inline监控】Inline已监控到并持续进行垫片调整5轮，风险已提前通报
【是否止血】是
【影响范围】0221批次Mura良损预估10%
【改善措施】① PMC提前规划，降低换线次数，旗舰产品不换线；② 提前预留足够的换线调试时间；③ 工厂增加Mask与腔室匹配准确度，缩短调整时间；④ 风险膜位已提前判R，降低出货至模组风险和客诉风险
【整合对接】秦悦
【责任部门】生产计划部/工艺整合部/蒸镀封装部
【责任科室】PMC科/OLED整合/张网科/设备科</t>
    <phoneticPr fontId="4" type="noConversion"/>
  </si>
  <si>
    <t>【异常原因】 PMC排产干扰影响，前序M75 Mask2#CD→2#AB 生产，1/30换线至1#CD 生产至2/21，2/26再换线至2#AB进行M75生产，紧接3/15又要换回1#AB生产，频繁换线影响。已提前与PMC协调但模组投产需求，无法调整预留时间。
【Inline监控】Inline已监控到并持续进行垫片调整5轮，风险已提前通报
【是否止血】是
【影响范围】0221批次Mura良损预估10%
【改善措施】① PMC提前规划，降低换线次数，旗舰产品不换线；② 提前预留足够的换线调试时间；③ 工厂增加Mask与腔室匹配准确度，缩短调整时间；④ 风险膜位已提前判R，降低出货至模组风险和客诉风险
【整合对接】秦悦
【责任部门】生产计划部/工艺整合部/蒸镀封装部
【责任科室】PMC科/OLED整合/张网科/设备科</t>
    <phoneticPr fontId="4" type="noConversion"/>
  </si>
  <si>
    <t>【异常原因】现象为短横条Mura，此为已知异常，此异常Lot 10C01-PI2_COT 3AIC03 1/29过货，原因为EUV灯管使用时间过长，照度降低导致膜层上异物未清洁干净，涂覆PI膜层后形成异常Mura
【Inline监控】10821 DM图可见，此异常Lot未抽检到
【是否止血】是
【影响范围】1Lot
【改善措施】
①EUV灯管使用时间管控规则Run to Die改为管控3000H，已加入《V3-F-0761 PI 涂覆机PM作业检查表》@2/5；
②厂商软件修改，EUV照度实时上传，照度数据系统监控@2/5；
③3AIC03设备EUV灯管2/12已进行更换
【整合对接】施健丰
【责任部门】阵列
【责任科室】黄光</t>
    <phoneticPr fontId="4" type="noConversion"/>
  </si>
  <si>
    <t xml:space="preserve">【产品型号】N236
【不良名称】CVD后3layer膜破
【发生站点】CT
【是否再发】否
【首次通报】03/13  09:00
【基础分析】无明显集中性
【异常良损】当日良损0.57%，当月良损0.35%，批次良损0.52%，02/21批次较上批次恶化0.39%
</t>
    <phoneticPr fontId="4" type="noConversion"/>
  </si>
  <si>
    <t xml:space="preserve">【产品型号】C480
【不良名称】S向亮线
【发生站点】CT
【是否再发】否
【首次通报】03/13  16:00
【基础分析】无明显集中性
【异常良损】当日良损1.82%，当月良损0.98%，批次良损1.13%，02/19批次较上批次恶化0.22%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【整合对接】陶峰
【责任部门】***
【责任科室】***
</t>
  </si>
  <si>
    <t xml:space="preserve">【产品型号】M75
【不良名称】电流异常
【发生站点】CT
【是否再发】否
【首次通报】03/13  16:00
【基础分析】无明显集中性
【异常良损】当日良损1.47%，当月良损0.26%，批次良损0.26%，02/21批次较上批次恶化0.26%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</si>
  <si>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>【异常原因】①C480 0219批次S向线不良上升,18400-M4_PHT 3APP05 run货良损影响~0.17%；②3APP05对比3APP14/15 RS产出较差，目前PH已对比机台结构进行改造
【Inline监控】RS/AT已监控
【是否止血】是
【影响范围】0219批次 S向线不良批次影响~0.17%
【改善措施】
① 3APP05 D层切线，固线为纯金属层机台。@3/15完成
② 3APP05 Fence FFU改造+COT TCU改造，目前厂商方案检讨中。@预计6月执行改造
【整合对接】陶峰
【责任部门】阵列部
【责任科室】PH/MFG</t>
    <phoneticPr fontId="4" type="noConversion"/>
  </si>
  <si>
    <t>无异常</t>
    <phoneticPr fontId="4" type="noConversion"/>
  </si>
  <si>
    <t xml:space="preserve">【产品型号】M75
【不良名称】OLED来料翘曲
【发生站点】CT
【是否再发】否
【首次通报】03/14  09:00
【基础分析】无明显集中性
【异常良损】当日良损0.22%，当月良损0.14%，批次良损0.14%，02/21批次较上批次恶化0.12%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【整合对接】刘智勇
【责任部门】***
【责任科室】***
</t>
  </si>
  <si>
    <t xml:space="preserve">【产品型号】M75
【不良名称】S向带状Mura
【发生站点】CT
【是否再发】否
【首次通报】03/14  09:00
【基础分析】MAP集中J列
【异常良损】当日良损0.27%，当月良损0.21%，批次良损0.22%，02/21批次较上批次恶化0.17%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</si>
  <si>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【产品型号】C480
【不良名称】JNCDN
【发生站点】CT
【是否再发】否
【首次通报】03/14  09:00
【基础分析】LOT集中L3CG6104A，MAP集中大板两侧
【异常良损】当日良损1.59%，当月良损0.19%，批次良损0.34%，02/19批次较上批次恶化0.33%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【整合对接】刘智勇
【责任部门】***
【责任科室】***
</t>
  </si>
  <si>
    <t>【异常原因】蒸镀换线后首批模组JNCD高发，屏体根据模组检数据及OLED-LOI数据对换线后第二批次圈定风险区间单独工单管控并收严JNCD规格
【Inline监控】OLED - LOI
【是否止血】是
【影响范围】40000367工单，共影响2Cycle
【改善措施】屏体蒸镀色点调整，换线后第三批次(3/4)批次已导入
【整合对接】刘智勇
【责任部门】蒸镀封装部
【责任科室】蒸镀科</t>
    <phoneticPr fontId="4" type="noConversion"/>
  </si>
  <si>
    <t>屠厚磊</t>
    <phoneticPr fontId="4" type="noConversion"/>
  </si>
  <si>
    <t>【产品型号】C480
【不良名称】屏体来料破裂
【发生站点】CT
【是否再发】否
【首次通报】03/15  10:00
【基础分析】MAP集中：2E行，LOT集中：L3CG6105M
【异常良损】当日良损0.29%，当月良损0.12%，批次良损0.45%，03/04批次较上批次恶化0.37%</t>
    <phoneticPr fontId="4" type="noConversion"/>
  </si>
  <si>
    <t>【产品型号】C514
【不良名称】S向亮线
【发生站点】CT
【是否再发】否
【首次通报】03/15  10:00
【基础分析】MAP 集中A0/C1列，且大板左半板中心聚集
【异常良损】当日良损0.69%，当月良损0.47%，批次良损0.42%，02/07批次较上批次恶化0.42%</t>
    <phoneticPr fontId="4" type="noConversion"/>
  </si>
  <si>
    <t>【产品型号】C521
【不良名称】群亮点
【发生站点】CT
【是否再发】否
【首次通报】03/15  10:00
【基础分析】MAP/LOT无集中性
【异常良损】当日良损0.68%，当月良损0.29%，批次良损0.29%，02/19批次较上批次恶化0.11%</t>
    <phoneticPr fontId="4" type="noConversion"/>
  </si>
  <si>
    <t>【产品型号】C522
【不良名称】Aging AA区烧伤
【发生站点】CT
【是否再发】否
【首次通报】03/15  10:00
【基础分析】Map集中1DE和C角
【异常良损】当日良损1.10%，当月良损1.62%，批次良损1.45%，02/18批次较上批次恶化0.2%</t>
    <phoneticPr fontId="4" type="noConversion"/>
  </si>
  <si>
    <t>【产品型号】M628
【不良名称】屏体来料破裂
【发生站点】APP1
【是否再发】否
【首次通报】03/15  10:00
【基础分析】P列聚集
【异常良损】当日良损15.83%，当月良损0.10%，批次良损0.29%，02/19批次较上批次恶化0.27%</t>
    <phoneticPr fontId="4" type="noConversion"/>
  </si>
  <si>
    <t>王建强
杜浩森</t>
    <phoneticPr fontId="4" type="noConversion"/>
  </si>
  <si>
    <t>【异常原因】无实际量损为切割残留，新人人员判错Code
【Inline监控】可监控
【是否止血】已止血
【影响范围】19pcs
【改善措施】①人员可RW后后流；②已对人员教育和宣导</t>
    <phoneticPr fontId="4" type="noConversion"/>
  </si>
  <si>
    <t>【异常原因】不良为2E行褶皱，PI 3AIC02/03机台高发，当前机台已禁Run@2/21，为禁Run前过货目前已止血；
【Inline监控】是
【是否止血】是
【影响范围】03/04批次0.3%
【改善措施】①PI 3AIC02/03高发禁Run@2/21 ②开发检讨产品距边距优化@3/20
【整合对接】吴宴景
【责任部门】阵列部
【责任科室】PI</t>
    <phoneticPr fontId="4" type="noConversion"/>
  </si>
  <si>
    <t>吴宴景</t>
    <phoneticPr fontId="4" type="noConversion"/>
  </si>
  <si>
    <t>Array</t>
    <phoneticPr fontId="4" type="noConversion"/>
  </si>
  <si>
    <t xml:space="preserve">【产品型号】C480
【不良名称】彩斑Mura
【发生站点】CT
【是否再发】否
【首次通报】03/15  15:30
【基础分析】MASK集中NAB01\TA002,过货集中Cycle5&amp;6
【异常良损】当日良损1.26%，当月良损0.75%，批次良损1.13%，03/04批次较上批次恶化0.57%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
【责任部门】***
【责任科室】***
</t>
  </si>
  <si>
    <t xml:space="preserve">【产品型号】C480
【不良名称】来料外围OLED 异物
【发生站点】CT
【是否再发】否
【首次通报】03/15  15:30
【基础分析】MAP集中：1E行；LOT集中：L3CG6103R, L3CG6104G
【异常良损】当日良损0.33%，当月良损0.05%，批次良损0.08%，02/19批次较上批次恶化0.05%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
【责任部门】***
【责任科室】***
</t>
  </si>
  <si>
    <t xml:space="preserve">【产品型号】M75
【不良名称】G3亮点
【发生站点】CT
【是否再发】否
【首次通报】03/15  15:30
【基础分析】A/D角聚集
【异常良损】当日良损2.27%，当月良损0.68%，批次良损0.68%，02/21批次较上批次恶化0.24%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</si>
  <si>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>【异常原因】BC Flow吸附参数异常导致宕机片，单片异常，ED09-PC1 2/17产出；
【Inline监控】15629 AHDBH超规
【是否止血】是
【影响范围】1sheet
【改善措施】2/17已进行开腔清洁，2/17已进行开腔清洁，后续产出无异常
【整合对接】田凤
【责任部门】阵列部
【责任科室】刻蚀科-DE</t>
    <phoneticPr fontId="4" type="noConversion"/>
  </si>
  <si>
    <t>【异常原因】FIB确认为ILD crack,1G500 8-4 ME3/ME4 DB设定弱于base导致GATO taper角形貌修饰能力不足; 当前为2/3禁腔前产出，目前已止血 后续各腔室产出不良率回归base，AT产出未见特殊聚集
【Inline监控】AT可检出
【是否止血】是
【影响范围】 0207批次0.1%
【改善措施】
▪︎8-4对应DB设定已调整至base，后续点放76sheet至AT未见异常
▪︎ C522 1G400安排已转线至3APP15@2/10 优化过货搭配
▪︎C522 8-3调整CD点放优化crack实验CT@3/30
【整合对接】陶峰
【责任部门】阵列部
【责任科室】EXP/DE</t>
    <phoneticPr fontId="4" type="noConversion"/>
  </si>
  <si>
    <t>【异常原因】AD角聚集为12100 FC03 GI-DKC为Vth负偏导致的已知问题
【Inline监控】AOI&amp;AT可监控
【是否止血】是。LTPO产品已临时禁run管控@3/4
【影响范围】此批次为M75尾批，预计批次良损0.6%
【改善措施】
1.  临时措施：FC03 临时禁run管控@3/4；
2. 长期措施：HPMJ移位改造，PCCB申请中量验证通过@3/4，中量AT@4/5，中量CT@4/25
【整合对接】田凤
【责任部门】阵列部
【责任科室】刻蚀科-CLN</t>
    <phoneticPr fontId="4" type="noConversion"/>
  </si>
  <si>
    <t>G3亮点</t>
    <phoneticPr fontId="4" type="noConversion"/>
  </si>
  <si>
    <t>C514</t>
    <phoneticPr fontId="4" type="noConversion"/>
  </si>
  <si>
    <t>S向亮线</t>
    <phoneticPr fontId="4" type="noConversion"/>
  </si>
  <si>
    <t>Aging AA区烧伤</t>
    <phoneticPr fontId="4" type="noConversion"/>
  </si>
  <si>
    <t>彩斑Mura</t>
    <phoneticPr fontId="4" type="noConversion"/>
  </si>
  <si>
    <t xml:space="preserve">【产品型号】C516
【不良名称】S向线状Mura
【发生站点】MVI
【是否再发】否
【首次通报】03/16  09:00
【基础分析】A列聚集，LOT集中： L3CN6102X
【异常良损】当日良损0.30%，当月良损0.04%，批次良损0.14%，03/04批次较上批次恶化0.12%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</si>
  <si>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【产品型号】M628
【不良名称】S向亮线
【发生站点】AVI
【是否再发】否
【首次通报】03/16  09:00
【基础分析】MAP/LOT无集中性
【异常良损】当日良损1.60%，当月良损1.62%，批次良损1.99%，02/19批次较上批次恶化0.57%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【整合对接】陶峰
【责任部门】***
【责任科室】***
</t>
  </si>
  <si>
    <t xml:space="preserve">【产品型号】M721
【不良名称】屏体黑斑
【发生站点】MVI
【是否再发】否
【首次通报】03/16  09:00
【基础分析】MAP集中：1BJ0, 2AT0, 2AU0
【异常良损】当日良损1.50%，当月良损0.27%，批次良损0.24%，02/20批次较上批次恶化0.13%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【整合对接】黄从城
【责任部门】***
【责任科室】***
</t>
  </si>
  <si>
    <t>【异常原因】异常Mapping无明显A/E行集中，本批次M628渠道产品，使用回收下保导致（PCCB汇报已通过），这部分异物在支撑膜站点撕除下保后85%可带走；
【Inline监控】已监控到
【是否止血】是
【影响范围】2/19全批次
【改善措施】①已优化回收膜材的回收环境，但较量产膜材不良比例较高；②回收膜材仅在渠道产品上搭载使用，这部分异物在支撑膜站点撕除下保后85%可带走，已宣导APP-1不卡控，续流；
【整合对接】汪前前
【责任部门】蒸镀封装部
【责任科室】Lami科</t>
    <phoneticPr fontId="4" type="noConversion"/>
  </si>
  <si>
    <t>OLED</t>
    <phoneticPr fontId="4" type="noConversion"/>
  </si>
  <si>
    <t>【异常原因】单Lot异常，AVI现象为正常S向带，DM图不可见，因批次产出太少，机腔差太多，无法锁定站点，已安排解析@3/20
【Inline监控】DM图不可见，AT未抽检到
【是否止血】/
【影响范围】/
【改善措施】待解析结果@3/20
【整合对接】施健丰
【责任部门】工艺整合
【责任科室】阵列整合</t>
    <phoneticPr fontId="4" type="noConversion"/>
  </si>
  <si>
    <t>汪前前</t>
    <phoneticPr fontId="4" type="noConversion"/>
  </si>
  <si>
    <t>【产品型号】N236
【不良名称】G3亮点
【发生站点】MVI
【是否再发】否
【首次通报】03/17  09:00
【基础分析】MAP集中：B/D角
【异常良损】当日良损3.83%，当月良损0.48%，批次良损0.45%，02/21批次较上批次恶化0.21%</t>
    <phoneticPr fontId="4" type="noConversion"/>
  </si>
  <si>
    <t>【产品型号】M75
【不良名称】TP复测NG
【发生站点】MVI
【是否再发】否
【首次通报】03/17  09:00
【基础分析】MAP集中：1E行
【异常良损】当日良损3.29%，当月良损0.16%，批次良损0.16%，02/21批次较上批次恶化0.14%</t>
    <phoneticPr fontId="4" type="noConversion"/>
  </si>
  <si>
    <t>【产品型号】C472
【不良名称】未知(水渍Mura Inline判杀）
【发生站点】CUT
【是否再发】否
【首次通报】03/17  09:00
【基础分析】MAP集中：1A/B/C行；LOT集中：L3CE6100Q；SHEET集中：L3CE6100Q06；GLASS集中：L3CE6100Q061；
【异常良损】当日良损0.12%，当月良损0.05%，批次良损0.05%，03/04批次较上批次恶化0.05%</t>
    <phoneticPr fontId="4" type="noConversion"/>
  </si>
  <si>
    <t>【产品型号】C516
【不良名称】S向带状Mura
【发生站点】MVI
【是否再发】否
【首次通报】03/17  09:00
【基础分析】MAP集中：A、G、K列；LOT集中：L3CN61021
【异常良损】当日良损0.59%，当月良损0.07%，批次良损0.16%，03/04批次较上批次恶化0.12%</t>
    <phoneticPr fontId="4" type="noConversion"/>
  </si>
  <si>
    <t>【产品型号】M588
【不良名称】常暗黑斑Mura
【发生站点】MVI
【是否再发】否
【首次通报】03/17  09:00
【基础分析】MAP集中：1DE0
【异常良损】当日良损3.94%，当月良损0.18%，批次良损0.18%，03/04批次较上批次恶化0.08%</t>
    <phoneticPr fontId="4" type="noConversion"/>
  </si>
  <si>
    <t>【产品型号】C516
【不良名称】常暗黑斑Mura
【发生站点】MVI
【是否再发】否
【首次通报】03/17  09:00
【基础分析】MAP集中：K列；LOT集中： L3CN61021, L3CN61023
【异常良损】当日良损1.04%，当月良损0.22%，批次良损0.30%，03/04批次较上批次恶化0.14%</t>
    <phoneticPr fontId="4" type="noConversion"/>
  </si>
  <si>
    <t>【产品型号】C472
【不良名称】PCD ESD击伤
【发生站点】CUT
【是否再发】否
【首次通报】03/17  09:00
【基础分析】MAP集中：中版膜位1BK0, 1BL0, 1CK0, 1CL0, 2BK0, 2BL0, 2CL0；LOT集中：L3CE6100E, L3CE6100Q
【异常良损】当日良损0.24%，当月良损0.17%，批次良损0.17%，03/04批次较上批次恶化0.07%</t>
    <phoneticPr fontId="4" type="noConversion"/>
  </si>
  <si>
    <t>N236 G3亮点2/7批次在做取消限等验证屏体收集，模组结果还没出来前恢复等限了，现在不良率是正常水平</t>
    <phoneticPr fontId="4" type="noConversion"/>
  </si>
  <si>
    <t>【异常原因】已知异常，为曝光机Plate Stage异物导致的蝴蝶mura，14400 PP04集中，Inline可监控到；此异常良率周会已汇报过;
【Inline监控】是；DM 14420可见/AT可见
【是否止血】是
【影响范围】结合14420&amp;15620 DM检出情况，圈定M588风险批508sheet，每个大板共计影响1个膜位，共计508panel；
【改善措施】①风险批拉通AVI强制判R加强判定@3/6；②调整Inline DM监控数量、优化监控方案@3/12；③MAC检出能力培训@3/6；④推动自动识别功能上线：结合AL，优化DM ADC/AQMS，推进Mura自动识别@M4；
【整合对接】施健丰
【责任部门】阵列部
【责任科室】黄光科</t>
    <phoneticPr fontId="4" type="noConversion"/>
  </si>
  <si>
    <t>【异常原因】AT线路ESD击伤，C472 静电环Mask改版未通过，3/4批次TP背板贴胶带后C4ES3+S向线不良0.3%→0.17%，改善有效
【Inline监控】是，21329站点
【是否止血】是
【影响范围】3/4蒸镀批影响0.17%
【改善措施】3/3 TP背板贴胶带后，C4ES3+S向线不良0.3%→0.17%，改善有效，ESD批次间存在常规波动，持续监控
【整合对接】汪前前
【责任部门】蒸镀封装部
【责任科室】蒸镀设备科</t>
    <phoneticPr fontId="4" type="noConversion"/>
  </si>
  <si>
    <t>【产品型号】C472
【不良名称】TP复测NG
【发生站点】MVI
【是否再发】否
【首次通报】03/17  16:30
【基础分析】L/M列聚集
【异常良损】当日良损70.00%，当月良损0.93%，批次良损0.64%，02/18批次较上批次恶化持续恶化</t>
    <phoneticPr fontId="4" type="noConversion"/>
  </si>
  <si>
    <t>【产品型号】C480
【不良名称】S向ELA Mura
【发生站点】MVI
【是否再发】否
【首次通报】03/17  16:30
【基础分析】A角聚集
【异常良损】当日良损1.68%，当月良损0.23%，批次良损0.39%，03/04批次较上批次恶化0.23%</t>
    <phoneticPr fontId="4" type="noConversion"/>
  </si>
  <si>
    <t>【产品型号】M628
【不良名称】S向单暗线
【发生站点】AVI
【是否再发】否
【首次通报】03/17  16:30
【基础分析】MAP/LOT无集中性
【异常良损】当日良损1.83%，当月良损1.26%，批次良损1.51%，02/19批次较上批次恶化0.52%</t>
    <phoneticPr fontId="4" type="noConversion"/>
  </si>
  <si>
    <t>【产品型号】M660
【不良名称】S向亮线
【发生站点】AVI
【是否再发】否
【首次通报】03/17  16:30
【基础分析】四角聚集
【异常良损】当日良损1.63%，当月良损1.01%，批次良损1.10%，03/04批次较上批次恶化0.29%</t>
    <phoneticPr fontId="4" type="noConversion"/>
  </si>
  <si>
    <t>【异常原因】2/12-2.13 A8PMR 3APP12 软烘SH3/SH4 RS波动影响，Density 0.73→1.13，上升0.4ea
【Inline监控】inline RS已检出
【是否止血】是
【影响范围】0219批次良损~1.99%  当前产出2lot数据，产完预估影响~0.3%
【改善措施】短期对策：2/17停机 确认chamber内壁稍脏，高温胶带较脏，已清洁，排气3→14，2/24进行小保养，保养后RS 0.83→0.55；
长期对策： FFU改造/COT加装filter, 优先改造3APP05后导入@M6
【整合对接】陶峰
【责任部门】阵列部
【责任科室】TRC</t>
    <phoneticPr fontId="4" type="noConversion"/>
  </si>
  <si>
    <t>【异常原因】①18400 3APP05 RS产出较base差，②产能限制3APP05 M660 18400 点放5lot导致
【Inline监控】RS已监控
【是否止血】是
【影响范围】2/26-2.27过货5lot S向线影响~0.2%
【改善措施】① 3APP05 D层切线，固线为纯金属层机台。@3/15完成
② 3APP05 Fence FFU改造+COT TCU改造，目前厂商方案检讨中。@预计6月执行改造
【整合对接】陶峰
【责任部门】阵列部
【责任科室】PH/MFG</t>
    <phoneticPr fontId="4" type="noConversion"/>
  </si>
  <si>
    <t>PCD ESD击伤</t>
    <phoneticPr fontId="4" type="noConversion"/>
  </si>
  <si>
    <t>常暗黑斑Mura</t>
    <phoneticPr fontId="4" type="noConversion"/>
  </si>
  <si>
    <t>TP复测NG</t>
    <phoneticPr fontId="4" type="noConversion"/>
  </si>
  <si>
    <t>【异常原因】①调查无设备集中性，无时间/QT集中性；②NG ID无异常履历，AOI无异常；③检测设备无集中性；④log确认为容值偏低，规格边缘，通道阻抗测试无异常；目前原因不明，已邀请撕上保测试
【Inline监控】无
【影响范围】80pcs
【改善措施】下步计划：撕上保后确认容值是否异常@3/19
【整合对接】李力
【责任部门】工艺整合部
【责任科室】OLED触控整合科</t>
    <phoneticPr fontId="4" type="noConversion"/>
  </si>
  <si>
    <t>【异常原因】
①CT已产2lot 产出率17.39%，过货较少不良率虚高
②A8PMR 3APP12 RS波动影响，Density 0.73→1.13，上升0.4ea
③ 2/12-2.13 3APP12 软烘SH3/SH4产出较差  2/15清洁，2/17停机确认chamber内壁稍脏，高温胶带较脏，已清洁，排气3→14，2/24小保养
【Inline监控】inline RS已检出
【是否止血】是
【影响范围】0219批次良损~1.99%  当前产出2lot数据，产完预估影响~0.3%
【改善措施】
短期对策：①2/17停机 确认chamber内壁稍脏，高温胶带较脏，已清洁，2/24进行小保养，保养后RS 0.83→0.55；②每日监控机况，如有飘高及时停机，By产能限制过货数量减少良损；长期对策： FFU改造/COT加装filter, 优先改造3APP05后导入@M6
【整合对接】陶峰
【责任部门】阵列部
【责任科室】TRC</t>
    <phoneticPr fontId="4" type="noConversion"/>
  </si>
  <si>
    <t>【异常原因】41500 DE03 C2HF5混Run影响：C2HF5氟碳聚合物容易与Ti的副产物以及光刻胶发生交联反应形成更难溶解的Ti-O-C-F或者Ti-CL-CF复合物，导致线边异物；
【Inline监控】否，检讨AOI增加定点拍照@3/23
【是否止血】是
【影响范围】影响0.64%
【改善措施】临时措施：41500 3TED03高发机台禁run C472；长期措施：中尺寸产品工艺去除C2HF5条件评估导入@6/E，产品挽救：高发LOT/膜位Sorting单管出模组，撕膜降速投产
【整合对接】李力
【责任部门】触控部
【责任科室】刻蚀科</t>
    <phoneticPr fontId="4" type="noConversion"/>
  </si>
  <si>
    <t>【产品型号】C521
【不良名称】可修复暗点
【发生站点】CT
【是否再发】否
【首次通报】03/18  09:00
【基础分析】Map集中大板中间
【异常良损】当日良损1.35%，当月良损0.09%，批次良损0.10%，02/07批次较上批次恶化0.08%</t>
    <phoneticPr fontId="4" type="noConversion"/>
  </si>
  <si>
    <t>【产品型号】M608
【不良名称】Aging烧角
【发生站点】CT
【是否再发】否
【首次通报】03/18  09:00
【基础分析】
【异常良损】当日良损0.38%，当月良损0.20%，批次良损0.20%，02/20批次较上批次恶化0.20%</t>
    <phoneticPr fontId="4" type="noConversion"/>
  </si>
  <si>
    <t>【产品型号】M660
【不良名称】彩斑Mura
【发生站点】CT
【是否再发】否
【首次通报】03/18  09:00
【基础分析】LOT集中：L3MI6100F, L3MI62009，集中Cycle10
【异常良损】当日良损0.29%，当月良损0.13%，批次良损0.14%，03/04批次较上批次恶化0.02%</t>
    <phoneticPr fontId="4" type="noConversion"/>
  </si>
  <si>
    <t>2/19批次不良0.01%，持续关注</t>
    <phoneticPr fontId="4" type="noConversion"/>
  </si>
  <si>
    <t>【异常原因】单cycle彩斑，1AM0、1AS0、1AT0、1EB0膜位高发，FMM TA03/3/11/3/3套集中，白画面发青、黄（有核），为mask上机首片彩斑，与3CMI14设备碰撞异常事件时间匹配
【Inline监控】Inline LOI 21230站点检出以上4个模位彩斑异常，批次不良预估0.09%
【是否止血】是
【影响范围】Cycle10，批次不良预估0.09%
【改善措施】临时措施：HR/ER Mask定点研磨后，下cycle上机无异常；长期措施：①完善作业标准流程，更新《掩膜板检查机（Particle）操作规格书》4/10；②软体修改3/30；③开发mask AOI O -size监控报表3/30；
【整合对接】邓冰
【责任部门】蒸镀封装部
【责任科室】张网科</t>
    <phoneticPr fontId="4" type="noConversion"/>
  </si>
  <si>
    <t>屏体</t>
    <phoneticPr fontId="4" type="noConversion"/>
  </si>
  <si>
    <t>缪康健</t>
    <phoneticPr fontId="4" type="noConversion"/>
  </si>
  <si>
    <t xml:space="preserve">【产品型号】M628
【不良名称】二维码/十字Mark气泡
【发生站点】APP2
【是否再发】是
【首次通报】03/18  16:00
【基础分析】当天不良高发1.37%，2/19批次较上批次恶化0.19%
【异常良损】当日良损1.37%，当月良损0.10%，批次良损0.19%，2/19批次较上批次恶化0.19%
</t>
    <phoneticPr fontId="4" type="noConversion"/>
  </si>
  <si>
    <t xml:space="preserve">【异常原因】前代F1产品在二维码区域断差大，易产生气泡
【Inline监控】已监控到
【是否止血】否
【影响范围】80 pcs
【改善措施】已打出气泡进行二次脱泡，预计可100%挽救
【整合对接】刘力文
【责任部门】屏体部
【责任科室】贴膜科 </t>
    <phoneticPr fontId="4" type="noConversion"/>
  </si>
  <si>
    <t>【异常原因】L3CE6100QAA 在11300站制程期间，S6因ELA Down机占用FA手臂，导致堵片在DKC-AK区间，站后AOI检出D角斜向聚集，当站对异常Panel判S (28panel）E04复机后，为确认复机效果，把L3CG61050AA这Lot手动CleanOut，L3CG6105001这片账料信号残留ELA机台；导致L3CE6100QAA上port生产时，DTE信号紊乱，DKC进片节奏变快，最终在S6时堵在AK区间宕机
【Inline监控】Inline已监控到并判S，判S异常比例14%
【是否止血】是
【影响范围】L3CE6100Q06
【改善措施】临时措施：ELA清线排片后，确认是否有账料信息残留，如有手动删除；
长期措施：与厂商检讨，优化设备排片逻辑，解决账料残留问题；
【整合对接】郑帮留
【责任部门】阵列部
【责任科室】晶注科</t>
    <phoneticPr fontId="4" type="noConversion"/>
  </si>
  <si>
    <t>【异常原因】E04 1/28日前后生产（1/24日上机两个LFR），L3 Tube Life 8B，Gas Life 30~40Mio有恶化；2/1日监控到30Mio OED Margin 恶化到2条，（Margin规格＞3条），Gas Life收规到30Mio；2/27日监控到20Mio恶化到2条，2/27 C480收严到20Mio；
【Inline监控】OED Margin在Gas Life 30Mio时恶化到2条
【是否止血】是
【影响范围】确认中
【改善措施】①E04 C480控货；②C480 Gas Life 收严到15Mio；⃣️检讨另外两个LFR上机可行性@3/19
【整合对接】施健丰
【责任部门】阵列部
【责任科室】晶注科</t>
    <phoneticPr fontId="4" type="noConversion"/>
  </si>
  <si>
    <t>【异常原因】
1.无MAP聚集，LOT/SHEET集中性
2.各站无明显机腔差及过货连续性、QTime相关性
3.烧角关联站点RS无恶化异常
4.同期过货其他产品无明显烧角恶化
5.总AD不良率未见异常，线不良率也未见异常，电流异常Code不良率有降低，推测为单产品AD不良混判导致
【Inline监控】未见异常
【是否止血】混判， 整体线AD降低趋势
【影响范围】混判， 整体线AD降低趋势
【改善措施】AD电流异常混判相关性大，实际线AD对比上批次降低，持续监控
【整合对接】施明君
【责任部门】/
【责任科室】/</t>
    <phoneticPr fontId="4" type="noConversion"/>
  </si>
  <si>
    <t xml:space="preserve">【产品型号】M626
【不良名称】孔区跑道Mura
【发生站点】MVI
【是否再发】否
【首次通报】03/19  09:00
【基础分析】3/10批次较上批次恶化0.2%
【异常良损】当日良损0.34%，当月良损0.41%，批次良损0.32%，3/10批次较上批次恶化0.2%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</si>
  <si>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【产品型号】C472
【不良名称】彩斑Mura
【发生站点】MVI
【是否再发】否
【首次通报】03/19  16:00
【基础分析】当天不良高发0.83%，3/4批次较上批次恶化0.23%
【异常良损】当日良损0.83%，当月良损0.09%，批次良损0.25%，3/4蒸镀批较上批次恶化0.23%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
【责任部门】***
【责任科室】***
</t>
  </si>
  <si>
    <t xml:space="preserve">【异常原因】原因同C480，FA Robot与MPI14设备碰撞，造成Mask MPI14 shutter门上部滑轨脱轨，运动过程中滑块与门框摩擦落尘，导致Mask污染
【Inline监控】Inline LOI 21230站点检出以上3个模位彩斑异常，批次不良预估0.1%
【是否止血】是
【影响范围】3/4批，预估量损0.1%
【改善措施】措施：1.HR/ER Mask定点研磨后，下cycle上机无异常；2.3CMI14 设备临时禁用，重新安装导轨，设备滑轨与摩擦部位进行清洁后复机；3.FA Robot与MPI14碰撞,设备软体Bug修复@3/30
【整合对接】王建强
【责任部门】蒸镀封装部
【责任科室】Mask </t>
    <phoneticPr fontId="4" type="noConversion"/>
  </si>
  <si>
    <t>【异常原因】设计缺陷，GIP双边驱动设计在孔区断开，两侧压接存在差异时会出现孔区mura；
【Inline监控】是
【是否止血】是，集中高发pallet已排出维护@3/18
【影响范围】可返工挽救，无良损
【改善措施】①现有flow优化，35052  P等流向由35004更改为34003@3/24，避免P和跑道Mura同时出现时由于优先级问题未被re-aging;②已入库部分进行返工re-aging@3/31；
【整合对接】霍丽
【责任部门】屏体部
【责任科室】Aging科</t>
    <phoneticPr fontId="4" type="noConversion"/>
  </si>
  <si>
    <t xml:space="preserve">【产品型号】C516
【不良名称】可修复暗点
【发生站点】MVI
【是否再发】否
【首次通报】02/27  09:00
【基础分析】2B/2C/2D行中间聚集，2/18批次单LOT发生，3/4批次再次发生
【异常良损】当日良损2.43%，当月良损0.19%，批次良损0.18%，3/4蒸镀批较上批次恶化-0.03%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</si>
  <si>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>【异常原因】解析为聚集区域PDL CD较正常区域偏大0.2~0.4um导致PDL包边不足，1B400 PP09强相关
【Inline监控】聚集区域PDL CD较正常区域偏大0.2~0.4um
【是否止血】是
【影响范围】1B400 PP09 3/4之前过货均有高发风险
【改善措施】岁修期间针对大板异常区域已进行局部CD优化@3/4提升Margin，对策后异常位置CD偏大趋势消失，此批次高发LOT均为对策前过货
【整合对接】田凤
【责任部门】阵列部
【责任科室】黄光-曝光</t>
    <phoneticPr fontId="4" type="noConversion"/>
  </si>
  <si>
    <t xml:space="preserve">【产品型号】C480
【不良名称】来料外围OLED 异物
【发生站点】CUT
【是否再发】否
【首次通报】03/21  10:00
【基础分析】CUT站点不良率0.23%，较上批次恶化0.21%，1E行模位聚集
【异常良损】当日良损0.17%，当月良损0.04%，批次良损23.62%，3/14蒸镀批较上批次恶化23.6%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【整合对接】张倩
【责任部门】***
【责任科室】***
</t>
  </si>
  <si>
    <t xml:space="preserve">【产品型号】C472
【不良名称】S向棱形彩色带状Mura
【发生站点】CT
【是否再发】否
【首次通报】03/22  10:00
【基础分析】MAP集中：1BL0；LOT集中： L3CE6100G, L3CE6100H
【异常良损】当日良损0.58%，当月良损0.04%，批次良损0.08%，03/04批次较上批次恶化0.08%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【整合对接】邓冰
【责任部门】***
【责任科室】***
</t>
    <phoneticPr fontId="4" type="noConversion"/>
  </si>
  <si>
    <t>【不良名称】G彩短条Mura/彩斑
【异常原因】0219批次 异常匹配单Line期间CVD Pump更换堵片导致Glass外扩影响，工艺Margin匹配不足影响：PT→OC1 单Line时间逐步变长，单/双Line Run机构和节奏差异影响。
【Inline监控】是，21200已监控到
【是否止血】是，宕机恢复后不良已降低至0.1%
【影响范围】首Cycle 1.5%不良；
【改善措施】短期措施：匹配1#AB Touch Plate改造大量PPA调试，异常Mask Rework改善@3/6~3/25，Mask Margin增加；
长期措施：① CVD Pump宕机率降低；② Cycle首换Mask节奏寻找不影响产能更换机会点；③ PT→OC1 单Line时OC1制程时间与PT制程时间对比分析完成，已讨论设置Buffer开启时间@3/13，实验验证结果PT-OC1（BC01）的时间设定为1层0s，具有改善效果
【整合对接】张倩
【责任部门】工艺整合部/蒸镀封装部
【责任科室】OLED整合/CVD科/张网科/设备科</t>
    <phoneticPr fontId="4" type="noConversion"/>
  </si>
  <si>
    <t>【异常原因】查看C480共6套CMM mask，近5批次CMM MA005（不良0.14%）/6套（不良0.07%）集中，扩线新购买mask，其他套别0.01%；
查看AOI为TP走线小黑点异常，E行聚集，Glass Y 坐标-423512±30um集中，Glass X坐标不固定；二分切AOI来料无异常,21320站点可见对应位置检出微小Particle（EAI 因IC侧检测误报较多检出无法匹配），1/23批次1#AB 生产C480解析为CVD1前无机异物（主要成分O/Al/Ba/Ca），推测为CMM Mask Cell边缘半刻区域剐蹭导致Particle异常导致；
【Inline监控】Inline 43629站点可监控T0UPT
【是否止血】否，当前2线体跑货，暂无备用mask；
【影响范围】cycle间偶发，预计批次良损0.10%
【改善措施】1、①反馈张网针对异常点位进行mask 定点确认状态及半刻深度对比@3/23；②异常位置匹配mask 焊点位置（Y方向一致，确认是否为焊点压伤导致）@开发 3/23；以上措施未匹配到异常，后续进行OC1/7/8 MA05套交换MA06套，对比Cycle发生率，锁定异常Mask套别，后续搭载新批次进行DOE交换验证@3/26；③优化排产，单线体优先CMM 1/2/3/4排产，高发mask搭配跑货；
【整合对接】张倩
【责任部门】蒸镀封装部
【责任科室】张网科</t>
    <phoneticPr fontId="4" type="noConversion"/>
  </si>
  <si>
    <t xml:space="preserve">【产品型号】C480
【不良名称】二维码/十字Mark气泡
【发生站点】APP2
【是否再发】否
【首次通报】03/23  09:00
【基础分析】LOT集中：L3CG6105F, L3CG6105W
【异常良损】当日良损0.09%，当月良损0.01%，批次良损0.11%，03/14批次较上批次恶化0.11%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  <phoneticPr fontId="4" type="noConversion"/>
  </si>
  <si>
    <t xml:space="preserve">【产品型号】C480
【不良名称】群暗点
【发生站点】CT
【是否再发】否
【首次通报】03/23  09:00
【基础分析】MAP无明显集中性
【异常良损】当日良损0.48%，当月良损0.49%，批次良损0.56%，03/04批次较上批次（2/18&amp;2/19批次整体水平）恶化0.18%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  <phoneticPr fontId="4" type="noConversion"/>
  </si>
  <si>
    <t xml:space="preserve">【产品型号】M588
【不良名称】屏体黑斑
【发生站点】CT
【是否再发】否
【首次通报】03/23  09:00
【基础分析】MAP集中左大板1A/2A行
【异常良损】当日良损0.92%，当月良损0.31%，批次良损0.31%，03/04批次较上批次恶化0.11%（较上批次未改善）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【整合对接】黄从城
【责任部门】***
【责任科室】***
</t>
    <phoneticPr fontId="4" type="noConversion"/>
  </si>
  <si>
    <t xml:space="preserve">【产品型号】N236
【不良名称】支撑膜气泡
【发生站点】APP2
【是否再发】否
【首次通报】03/23  09:00
【基础分析】无明显MAP集中性
【异常良损】当日良损0.93%，当月良损0.05%，批次良损0.35%，03/05批次较上批次恶化0.33%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  <phoneticPr fontId="4" type="noConversion"/>
  </si>
  <si>
    <t>【异常原因】F列&amp;2B行聚集，已知PP04 IGZO断线
【Inline监控】AT可监控
【是否止血】是，PP04 禁run IGZO层@1/28
【影响范围】截止至2/7 1G400 PP04过货（1/28-2/7存在支架拆除对策点放，点放NG）
【改善措施】此问题长期存在，多次对策后有改善但未根除，公司早会已汇报说明。下步计划：①拉通PH-WET各站点转向厘清，AT已产出，无聚集，预计4/16产出CT结果。；
【整合对接】田凤
【责任部门】阵列部
【责任科室】黄光科</t>
    <phoneticPr fontId="4" type="noConversion"/>
  </si>
  <si>
    <t xml:space="preserve">【产品型号】C480
【不良名称】彩斑Mura
【发生站点】CT
【是否再发】否
【首次通报】03/24  09:00
【基础分析】MAP集中：1DE0, 2CU0, 2DU0
【异常良损】当日良损0.97%，当月良损0.70%，批次良损0.91%，03/14批次较上批次恶化0.25%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【整合对接】刘智勇
【责任部门】***
【责任科室】***
</t>
  </si>
  <si>
    <t xml:space="preserve">【产品型号】M628
【不良名称】显示异常
【发生站点】CT
【是否再发】否
【首次通报】03/24  09:00
【基础分析】MAP无明显聚集性
【异常良损】当日良损0.87%，当月良损0.07%，批次良损0.09%，02/19批次较12/13批次（正常水平）恶化0.07%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</si>
  <si>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>M628上批次为2/7批次 显示异常对比上批次上升0.03%，MAP无聚集整体，正常波动，持续监控</t>
    <phoneticPr fontId="4" type="noConversion"/>
  </si>
  <si>
    <t xml:space="preserve">【产品型号】C514
【不良名称】S向亮线
【发生站点】CT
【是否再发】否
【首次通报】03/24  16:00
【基础分析】MAP大板右侧中间集中；LOT集中： L3CS62002
【异常良损】当日良损1.33%，当月良损0.50%，批次良损0.73%，03/04批次较上批次恶化0.30%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【整合对接】陶峰
【责任部门】***
【责任科室】***
</t>
    <phoneticPr fontId="4" type="noConversion"/>
  </si>
  <si>
    <t xml:space="preserve">【产品型号】M628
【不良名称】群暗点
【发生站点】CT
【是否再发】否
【首次通报】03/24  09:00
【基础分析】LOT集中：L3F161014
【异常良损】当日良损1.88%，当月良损0.29%，批次良损0.28%，02/19批次较上批次恶化0.16%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  <phoneticPr fontId="4" type="noConversion"/>
  </si>
  <si>
    <t xml:space="preserve">【产品型号】C472
【不良名称】S向亮线
【发生站点】CT
【是否再发】否
【首次通报】03/24  16:00
【基础分析】MAP无明显集中性
【异常良损】当日良损2.34%，当月良损0.82%，批次良损0.98%，03/04批次较上批次恶化0.34%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【整合对接】陶峰
【责任部门】***
【责任科室】***
</t>
    <phoneticPr fontId="4" type="noConversion"/>
  </si>
  <si>
    <t xml:space="preserve">【产品型号】M678
【不良名称】常暗黑斑Mura
【发生站点】CT
【是否再发】否
【首次通报】03/24  16:00
【基础分析】MAP集中1DE0
【异常良损】当日良损1.51%，当月良损0.31%，批次良损0.35%，03/10批次较1/15&amp;1/5批次整体水平恶化0.17%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</si>
  <si>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>【异常原因】Inline已知RS异常查杀，为曝光机Plate Stage异物导致(Glass吸附在stage，stage上方存在异物，导致Glass在该区域突起，曝光不均匀，形成Mura区域);
【Inline监控】Inline可监控到
【是否止血】是
【影响范围】结合14420&amp;15620 DM检出情况，圈定M678风险批300sheet，每个大板共计影响1个膜位，共计300panel；
【改善措施】①风险批拉通AVI强制判R加强判定@3/6；②调整Inline DM监控数量、优化监控方案@3/12；③MAC检出能力培训@3/6；④推动自动识别功能上线：结合AL，优化DM ADC/AQMS，推进Mura自动识别@M4；
【整合对接】施健丰
【责任部门】阵列部
【责任科室】黄光科</t>
    <phoneticPr fontId="4" type="noConversion"/>
  </si>
  <si>
    <t xml:space="preserve">【产品型号】C514
【不良名称】屏体黑斑
【发生站点】CT
【是否再发】否
【首次通报】03/25  10:00
【基础分析】MAP无明显集中性，LOT轻微集中： L3CS62004
【异常良损】当日良损0.16%，当月良损0.03%，批次良损0.11%，03/04批次较上批次恶化0.10%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【整合对接】黄从城
【责任部门】***
【责任科室】***
</t>
  </si>
  <si>
    <t xml:space="preserve">【产品型号】M678
【不良名称】孔区跑道Mura
【发生站点】CT
【是否再发】否
【首次通报】03/25  10:00
【基础分析】LOT轻微集中：L3MR62001
【异常良损】当日良损0.31%，当月良损0.05%，批次良损0.08%，03/10批次较上批次恶化0.07%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</si>
  <si>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【产品型号】C480
【不良名称】其他3
【发生站点】CT
【是否再发】否
【首次通报】03/25  10:00
【基础分析】MAP集中：2CU0, 2DU0
【异常良损】当日良损0.06%，当月良损0.00%，批次良损0.03%，03/14批次较上批次恶化0.03%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【整合对接】张健
【责任部门】***
【责任科室】***
</t>
  </si>
  <si>
    <t>【异常原因】18400 3APP05 产能紧张过货点放6lot影响/ 3APP05 RS产出较base差 设备按计划改造中
【Inline监控】RS监控 A8PMR 0.47→1.48 
【是否止血】是
【影响范围】2.20-2.25过货6lot
【改善措施】
① 3APP05 D层切线，固线为纯金属层机台@3/15
② 3APP05 Fence FFU改造+COT TCU改造@M6
【整合对接】陶峰
【责任部门】阵列部
【责任科室】PH/MFG</t>
    <phoneticPr fontId="4" type="noConversion"/>
  </si>
  <si>
    <t>不良名</t>
    <phoneticPr fontId="4" type="noConversion"/>
  </si>
  <si>
    <t>图片</t>
    <phoneticPr fontId="4" type="noConversion"/>
  </si>
  <si>
    <t>AA区压痕</t>
    <phoneticPr fontId="4" type="noConversion"/>
  </si>
  <si>
    <t>二维码气泡</t>
    <phoneticPr fontId="4" type="noConversion"/>
  </si>
  <si>
    <t>S向菱形彩色带状Mura</t>
    <phoneticPr fontId="4" type="noConversion"/>
  </si>
  <si>
    <t xml:space="preserve">【产品型号】M678
【不良名称】支撑膜气泡
【发生站点】APP2
【是否再发】否
【首次通报】03/25  10:00
【基础分析】MAP集中大板右侧，LOT集中：L3MR61014
【异常良损】当日良损0.19%，当月良损0.06%，批次良损0.10%，03/10批次较上批次恶化0.09%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  <phoneticPr fontId="4" type="noConversion"/>
  </si>
  <si>
    <t xml:space="preserve">【产品型号】C480
【不良名称】可修复暗点
【发生站点】CT
【是否再发】否
【首次通报】03/25  10:00
【基础分析】MAP无明显集中性，LOT集中： L3CG6106G, L3CG6106N, L3CG62007
【异常良损】当日良损0.24%，当月良损0.03%，批次良损0.11%，03/14批次较上批次恶化0.10%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  <phoneticPr fontId="4" type="noConversion"/>
  </si>
  <si>
    <t>【异常原因】C514 屏体黑斑，共计25pcs，确认AVI图片11pcs为AA区烧伤误判，14pcs 为屏体黑斑；
【Inline监控】/
【是否止血】是
【影响范围】11pcs
【改善措施】针对烧伤误判的情况，线内对制造进行培训宣导@3/25
【整合对接】王建强/霍丽
【责任部门】屏体制造部
【责任科室】屏体制造科</t>
    <phoneticPr fontId="4" type="noConversion"/>
  </si>
  <si>
    <t>【异常原因】撕膜结束端带起导致贴附后气泡
【Inline监控】已监控到
【是否止血】是
【影响范围】12pcs 0.10%
【改善措施】重新调整撕膜角度50/100-70/40，下料抽检300pcs无异常
【整合对接】霍丽
【责任部门】屏体部
【责任科室】切割贴合科</t>
    <phoneticPr fontId="4" type="noConversion"/>
  </si>
  <si>
    <t xml:space="preserve">【产品型号】C480
【不良名称】S向带状Mura
【发生站点】MVI
【是否再发】否
【首次通报】03/25  17:00
【基础分析】Map A列聚集
【异常良损】当日良损0.30%，当月良损0.05%，批次良损0.07%，03/14批次较上批次恶化0.01%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</si>
  <si>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>徐敏杰</t>
    <phoneticPr fontId="4" type="noConversion"/>
  </si>
  <si>
    <t xml:space="preserve">【产品型号】M678
【不良名称】S向带状Mura
【发生站点】CT
【是否再发】否
【首次通报】03/25  10:00
【基础分析】MAP左右大板中间集中
【异常良损】当日良损1.16%，当月良损0.24%，批次良损0.30%，03/10批次较上批次恶化0.14%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</si>
  <si>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【产品型号】C514
【不良名称】Aging ESD区烧伤
【发生站点】AGING
【是否再发】否
【首次通报】03/26  10:00
【基础分析】MAP 大板右侧中间集中
【异常良损】当日良损0.78%，当月良损0.12%，批次良损0.20%，03/04批次较上批次恶化0.16%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</si>
  <si>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【产品型号】C521
【不良名称】彩斑Mura
【发生站点】MVI
【是否再发】否
【首次通报】03/26  10:00
【基础分析】Mask集中TA001_TA002_TA002_TA001_TA001
【异常良损】当日良损3.85%，当月良损0.66%，批次良损4.70%，03/14批次较上批次恶化2.34%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【整合对接】张倩
【责任部门】***
【责任科室】***
</t>
  </si>
  <si>
    <t>部门</t>
    <phoneticPr fontId="4" type="noConversion"/>
  </si>
  <si>
    <t>科室</t>
    <phoneticPr fontId="4" type="noConversion"/>
  </si>
  <si>
    <t>主管</t>
    <phoneticPr fontId="4" type="noConversion"/>
  </si>
  <si>
    <t>触控部</t>
    <phoneticPr fontId="4" type="noConversion"/>
  </si>
  <si>
    <t>刻蚀科</t>
    <phoneticPr fontId="4" type="noConversion"/>
  </si>
  <si>
    <t>胡艳龙</t>
    <phoneticPr fontId="4" type="noConversion"/>
  </si>
  <si>
    <t>薄膜科</t>
    <phoneticPr fontId="4" type="noConversion"/>
  </si>
  <si>
    <t>郭席胜</t>
    <phoneticPr fontId="4" type="noConversion"/>
  </si>
  <si>
    <t>黄光科</t>
    <phoneticPr fontId="4" type="noConversion"/>
  </si>
  <si>
    <t>屏体部</t>
    <phoneticPr fontId="4" type="noConversion"/>
  </si>
  <si>
    <t>切割贴合科</t>
    <phoneticPr fontId="4" type="noConversion"/>
  </si>
  <si>
    <t>王亚平</t>
    <phoneticPr fontId="4" type="noConversion"/>
  </si>
  <si>
    <t>Aging科</t>
    <phoneticPr fontId="4" type="noConversion"/>
  </si>
  <si>
    <t>测试科</t>
    <phoneticPr fontId="4" type="noConversion"/>
  </si>
  <si>
    <t>许红亮</t>
    <phoneticPr fontId="4" type="noConversion"/>
  </si>
  <si>
    <t>阵列部</t>
    <phoneticPr fontId="4" type="noConversion"/>
  </si>
  <si>
    <t>黄光科/PH/EXP</t>
    <phoneticPr fontId="4" type="noConversion"/>
  </si>
  <si>
    <t>黄毅</t>
    <phoneticPr fontId="4" type="noConversion"/>
  </si>
  <si>
    <t>成膜科/PVD/CVD</t>
    <phoneticPr fontId="4" type="noConversion"/>
  </si>
  <si>
    <t>蒸镀封装部</t>
    <phoneticPr fontId="4" type="noConversion"/>
  </si>
  <si>
    <t>张网科</t>
    <phoneticPr fontId="4" type="noConversion"/>
  </si>
  <si>
    <t>胡维才</t>
    <phoneticPr fontId="4" type="noConversion"/>
  </si>
  <si>
    <t>蒸镀科</t>
    <phoneticPr fontId="4" type="noConversion"/>
  </si>
  <si>
    <t>宋建华</t>
    <phoneticPr fontId="4" type="noConversion"/>
  </si>
  <si>
    <t>Lami科</t>
    <phoneticPr fontId="4" type="noConversion"/>
  </si>
  <si>
    <t>陈政</t>
    <phoneticPr fontId="4" type="noConversion"/>
  </si>
  <si>
    <t>封装科</t>
    <phoneticPr fontId="4" type="noConversion"/>
  </si>
  <si>
    <t>赵锁义</t>
    <phoneticPr fontId="4" type="noConversion"/>
  </si>
  <si>
    <t>【不良名称】彩斑Mura/G彩短条
【异常原因】 PMC排产干扰影响，前序M75 Mask2#CD→2#AB 生产，1/30换线至1#CD 生产至2/21，2/26再换线至2#AB进行M75生产，紧接3/15又要换回1#AB生产，频繁换线影响。已提前与PMC协调但模组投产需求，无法调整预留时间。
【Inline监控】Inline已监控到并持续进行垫片调整5轮，风险已提前通报
【是否止血】是
【影响范围】0221批次良损预估5%
【改善措施】① PMC提前规划，降低换线次数，旗舰产品不换线；② 提前预留足够的换线调试时间；③ 工厂增加Mask与腔室匹配准确度，缩短调整时间；④ 风险膜位已提前判R，降低出货至模组风险和客诉风险
【整合对接】秦悦
【责任部门】生产计划部/工艺整合部/蒸镀封装部
【责任科室】PMC科/OLED整合/张网科/设备科</t>
    <phoneticPr fontId="4" type="noConversion"/>
  </si>
  <si>
    <t xml:space="preserve">【异常原因】K列存在2种现象，1. 不规则斜纹，集中13400 3APP02，原因调查中；2. 1BK/1CK/1DK/2BK/2CK/2DK膜位点状黑斑，相同panel位置固定，与PH VCD PIN匹配，11620首次可见，黄光未见机腔差，原因调查中
【Inline监控】1. 13420可见；2. 11620可见
【是否止血】1. 是，3APP02 因3层 particle较差已禁run，挪至D层固线生产@9/5；2. 未止损，影响批次0.05%，真因调查中，纳入周一阵列良率周会review
【影响范围】/
【改善措施】1. 3APP02 因3层 particle较差已禁run，挪至D层固线生产@9/5；2.当前换pin&amp;pin移位验证改善后产出Lot暂无Pin Mura，持续关注；3. 已反馈工艺调查中，纳入周一阵列良率周会review
【整合对接】施健丰
【责任部门】阵列部
【责任科室】涂布科 </t>
    <phoneticPr fontId="4" type="noConversion"/>
  </si>
  <si>
    <t>【异常原因】11300 ELA 6#影响，By CT不良率确认当站时序，FE06 1/11之后过货LTPO不良率存在恶化，较base偏高~0.25%
【Inline监控】AT检出
【是否止血】是
【影响范围】C522 0218批次影响~0.15%
【改善措施】3AFE06 重新禁Run管控过货@2/25：长期：①设备改造：AKDoubleFilter改造、AK排气增加，搭配PM设备改造@M2；②HPMJ后移平展：中量验证中，预计M3上线；
【整合对接】田凤
【责任部门】阵列部
【责任科室】CLN</t>
    <phoneticPr fontId="4" type="noConversion"/>
  </si>
  <si>
    <t xml:space="preserve">【产品型号】M588
【不良名称】群暗点
【发生站点】MVI
【是否再发】否
【首次通报】03/26  17:00
【基础分析】Map 、lot 无明显集中性
【异常良损】当日良损8.66%，当月良损0.27%，批次良损0.27%，03/04批次较上批次恶化0.11%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</si>
  <si>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【产品型号】C516
【不良名称】G向单暗线
【发生站点】MVI
【是否再发】否
【首次通报】03/26  17:00
【基础分析】Map 、lot 无明显集中性
【异常良损】当日良损2.42%，当月良损0.74%，批次良损0.83%，03/04批次较上批次恶化0.19%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【整合对接】陶峰
【责任部门】***
【责任科室】***
</t>
  </si>
  <si>
    <t>【异常原因】TP背板改造后，mask边缘位置异物贴合造成Mask压伤或背板改造后贴合状态改变造成的贴合类彩斑
【Inline监控】LOI 漏检， 检出方案检讨中
【是否止血】是，安排批次末RW
【影响范围】0314批次，不良率~2.5%
【改善措施】① Mask RW, 跟踪新批次改善效果@3/28；②提升LOI检出率@郭登环 3/27</t>
    <phoneticPr fontId="4" type="noConversion"/>
  </si>
  <si>
    <t>【异常原因】调查如下：①Mapping&amp;LOT无集中；②确认阳极后各站Qtime，不良趋势与Qtime无相关性；③历史解析存在PLN盲孔导致群暗点不良，确认异常区间PLN孔相关RS，未见异常；④此批次为阵列2月生产，确认此区间RS ABL，无ABL异常匹配；⑤查看长期趋势，群暗点不良率维持0.2%上下波动，新批次屏体产出中，关注新批次产出进行base解析确认
【Inline监控】无AT
【是否止血】/
【影响范围】此批次产出率已99%，查看长期趋势，群暗点不良率维持0.2%上下波动；新批次屏体产出中，关注新批次产出进行base解析确认
【改善措施】/
【整合对接】田凤
【责任部门】工艺整合部
【责任科室】阵列整合</t>
    <phoneticPr fontId="4" type="noConversion"/>
  </si>
  <si>
    <t>【异常原因】中板模位集中，解析结果为CVD Shadwo，调查OLED 封装CVD1 3CEE01-CV2-CHC存在腔室集中
【Inline监控】无
【是否止血】是
【影响范围】3/4批次良损0.08%
【改善措施】已反馈OLED工艺陈静，Mask已禁用
【整合对接】李力
【责任部门】蒸镀封装部
【责任科室】封装科</t>
    <phoneticPr fontId="4" type="noConversion"/>
  </si>
  <si>
    <t xml:space="preserve">【产品型号】M588
【不良名称】TP复测NG
【发生站点】MVI
【是否再发】否
【首次通报】03/26  17:00
【基础分析】MAP集中：1AP0, 1ED0, 2AP0, 2ED0
【异常良损】当日良损24.86%，当月良损0.11%，批次良损0.11%，03/04批次较上批次恶化0.09%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  <phoneticPr fontId="4" type="noConversion"/>
  </si>
  <si>
    <t>【异常原因】GateO（ScanN）Taper角异常导致 ILDCrack
机台确认：GATO_PH/DEMAP无差异，DE_PC集中，by时序确认PC3/PC4离群
【Inline监控】AOI不可见/OVL监控规格内
【是否止血】过货管控止血~0.14%
【影响范围】C514 0207/0304批次恶化影响~0.24%
【改善措施】①高发腔室管控止血@3/20 ②1G4003APP15展线优化PH-DE搭配@M4 ③针对Taper异常MoTi新recipe验证@M4
【整合对接】陶峰
【责任部门】阵列部
【责任科室】EXP/DE</t>
    <phoneticPr fontId="4" type="noConversion"/>
  </si>
  <si>
    <t xml:space="preserve">【产品型号】C514
【不良名称】支撑膜气泡
【发生站点】APP2
【是否再发】否
【首次通报】03/27  16:30
【基础分析】Map /Glass无明显聚集
【异常良损】当日良损1.71%，当月良损0.04%，批次良损0.17%，03/04批次较上批次恶化0.17%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【整合对接】刘力文
【责任部门】***
【责任科室】***
</t>
  </si>
  <si>
    <t xml:space="preserve">【产品型号】C514
【不良名称】Aging AA区烧伤
【发生站点】CT
【是否再发】否
【首次通报】03/27  16:30
【基础分析】Map /LOT 无明显聚集
【异常良损】当日良损0.59%，当月良损0.15%，批次良损0.25%，03/04批次较上批次恶化0.15%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</si>
  <si>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【产品型号】C521
【不良名称】显示异常
【发生站点】CT
【是否再发】否
【首次通报】03/27  16:30
【基础分析】LOT集中： L3CQ6101W, L3CQ61020
【异常良损】当日良损0.35%，当月良损0.06%，批次良损0.44%，03/10批次较上批次恶化0.38%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</si>
  <si>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>【异常原因】穿戴产品Tray穴位内波动，偶发预对位时产品角度偏差较大，放置在贴附平台时存在半切线与治具台阶接触现象；
【Inline监控】是，3/26已监控到
【是否止血】是
【影响范围】67pcs
【改善措施】①调整上料Robot取料位置，X方向补正0.5mm；②异常产品进行二次脱泡挽救，挽救率100%；
【整合对接】霍丽
【责任部门】屏体部
【责任科室】切割贴合科</t>
    <phoneticPr fontId="4" type="noConversion"/>
  </si>
  <si>
    <t>C514 产出率50%，CT产出率不足，Aging当站AA区烧伤未上升，带更多数据产出，持续监控</t>
    <phoneticPr fontId="4" type="noConversion"/>
  </si>
  <si>
    <t>当前产出率75.91%，对应电流异常降低0.06%实际水准～0.77%与C516 批M2-M3 base均值0.78％差异较小，持续收集数据确认</t>
    <phoneticPr fontId="4" type="noConversion"/>
  </si>
  <si>
    <t>【异常原因】使用回收下保导致，这部分异物在支撑膜站点撕除下保后85%可带走；
【Inline监控】已监控到
【是否止血】是
【影响范围】2/19全批次
【改善措施】①已优化回收膜材的回收环境；②回收膜材仅在渠道产品上搭载使用，这部分异物在支撑膜站点撕除下保后85%可带走，已宣导APP-1不卡控，续流；
【整合对接】汪前前
【责任部门】蒸镀封装部
【责任科室】Lami科</t>
    <phoneticPr fontId="4" type="noConversion"/>
  </si>
  <si>
    <t xml:space="preserve">【产品型号】M628
【不良名称】下保护膜Particle
【发生站点】CT
【是否再发】否
【首次通报】03/16  09:00
【基础分析】
【异常良损】当日良损0.97%，当月良损0.13%，批次良损0.42%，02/19批次较上批次恶化0.41%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【整合对接】李晗
【责任部门】***
【责任科室】***
</t>
    <phoneticPr fontId="4" type="noConversion"/>
  </si>
  <si>
    <t xml:space="preserve">【产品型号】M721
【不良名称】下保护膜Particle
【发生站点】APP1
【是否再发】否
【首次通报】03/28  10:00
【基础分析】
【异常良损】当日良损1.13%，当月良损0.07%，批次良损0.19%，03/15批次较上批次恶化0.18%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【整合对接】汪前前
【责任部门】***
【责任科室】***
</t>
    <phoneticPr fontId="4" type="noConversion"/>
  </si>
  <si>
    <t>【异常原因】推测为Particle影响
【Inline监控】1DA Inline已检出、2AC、1ES inline未检出
【是否止血】是
【影响范围】预估影响3/10批次0.2%
【改善措施】1.1DA膜位cycle4下机清洗后MLR定点查看&amp;已研磨，再次上机无异常；2.2AC、1ES膜位inline未检出，已安排解析@3/30（M678截止到M6无投入）
【整合对接】汪前前
【责任部门】蒸镀封装部
【责任科室】张网科/蒸镀检测科</t>
    <phoneticPr fontId="4" type="noConversion"/>
  </si>
  <si>
    <t xml:space="preserve">【产品型号】M678
【不良名称】彩斑Mura
【发生站点】MVI
【是否再发】否
【首次通报】03/28  10:00
【基础分析】Map 多膜位集中
【异常良损】当日良损0.67%，当月良损0.18%，批次良损0.24%，03/10批次较上批次恶化0.16%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【整合对接】汪前前
【责任部门】***
【责任科室】***
</t>
    <phoneticPr fontId="4" type="noConversion"/>
  </si>
  <si>
    <t xml:space="preserve">【产品型号】M721
【不良名称】彩斑Mura
【发生站点】MVI
【是否再发】否
【首次通报】03/28  10:00
【基础分析】Map 多膜位集中
【异常良损】当日良损2.56%，当月良损0.19%，批次良损0.20%，03/15批次较上批次恶化0.14%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【整合对接】汪前前
【责任部门】***
【责任科室】***
</t>
    <phoneticPr fontId="4" type="noConversion"/>
  </si>
  <si>
    <t>W14</t>
  </si>
  <si>
    <t>【产品型号】M678
【不良名称】G3亮点
【发生站点】CT
【是否再发】否
【首次通报】03/29 10:00
【基础分析】无明显集中性
【异常良损】当日良损1.32%，当月良损0.39%，批次良损0.39%，03/10批次较上批次恶化0.13%</t>
  </si>
  <si>
    <t>PLN后PHT责孔异常</t>
  </si>
  <si>
    <t>【产品型号】C522
【不良名称】PLN后PHT责孔异常
【发生站点】CT
【是否再发】否
【首次通报】03/29 16:00
【基础分析】Map集中：1A行聚集；Lot集中：L3CR6100T
【异常良损】当日良损1.00%，当月良损0.03%，批次良损0.10%，03/16批次较上批次恶化0.08%</t>
  </si>
  <si>
    <t>【产品型号】M721
【不良名称】屏体来料破裂
【发生站点】CT
【是否再发】否
【首次通报】03/29 16:00
【基础分析】Map集中：A列，2E行；lot集中：L3MN6200V
【异常良损】当日良损0.34%，当月良损0.09%，批次良损0.15%，03/15批次较上批次恶化0.15%</t>
  </si>
  <si>
    <t xml:space="preserve">【产品型号】C516
【不良名称】TP复测NG
【发生站点】CT
【是否再发】否
【首次通报】03/24  09:00
【基础分析】MAP轻微聚集大板右侧，无明显LOT集中性
【异常良损】当日良损3.08%，当月良损0.09%，批次良损0.09%，03/04批次较2/7批次恶化0.06%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  <phoneticPr fontId="4" type="noConversion"/>
  </si>
  <si>
    <t>干刻Pin匹配导致常暗黑斑</t>
    <phoneticPr fontId="1" type="noConversion"/>
  </si>
  <si>
    <t>短路</t>
    <phoneticPr fontId="4" type="noConversion"/>
  </si>
  <si>
    <t>【异常原因】A1CFB 1/25 Density飘高两天；主要为11100 FC02-B上电极恶化影响 ，FC02-D腔室环境较差影响；
【Inline监控】已监控：A1CFB Density上升0.6ea；
【是否止血】是
【影响范围】02/21批次影响0.39%
【改善措施】FC02-B降温PM@1/31，FC02-D进行CLN优化@1/27；动作后Density降低；
【整合对接】郑帮留
【责任部门】阵列部
【责任科室】成膜科</t>
    <phoneticPr fontId="4" type="noConversion"/>
  </si>
  <si>
    <t>【异常原因】查看高发lot Array过货履历无异常，17900至18201间Q-Time存在超时导致（49.2H，SPEC 48H）
【Inline监控】18620 DM未检，B420 DM图可见
【是否止血】是
【影响范围】2/7蒸镀批
【改善措施】N236/C466/C441 17900至18201 Q-Time已收严至5H@3/5</t>
    <phoneticPr fontId="4" type="noConversion"/>
  </si>
  <si>
    <r>
      <t>【异常原因】2E行：1F400 CD偏小导致，3APP04相对较差
【Inline监控】DM/AT不可见，改善措施：AT软件算法优化@M6
【是否止血】是
【影响范围】批次影响0.14%
【改善措施】</t>
    </r>
    <r>
      <rPr>
        <sz val="11"/>
        <color theme="1"/>
        <rFont val="微软雅黑"/>
        <family val="2"/>
        <charset val="134"/>
      </rPr>
      <t>显影流量调整大量验证9Lot，可改善~0.1%，3/10 PCCB 评审申请导入</t>
    </r>
    <r>
      <rPr>
        <sz val="11"/>
        <color rgb="FF333333"/>
        <rFont val="微软雅黑"/>
        <family val="2"/>
        <charset val="134"/>
      </rPr>
      <t xml:space="preserve">
【整合对接】施健丰
【责任部门】阵列部
【责任科室】涂布科</t>
    </r>
    <phoneticPr fontId="4" type="noConversion"/>
  </si>
  <si>
    <t>【异常原因】FA Robot与MPI14设备碰撞，造成Mask MPI14 shutter门上部滑轨脱轨，运动过程中滑块与门框摩擦落尘，导致Mask污染风险批；
【Inline监控】inline LOI 监控到已知ABL 风险批
【是否止血】是
【影响范围】开线后影响6个产品（M588Cycle3/6，影响不良率0.26%，M660Cycle4/7，影响不良率0.46%，C516Cycle4/7，影响不良率0.35%，C471
Cycle2/5，影响不良率3.21%，C480Cycle2/3/5/6/8/9，影响不良率1.50%~2%，N236Cycle1/2/3/4/5/6，影响不良率0.54%）
【改善措施】临时对策：设备临时禁用，设备滑轨与摩擦部位进行清洁@3/3；长期对策：FA Robot与MPI14碰撞软体Bug修复；
【整合对接】王建强
【责任部门】蒸镀封装部&amp;自动化
【责任科室】Mask&amp;FA</t>
    <phoneticPr fontId="4" type="noConversion"/>
  </si>
  <si>
    <t>【异常原因】 2 Lot 高发，PDL当层当站DV参数，recipe，设备相关参数均无变更。
回查至SD2层，发现AL迁移相比上一批次存在明显恶化，density 1.8→20左右。推测本批次PDL气泡恶化与SD2侧刻有相关。
SD2调查:18400/18500相关参数无明显变异节点。
下一步厘清:1. 18400/18500设备变异细化梳理预计1/7产出。2.实验片切片确认侧刻量状况。1/16
【Inline监控】Inline已知异常、AOI检出并已判杀处理
【是否止血】是
【影响范围】 2  lot
【改善措施】1.SD2 转线至AL迁移较好机台Run货。已禁run1/5 2. PDL层增加气泡margin，降低coating gap:150→110um1/9完成
【整合对接】郑帮留
【责任部门】阵列部
【责任科室】涂布科</t>
    <phoneticPr fontId="4" type="noConversion"/>
  </si>
  <si>
    <t>PHT后光阻气泡</t>
    <phoneticPr fontId="4" type="noConversion"/>
  </si>
  <si>
    <r>
      <t xml:space="preserve">【异常原因】GATO与M1 OVL 存在偏移，NG屏体GATO Taper角偏大，导致ILD  crack，3APP03不良较高
【Inline监控】RS-A4PGH匹配，AOI可见大小孔，AT检出多信号短路
【是否止血】暂禁3APP03 止血，转线3APP04（不良率及聚集程度较小）
【影响范围】高发模位 Aging AA区烧伤0117批次影响~1.38%
【改善措施】暂禁run 3APP03进行止血@1/29， </t>
    </r>
    <r>
      <rPr>
        <sz val="11"/>
        <color rgb="FFFF0000"/>
        <rFont val="微软雅黑"/>
        <family val="2"/>
        <charset val="134"/>
      </rPr>
      <t>改善对策待提供</t>
    </r>
    <r>
      <rPr>
        <sz val="11"/>
        <color rgb="FF333333"/>
        <rFont val="微软雅黑"/>
        <family val="2"/>
        <charset val="134"/>
      </rPr>
      <t xml:space="preserve">
【整合对接】施明君
【责任部门】阵列部
【责任科室】PH/DE</t>
    </r>
    <phoneticPr fontId="4" type="noConversion"/>
  </si>
  <si>
    <t>【异常原因】FIB确认均为ILD crack,1G500 8-4 ME3/ME4 DB设定弱于base导致GATO taper角形貌修饰能力不足; 当前为2/3禁腔前产出，目前已止血 后续各腔室产出不良率回归base，AT产出未见特殊聚集
【Inline监控】AT可检出
【是否止血】是
【影响范围】0218 批~0.1%
【改善措施】
▪︎8-4对应DB设定已调整至base，后续点放76sheet至AT未见异常，点放1sheet到CT未见异常
▪︎1G400安排已转线至3APP15@2/10 优化过货搭配
▪︎8-3调整CD点放优化crack实验CT@3/30
【整合对接】陶峰
【责任部门】阵列部
【责任科室】EXP/DE</t>
    <phoneticPr fontId="4" type="noConversion"/>
  </si>
  <si>
    <t>【异常原因】①高发膜位与干刻Pin匹配，12500有明显机差，3AED06高发，看腔差发现6-2无异常（11/10换pin)，故此次异常与12500 3AED06 PC PIN相关
②2E行：由于清洗喷嘴松动，角度偏移，导致显影液溅射到气刀本体，在基板经过气刀时显影液滴被吹到基板前进端---对应2E行，造成局部点状CD变小
【Inline监控】高发膜位：此Pin Mura所有层别DM图都可见，未看到DM图Pin Mura恶化，无AT；改善措施：参考ELA DM图系统打分的方式看趋势（AQMS系统)，Pin Mura也上线AQMS@2/15
2E行：否，DM图/AT/LOI不可见
【是否止血】是
【影响范围】批次良损0.2%左右
【改善措施】①高发膜位：临时措施：①3AED06-PC2 11/10更换，3AED06-PC3 1/13更换；3AED06-PC1预计1/16更换， 3AED06-PC4预计1/19更换，3AED06-PC5预计1/22更换；②12500 3AED06-PC1/4/5禁Run M588/M678/M693@1/13，其它腔室待换Pin后解禁；改善措施：Mo层PIN更换周期收严 ：45000pcs（搭配下部电极更换）→22500（搭配上电极执行@1/13开始执行，1/16完成保养规格书更新
②2E行：紧固螺丝后喷射角度恢复正常。@12/12，同步平展确认其他设备。@12/13
流程机制： Roller Clean 喷射状况纳入点检项目。2. Roller Clean确认纳入保养文件。@12/20</t>
    <phoneticPr fontId="4" type="noConversion"/>
  </si>
  <si>
    <t>【异常原因】已知异常，为1G100 FC14-DKC影响，此批次异常两LOT为调整Rinse区间Nozzle+CDA Filter更换并清洁管路动作后点放LOT@12/25，无改善效果；
【Inline监控】DM图/AT/LOI不可见
【是否止血】是，已全产品禁run@10/24
【影响范围】C521 2LOT，影响批次良率0.25%
【改善措施】目前已重新进行调整改善动作：液刀GAP调整至10mm±0.5mm，新增液刀支架固定块（液刀支架拉伸液刀防止形变，固定块固定液刀位置防止GAP变化）@1/15，同时C480 点放3LOT确认动作后改善效果，预计CT结果产出@3/15
【整合对接】施健丰
【责任部门】阵列部
【责任科室】湿刻科</t>
    <phoneticPr fontId="4" type="noConversion"/>
  </si>
  <si>
    <t>【产品型号】C516
【不良名称】G向ELA Mura
【发生站点】CT
【是否再发】否
【首次通报】03/30 09:00
【基础分析】Map集中：大板左侧；Lot集中性：L3CN61037
【异常良损】当日良损0.12%，当月良损0.05%，批次良损0.12%，03/16批次较上批次恶化0.09%</t>
  </si>
  <si>
    <t>【异常原因】E03 2/2日生产C516产品，单Lot 0.85%，此Lot因产能问题拓宽Gas Life验证Lot，Gas Life ＞40Mio生产（Gas Life 40Mio以前生产Lot无异常）；
【Inline监控】Mac 检测在规格内，JND 2.2，偏向JND 2.3，在规格内；
【是否止血】是
【影响范围】C516 单Lot
【改善措施】E03 C516 严格按Gas Life 40Mio卡控；
【整合对接】施健丰
【责任部门】阵列部
【责任科室】晶注科</t>
  </si>
  <si>
    <t>【产品型号】C522
【不良名称】OLED来料翘曲
【发生站点】CT
【是否再发】否
【首次通报】03/30 16:00
【基础分析】Map集中性：大板右侧集中；Lot集中性：L3CR62002/L3CR6200U
【异常良损】当日良损0.50%，当月良损0.05%，批次良损0.07%，03/16批次较上批次恶化0.02%</t>
  </si>
  <si>
    <t>【异常原因】①集中L3CR6200U202中板异常为剥离异常导致褶皱拔片；②集中下贴1的AU角的来料翘曲，推测为下贴1号机侧刀入刀点位Margin不足导致角褶皱；
【Inline监控】已监控到（设备报警）
【是否止血】已止血
【影响范围】①L3CR6200U202中板判出21pcs切割拔片，实际影响8pcs，其余可返报废续流；②下贴1AU角褶皱影响约8pcs；
【改善措施】①针对剥离异常，已增加LLO能量改善，后续try run确认改善有效；②下贴1设备C522产品RMS已下线，待产品到货后，进行调试进行确认；
【整合对接】李晗
【责任部门】蒸镀封装部
【责任科室】Lami科</t>
  </si>
  <si>
    <t>【产品型号】C480
【不良名称】PLN后PHT责孔异常
【发生站点】CT
【是否再发】否
【首次通报】03/31 16:00
【基础分析】Map集中：1A行聚集
【异常良损】当日良损2.06%，当月良损0.08%，批次良损0.26%，03/14批次较上批次恶化0.25%</t>
  </si>
  <si>
    <t xml:space="preserve">【产品型号】C521
【不良名称】大面积亮点
【发生站点】CT
【是否再发】否
【首次通报】02/20  17:00
【基础分析】F列高发
【异常良损】当日良损0.25%，当月良损0.10%，批次良损0.14%，02/07批次较上批次恶化0.10%
</t>
    <phoneticPr fontId="4" type="noConversion"/>
  </si>
  <si>
    <t xml:space="preserve">【产品型号】M656
【不良名称】膜层彩色异物
【发生站点】CUT
【是否再发】否
【首次通报】02/17  10:30
【基础分析】LOT集中：L3M56100Q
【异常良损】当日良损0.14%，当月良损0.02%，批次良损0.14%，02/10批次较上批次恶化0.13%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【整合对接】邓冰
【责任部门】***
【责任科室】***
</t>
    <phoneticPr fontId="4" type="noConversion"/>
  </si>
  <si>
    <t>【产品型号】N236
【不良名称】G3亮点
【发生站点】CT
【是否再发】否
【首次通报】03/31 11:00
【基础分析】无明显集中性
【异常良损】当日良损6.38%，当月良损1.06%，批次良损1.46%，03/05批次较上批次恶化0.56%</t>
  </si>
  <si>
    <t>【异常原因】①N236 3/5批次G3亮点集中A/D角集中，结合解析数据确认与GI 3#DKC过货产出恶化强相关，2/2~2/16过货产出；匹配LTPO恶化节点相关性，确认与HFR出口流量调整验证相关。②此前N236 批次存在ECS取消G3亮点限等验证收集，不良率虚低，3/5批次产出无此影响；待ECS中量收集片模组数据产出完全拉会共识。
【Inline监控】AT已监控@3/4
【是否止血】是
【影响范围】此批次均FC03过货，影响~0.3%
【改善措施】临时措施：①设备管控：禁run折叠&amp;中尺寸产品@3/13，结合产能每日点放不超过3lot；
②设备面：规格内下修HFR流量水平36→35@3/20，确认InlineAOI Total水平无波动，待确认AT/CT数据@4/15；
③监控面：新增AT By周分产品确认重点站点机腔差监控，已上线@3/17；
长期措施：①设备面：设备DV参数调整变化监控前置，邮件推送HF设备DV参数，新增调节阀Mark及FDC实时监控、DV趋势对比
②长期机差&amp;AD角改善：HPMJ移位改造验证，预计搭配M4保养进行；
【整合对接】田凤
【责任部门】阵列部
【责任科室】刻蚀科（CLN）</t>
  </si>
  <si>
    <t>【产品型号】N236
【不良名称】白画面黑斑Mura
【发生站点】CT
【是否再发】否
【首次通报】03/31 11:00
【基础分析】无明显集中性
【异常良损】当日良损6.38%，当月良损1.06%，批次良损1.46%，03/05批次较上批次恶化0.56%</t>
  </si>
  <si>
    <t>【产品型号】C514
【不良名称】Aging AA区烧伤
【发生站点】CT
【是否再发】否
【首次通报】03/31 17:00
【基础分析】LOT集中性：L3CS62002/L3CS62003/L3CS62004
【异常良损】当日良损0.51%，当月良损0.17%，批次良损0.28%，03/04批次较上批次恶化0.18%</t>
  </si>
  <si>
    <t>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</t>
  </si>
  <si>
    <t>【产品型号】C522
【不良名称】S向亮线
【发生站点】CT
【是否再发】否
【首次通报】04/01 10:00
【基础分析】无明显集中性
【异常良损】当日良损1.29%，当月良损1.45%，批次良损1.75%，03/16批次较上批次恶化0.35%</t>
  </si>
  <si>
    <t>【异常原因】目前推测PI1膜层边缘膜厚2E行均一性较面内差和C516设计2E行距边较小34mm叠加因素导致，今日产出的高发片85%为高发设备PI#2号机生产，为2/21号禁Run前生产。
【Inline监控】是，DLA作业时剥离完后边缘dummy检sensor频繁报警，临时增加LLO2/3 E行边扫能量
【是否止血】是，Array PI1站点3#和2# 避Run@2/21
【影响范围】3/16批次预估不良0.12%
【改善措施】①Array PI1站点3#和2# 避Run@2/21；②PI边缘膜厚均一性检讨@4/3
【整合对接】2E行褶皱专项
【责任部门】阵列部&amp;设计部
【责任科室】PI</t>
    <phoneticPr fontId="4" type="noConversion"/>
  </si>
  <si>
    <t>【异常原因】
①03/10批次较2/16批次恶化0.13%，Mapping无新增膜位聚集及高发Lot，ELA/GI DKC等关键站点无机差；
②确认屏体修复站点，35080 CRP存在明显机差，3PLR02不良率0.47%，3PLR03不良率2.07%，设备过货量相当（往前追溯两批次数据，CRP设备间机差均小于0.3%），待结合实物解析确认是否存在过标记or修复坐标偏移等异常影响；
【Inline监控】AOI/AT无异常，对应RS Code及AT点不良未恶化；
【是否止血】否
【影响范围】3/10批次~0.1%
【改善措施】①解析进一步确认是否存在CRP过标记or坐标偏差等异常@3/31；
②追踪屏体CRP当站调查结果@3/30；3#的G3检出情况确认如下：203Pcs G3亮点ID中有73Pcs为设备过杀，占比36%（其中25.6%都是Green画面脏污导致CRP过标记）@3/31
③阵列ELA/GI关键站点Goleden Line管控过货，已执行@2/27
【整合对接】田凤
【责任部门】屏体部
【责任科室】测试科</t>
    <phoneticPr fontId="4" type="noConversion"/>
  </si>
  <si>
    <t>【产品型号】C15 【异常类型】CT良率异常—膜层彩色异物 【不良站点】CUT 【责任部门】蒸镀 【异常原因】2号板首片开始出现膜层彩色异物，CD（-211984，55440）1个固定点位聚集、CE （-41395.5,12447.5）（10524.8,66223）2个固定点位聚集，Inline监控发现时已反馈掩膜调查Mask上机前无异常，推测为蒸镀Mask 腔室机构油脂滴落污染FMM，最终转移至产品基板上； 【是否止血】否； 【Inline是否有监控到】是，Inline查杀； 【风险批数量】无； 【改善措施】 暂无，FMM清洗后持续监控，需求蒸镀停线时开腔排查油污源头 【良率影响】12/13批次C15膜层彩色异物不良率0.12%</t>
  </si>
  <si>
    <t>【产品型号】M516
【异常类型】屏体破裂
【责任单位】屏体部-切割科
【异常原因】确认现象为固定5区点状破裂，背面可见凹坑，正面可见凸起，点灯可见不良，集中Sorter10# C1平台（共8个平台），推测为平台异物顶伤（排查平台压伤对应位置未发现异物源）
【是否止血】是，接到异常反馈后设备已停机排查，重新清洁下料检无异常后复机
【风险批数量】初步划分风险时间段12/31 9:00~15:48，共697pcs（FQC抽检拦截208pcs，已报废）
【风险批良损】预估影响12/19批次良率0.12% 
【临时措施】线上WIP全检拦截，成品仓24箱风险品冻结，后续返工Sorting
【长期措施】设备清洁方式&amp;Sort设备异常监控机制检讨</t>
  </si>
  <si>
    <t>【产品型号】W376
【异常描述】CT良率异常-其他原因
【责任部门】未知
【异常原因】Half1/Half2 固定列异常，APP外观图片见panel中间固定位置正方形，ET激发W/R/G/B显示无异常，推测外观不良，待进一步确认
【是否止血】/
【Inline是否有监控到】/
【长期改善对策】/
【风险批数量】 无，CT正常检出
【良损】批次不良0.18%</t>
  </si>
  <si>
    <t>【产品型号】C51
【异常描述】CT良率异常-other3
【责任部门】COE专项
【异常原因】规格面：新品及11/23，11/25蒸镀批未卡控; 相同lot，M12未判定，M1卡控；推测产线判定异常；解析为Panel四周边缘发绿为边缘UPProfile爬坡区域上方CF膜厚变化导致与AA区存在差异，建议Demura持续优化，确认最优效果代码
【是否止血】①签订限度样 ,不良率21.11%降至0.55%，持续监控；②demura可专修优化至不可见
【Inline是否有监控到】有
【风险批数量】 无，CT正常检出</t>
  </si>
  <si>
    <t xml:space="preserve">【产品型号】C59
【异常描述】CT良率异常-彩斑mura
【责任部门】蒸镀
【异常原因：map集中1AQ膜位，3区位置，根据mask组合锁定ER/HRMA03异常，推测贴合类彩斑
【是否止血】产线报废解析异常膜层，进行RW
【Inline是否有监控到】否，1/5批次，点灯机线性画面彩斑、彩斑未检出AQ膜位彩斑，已反馈检测
【风险批数量】800panel,预计影响批次不良0.2% </t>
  </si>
  <si>
    <t xml:space="preserve">【产品型号】C22
【异常类型】彩斑mura
【责任部门】C22查询1/14-1/20生产，1/18 开始高发，整面不固定点位高发，解析判定JND为2.1+-2.2（产线规格判定规格 2.3 NG）
【异常原因】PPA与上批次对比无恶化，推测产线人员过判
【是否止血】尾批投入，及时返工处置
【Inline是否监控到】/
【长期改善措施】/
【风险批数量】无
【风险批良损】/ </t>
  </si>
  <si>
    <t xml:space="preserve">【产品型号】C50
【不良名称】彩斑Mura
【发生站点】MVI
【是否再发】否
【首次通报】01/22  18:00
【基础分析】1/4批次Map集中1CF、2AB（12pcs）, 相对于上批次Map特征未改善
【异常良损】当日良损4.71%，当月良损0.44%，批次良损2.40%，01/04批次较上批次恶化0.72%
【异常原因】1CF膜位偶发彩斑影响79%，首批次异常解析OK与NG无差异，结合PPA进行ER RW暂无效果；批次流片进行mask交换验证锁定HR膜层，推测局部贴合异常导致；
【Inline监控】监控站点LOI可监控
【是否止血】已RW，再次上机inline无异常
【影响范围】450pcs，过货完成时间1/25
【改善措施】针对HR膜层异常列RW；长期针对贴合彩斑进行mask厂商梳理；
【整合对接】张倩
【责任部门】蒸镀封装部
【责任科室】清洗科 </t>
  </si>
  <si>
    <t xml:space="preserve">异常原因】Mapping AC行占比93％，贴膜站点平台不集中。①异物mapping规律与贴膜翘曲拔片一致，推测与撕膜后翘曲高发人员手动对应相关;②lami下贴4号机有集中性，T219已安排下线
【Inline监控】APP2
【是否止血】是
【影响范围】Lami上贴1共产出454half，下贴4产出365half，持续过货中
【改善措施】Lami上贴1&amp;下贴4已禁投，持续关注
【整合对接】熊川
【责任部门】蒸镀封装部
【责任科室】Lami科 </t>
  </si>
  <si>
    <t>【产品型号】C59
【不良名称】下保护膜Particle
【发生站点】APP1
【是否再发】否
【首次通报】01/31  11:00
【基础分析】单Half 异常，异常Glass E0S022
【异常良损】当日良损2.30%，当月良损0.04%，批次良损0.05%，1/18批较上批恶化0.02%
【异常原因】L3LD4CE0S022 单half异常(集中E行膜破,屏体3D检可见),推测为LLO剥离NG导致DLA异常,异常片Lami AOI未抽检，同卡抽检的2片无异常,已通知Lami持续关注AOI异常检出
【Inline监控】监控站点22529
【是否止血】是
【影响范围】1half数量，过货完成时间1/29
【改善措施】/
【整合对接】邓冰
【责任部门】/
【责任科室】/</t>
  </si>
  <si>
    <t xml:space="preserve">【异常良损】当日良损3.48%，当月良损0.25%，批次良损0.16%，1/18批较上批未恶化
【异常原因】M559 AT检出Open类点不良E列聚集，Inline已调查确认E列点不良Sheet Y坐标基本固定，结合此前M75 N列点不良异常，推测为IGZO断线相关。异常集中1F400 3APP03过货，时间节点为12/26 3APP03 CLN液刀更换及安装Cover后过货恶化，同期3APP04测试1 lot无聚集。
【Inline监控】监控站点1T6T1 AT已知
【是否止血】是
【影响范围】共过货31 Lot，AT检出高风险LOT 10个，预估1/18批次良损~0.2%
【改善措施】M559 1F400 3APP03暂禁run，切至3APP04/05过货@1/18；反馈工艺改善重新更换3APP03液刀@1/18，同步点放3lot确认AT结果@2/6（目前在18400）；M559预约3lot 3APP03 1F400显影段转向理清确认AT数据，ECS已提交过货完成@1/26（目前在14100）。
【整合对接】郭友
【责任部门】阵列部
【责任科室】涂布科 </t>
  </si>
  <si>
    <t>【基础分析】2/4高发，1/18批次不良在右半板高发，集中在1CR和2CR模位
【异常良损】当日良损2.08%，当月良损0.61%，批次良损0.35%，1/18批较上批恶化0.1%
【异常原因】Mapping集中1CR和2CR模位，Aging站点打出，无MVI图，Inline AT&amp;LOI无异常，AOI DM未见异常，Mapping对称分布，初步推测受后段异常影响，已反馈解析进行解析确认@2/5
【Inline监控】Inline AT&amp;LOI无异常，AOI DM未见异常.
【是否止血】否
【影响范围】暂未知，按照目前发生率，预估恶化1/18批次良损0.05%
【改善措施】原因未知，待解析分析再进一步确认@2/7
【整合对接】杜开尧
【责任部门】工艺整合部
【责任科室】阵列整合科</t>
  </si>
  <si>
    <t>【产品型号】M516
【不良名称】屏体黑斑
【发生站点】MVI
【是否再发】否
【首次通报】02/08  11:30
【基础分析】1/11批次当日不良大于上批次2倍，批次不良MAP在1A/1E行和1AU模位聚集
【异常良损】当日良损1.41%，当月良损0.53%，批次良损0.20%，1/11批较上批次0.13%
【异常原因】推测为Glass 背面划伤或异物导致，调查LLO确认无1、2号机机差，存在Half1 高发，LLO前AOI Total Defect 无明显Half1 A/E行高发模位集中性，批次恶化原因为12/23批次投入Panel数良不足3K所致，同12/19批次对比无恶化
【Inline监控】监控站点MVI
【是否止血】否
【影响范围】1.11蒸镀批次
【改善措施】后续批次进行蒸镀路径互换验证确认Half 发生Mapping是否跟转@2.16蒸镀批次
【整合对接】王建强
【责任部门】未锁定
【责任科室】未锁定</t>
  </si>
  <si>
    <t xml:space="preserve">【产品型号】N236
【不良名称】屏体黑斑
【发生站点】MVI
【是否再发】是
【首次通报】08/22  09:00
【基础分析】当天高发3.40%，批次不良2.24%，较上批次恶化1.23%，LLO2#不良偏高
【异常良损】当日良损3.40%，当月良损2.30%，批次良损2.24%，01/14批次较上批次恶化1.23%
【异常原因】推测为Glass 背面划伤或异物导致，调查LLO确认无1、2号机机差，新增Half1 BB模位高发且Panel上位置固定，匹配接触点位暂无匹配；待解析进一步确认，1/14批次LLO前背检Defects存在恶化，推测存在相关性，1/26批次背检Defects降低持续关注CT结果
【Inline监控】监控站点MVI
【是否止血】否
【影响范围】1.14蒸镀批次
【改善措施】1/26批次背检Defects降低持续关注CT结果，同步后续批次导入LLO1:196、LLO2:201能量
【整合对接】王建强
【责任部门】未锁定
【责任科室】未锁定 </t>
  </si>
  <si>
    <t xml:space="preserve">【产品型号】N236
【不良名称】S向单暗线
【发生站点】AVI
【是否再发】否
【首次通报】02/11  11:00
【基础分析】批次不良率3.07%，批次不良恶化明显，01/14批次3.07%较上批次12/23批次1.31%恶化1.77%，Map集中2BC模位，未见明显Array lot集中性
【异常良损】当日良损1.22%，当月良损3.10%，批次良损3.07%，01/14批次较上批次恶化1.77%
【异常原因】CT产出较少，仅20%；AVI数据线不良整体降低S向单暗线也未有明显恶化，持续监控；2BC膜位聚集12/23&amp;1/14批次均有，10/07批次该膜位确认为OLED ESD，OLED厂内RS拦截；数据&amp;MAP上看12/23批次开始OLED厂内该膜位未拦截，推测相关性较大，再邀请解析确认该膜位
【Inline监控】/
【是否止血】/
【影响范围】/
【改善措施】反馈解析确认聚集膜位是否为OLED ESD
【整合对接】施明君
【责任部门】/
【责任科室】/ </t>
  </si>
  <si>
    <t xml:space="preserve">【产品型号】N236
【不良名称】支撑膜异物
【发生站点】APP2
【是否再发】否
【首次通报】02/12  10:30
【基础分析】批次不良1.26%，批次恶化0.79%，1A/2A行聚集
【异常良损】当日良损8.72%，当月良损1.26%，批次良损1.26%，较上批次恶化0.79%
【异常原因】Mapping AD行占比74%，Lami下帖4异物高发，影响批次良率0.3%，下帖3异物上升，影响批次良率0.1%，恶化原因lami排查中，初步推测与机台调试cover剥离NG相关；2/8贴膜13#换型N236，生产初期M1A平台异物高发，影响批次良率0.4%，后续换型其它型号，排查未发现磨损源，重新切回N236生产后异物水平恢复正常；
【Inline监控】APP2异物不良率
【是否止血】是
【影响范围】下帖3生产791half，下帖4生产1029half，已产出7.5k，剩余21.5k待过货
【改善措施】Lami下帖4已禁run，针对异物高发持续排查改善，产品批次间差异对比分析，贴膜机台异物水平持续监控；
【整合对接】熊川
【责任部门】蒸镀封装部、屏体部
【责任科室】Lami科、贴膜科 </t>
  </si>
  <si>
    <t>【产品型号】C57
【不良名称】其他4
【发生站点】MVI
【是否再发】否
【首次通报】02/13 10:30
【基础分析】当日0.38%超批次不良2倍，批次恶化0.10%，L3LF4CE01/06 lot集中性较高，MAP集中2AB至2EB 模位，1F620可见ESD异常，1F220有点无图，13620不可见ESD异常，同期其他片1F820可见ESD异常，1F120不可见ESD异常，异常区间锁定1F000-1F800，捞取机腔差确认除1F200 单机台（无腔差）过货外，其他站点无机差和腔差，故推测此不良与1F200 3AFS08相关
【异常良损】当日良损0.38%，当月良损0.10%，批次良损0.10%，01/18批次较上批次恶化0.10%
【异常原因】C57 固定膜位发生ESD现象，与3AFS08 Robot Pad位置匹配
【Inline监控】临时措施：1F220 定点拍照，每日人员review，AT可监控
【是否止血】是，已开腔将固定膜位Robot Pad进行更换@2/13
【影响范围】/
【改善措施】2/13将严重膜位Pad进行更换（Robot Pad目前仅有3个备件，无法全部更换），2/28 备件到货 搭配3月月保进行Robot Pad更换，后期将固定两年更换一次 
【整合对接】施健丰
【责任部门】阵列部
【责任科室】PVD科</t>
  </si>
  <si>
    <t>【产品型号】M516
【不良名称】Array来料责异常
【发生站点】APP2
【是否再发】否
【首次通报】02/13  18:00
【基础分析】当日0.30%超批次不良2倍，批次恶化0.03%，L3MB4CE46/49 lot集中性较高，MAP集中K列
【异常良损】当日良损0.30%，当月良损0.02%，批次良损0.03%，01/26批次较上批次恶化0.03%
【异常原因】K列S向mura贯穿，1B420可见，19920不可见，锁定1B400；异常LOT为3APP07过货，推测涂布或显影刀嘴异常导致
【Inline监控】1B420可见
【是否止血】是
【影响范围】主要影响M516/C35/C10分别8/4/3lot，分别影响1/26&amp;2/14&amp;2/20批次0.3%、0.1%、0.15%
【改善措施】1. 3APP07 涂布刀嘴进行清洁刮试，显影液刀底部光阻残留清洁@2/13已完成，点放无异常；2. 将此类型Mura加入到ADC判定系统中进行监控
【整合对接】田凤
【责任部门】阵列部
【责任科室】TRC</t>
  </si>
  <si>
    <t xml:space="preserve">【产品型号】T219
【不良名称】大面积片状彩斑Mura
【发生站点】CT
【是否再发】否
【首次通报】02/20  10:00
【基础分析】MAP集中2AA0, 2AG0, 2BA0
【异常良损】当日良损MVI，当月良损1.73%，批次良损0.67%，01/26批次较上批次恶化0.67%
【异常原因】T219 12/23批次及1/14批次无此异常,1/26批次新增,目前调查与PPA未见相关性,推测受Panel四周发粉异常干扰,Panel四周发粉异常初步改善理清后做进一步分析,持续跟进
【Inline监控】监控站点MVI
【是否止血】否
【影响范围】数量39pcs，过货完成时间2/20
【改善措施】/
【整合对接】邓冰
【责任部门】/
【责任科室】/ </t>
  </si>
  <si>
    <t xml:space="preserve">【产品型号】T219
【不良名称】OLED来料翘曲
【发生站点】CT
【是否再发】是
【首次通报】01/25 18:00
【基础分析】MAP集中1BA0膜位
【异常良损】当日良损3.23%，当月良损1.34%，批次良损2.05%，01/26批次较上批次恶化0.80%
【异常原因】T219产品PLC站点撕下保护膜后翘曲达40~60mm，短边负翘曲弯曲，手动按压无效，产品拔片,1K100 CVD11#/22200 FLA3#/41100 CVD1#1存在集中性,推测为产品应力导致的中板长边翘曲
【Inline监控】监控站点PLC
【是否止血】否
【影响范围】数量76pcs，过货完成时间2/20
【改善措施】高发模位Panel抽真空静置@2/20
【整合对接】邓冰
【责任部门】/
【责任科室】/ </t>
  </si>
  <si>
    <t>【产品型号】C15
【不良名称】G向ELA Mura
【发生站点】MVI
【是否再发】否
【首次通报】02/22  09:00
【基础分析】MAP无聚集，无Lot/Sheet集中性
【异常良损】当日良损1.02%，当月良损0.11%，批次良损0.16%，02/09批次较上批次恶化0.13%
【异常原因】①AVI现象为G向非贯穿G向线状Mura（W255画面），且大板不贯穿；②监控面确认：DM图/LOI不可见，C15产品无AT；③机腔差分析：捞取阵列段机腔差确认，除单机台过货外无明显机腔差，根据AVI现象及过往N236 G向ELA Mura解析经验，推测为Aging异常，捞取34000机腔差确认，3PCA06具有明显机腔差，推测为屏体局部压接异常，导致屏体不同区域Aging存在差异，烦请屏体优先排查确认，感谢！；④已邀请解析协助确认@2/24，预计2/27产出结果
【Inline监控】/
【是否止血】是
【影响范围】/
【改善措施】3PCA06两个pallet压力不均导致的，现场已调整。已判C的部份会进行返工再过一遍Aging @方雨阳
【整合对接】施健丰
【责任部门】工艺整合部
【责任科室】触控屏体整合科</t>
  </si>
  <si>
    <t>【产品型号】M530
【不良名称】Extended TRx Short Test NG
【发生站点】CT
【是否再发】否
【首次通报】02/26 10:00
【基础分析】L3MC51E09 Lot高发，N列聚集
【异常良损】当日良损0.31%，当月良损0.13%，批次良损0.13%，02/16批次较上批次恶化0.08%
【异常原因】①N列集中，解析为外围走线M1残留，且无顶Ti缺失；②T3MC52E0BAA、T3MC52E07AA集中，无腔室集中性，黄光有时间集中性：2/20 13：00~15：00，后续过货LOT 无异常，推测黄光PR残留。目前已反馈黄光排查，根因暂不明确
【Inline监控】43620 部分Panel可见外围走线残留，未判修补，AVI检出short
【是否止血】是，M1黄光后续LOT无N列高发
【影响范围】T3MC52E0BAA、T3MC52E07AA集中，NG 48panel
【改善措施】待根因排查
【整合对接】许家佳
【责任部门】触控部
【责任科室】黄光科</t>
  </si>
  <si>
    <t xml:space="preserve">【异常原因】排查 IJP PR1发生率0.26%，PR2 0.31%；未见明显集中性；Retry未见明显恶化；因不良膜位与ESD类似，推测为静电量过大，IJP打印存在凸起导致；
【Inline监控】21329站点已监控判杀
【是否止血】否
【影响范围】2/14批次
【改善措施】①X-ray管控给为2个月测试消散能力遇到超规点即在PM期间更换；如生产过程逐步高发临时通过控片调整；②蒸镀Retry率优化，高发Mask Align Mark增加焊点；③检讨VEES导入消除静电@3/5；④挽救措施：C51屏体RA 240H结果无异常，模组RA待投入，C39穿刺异物预计2/18返厂投入RA验证；
【整合对接】吕子明
【责任部门】蒸镀封装部
【责任科室】打印科/蒸镀设备科 </t>
  </si>
  <si>
    <t xml:space="preserve">【异常原因】固定膜位发生ESD现象，与3AFS08 Robot Pad位置匹配，推测为Pad磨损导致
【Inline监控】临时措施：1F220 定点拍照，每日人员review，AT可监控
【是否止血】是，已开腔将固定膜位Robot Pad进行更换@2/25，严重膜位Pad更换后AT产出8Lot，无异常聚集
【影响范围】/
【改善措施】2/13将严重膜位Pad进行更换（Robot Pad目前仅有3个备件，无法全部更换），2/25备件到货后已将其他剩余膜位Pad进行更换 
【整合对接】施健丰
【责任部门】阵列部
【责任科室】PVD科 </t>
  </si>
  <si>
    <t>【异常原因】PDL气泡炸裂，1B400 3APP07产出，推测涂布速度过快导致
【Inline监控】1B820
【是否止血】是，单lot异常，出货前已判杀
【影响范围】20sheet，预估批次良损0.26%，2/17过货完成
【改善措施】B层#6,#7,#9机台涂布降速85mm/s➡50@2/25
【整合对接】</t>
  </si>
  <si>
    <t xml:space="preserve">【异常良损】当日良损0.89%，当月良损0.35%，批次良损0.35%，2/14批次较上批次恶化0.26%
【异常原因】2AW/2BW/2LN不良集中22222套mask，流片序首片发生，推测mask局部贴合不良导致
【Inline监控】LN膜位LOI已检到，W列膜位未拍照，已沟通检测增加拍照列
【是否止血】是
【影响范围】261pcs，过货完成时间预计3/12
【改善措施】2LN膜位run中已修复，后续cycle无异常，2AW/2BW膜位待借片解析确认异常膜层，目前暂无排产计划，下批次前RW
【整合对接】李晗
【责任部门】蒸镀封装部
【责任科室】清洗科 </t>
  </si>
  <si>
    <t xml:space="preserve">【异常原因】L3M551E0E单Lot异常，21120 DM图可见，1B820&amp;18620 DM图不可见，非水渍Mura，看AVI现象为斑类外观可见异常，看此Lot履历为1B820气泡异常Lot，结合AVI现象推测为气泡炸裂导致
【Inline监控】1B820 DM图已监控到气泡，当时已将大部分异常Panel判S，但后续制程导致的气泡炸裂未拦截到；
【是否止血】否
【影响范围】L3M551E0E单Lot异常
【改善措施】拦截措施：1.后续此类气泡异常SHEET要再确认21320检出结果，防止后续制程气泡炸裂导致的异常屏留到后端（21320 DM图清洗可见气泡炸裂后影响的Panel且21320是全检站点）；2.改善措施：coating speed 85→50mm/s, coating gap160→120um@3/14
【整合对接】黄从城
【责任部门】阵列
【责任科室】Track </t>
  </si>
  <si>
    <t>【产品型号】C55
【不良名称】其他4
【发生站点】CT
【是否再发】否
【首次通报】03/13 10:00
【基础分析】客诉常暗白斑，MAP集中1BH &amp; 1HH，1F620可见ESD异常，1F220有点无图，13620不可见ESD异常，同期其他片1F820可见ESD异常，1F120不可见ESD异常，异常区间锁定1F000-1F800，捞取机腔差确认除1F200 单机台（无腔差）过货外，其他站点无机差和腔差，故推测此不良与1F200 3AFS08相关
【异常良损】当日良损0.35%，当月良损0.17%，批次良损0.18%，02/14批次较上批次恶化0.13%
【异常原因】固定膜位发生ESD现象，与3AFS08 Robot Pad位置匹配，推测为Pad磨损导致
【Inline监控】AOI&amp;AT
【是否止血】是
【影响范围】/
【改善措施】2/13&amp;2/25共更换10个Robot Pad（直板机2半板B列&amp;N列位置），3/14 更换C55 严重膜位Robot Pad（剩余30个备件），备品采购中，预计4月15到货，待到货后更换3AFS08剩余全部膜位Robot Pad，后续Pad一年更换一次 
【整合对接】施健丰
【责任部门】阵列科
【责任科室】PVD科</t>
  </si>
  <si>
    <t>【不良名称】孔区大圆环
【发生站点】APP2
【是否再发】否
【首次通报】03/14  10:00
【基础分析】LOT集中L3MG51E0M，无明显MAP集中性
【异常良损】当日良损3.01%，当月良损0.37%，批次良损2.23%，03/05批次较上批次恶化2.23%
【异常原因】1B820&amp;21230 AOI DM未见异常，履历未见差异，无明显片间规律，AVI现象为孔区气泡，与之前C10异常现象相同，推测为D层孔区气泡，捞取机腔差确认18500 3AED03有集中性，与DE确认18500为干刻旧条件，推测此不良与其相关
【Inline监控】高发3Lot  D层未加检AOI故未监控到
【是否止血】是，18500 3AED03已禁Run M655@3/14
【影响范围】3 lot影响
【改善措施】临时措施：18500 3AED03已禁Run M655@3/14；长期措施：①DE ECS申请1lot进行新条件验证，如无问题再申请紧急PCCB导入；②定限样后返工@3/14
【整合对接】黄从城
【责任部门】阵列部
【责任科室】干刻科&amp;涂布科</t>
  </si>
  <si>
    <t xml:space="preserve">【异常原因】2AB MC腔室导轨注油，推测与此相关，3/5批次不良0.078%
【Inline监控】21320
【是否止血】否
【影响范围】20pcs，截止3/19
【改善措施】3/17开腔PM，未见明显异常。3/18批次持续监控
【整合对接】汪前前
【责任部门】蒸镀封装部
【责任科室】蒸镀设备科 </t>
  </si>
  <si>
    <t xml:space="preserve">【异常原因】22222套mask 高发，cycle末高发，随流片序发生率升高趋势，与G彩短条恶化一致，推测MVI人员异常现象无法厘清
【Inline监控】监控站点
【是否止血】是，Inline及时进行调整
【影响范围 22222套mask cycle37/40/43/47
【改善措施】①需借屏确认异常判定准确性；@3/21;结合换线和排产时程（已争取未获得时间），预计改善时间@4/7
【整合对接】邓冰
【责任部门】PMC/工艺整合部
【责任科室】PMC/OLED整合 </t>
  </si>
  <si>
    <t>可匹配到 AOI监控 inline RS不良，3/7当日highlight停机前确认已不再run货，影响因素（1）3AFS03  高发A8SIP/A8SMR/A8SPC，推测是ILD peeling导致，
【改善措施】当天已禁Run，USC清洗效果中量验证中（2）3APP02 M3/M4 残留四周聚集，3/7停机保养,3/10监控趋势下降,3/11~3/12 3APP05升高停机保养（1BE0膜位发生率降低，待进一步调查） 
【整合对接】</t>
  </si>
  <si>
    <t xml:space="preserve">【异常原因】T219 G向ELA Mura有Half1集中性，阵列/TP/屏体/机腔差和人员都没有差异，且OLED 0226批次有对位异常，导致蒸镀膜层偏位造成发粉异常，跟制造确认也是发粉位置有G向密纹，且21200有HALF 1/2的有无差异，推测与OLED强相关，目前已反馈OLED调查并已安排解析佐证 
【Inline监控】DM/AT/LOI不可见
【是否止血】/
【影响范围】/
【改善措施】请OLED整合调查反馈
【整合对接】施健丰
【责任部门】OLED
【责任科室】OLED整合 </t>
  </si>
  <si>
    <t>【异常原因】单日飘高只要受34001 3/23号Aries集中过货影响，批次By Aging站点确认恶化0.5%，Mapping无集中，批次Array 单LOT，异常LOT及Sheet履历及RS未见异常，34000 Aging机台集中3APC15过货，异常飘高主要集中34000 3/22 当天高发（不良1.73%），3/23&amp;3/24 0.54%&amp;0.24%正常波动（Base 0.4%）,34000工位集中2&amp;4&amp;6&amp;9偏高；初步推测受Aging压接影响，同步已反馈Aging&amp;解析进行确认
【Inline监控】/
【是否止血】
【影响范围】3/10蒸镀批，预估批次影响0.5%
【改善措施】待解析结果及Aging反馈结果进一步确认@3/25
【整合对接】</t>
  </si>
  <si>
    <t xml:space="preserve">【异常原因】M567的common defect，11400站点，推测是mask上面有particle 
【Inline监控】11620
【是否止血】是，单lot异常inline已判杀
【影响范围】单lot 120panel，2/9过货
【改善措施】①mask、case清洁；②mask loading路径清洁；③连续过货1H后mask下机PPD检查
【整合对接】郭宇豪
【责任部门】阵列
【责任科室】曝光 </t>
  </si>
  <si>
    <t>【异常原因】AVI现象为底Ti残留类型，1G500 3AED08-PC3具有明显腔差，1G500 3AED08-PC3 2/18 PM，2/25过货C50不良升高，此时腔室处于PM初期（共过货202 sheet，其中BCL3条件（常暗黑斑旧条件）产品过货116sheet，占比57.4%），推测BCL3条件过货较多，腔室一直保持在PM初期状态导致 
【Inline监控】LOI 
【是否止血】是 
【影响范围】/
【改善措施】 
1. PM初期500 sheet以内禁run C50/D137/BCL3条件产品/M系列产品
2. PC3 ME1 APC开口度＜275时不良明显下降，管控敏感产品（C453/C57/C50/D137/M75/M559）APC开口度＜275时方可过货 
【整合对接】施健丰 
【责任部门】阵列部 
【责任科室】干刻科</t>
  </si>
  <si>
    <t xml:space="preserve">【异常原因】3/3批次 by cycle呈降低趋势，无流片序规律，half 短边有集中性；CVD/IJP无明显腔差，推测蒸镀设备particle
【Inline监控】监控站点
【是否止血】是，批次末已恢复正常水准；
【影响范围】批次前5cycle
【改善措施】已反馈工艺，开腔重点PM@3/29
【整合对接】张倩
【责任部门】蒸镀封装部
【责任科室】蒸镀设备科 </t>
  </si>
  <si>
    <t xml:space="preserve">【异常原因】排查不良发生于贴膜6#，M1A&amp;M2B平台较为高发；确认异物位于8区固定位置，镜检为胶状残留；结合位置处于撕膜终点，推测为下保护膜撕除过程中再次与产品接触，导致残胶遗留
【Inline监控】APP2
【是否止血】是
【影响范围】贴膜3/25 18:37~3/26 20:24持续发生
【改善措施】工艺针对撕膜路径/撕膜点位进行调整，持续进行下料抽检，截止3/27下午16:00未再出现改不良
【整合对接】熊川
【责任部门】屏体部
【责任科室】贴膜科 </t>
  </si>
  <si>
    <t xml:space="preserve">【异常原因】Mapping无明显集中，确认不良现象为满屏群亮点，34000 Aging站点存在设备及工位集中，3PCA01不良率0.62%/3PCA06不良率0.12%，推测为aging不充分导致，当站过货时间集中3/27~3/28，已反馈aging科人员进一步确认中，同步安排解析确认@3/31
【Inline监控】监控站点
【是否止血】是，3/29不良率已下降
【影响范围】待AGING进一步确认后回复
【改善措施】待AGING进一步确认后回复
【整合对接】郭友
【责任部门 屏体部
【责任科室】Aging科 孙克安 </t>
  </si>
  <si>
    <t xml:space="preserve">【异常良损】当日良损0.33%，当月良损0.14%，批次良损0.14%，03/18批次较上批次恶化0.14%
【异常原因】推测与MS注油相关，3/18开腔确认，无明显异常，重新进行清洁，持续监控
【Inline监控】21320 TFE AOI
【是否止血】否 
【影响范围】批次预估良损0.1%，
【改善措施】3/18 MS腔室开腔并清洁
【整合对接】汪前前
【责任部门】蒸镀封装整合科
【责任科室】蒸镀设备科 </t>
  </si>
  <si>
    <t xml:space="preserve">【异常原因】蒸镀首片开始高发的金属异物(颜色发白,Fe/Ni异物,推测为FMM来料携入,多产品出现),3/19批次不良0.07%
【Inline监控】监控站点21329
【是否止血】否
【影响范围】数量257pcs，过货完成时间3/30
【改善措施】Mask清洗机药液更换后测试@4/5
【整合对接】邓冰
【责任部门】蒸镀封装部
【责任科室】清洗科 </t>
  </si>
  <si>
    <t xml:space="preserve">【异常原因】其余膜位排查AVI原图白画面可见非固定位置黑色赃物，排查OLED Chamber无明显集中性，TFE LOI均未看到异常，推测为TP段新增不良；1BA固定膜位排查OLED Defect存在孔区位置集中，跨cycle发生，推测为蒸镀段产生异常，当前已反馈工艺同步排查中；
【Inline监控】监控站点
【是否止血】否
【影响范围】待确认
【改善措施】已通知现场针对C39、C57点灯异物留屏解析
【整合对接】吕子明
【责任部门】工艺整合部
【责任科室】蒸镀封装整合科 </t>
  </si>
  <si>
    <t xml:space="preserve">【异常原因】AN位置长条线性&amp;白画面发青，推测EG膜层异常；抽检为cycle中后期偶发；Mask排查：EGTA002近期（批次间）未做相应RW；Mask MCO未见明显异常；本次为C452产品首次换线至2CD量产，原1CD线体无此膜位不良，为Mask与新腔室贴合状态变化导致偶发不良；
【Inline监控】21239
【是否止血】是，Inline已提前调整
【影响范围】3/19批次，Inline批次不良0.25%
【改善措施】
①排产调试时间协调；②Inline及时干预调整Offset&amp;stay time；③下批次前导入EC电解；
【整合对接】吕子明
【责任部门】蒸镀封装部
【责任科室】张网科 </t>
  </si>
  <si>
    <t xml:space="preserve">【异常原因】已知异常，2E行与1F400强相关，经调查与解析推测与2E行CD偏小相关
【Inline监控】DM/AT不可见
【是否止血】未止血
【影响范围】/
【改善措施】工艺调整了2E行CD，使其与其他位置CD保持相当，已搭载了C57和C453各一lot验证，预计5/5产出CT结果
【整合对接】施健丰
【责任部门】阵列
【责任科室】Track </t>
  </si>
  <si>
    <t xml:space="preserve">【异常原因】推测与IJP 相关
【Inline监控】21320 DM 可见
【是否止血】/
【改善措施】异常品解析， 预计4/13产出解析结果
</t>
  </si>
  <si>
    <t xml:space="preserve">【异常原因】蒸镀首片开始高发的金属异物(颜色发白,Fe/Ni异物,推测为FMM来料携入,多产品出现),3/11批次不良0.59%
【Inline监控】监控站点21329
【是否止血】否
【影响范围】数量190pcs，过货完成时间3/23
【改善措施】Mask清洗机磁棒清洁，清洗药液/Filter更换后测试@4/7，N236 发黑Sheet条逐步Rework修复，已Rework4条@4/8
【整合对接】秦悦
【责任部门】蒸镀封装部
【责任科室】清洗科 </t>
  </si>
  <si>
    <t xml:space="preserve">【异常原因】1.2EP0膜位占比20%，为有核彩斑（像S向菱形彩色带状Mura，实际彩斑）2.2CD0膜位占比80%，为C50产品首次换线到L1-CD生产，原L2-CD无此膜位不了，推测为Mask与新腔室贴合状态变化偶发不良
【Inline监控】21230 inline已监控到
【是否止血】是
【影响范围】3/19批次，批次预估0.2%
【改善措施】1.2EP0对策：查看下机Mask Macro，有黑色异物，位置匹配，清洗后去除，上机Macro无异常，再次上机无彩斑发生@3/26；2.2CD0对策：Mask导入一次EC电解
【整合对接】汪前前
【责任部门】蒸镀封装部/工艺整合部
【责任科室】张网科/清洗科/工艺整合科 </t>
  </si>
  <si>
    <t xml:space="preserve">【异常原因】Ｕ列推测为Array CST 制程pin 划伤导致，垫片改善预估4月底进行PPCB汇报，EF模位匹配Array CVD/PVD/CSTpin均能匹配，待Array前段同事进一步厘清；
【Inline监控】监控站点
【是否止血】否
【影响范围】3月30蒸镀批
【改善措施】Ｕ列推测为Array CST 制程pin 划伤导致，垫片改善预估4月底进行PPCB汇报，其他后续基于M516 LLO能量203/205验证通过进行平展提升工艺margin；
【整合对接】王建强
【责任部门】未厘清
【责任科室】未厘清 </t>
  </si>
  <si>
    <t xml:space="preserve">【异常原因】异常Mapping、AVI现象及高发时间与点灯异物相同，故推测1A行常暗黑斑也是Ag析出（1A200有明显机差，3AFS07高发且有Mpping差（1A行集中），但1A220 AOI不可见，按照之前经验Ag析出与1A600相关，3/19批次开始是1A600 3AES01单机台过货，但常暗黑斑Mura1A200无机差），已安排解析确认@4/18，预计4/19产出解析结果
【Inline监控】1A620&amp;1B820 AOI可见（后续Total defect Map监控并将此Defect更新进RS鉴本）
【是否止血】否（因产能问题，3AFS07无法禁Run C452，临时措施为C452优先3AFS06过货（制造控货），1A600 3AES08因Ag析出已禁Run，目前还未复机，目前1A600只有3AES01单机台过货，无法禁Run止损）
【影响范围】/
【改善措施】临时措施为C452优先3AFS06过货（制造控货），长期措施待工艺反馈
【整合对接】施健丰
【责任部门】阵列部
【责任科室】PVD科&amp;WET科 </t>
  </si>
  <si>
    <t xml:space="preserve">【异常原因】金属peeling，cycle首片高发，且随流片降低，推测Mask携带，Mask清洗强相关
【Inline监控】21320 TFE AOI
【是否止血】否
【影响范围】4/7批次不良 CUT 0.11%，较上批次（0.04%）恶化0.07%
【改善措施】①长期措施：金属peeling片屏体RA验证（当前异常片收集M702/C453）@4/30；②短期措施：更换清洗药液@4/2；加强Mask AOI检测，厘清来源@4/2
【整合对接】汪前前
【责任部门】蒸镀封装部
【责任科室】清洗科 </t>
  </si>
  <si>
    <t xml:space="preserve">【异常原因】实物为十字mark，贴膜无设备时间集中，1#&amp;5#均有发生，无明显集中性，新批次恶化，推测为产品mark段差增大，导致贴附支撑后出现mark区气泡
【Inline监控】APP2
【是否止血】否
【影响范围】CT数据已体现
【改善措施】不良品进行二次脱泡挽救，挽救率预估100%
【整合对接】郭晋嘉
【责任部门】屏体部
【责任科室】贴膜科 </t>
  </si>
  <si>
    <t>【异常原因】Mask外观无异常，推测Mask对应位置贴合不良
【Inline监控】LOI监控到，目前新批次无异常
【是否止血】是。4/17已经ＲＷ，预计4/18批次可挽救0.5%
【影响范围】04/07批次
【改善措施】4/17日Mask异常列已经RW
【整合对接】秦悦
【责任部门】蒸镀封装科
【责任科室】清洗</t>
  </si>
  <si>
    <t xml:space="preserve">【基础分析】MAP集中1A/1E/2A/2B行，GLASS集中L3LF53E10142, L3LF53E10152
【异常良损】当日良损0.51%，当月良损0.07%，批次良损0.23%，04/19批次较上批次恶化0.17%
【异常原因】不良集中4/19批次,多为cycle首件高发,随流片降低,推测与蒸镀油脂溅射相关
【Inline监控】21320
【是否止血】是
【影响范围】4/19批次不良率0.10%,较3/29上批次0.06%,恶化0.04%
【改善措施】1.进行MS清洁,检查无油脂飞溅现象,确认清洁后流片膜层彩色异物发送率@4/25--&gt;4/26批次膜层彩色异物0.04%,有改善;2.MS联轴器位置网板换成盲板,厂商制作中,预计5月中到厂验证
【整合对接】汪前前
【责任部门】蒸镀封装部
【责任科室】蒸镀设备科 </t>
  </si>
  <si>
    <t>【异常原因】集中贴膜13# M1A平台，平台治具表面存在凹坑（推测因国产治具表层涂料材质不佳，日常清洁时使用酒精擦拭导致表层涂料剥落），产品贴附时造成Pin端压伤，非致死不良，但存在风险无法直接后流
【Inline监控】APP2检出
【是否止血】是
【影响范围】风险批共275pcs，APP2已过货完成
【改善措施】异常平台已进行更换，同时采购韩国原厂平台备用；风险批已单独入库静置，15天后返工过MVI+APP2，无异常产品释放
【整合对接】</t>
  </si>
  <si>
    <t xml:space="preserve">【异常原因】1.不良集中4/19批次,多为cycle首件高发,随流片降低,推测与蒸镀油脂溅射相关2.同线体的(L2-AB)的C57同样存在恶化
【Inline监控】21320
【是否止血】是
【影响范围】4/19批次不良率0.17%,较2/16上批次0.00%,恶化0.17%
【改善措施】1.进行MS（存储Mask的腔室）清洁,检查无油脂飞溅现象,确认清洁后流片膜层彩色异物发送率@4/25--&gt;同线体的C57产品4/26批次膜层彩色异物由0.10%降至0.04%,有改善;2.MS联轴器位置Cover从网板换成盲板,厂商制作中,预计5月中到厂验证
【整合对接】汪前前
【责任部门】蒸镀封装部
【责任科室】蒸镀设备科 </t>
  </si>
  <si>
    <t>【基础分析】LOT集中： L3CC52E1E，Mapping 大板N/P列聚集
【异常良损】当日良损0.59%，当月良损0.31%，批次良损0.12%，04/18批次较上批次恶化0.04%
【异常原因】C452 单亮点/群亮点/暗点/B暗点大板N/P列聚集推测与1F400 3APP03 IGZO断线强相关
【Inline监控】AT
【是否止血】是
【影响范围】04/18批次预估影响0.1%
【改善措施】1F400 3APP03暂禁Run控货，优先3APP04 &amp; 05设备Run货@4/29</t>
  </si>
  <si>
    <t>推测Aging机差，未按模板回复</t>
  </si>
  <si>
    <t>推测Aging机差压偏，未按模板回复</t>
  </si>
  <si>
    <t xml:space="preserve">【异常原因】①查看履历最早3/16过货 SV4送样批已存在此异常，推测与电极相关，根因DE排查中，②排查同期C452/C453存在同样模位集中
【Inline监控】DM不可见
【是否止血】是，已临时管控过货
【影响范围】1499
【改善措施】异常电极进行更换，更换计划预计5/12产出
【整合对接】施健丰
【责任部门】阵列部
【责任科室】DE </t>
  </si>
  <si>
    <t xml:space="preserve">【异常原因】2BG膜位集中22222套mask，1AT&amp;1CN膜位集中11111套mask，为首cycle单cycle异常，cycle首片发生，推测mask particle导致，影响批次不良率0.25%
【Inline监控】21320
【是否止血】是
【影响范围】103pcs
【改善措施】Mask清洗后后续cycle无异常
【整合对接】李晗
【责任部门】蒸镀封装部
【责任科室】清洗科 </t>
  </si>
  <si>
    <t xml:space="preserve">【异常原因】21120来料检无异常，TFE AOI匹配黑色不透明异物，mask上机无异常，推测蒸镀过程particle掉落导致；
【Inline监控】监控站点
【是否止血】是
【影响范围】60pcs，5/13流片完成
【改善措施】产线降温PM
【整合对接】张倩
【责任部门】蒸镀封装部
【责任科室】蒸镀设备科 </t>
  </si>
  <si>
    <t xml:space="preserve">【异常原因】集中贴膜13# M1A平台，左侧TP Pin固定位置压伤，推测来料携带异物残留在平台上导致，FIB确认内部膜层断裂，无法挽救；
【Inline监控】当站抽检发现
【是否止血】是
【影响范围】风险片共64pcs，已挑出交由制造按压伤判定
【改善措施】设备重新清洁后加检无异常；13#增加风刀吹扫，预计月底上线
【整合对接】熊川
【责任部门】屏体部
【责任科室】贴膜科 </t>
  </si>
  <si>
    <t xml:space="preserve">【异常原因】不良主要受L3CC52E2P09单sheet高发影响，查询Array履历暂未见异常，推测为来料玻璃背面存在划伤导致LLO后剥离异常。
【Inline监控】MVI
【是否止血】否
【影响范围】5.03批次
【改善措施】直板机目前正在M516产品上进行LLO能量提升优化验证，待模组结果产出后，基于验证结果进行同产品间拓展提升黑斑Cover 能力；目前模组暂无M516排产计划，产出时间待定；
【整合对接】王建强
【责任部门】Array </t>
  </si>
  <si>
    <t xml:space="preserve">【异常原因】2BK不良主要与EGTA02相关，其余模位与EGTA01相关推测为T物料刻蚀均一性不良，随流片数量物料贴合异常
【Inline监控】LOI
【是否止血】是，对应高发模位挑选小TP物料进行Rework@5.18
【影响范围】5.03蒸镀批次
【改善措施】对应高发模位挑选小TP物料进行Rework@5.18
【整合对接】秦悦
【责任部门】OLED蒸镀封装
【责任科室】Mask张网 </t>
  </si>
  <si>
    <t xml:space="preserve">【异常原因】R角ESD，结合机腔差分析&amp;转向&amp;定点拍照等推测与1F200 3AFS08具有相关性
【Inline监控】AOI&amp;AT
【是否止血】是，2DN0膜位3/37已更换pad，2CT0膜位4/15已更换pad，更换后定点拍照与AT均无异常；今日反馈异常为对策前过货
【影响范围】预计影响5/3蒸镀批0.15%
【改善措施】1. 2DN0膜位3/37已更换pad，2CT0膜位4/15已更换pad，更换后无异常；2. ESD异常进线实物确认异常点位附近无Pad，但R角边缘与Robot Pad 边缘有匹配，推测更换后Robot Pad高度有变化，Pad 边缘与R角接触导致，转向5LOT厘清PVD相关性
【整合对接】施健丰
【责任部门】工艺整合部&amp;阵列部
【责任科室】阵列整合&amp;PVD </t>
  </si>
  <si>
    <t xml:space="preserve">【异常原因】EH固定膜位彩斑（线性画面可见，现象发青，11111套Mask，彩斑(跨cycle6/9发生)，推测mask particle导致
【Inline监控】21320
【是否止血】是
【影响范围】11111套Mask cycle6/9
【改善措施】Mask清洗后后续cycle无异常
【整合对接】刘雅伦
【责任部门】蒸镀封装部
【责任科室】清洗科 </t>
  </si>
  <si>
    <t xml:space="preserve">【异常原因】排查Lami制程LLO后2E行存在褶皱，且Lami无集中性，2E行褶皱多款产品发生，推测与前段应力强相关，当前相关信息已同步反馈TP&amp;Array进行工艺排查，暂未明确根因；
【Inline监控】22420
【是否止血】否
【影响范围】暂未明确
【改善措施】①褶皱dummy条留屏解析@5/23；②前段应力、膜厚相关性匹配@5/26；
【整合对接】吕子明
【责任部门】暂未明确
【责任科室】暂未明确 </t>
  </si>
  <si>
    <t>【异常原因】多发于蒸镀中期Cycle首片，一般为固定点位或随机1/2号板分布，1#CD/2#AB不良高，推测为ＭＣ机构油滴污染FＭＭ（上机前检测无异常，生产前有注油保养动作，Line2 MS03/05开腔发现油脂溢出痕迹）或是Source轨道油脂飞溅；
【Inline监控】监控站点
【是否止血】否
【影响范围】Inline共判126Panel，预计过货完成@5/27
【改善措施】短期措施：①MS开腔清洁，source导轨/齿轮清洁（Line1#CD：4/6已全部清洁完毕，Line2#AB:4/7&amp;4/18 已完成）；
长期措施：①MS联轴器位置网板换成盲板，厂商制作中，已到货2ea，Line2 MS03/5安装验证@5/23
②MS注油优化：注油量由每个注油6枪降至3枪，频率半年1次
③注油手法优化： 注油完成后进行15次升降测试，再次进行将多有聚集类油脂清除；光杆及丝杆不进行油脂涂抹；</t>
  </si>
  <si>
    <t xml:space="preserve">【异常原因】推测为MC机构油滴污染FMM或Source轨道油脂飞溅；
【Inline监控】Inline AOI RS查杀
【是否止血】是
【改善措施】短期措施：①MS开腔清洁，source导轨/齿轮清洁（Line1#CD：4/6已全部清洁完毕，Line2#AB:4/7&amp;4/18 已完成）；
长期措施：①MS联轴器位置网板换成盲板，厂商制作中，已到货2ea，Line2 MS03/5安装验证@5/23，预计5/28出结果
②MS注油优化：注油量由每个注油6枪降至3枪，频率半年1次
③注油手法优化： 注油完成后进行15次升降测试，再次进行将多有聚集类油脂清除；光杆及丝杆不进行油脂涂抹；
</t>
  </si>
  <si>
    <t xml:space="preserve">【异常原因】推测为MC机构油滴污染FMM或Source轨道油脂飞溅；
【Inline监控】Inline AOI RS查杀
【是否止血】是
【改善措施】短期措施：①MS开腔清洁，source导轨/齿轮清洁（Line1#CD：4/6已全部清洁完毕，Line2#AB:4/7&amp;4/18 已完成）；
长期措施：①MS联轴器位置网板换成盲板，厂商制作中，已到货2ea，Line2 MS03/5安装验证@5/23，预计5/28出结果
②MS注油优化：注油量由每个注油6枪降至3枪，频率半年1次
③注油手法优化： 注油完成后进行15次升降测试，再次进行将多有聚集类油脂清除；光杆及丝杆不进行油脂涂抹； </t>
  </si>
  <si>
    <t xml:space="preserve">【异常原因】异常为中板长边翘曲，非Lami制程导致，该中板制程履历无异常，推测为多膜层应力叠加导致；
【Inline监控】/
【是否止血】否
【改善措施】持续监控并收集长边翘曲不良发生数据，进行设备集中性分析； </t>
  </si>
  <si>
    <t xml:space="preserve">【异常原因】Mapping集中中板外围，查看3D检74%可见异物，11pcs集中L3A453E05222/252中板，lami下帖2发生率较高，4/27-4/28生产，推测与剥离效果不佳相关
【Inline监控】APP2检出
【是否止血】是
【影响范围】下帖2共过货141k，屏体已过货24k
【改善措施】Lami 4/28已生产结束，持续关注屏体异物水平，若持续上升，下批次生产时lami高发机台禁用，进行调试并try run无异常后放量
【整合对接】熊川
【责任部门】蒸镀封装部
【责任科室】Lami科 </t>
  </si>
  <si>
    <t xml:space="preserve">【异常原因】05/03批次支撑膜异物不良mapping AE行占比86%，Lami下贴2#/3#机&amp;贴膜1#/2#/4#均无机差/平台差/时间集中性，屏体5/20整体不良率升高；lami过货剥离NG率1%，且集中于右刀，非高发行侧，推测为整体批次恶化，待进一步调查批次间差异
【Inline监控】APP2
【是否止血】否
【影响范围】05/03批次
【改善措施】待OLED整合调查批次间差异
【整合对接】郭晋嘉
【责任部门】蒸镀封装科
【责任科室】Lami科 </t>
  </si>
  <si>
    <t xml:space="preserve">【异常良损】当日良损2.06%，当月良损0.46%，批次良损3.49%，05/13批次较上批次恶化2.96%
【异常原因】推测为Glass 背面划伤，导致LLO能量衍射偏低，剥离时拉扯造成器件Peeling；
【Inline监控】监控站点
【是否止血】否
【影响范围】批次无恶化，之前批次受产出率影响未完全产出偏低，不良率专项预期内无恶化；且5/13批次LLO机台无机差；
【改善措施】持续关注CT良率变化
【整合对接】王建强
【责任部门】暂不明确
【责任科室】暂不明确 </t>
  </si>
  <si>
    <t xml:space="preserve">【异常原因】Mapping存在D角聚集恶化趋势，集中GI FC03-DKC，推测FC03-DKC自M4存在恶化。反馈清洗同事确认，D角聚焦与inline CIP 前进端聚集匹配，本周计划进行AK 本体通水清洁。待对策后监控Inline RS Mapping.
【Inline监控】AOI、AT
【是否止血】专项持续改善项
【影响范围】/
【改善措施】12100 FC03 DKC AK本体通水清洁
【整合对接】郭友
【责任部门】阵列部
【责任科室】CLN </t>
  </si>
  <si>
    <t xml:space="preserve">【异常原因】
①2DA0 模位根据解析结果，推测为Al迁移影响，推测受41500产出影响；
②4/9蒸镀批存在Short高发现象，对应厂务4/10 STK04湿度上升时间一致；
【Inline监控】43620/436A0
【改善措施】①M1 AT增强条件导入@5/20；
②已需求厂务降低3STK04湿度；
③高发模位AOI检出优化，优化条件已上线@5/22；
④新增Al迁移鉴本，优先判P，提升修补率；
【是否止血】条件导入后OSC监控2DA0模位异常发生率12%→3%，Inline监控存在改善，待确认CT产出结果
【责任部门】触控部
【责任科室】TP干刻 </t>
  </si>
  <si>
    <t xml:space="preserve">【异常原因】①2nit画面下可见孔S向方向不同位置黑团不良，与2025M02客诉黑团Mura现象相同；②异常片均未检AT，DM图1Y420反推可见，18620不可见，中间制程未检，根据2025M02模组客诉经验推测为1Y400 BPDL膜厚异常；③捞取机腔差确认除单机台过货外无明显机腔差（1Y400 3APP08单机台过货）；③无明显人员集中性；④本批次C451产品PEPY/PEPB/PEPD均未加检膜厚；⑤推测与摄像头设计影响膜厚相关，故异常位置位于摄像孔Y列 
【Inline监控】DM图可见
【是否止血】否，1Y400 3APP08单机台过货（WIP上COE量产品在12400前）
【影响范围】/
【改善措施】①COT转向过货有改善（COT Speed = 30）；②COT Speed = 25转向过货验证，DM图预计6/10产出结果（WIP上COE量产品在12400前）
【整合对接】施健丰
【责任部门】阵列部
【责任科室】涂布科 </t>
  </si>
  <si>
    <t>【异常原因】贴附支撑膜后经脱泡聚集在mark位置未完全消除，设备参数无变更，无宕机等异常，推测偶发波动导致，后续生产无异常，持续关注
【Inline监控】35020
【是否止血】是
【影响范围】数量，过货完成时间
【改善措施】二次脱泡挽救@6/2夜班，预计挽救OK率100%
【整合对接】李力
【责任部门】屏体部
【责任科室】贴膜科</t>
  </si>
  <si>
    <t xml:space="preserve">【异常原因】MC-D S2速率降至0.73A/S后迅速升至1.79A/S(规格0.85~0.95A/S),分析Log 速率波动前后BTMC/Top温度异常升高,速率降低后迅速升高,符合堵孔特征,推测Degas阶段降温时存在材料附着坩埚口,C452因阴极Ag堵孔膜厚偏薄，异常区间风险品加检确认,除6half基板轨迹偏移，163panel存在偏粉风险已Inline拦截，其他基板无异常
【Inline监控】监控站点21229
【是否止血】是
【影响范围】数量6Half，过货完成时间5/26
【改善措施】临时措施:等待速率稳定期间,切换单Port生产，同时安排膜厚基板单腔验证;长期措施:Degas参数优化，①优化升温阶段BTMC/Top Power参数，降低Degas过程中出现速率幅度大小；②改善降温阶段Top Power参数，延缓Top温度降低过程
【整合对接】邓冰
【责任部门】蒸镀封装部
【责任科室】蒸镀工艺科 </t>
  </si>
  <si>
    <t xml:space="preserve">【异常原因】1. mapping呈现shot规律，推测曝光相关：曝光by层别单膜层验证，H层MAC现象相似，邀请厂商现场再次确认mask现象，若确认匹配，安排mask返修@6/5；2. 本批次0.12%，存在2人判片集中，已反馈屏体制造确认，确认结果待反馈
【Inline监控】AT/DM均不可见
【是否止血】否，仅C57异常，其他产品无异常
【影响范围】批次影响0.1%
【改善措施】1. 长期措施：邀请厂商现场再次确认下mask现象，若确认匹配，安排mask返修@6/5；2. 挽救措施：4/22产线已导入培训样；已邀请现场复判确认，过杀则宣导教育，非过杀则留屏发往模组验证@6/5
【整合对接】施健丰
【责任部门】阵列部
【责任科室】曝光 </t>
  </si>
  <si>
    <t xml:space="preserve">【异常原因】PT腔室--&gt;HIL腔室，Staytime时间1100s偏长，单片异常，同cycle其他片staytime未超时，无异常。推测W376生产期间，对侧新产品送样控片影响（仅13Half）已反馈设备同步进行确认
【Inline监控】单片异常，未过LOI设备
【是否止血】是
【影响范围】单half异常
【改善措施】当对侧新品送样时，人为控片@6/4
【整合对接】汪前前
【责任部门】工艺整合部/蒸镀封装部
【责任科室】OLED整合科/蒸镀设备科 </t>
  </si>
  <si>
    <t>【异常原因】C57 5.24批次Cycle11EGTA01组合流片第87片发生长条彩班ABL，Cycle17对应套别重复发生异常，Cycle20进行Half路径互换验证，最终锁定异常与EGTA01相关，Cycle20下机后对应mask进行EC电解，不良整体由8模位改善至1模位，批次履历查询对应sheet下垂量随批次流片无变化，不良在cycle末期发生，EC电解有改善，初步推测与过程金属表面应力及疲劳相关；
【Inline监控】监控站点21229
【是否止血】是
【影响范围】5/24批次,过货完成时间6/2
【改善措施】短期对策：1.异常Mask下机后优先EC电解措施导入,电解改善效果2Cycle;长期对策：批次末进行RW@6/6
【整合对接】邓冰
【责任部门】蒸镀封装部
【责任科室】清洗科/张网科</t>
  </si>
  <si>
    <t xml:space="preserve">【异常原因】5/13批次不良率0.77%，2DA0模位占比,01%，根据解析结果推测为Al迁移影响，推测受41500产出影响
【Inline监控】43629
【是否止血】否
【影响范围】/
【改善措施】M1 AT增强条件导入@5/20
【整合对接】许家佳
【责任部门】触控部
【责任科室】刻蚀科 </t>
  </si>
  <si>
    <t xml:space="preserve">【异常原因】单cycle 1EJ/2EK集中，mask AOI查看无异常，推测为particle导致
【Inline监控】LOI
【是否止血】是，后续cycle无异常
【影响范围】cycle45
【改善措施】run末PM蒸镀设备；mask下机清洗后检测
【整合对接】秦悦
【责任部门】蒸镀封装部
【责任科室】张网&amp;蒸镀设备 </t>
  </si>
  <si>
    <t xml:space="preserve">【异常原因】排查流片履历，为单half PT到OC1的停留时间3小时导致，推测为制造提前放片导致此异常； 
【Inline监控】21230
【是否止血】是
【影响范围】单Half影响，已过货完成
【改善措施】拉通设备和制造一起检讨流片方案@6/12
【整合对接】吕子明
【责任部门】蒸镀封装部
【责任科室】蒸镀设备科 </t>
  </si>
  <si>
    <t xml:space="preserve">【异常原因】L3A454E0A15单sheet高发批次影响~0.05%，制程履历未见宕机等异常，11620 AOI PT爆量，主要为膜内小黑点，同Lot其他片无异常，推测与前层BL层3AFC13相关，5月初过货；对应设备5/19已进行保养清洁；
【Inline监控】11620 AOI
【是否止血】是，单sheet异常
【影响范围】5/24批次单sheet
【改善措施】BL层 3AFC13 DKC保养清洁@5/19
【整合对接】郭友
【责任部门】阵列部
【责任科室】清洗科 </t>
  </si>
  <si>
    <t>【产品型号】C22
【不良名称】点灯异物
【发生站点】MVI
【是否再发】否
【首次通报】06/13  10:30
【基础分析】无Map /sheet 集中性
【异常良损】当日良损1.62%，当月良损0.25%，批次良损1.53%，05/13批次较上批次恶化1.47%
【异常原因】06/13仅打出5pcs，无明显集中性，与C22 凹坑，彩斑Mapping均无匹配，推测过货影响
【Inline监控】CT APP
【是否止血】/
【影响范围】0513批次0.12%，共26 Panel
【改善措施】暂无
【整合对接】张健
【责任部门】工艺整合部
【责任科室】OLED整合科</t>
  </si>
  <si>
    <t>【产品型号】C37
【不良名称】S向带状Mura
【发生站点】MVI
【是否再发】否
【首次通报】06/13  10:30
【基础分析】Map 大板中间聚集
【异常良损】当日良损2.30%，当月良损0.35%，批次良损2.30%，06/02批次较上批次恶化2.08%
【异常原因】DM图15620可见，15420不可见，捞取机腔差确认15500 3AED02-PC2具有明显机腔差，推测干刻电极异常导致（非电极寿命问题，电极寿命管控5.5万sheet，电极下机前过货1.6万+sheet），根因已厂商解析@6/11，预计6/17产出初步结论
【Inline监控】15620
【是否止血】是
【影响范围】/
【改善措施】更换3AED02-PC2电极@6/10，长久措施待锁定真因
【整合对接】施健丰
【责任部门】阵列部
【责任科室】干刻科</t>
  </si>
  <si>
    <t>【异常原因】D172 首批量产CT大面积亮点C角聚集高发，Inline LOI已监控到，新品期间存在同类异常。解析确认为GATO Taper异常导致M3残留，推测G层相关性大，确认机腔差1G400 PHT 集中3APP03过货，PP04过货3片LOI无异常，同期D171 1G400 3APP04过货LOI无异常，DE无明显腔差；推测1G400 PHT 3APP03强相关。
【Inline监控】LOI 21230
【是否止血】是
【影响范围】D172首批量产
【改善措施】临时措施：管控1G400 PHT 3APP03，后续PP04过货；长期措施待工艺调查确认。</t>
  </si>
  <si>
    <t xml:space="preserve">【产品型号】D172
【不良名称】彩斑Mura
【发生站点】MVI
【是否再发】否
【首次通报】06/22 10:00
【基础分析】6/11批次较上批次恶化0.21%，1EK/1EL膜位聚集，高发膜位跨cycle高发
【异常良损】当日良损0.29%，当月良损0.16%，批次良损0.26%，6/11批次较上批次恶化0.21%
【异常原因】1EK/1EL膜位集中33333套MASK,推测mask particle导致
【Inline监控】21320
【是否止血】是
【改善措施】mask清洗后续cycle暂无异常
【整合对接】刘雅伦
【责任部门】蒸镀封装部
【责任科室】清洗科 </t>
  </si>
  <si>
    <t>【异常原因】D172 首批量产CT大面积亮点C角聚集高发，Inline LOI已监控到，新品期间存在同类异常。解析确认为GATO Taper异常导致M3残留，推测G层相关性大，确认机腔差1G400 PHT 集中3APP03过货，PP04过货3片LOI无异常，同期D171 1G400 3APP04过货LOI无异常，DE无明显腔差；推测1G400 PHT 3APP03强相关。
【Inline监控】LOI 21230
【是否止血】是
【影响范围】06/13批次
【改善措施】临时措施：管控1G400 PHT 3APP03，后续PP04过货；长期措施待工艺调查确认。</t>
  </si>
  <si>
    <t xml:space="preserve">【异常原因】①
不良集中11313套Mask高发，macro无异常，已进行定点查看研磨，cycle24上机结果-cycle24上机后消失@6/20；②不良集中22222套Mask高发，W画面发青彩斑，推测为ER/HR mask 贴合异常导致；下机后进行MLR定点确认无异常，已进行研磨；后续上机Cycle33---无异常@6/22；
【Inline监控】21320
【是否止血】是
【影响范围】批次不良0.63%
【改善措施】Mask定点查看研磨
【整合对接】刘智勇
【责任部门】工艺整合部
【责任科室】OLED整合科 </t>
  </si>
  <si>
    <t xml:space="preserve">【异常原因】1#CD Dport 不良升高，6/19批次Dport单MC腔室贴胶带改善无效，推测与LiF腔室未贴胶带不良升高有关
【Inline监控】21320/43620
【是否止血】否
【影响范围】6/19批次预估不良率0.81%
【改善措施】短期措施：6/29批次1#Dport LiF贴胶带验证@6/26；长期对策：M4&amp;PLN3 mask改版大量验证有效0.47%→0%，预计量产导入@7/5
【整合对接】刘雅伦
【责任部门】/
【责任科室】/ </t>
  </si>
  <si>
    <t xml:space="preserve">【异常原因】新品首次转量，2EA 2DB 2AC 2ED 2BG 2BH 2EH跨cycle彩斑，推测贴合类偶发彩斑，膜位发生率~30%；规格面按照C系列最严格卡控，需送样30K后，进行规格拓宽
【Inline监控】inline LOI 漏检5膜位，2EA 2DB 2AC  2BG 2BH 
【是否止血】已申请解析，预计7/10完成RW
【影响范围】0613批次
【改善措施】预计7/10完成RW，
【整合对接】李晗
【责任部门】蒸镀封装部
【责任科室】张网科&amp;清洗科 </t>
  </si>
  <si>
    <t>【异常原因】PCD 裂纹亮线 推测为OLED ESD打进去的 膜位与ESD一致 位置固定现象相似
【Inline监控】/
【是否止血】否
【影响范围】/
【改善措施】解析结果 预计@7/8 
【整合对接】施明君
【责任部门】工艺整合部
【责任科室】/</t>
  </si>
  <si>
    <t xml:space="preserve">【异常原因】1EP0膜位为TA001套Mask 6月11批次Cycle14高发（从首片开始），前后Cycle均无异常，推测为cycle 14 FMM Mask局部堵网，cycle14（InlineTFE AOI未检出膜层缺失）
GLASS集中：L3DD55E0S292, L3DD55E0S301 等43629站点检出T0GMR TP金属残留异常，前期code误判，6/25经沟通后判other17
【Inline监控】监控站点21329、43629、MVI
【是否止血】是
【影响范围】1EP0膜位置数量60pcs，过货完成时间6/20
【改善措施】针对Mask堵孔造成的膜层缺失,TFE AOI检出能力提升诉求6/27已反馈蒸镀检测科评估
【整合对接】邓冰/李力
【责任部门】蒸镀封装部/检测技术部/工艺整合部
【责任科室】Mask清洗科/蒸镀检测科/触控屏体整合科 </t>
  </si>
  <si>
    <t>【异常原因】CT 产出率低，依照AVI数据S向亮线2.56%，其中高发两LOT，L3MJ56E0N/0A 前者AL迁移爆量，ED01非APX机台过货，后者同样ED01过货且因赶蒸镀SKIP当层全检全修 推测同样AL迁移飘高；18500 AVI S向亮线ED01存在明显机差；ED01异常AL迁移高发Inline已知且反馈动作
【Inline监控】18629 Inline已知（L3MJ56E0N Total爆量超5000，L3MJ56E0A全检全修SKIP无数据）
【是否止血】是
【影响范围】6/27批次，ED01过货完成@7/1，截止目前产出，两高发LOT影响0.4%，预估批次影响0.3%
【改善措施】M631 18500 ED01禁用@7/1，动作调整后点放确认结果
【整合对接】施明君
【责任部门】阵列
【责任科室】DE</t>
  </si>
  <si>
    <t xml:space="preserve">【异常原因】6/17蒸镀批 屏体Short不良0.2%（Base~0.06%），解析也为面内M1&amp;M2跨线处ESD；切片结果OC炸裂，推测发生站点为OC~AVI；AU列，AE行偏高；且排查OLED后段、屏体、MT线体无明显机腔差；推测屏体抗静电减弱导致后段ESD升高；排查TP段制程，41600 STR03有设备集中性、有QT集中性：41500→41600QT越长，不良越高；6月过货产品排查：
①屏体6月过货产品，M702、M660、C451均解析出ESD导致Short升高，高发设备均指向41600 STR03（因膜破问题，STR03 6月初开始主Run 41600）；②各产品MAP、QT均有相同趋势（同M660 6/17批次），41600有时间集中性（目前工艺排查中，推测与VIP Run货有关）；
【Inline监控】/
【是否止血】是，①STR03禁RUN，41600 在STR01过货（M660 启用N2 Plasma增强条件，验证结果膜破与STR03相当），已与制造工艺共识；
②41500→41600 QT按＜3H卡控，已与制造共识执行；
【影响范围】ESD导致7月CT加权良损~0.03%
【改善措施】/
【整合对接】李力
【责任部门】触控整合
【责任科室】/ </t>
  </si>
  <si>
    <t xml:space="preserve">【异常原因】6/7批次无异常，6/19批次新批次新增，定点AOI无异常，批次中打磨消失,inline监控无异常，推测偶发贴合不良，可通过mask打磨cover
【Inline监控】21200 LOI RS已监控线性画面彩斑，对比上批次恶化0.04% 
【是否止血】是，异常批次中已消失
【影响范围】预计7/10过货完成
【改善措施】批次倒数第二个cycle Run货期间打磨后异常消失,后续inline监控无异常；
【整合对接】吕子明
【责任部门】蒸镀封装部
【责任科室】清洗科 </t>
  </si>
  <si>
    <t xml:space="preserve">【异常原因】LLO后中板2E行褶皱，map存在大板集中性，非Lami制程过程中剥离NG影响；对比前段膜厚等相关Map，推测与前段应力相关性较大；
【Inline监控】RS未抽检到。针对AOI抽检频率较低（2/30）易漏检问题，经检讨决定通过在SLA机台增加中板来料褶皱监控Sensor进行解决，7/7已在SLA1#完成Sensor安装&amp;软体更新，开始测试。计划7/E完成调试并同步在2-4#平展。
【是否止血】否，当前暂未锁定根因
【影响范围】5half，7/9已完成切割；
【改善措施】①TP 中板搭配验证产出8Half，暂未明确异常（中板发生率低，且无实验资源搭配）；②Array转向验证搭载M680产品3Lot进行中@7/10，后续根据排产搭载M608、M702等多款高发产品；预计M08产出实验结果；
【整合对接】吕子明
【责任部门】工艺整合部、蒸镀封装部
【责任科室】阵列整合、触控屏体整合、蒸镀封装整合、Lami </t>
  </si>
  <si>
    <t xml:space="preserve">【异常原因】批次前未RW，6/28批次上机新增不良，W画面发青，膜位发生率24%，推测ER/HR mask贴合不良偶发导致彩斑
【Inline监控】inline共抽检25half，检出2ea（EB模位），检出率8%，21200与21230画质均一性差，不利于检出，需检讨by产品优化画质，ADC增强异常图片培训@7/10 王庭
【是否止血】是
【影响范围】0628批次，预计7/12过货完成，预计影响批次0.4%
【改善措施】7/9新批次调整小高斯（ OC4B cool-z -227.8），目前产出4half暂无EB膜位不良
【整合对接】王磊
【责任部门】蒸镀封装部
【责任科室】清洗科
</t>
  </si>
  <si>
    <t xml:space="preserve">【异常原因】异常调查无明显LLO设备机差，LLO1、2号机不良Mapping一致，不良集中Half1 E行，推测与前段来料相关，该不良成因为Glass背面划伤or异物在LLO过程中造成异常位置能量偏低相关；
【Inline监控】该不良暂无inline有效检出措施，只在点灯画面可见；
【是否止血】否
【影响范围】6.27蒸镀批次
【改善措施】7.28号蒸镀批次小量验证，进行LLO能量优化，Cover 该不良；
【整合对接】王建强
【责任部门】暂不明确
【责任科室】暂不明确 </t>
  </si>
  <si>
    <t xml:space="preserve">【异常原因】①35006集中复判，过货503pcs, NG115pcs；②6/19批次共NG94pcs，无设备/腔室集中性，无高发Glass，AVI log分析推测是线边异物或ESD，已邀请解析@7/14
【Inline监控】/
【是否止血】/
【影响范围】94pcs
【改善措施】/
【整合对接】李力
【责任部门】/
【责任科室】/ </t>
  </si>
  <si>
    <t xml:space="preserve">【异常原因】Line2 Printer设备斜喷异常导致G-Mura异常 ，定量泵、Filter、管路未见气泡，打印头head3 pack1/3表面挂墨、Nozzle堵孔，回查Line1&amp;Line2近期均出现气泡现象，推测Ink来料脱气不充分（ink储存/制备过程中会产生N2/O2等）
【Inline监控】21200站点Mura AOI过程 监控发现斜喷（G-mura），累计C39 27half，M588 26half不良；
【是否止血】是
【影响范围】C39数量27half，过货完成时间7/5
【改善措施】临时措施：压墨冲洗管路后，DUM重新禁用异常Nozzle，点放无异常后复机，异常区间Glass加检43420站点，会议共识出现peeling则报废，未出现peeling则降等；长期改善对策：不同批次含气量数据对标，延长超声时间至液面稳定，保证溶液中气体全部析出，预计7月15产出结果 
【整合对接】邓冰
【责任部门】蒸镀封装部
【责任科室】打印科 
</t>
  </si>
  <si>
    <t xml:space="preserve">【产品型号】C39
【不良名称】屏体异物(黑白点/凹点)
【发生站点】APP1
【是否再发】否
【首次通报】07/12 17:30
【基础分析】MAP无明显集中性，LOT集中L3Z555E0H
【异常良损】当日良损10.40%，当月良损0.29%，批次良损0.31%，06/28批次较上批次恶化0.31%
【异常原因】Line2 Printer2集中，同片同检二分切AOI DM图不可见，蒸镀AOI DM图不可见，Mura AOI DM图可见小黑点，TFE AOI DM图可见小黑点，初步推测为打印凹坑异常，需求解析确认
【Inline监控】21200 MAI/21320 TFE AOI站点 DM图可见
【影响范围】5/28批次，过货完成时间7/8
【改善措施】待真因明确后由IJP给出@7/14
【整合对接】邓冰
【责任部门】蒸镀封装部
【责任科室】打印科 </t>
  </si>
  <si>
    <t>【产品型号】M702
【不良名称】灰阶点状白斑Mura
【发生站点】MVI
【是否再发】否
【首次通报】07/13  10:00
【基础分析】6/28批次不良率0.10%，较上批次恶化0.10%，无MAP/LOT/SHEET集中性
【异常良损】当日良损0.49%，当月良损0.32%，批次良损0.36%，07/09批次较上批次恶化0.21%
【异常原因】11300 3AFE03-DKC 集中；M702 6/6-6/11凌晨过货3AFE03-DKC，该区间处于3AFE03-DKC季保末期，6/11 3AFE03-DKC季保完成（本次季保延期，预期季保时间为5月底）。推测PM末期腔室环境较差导致白斑高发
【Inline监控】AT可监控
【是否止血】是，6/11 3AFE03-DKC季保完成
【影响范围】预计影响批次0.1%
【改善措施】6/11 3AFE03-DKC季保完成，对策后AT趋势已回归，持续监控
【整合对接】施健丰
【责任部门】阵列部
【责任科室】CLN</t>
  </si>
  <si>
    <t xml:space="preserve">【异常原因】去除COE不可见，切片未发现COE层膜厚异常，47420（R层）DM图1LB0/2FC0/2LB0可见黑团异常，其他站点不可见
【Inline监控】24/12/23批次可见2FC0异常，模组未打出不良; 5/13批次可见1LB0、2FC0异常，屏体AVI、MVI未打出不良，模组FQC拦截到异常；          6/21批次可见1LB0、2LB0、2FC0异常，3个模位屏体AVI强制判R，MVI拦截
【是否止血】是
【影响范围】604half，7/7 14:00过货完成
【改善措施】Inline Mura机未见异常，photo后可见，推测曝光机stage异物导致；7/8已对stage进行清洁，清洁后C471 BM/B/R/G DM未监控到此异常，待下批次C22批次再确认 
【整合对接】周鸿成
【责任部门】触控部
【责任科室】黄光科 </t>
  </si>
  <si>
    <t xml:space="preserve">【异常原因】6/30批次中第3个cycle流片过程中新增EE膜位，W画面发青，异常区域位于长边AA区边缘，推测批次中D-mask与sheet中间异物导致贴合不良
【Inline监控】inline LOI 可监控；
【是否止血】是，inline已打磨cycle40消失
【影响范围】360panel，膜位发生率30%，预计7/16产出完成
【改善措施】异常区域扩大研磨范围可改善
【整合对接】张倩
【责任部门】蒸镀封装部
【责任科室】清洗科 </t>
  </si>
  <si>
    <t xml:space="preserve">【异常原因】EU 膜位cycle27 流片序3发生，particle类发青彩斑，ERTA01 LD macro观察到脏污，清洗后再上机无异常，推测OC6 particle掉落导致；CC膜位跨cycle彩斑，面内发青彩斑发生率22%，流片100-120高发，推测偶发贴合异常导致shadow大；
【Inline监控】EU可监控；CC膜位 inline监控失效，21230站点未点亮，21200不可见；inline与CT同片同检 可见发青，RS人员未判出；待解析跟进@7/22
【是否止血】EU可监控；CC膜位待CT产出完全再次确认是否RW干预@7/20,下批次投产7/30
【影响范围】EU风险60panel，已过货完成；
【改善措施】mask RW@7/25
【整合对接】张倩
【责任部门】蒸镀封装部
【责任科室】清洗科 </t>
  </si>
  <si>
    <t xml:space="preserve">【异常原因】对比SV阶段数据，烧角发生率并无升高，MAP靠BC边轻微聚集，无异常高发LOT，ARAAY/AGING无明显机腔差，新品阶段两次烧角解析TOP Code为CVD PT/膜破，其中主要为BL2 PT/3L 膜破，确认对应站点有轻微机腔差但不突出，属于整体发生率较高，参考相同设备过货其他产品烧角发生率低，推测与M631 R角外围区域线路设计有关，需进行解析以及设计对比
【Inline监控】/
【是否止血】否
【影响范围】6/26+6/27批次
【改善措施】提解析并对比R角外围区域线路设计@7/16
【整合对接】朱仲飞
【责任部门】/
【责任科室】/ </t>
  </si>
  <si>
    <t xml:space="preserve">M660解析为ESD，切片为OC后ESD，排查lami段未发现设备集中性，TP&amp;lami段静电点检无异常，设备接触点匹配未发现相关性；TP 41600 STR03 相对高发，过货集中性分析推测与VIP有一定相关性（因膜破影响STR03集中过货），后续批次避开STR03验证 </t>
  </si>
  <si>
    <t xml:space="preserve">【异常原因】无明显膜位聚集及Lot/sheet集中，阵列各站无明显机腔差，确认不良现象未见特殊模式，34000 Aging站点存在明显机腔差，3PCA11不良率2.61%，3PCA20 1.09%, 3PCA17 0.38%, 推测为AGING不充分导致，已反馈Aging科担当进一步确认中(aging确认机差为regaing过货，非真实异常)；
【Inline监控】未监控到
【是否止血】否
【影响范围】 6/21蒸镀批
【改善措施】解析15pcs均为aging不充分导致，实验室reaging后不良科消失待安排返工reaging挽救
【整合对接】郭友
【责任部门】屏体部
【责任科室】Aging科 </t>
  </si>
  <si>
    <t xml:space="preserve">【异常原因】11300 3AFE03-DKC 0.41%高发，其余DKC 0.18%；M702 6/6-6/11凌晨过货3AFE03-DKC，该区间处于3AFE03-DKC季保末期，6/11 3AFE03-DKC季保完成（本次季保延期，预期季保时间为5月底）。推测PM末期腔室环境较差导致白斑高发
【Inline监控】AT可监控
【是否止血】是，6/11 3AFE03-DKC季保完成
【影响范围】预计影响M702 0709批次0.2%，M631 0627批次0.1%
【改善措施】6/11 3AFE03-DKC季保完成，对策后AT趋势已回归，持续监控
【整合对接】施健丰
【责任部门】阵列部
【责任科室】CLN </t>
  </si>
  <si>
    <t xml:space="preserve">【产品型号】C471
【不良名称】常暗黑斑Mura
【发生站点】CT
【是否再发】否
【首次通报】07/21 10:00
【基础分析】无Mapping聚集，工单高发
【异常良损】当日良损4.95%，当月良损2.17%，批次良损2.17%，
【异常原因】① 三重曝光工单异常偏高，推测为BPDL膜厚偏厚导致，② AOI可见G层带晕异物，推测B/G共管路引起G层异物聚集
【Inline监控】① Inline监控膜厚位于Target上线，量产次批已做膜厚减薄调整，②TP  已拍AOI Glass发现0~2个异常点，与C471新品阶段及C22/C51水平相当
【是否止血】是， 
【影响范围】241片 6.27已过货完成
【改善措施】①COE B/G层切线管路清洗时间，额外增加一次管路下胶动作@7/24，黑斑类型Density降低2ea→0.2ea，申请解析进一步确认中②COE B层PP06展机对应量产，B/R分开作业避免混RUN@8/20；③COE G层显影时间延长导入@9/E
【整合对接】施健丰/周鸿成
【责任部门】阵列部/触控部
【责任科室】曝光科 涂布科 </t>
  </si>
  <si>
    <t xml:space="preserve">【异常原因】2AF0模位为cycle13 TA002套Mask生产，前后cycle无异常，2EE0模位为cycle07&amp;10 TA002套Mask生产，后续Cycle无异常，Inline检出异常后，Mask下机定点查看无异常，推测为过程中Particle导致；
【Inline监控】2AF0 21229站点Cycle13检出对应位置彩斑，2EE0 Inline抽检Cycle07 检出对应位置彩斑（cycle10未抽检TFE LOI）
【是否止血】是
【影响范围】6月29批次Cycle7/10/13，过货完成时间7/9
【改善措施】临时措施：Mask定点研磨后上机，后续cycle无异常；关于研磨手法固化如下:固定位置彩斑:①发生2个cycle及以下,点磨;②发生3个cycle十字打磨,③发生4个cycle及以上口字打磨;
现象分类：①发青打磨HR/ER Mask,②发粉打磨EG/HG Mask,③发黄打磨B Mask,④线性彩斑打磨对应5个膜层Mask
【整合对接】邓冰
【责任部门】蒸镀封装部
【责任科室】清洗科 </t>
  </si>
  <si>
    <t xml:space="preserve">【异常原因】确认C471为首批量产，对比C39 产品by aging站点 AA区烧伤偏高0.5%，匹配Rs未见明显恶化，确认5/8/G/T层检修C471修补DD对比偏低（M4/PLN3包边不足造成T层Defect爆量导致有效检出降低）,推测受此影响，已同步提解析需求@7/22
【Inline监控】1T6T0，C471 AD不良高于C39
【是否止血】是
【影响范围】6/25批次
【改善措施】①5/8/G/T层拍照张数增加50张@6/28 ②PLN3 CD减小0.1@7/14,同步验证CD减小0.2增大包边Margin，对策后确认M7 AT AD 下降0.65%（截至W29）
【整合对接】朱仲飞
【责任部门】工艺整合部
【责任科室】阵列整合科 </t>
  </si>
  <si>
    <t xml:space="preserve">【异常原因】AOI可见G层带晕异物，推测B/G共管路引起G层异物聚集
【Inline监控】已拍AOI Glass发现0~2个异常点，与C471新品阶段及C22/C51水平相当
【是否止血】否
【影响范围】900half，7/16 2:06
【改善措施】B切G后，管路清洗时间延长1h（3H→4H），CSP-Nozzle 及Nozzle-Venttank 管路TMAH润洗，G层首片时观察改善效果@7/28
【整合对接】周鸿成
【责任部门】触控部
【责任科室】黄光科 </t>
  </si>
  <si>
    <t xml:space="preserve">【异常原因】G3+斑中带点 7/9批次不良率1.3%，相较6/28批次未恶化，Mapping 2E行稍高推测受11300 ELA4#沙状PT影响；为6/26设备保养前过货
【Inline监控】AT
【是否止血】是
【影响范围】7/9蒸镀批
【改善措施】ELA 4# 6/26保养，7/15对AK进行清洁，7/17进一步对AK UT侧清洁及AK前水膜改善，动作后AT结果产出@7/31
【整合对接】郭友
【责任部门】阵列部
【责任科室】CLN </t>
  </si>
  <si>
    <t>【异常原因】集中03 Mask，推测蒸镀过程中偶发Particle掉落所致；
【Inline监控】21320，CS膜位已检出
【是否止血】是
【影响范围】/
【改善措施】Mask下机清洗&amp;研磨重新上机无异常</t>
  </si>
  <si>
    <t xml:space="preserve">【异常原因】常规type，11300&amp;12100无机腔差。推测异物影响，需解析确认，预计7/31产出
【Inline监控】AT可监控
【是否止血】否
【影响范围】待解析确认异常原因后锁定
【改善措施】待解析确认异常原因后确认
【整合对接】施健丰
【责任部门】工艺整合部
【责任科室】阵列整合科 </t>
  </si>
  <si>
    <t xml:space="preserve">【异常原因】W画面发青，蒸镀流片序5后偶发，膜位发生率50%，推测蒸镀OC6 particle掉落影响；
【Inline监控】可监控
【是否止血】是，mask清洗后无异常
【影响范围】60pcs，已过货完成@8/4
【改善措施】批次末产线已进行PM；优化PM作业，作业员携带运动相机确保PM有效性@8/10；
【整合对接】李晗
【责任部门】蒸镀封装部
【责任科室】蒸镀设备科 </t>
  </si>
  <si>
    <t>【异常原因】为单cycle固定膜位彩斑，无流片序规律，批次前3cycle高发，推测1#CD C452 流片提拉导致蒸镀材料掉落影响腔室坏境，后续第4cycle恢复0.11%；
【Inline监控】：可监控
【是否止血】是，批次后续cycle无异常
【影响范围】8/4过货已完成，影响7/16,7/29批次,7/29批次预计影响~0.5%
【改善措施】①后续HV1G材料体系禁止提拉跑片量@8/4;②批次末产线已进行PM；优化PM作业，PM作业员携带运动相机确保PM有效性@8/10
【整合对接】李晗
【责任部门】蒸镀封装部
【责任科室】蒸镀设备科</t>
  </si>
  <si>
    <t xml:space="preserve">【异常原因】ED10-PC1腔室集中，7/12 23点开始高发，推测基板背部携入particle粘在电极表面，导致Mura发生
【Inline监控】15620 AOI DM可见
【是否止血】是，7/16已更换电极
【影响范围】C50 14500 7/12 23点-7/14  ED10-PC1 共过货47sheet
【改善措施】ED10-PC1 7/16已进行RF保养+电极更换，保养后过货产品确认DM无圆环Mura
【整合对接】施健丰
【责任部门】阵列部
【责任科室】干刻科 </t>
  </si>
  <si>
    <t xml:space="preserve">【异常原因】COP ESD击伤，7月31批次首cycle（Cycle03）1号板高发，后续cycle无高发异常，Cycle03 蒸镀基板平均静电量-937V较Cycle06基板平均静电量-715V高出约222V，其中M588 Cycle03 蒸镀1号板平均静电量-1166V,2号板平均静电量-693V，推测与基板静电量上升相关；
【Inline监控】是，TFE AOI 21329站点检出并判杀，cycle03不良0.44%,批次不良预估0.05%
【是否止血】是
【影响范围】cycle03 50pcs，过货完成时间8/2
【改善措施】①M588 M4改版Mask PCCB已申请60Sheet验证,TFE AOI结果产出无异常后可量产导入@8月18；②VESS采购安装，预计8月底到厂；
【整合对接】邓冰
【责任部门】蒸镀封装部/工艺整合部
【责任科室】蒸镀设备科/蒸镀封装整合科 </t>
  </si>
  <si>
    <t xml:space="preserve">【异常原因】非常规type，类似凹坑状，位置不固定，异常11420可见，11320不可见，11400 3APP01单机台过货异常，根据形貌推测CLN Cover水汽凝结滴落造成
【Inline监控】是，11420可监控
【是否止血】是，排气压力调整/喷淋角度优化后异常消失@6/26
【影响范围】预计影响0721批次0.1%
【改善措施】排气压力调整/喷淋角度优化后异常消失@6/26
【整合对接】施健丰
【责任部门】阵列部
【责任科室】涂布科 </t>
  </si>
  <si>
    <t xml:space="preserve">【异常原因】确认C51 7/21批次G3集中角位置偏高，结合近期LTPO数据确认C51较上批次5/3恶化存在GI DKC飘高导致，7/21批次FC05/FC03均过货，FC05 B角位置偏高 结合M7解析数据推测沙状异常相关，FC03过货A/D角聚集严重。
【Inline监控】是，AT已监控
【是否止血】是
【影响范围】7/21批次
【改善措施】①GI HPMJ 硬件改造完成@7/10,待实验验证@M8；②二流体水气比及cover拆除验证中，1 LOT CT产出存在改善趋势，重复性中量验证进行中@8/3.
【整合对接】郭友
【责任部门】阵列部
【责任科室】清洗科 </t>
  </si>
  <si>
    <t xml:space="preserve">【异常原因】ED10-PC1腔室集中，7/12 23点开始高发，推测基板背部携入particle粘在电极表面，导致Mura发生
【Inline监控】部分严重的大圆环15620 DM图轻微可见
【是否止血】是，7/16已更换电极
【影响范围】C50 14500 7/12 23点-7/14  ED10-PC1 共过货47sheet
【改善措施】ED10-PC1 7/16已进行RF保养+电极更换，保养后过货产品确认DM无圆环Mura
【整合对接】施健丰
【责任部门】阵列部
【责任科室】干刻科 </t>
  </si>
  <si>
    <t xml:space="preserve">【异常原因】①根据6/28蒸镀批解析结果，确认高发模位为TP走线台阶处TP-M2残留导致短路；
②21200 3CEE02-IK2-PR2机差明显，初步推测同M588 Short不良一致为IJP偏薄导致TP-M2残留；
【Inline监控】/
【是否止血】否
【改善措施】
①TP M2 CD 均值管控2.9~3.0，过曝处理；
②Try run 全点位堤坝残留监控@7/16；
确认7/9蒸镀批对策前后short不良0.57%→0.13%，存在改善，新批次Short已邀请解析切片确认膜层，待结果产出；
【责任部门】工艺整合部
【责任科室】触控屏体整合科 </t>
  </si>
  <si>
    <t xml:space="preserve">【异常原因】L3DD6E1E单卡群暗点高发 批次良损0.47% 查看defect存在PLN盲孔 MAP A角聚集 
①过货设备履历确认：设备无宕机，DV参数无报警
②过货LOT确认：此LOT前后LOT均为正常量产LOT，无特殊条件
③推测方向：因defect形态为盲孔异常，推测涂胶后PT掉落导致
④后续过货加检：后续产出确认，未检出此类异常 
【Inline监控】AOI已检出
【是否止血】已止血
【影响范围】1lot 
【改善措施】7/29日对3APP07  COT单元进行GURAD清洁，STG清洁
【整合对接】郭友
【责任部门】阵列
【责任科室】TRC </t>
  </si>
  <si>
    <t xml:space="preserve">【异常原因】集中L3CB56E17单LOT，根据形貌及历史经验推测D层(RIB)异常，D层AOI未抽检，QIC履历无异常，单机台过货暂无法分析机腔差
【Inline监控】D层AOI未抽检
【是否止血】是，单LOT异常
【影响范围】单LOT，预计影响0729批次良损0.02%
【改善措施】单LOT异常，根据形貌及历史经验推测D层(RIB)异常，D层AOI未抽检，QIC履历无异常，单机台过货暂无法分析机腔差，持续关注后续产出
【整合对接】施健丰
【责任部门】工艺整合
【责任科室】阵列整合 </t>
  </si>
  <si>
    <t>【异常原因】解析结果推测是M2与GATE-O的OVL偏0.1um
【Inline监控】否，DM图不可见
【是否止血】否
【影响范围】每个批次良损~0.2%
【改善措施】13400 3APP02/14无此U列（3APP05/12有U列），目前推测与13400相关，下周申请做转向厘清（若跟EXP相关，则无法转出结果（EXP无法转向）
【整合对接】施健丰
【责任部门】工艺整合部
【责任科室】阵列整合科室</t>
  </si>
  <si>
    <t xml:space="preserve">【异常原因】1AA0膜位11420 DM可见，11320不可见，锁定11400站点，11400 3APP01单机台过货，推测PSI层涂布或显影异常造成mura不良
【Inline监控】11420 DM可见
【是否止血】是，1AA0膜位发生率15%，最新DM未见异常
【影响范围】待工艺反馈异常真因及风险批
【改善措施】最新DM未见异常，待工艺反馈异常真因及改善
【整合对接】施健丰
【责任部门】阵列部
【责任科室】涂布科 </t>
  </si>
  <si>
    <t xml:space="preserve">【异常原因】7/29批次L3CD56E0LAA单lot集中，Mapping集中2B/2C/2D行，2CG膜位较高，确认各站相关因素多为单机台过货管控，单lot高发无法锁定责任方，AVI现象不固定 推测与此前OVL偏移问题相关性小，与沙状/BL2异物相关性暂位置，反馈解析确认
【Inline监控】AT未检出此异常，待解析产出反馈检测同步确认
【是否止血】否
【影响范围】1lot
【改善措施】预计解析产出@8/27，进一步确认
【整合对接】郭友
【责任部门】工艺整合部
【责任科室】阵列整合科 </t>
  </si>
  <si>
    <t xml:space="preserve">
【异常原因】 21329站点检出L3CD56E0X062EG0/BG0 C4CK1:裂纹不良 (Array责Code，Array线路异常经LOI点灯后烧伤产生裂纹或膜层破裂), L3CD56E1M171无异常,两中板在TP段为AB板,TP 4F400因膜层破裂异物检宕机,制程终止无法Rework，制程未完成的28pcs异常Panel被强制判杀(但人员操作错选责属,已沟通重新人员培训)
【Inline监控】21329站点检出L3CD56E0X062EG0/BG0 C4CK1不良2pcs，异常Panel Inline判杀（DM图亦可见异常），匹配Array站点L3CD56E0X062EG0 Array13629/15629/18629/1G629站点检出A3PMR异常，且1G629站点对应位置可见彩晕
【是否止血】是
【影响范围】2Half，过货完成时间8/2
【改善措施】推测黄光 Partilce导致 PP12机台产出 已停机保养
【整合对接】邓冰/赵学峰
【责任部门】阵列部
【责任科室】Track</t>
  </si>
  <si>
    <t xml:space="preserve">
【异常原因】COE特有不良，新品阶段解析不良成因为CF-G膜厚随IJP Profile变薄，穿透率增大，引起屏体边缘亮度、色度变化，本批次IJP 膜厚监控与07/16批次无明显差异，不良存在Array Sheet 集中性，推测可能与BPDL 膜厚及CD相关，已委托解析进行确认；
【Inline监控】否，点灯异常MVI监控
【是否止血】否
【影响范围】单sheet高发异常，持续关注后续CT结果
【改善措施】反馈Array 整合同步确认异常sheet 工艺履历，同步委托解析确认。
【整合对接】王建强/田凤
【责任部门】暂不明确
【责任科室】暂不明确</t>
  </si>
  <si>
    <t xml:space="preserve">
【异常原因】1. 已知问题，mapping呈现shot规律及by层别转锁定曝光，与H层MAC现象相似，推测与此相关；2. 人员过杀影响20%，制造内部已监控知晓，产品拉回重新作业
【Inline监控】仅MAC现象相似，暂无法监控
【是否止血】否
【影响范围】待确认
【改善措施】1. 工艺检讨中@8/25；2. 过杀人员重新培训上岗@8/22；3. 产线留屏，品保/整合/制造确认实物制定限样@8/25
【整合对接】施健丰
【责任部门】阵列部
【责任科室】曝光</t>
  </si>
  <si>
    <t xml:space="preserve">
【异常原因】1AA0膜位11420 DM可见，11320不可见，锁定11400站点，11400 3APP01单机台过货，推测PSI层涂布或显影异常造成mura不良
【Inline监控】11420 DM可见
【是否止血】是，最新DM未见异常，待工艺反馈异常真因及改善
【影响范围】根据同期产品AVI增强图产出，初步锁定11400异常过货时间7/7-7/18，预计影响C451 0808批次0.1%
【改善措施】最新DM未见异常，待工艺反馈异常真因及改善@8/25
【整合对接】施健丰
【责任部门】阵列部
【责任科室】涂布科</t>
  </si>
  <si>
    <t xml:space="preserve">
【异常原因】1AA模位：11420 DM可见，11320DM不可见，锁定11400 PH 1#异常区间7/7-7/18，后续过货无此异常，预计影响0.1%；1CK&amp;2CK DM首次可在M4可见，推测坐标匹配PH VCD Pin，但无集中性，已提解析序曲预计8/25产出解析结果
【Inline监控】/
【是否止血】1AA已止血，1CK&amp;2CK暂未锁定站点
【改善措施】1AA推测Cot或显影相关，待后续转向验证，1CK&amp;2CK待解析结果
【整合对接】施健丰
【责任部门】阵列部
【责任科室】PH</t>
  </si>
  <si>
    <t xml:space="preserve">
【异常原因】1AA0膜位11420 DM可见，11320不可见，锁定11400站点，11400 3APP01单机台过货，推测PSI层涂布或显影异常造成mura不良,解析结果为异常位置CD呈现阶梯状变异，且位于大板D角位置，推测stage 局部气浮量不稳，涂胶时光刻胶局部厚度异常。同C57
【Inline监控】11420 DM可见
【是否止血】是，最新DM未见异常，待工艺反馈异常真因及改善
【影响范围】根据同期产品AVI增强图产出，初步锁定11400异常过货时间7/7-7/18，预计影响C451 0808批次0.1%
【改善措施】最新DM未见异常，stage做逆吹扫，In stage气浮量430→480。ALL设备已平展完成@7/20 
【整合对接】施健丰
【责任部门】阵列部
【责任科室】涂布科</t>
  </si>
  <si>
    <t xml:space="preserve">
【异常原因】1AA0膜位11420 DM可见，11320不可见，锁定11400站点，11400 3APP01单机台过货，推测PSI层涂布或显影异常造成mura不良
【Inline监控】11420 DM可见
【是否止血】是，最新DM未见异常，待工艺反馈异常真因及改善
【影响范围】根据同期产品AVI增强图产出，初步锁定11400异常过货时间7/7-7/18，预计影响C451 0808批次0.1%
【改善措施】最新DM未见异常，排查设备未查询到异常，已提交解析，预计产出结果@8/29
【整合对接】施健丰
【责任部门】阵列部
【责任科室】涂布科</t>
  </si>
  <si>
    <t xml:space="preserve">
【异常原因】1AA0膜位11420 DM可见，11320不可见，锁定11400站点，11400 3APP01单机台过货，推测PSI层涂布或显影异常造成mura不良，解析结果为异常位置CD呈现阶梯状变异，且位于大板D角位置，推测PSI层stage 局部气浮量不稳，涂胶时光刻胶局部厚度异常。同C451
【Inline监控】11420 DM可见
【是否止血】是，最新DM未见异常，待工艺反馈异常真因及改善
【影响范围】根据同期产品AVI增强图产出，初步锁定11400异常过货时间7/7-7/18，预计影响C57 08/12批次0.3%
【改善措施】最新DM未见异常，stage做逆吹扫，In stage气浮量430→480。ALL设备已平展完成@7/20 
【整合对接】施健丰
【责任部门】阵列部
【责任科室】涂布科</t>
  </si>
  <si>
    <t xml:space="preserve">【异常原因】13420可见，13220不可见，13400（M2) 13#集中，推测13#涂布或显影异常造成S向线状不良，各液刀检查无异常，风刀无异常，推测COT刀嘴存在堵塞物
【Inline监控】13420可见
【是否止血】是，13400 13#已停机@8/29，对策待停机检查后输出@9/1
【影响范围】主要影响C57 0812批次0.1%
【改善措施】13400(M2) 13#已停机@8/29，LC停机刮拭NZL@9/1，对策后inline监控3LOT无异常，持续监控 
【整合对接】施健丰
【责任部门】阵列部
【责任科室】涂布科 </t>
  </si>
  <si>
    <t xml:space="preserve">【异常原因】调查本批次LLO1设备存在机差，LLO1、2号机不良Mapping一致，不良Mapping呈现大板外围趋势与Array相关，LLO1机差调查发现能量波动较上批次偏target 线，上批次LLO能量波动偏上限，推测该不良成因为Array 来料Glass背面划伤or异物叠加LLO1能量波动造成；
【Inline监控】该不良暂无inline有效检出措施，只在点灯画面可见；
【是否止血】是
【影响范围】8/21批次
【改善措施】1.9/6蒸镀批次导入直板机优化后能量（LLO1:200、LLO2:205），RMS变更流程中；2.Array PSI_CVD Half1 B行高发模位Pin与外围Pin替换确认后续批次相关性，同步邀请CVD对设备SuSceptor Stage进行PM保养确认改善效果；
【整合对接】王建强
【责任部门】OLED &amp;Array
【责任科室】OLED Lami&amp;Array CVD </t>
  </si>
  <si>
    <t xml:space="preserve">【异常原因】1AA0膜位聚集，1Y420可见，推测PSI层涂布或显影异常造成mura不良,解析结果为异常位置CD呈现阶梯状变异，推测stage 局部气浮量不稳，涂胶时光刻胶局部厚度异常
【Inline监控】11420 DM可见
【是否止血】是，8/8和8/22蒸镀批
【改善措施】stage做逆吹扫，In stage气浮量430→480，DM异常消失，ALL设备已平展完成@7/20 </t>
  </si>
  <si>
    <t>【异常原因】不良集中MA02/MA04组合与EBMA02， 相关不良与蒸镀螺丝孔位置匹配，上批次无相关位置异常，推测与久未Run mask 金属疲劳叠加螺丝孔位置导致的贴合不良
【Inline监控】Inline监控到已知异常
【是否止血】是
【影响范围】影响8/12蒸镀批0.22%
【改善措施】1.异常Mask sheet使用小TP物料进行Rework(C39后续无排产，再次投产前RW)；2.蒸镀PM空闲阶段对螺丝孔位置平坦度进行量测确认是否发生变化
【整合对接】李晗
【责任部门】蒸镀封装部
【责任科室】张网科/蒸镀设备科</t>
  </si>
  <si>
    <t>【异常原因】①C20 距离上次上次生产间隔10个月，已挑选最优2套Mask提前进行准备，并提前进行垫片改善。批次不良预估2.5%，预估内。若持续生产可进行持续优化至1.5%以内（原有最佳水平）；②1DB/DR为CW区域彩斑，影响50%
【Inline监控】OLED LOI已监控到
【是否止血】是，批次中打磨无明显改善；
【影响范围】批次不良率预计2.5%
【改善措施】①Mask择优上机+增加垫片改善@8/20（C20后续无排产）②孔区彩斑存在撕除打磨动作，初步推测撕除打磨动作造成了D MASK CW预留区凸起，查看监控人员正常作业无异常@8/25，待RW时查看焊点打磨情况及D MASK平坦度 @9/10
【整合对接】李晗
【责任部门】蒸镀封装部
【责任科室】张网科</t>
  </si>
  <si>
    <t xml:space="preserve">【异常原因】1AA0膜位聚集，1Y420可见，推测PSI层涂布或显影异常造成mura不良,解析结果为异常位置CD呈现阶梯状变异，推测stage 局部气浮量不稳，涂胶时光刻胶局部厚度异常
【Inline监控】11420 DM可见
【是否止血】是，8/22蒸镀批
【改善措施】stage做逆吹扫，In stage气浮量430→480，DM异常消失，ALL设备已平展完成@7/20 </t>
  </si>
  <si>
    <t>【异常原因】8/21批次M631 蒸镀换线后，不良Mapping与8/14蒸镀批次Mapping一致，与OLED相关性小，且无明显LLO设备机差LLO1、2号机不良Mapping一致。不良Mapping呈现大板外围趋势，与Array 来料相关。结合8/14批次B行高发模位，推测不良与Array 11100 PSI_CVD 3AFC02 存在相关，不良成因为Glass背面划伤or异物在LLO过程中造成异常位置能量偏低相关；
【Inline监控】该不良暂无inline有效检出措施，只在点灯画面可见；
【是否止血】是
【影响范围】8/21批次
【改善措施】1.M631 9/2蒸镀批次导入直板机优化后能量（LLO1:200、LLO2:205）；2.Array PSI_CVD Half1 B行高发模位Pin与外围Pin替换确认后续批次相关性，同步邀请CVD对设备SuSceptor Stage进行PM保养确认改善效果；
【整合对接】王建强
【责任部门】Array 
【责任科室】Array整合&amp;CVD</t>
  </si>
  <si>
    <t xml:space="preserve">【异常原因】批次不良率0.18%，Mapping 2E行及2EH不良率稍高，无明显Lot/sheet集中性；阵列各站均无明显机腔差，RS匹配率低，OLED CMM Mask MA002套不良率0.26%稍高，且2EH高发膜位集中此套Mask，推测Mask堵孔影响，待结合解析结果进一步佐证；其他未见明显异常，批次点不良整体不良率0.69%无恶化，持续关注；
【Inline监控】否
【是否止血】否
【影响范围】8/21蒸镀批
【改善措施】待结合解析结果佐证
【整合对接】郭友
【责任部门】阵列/OLED部
【责任科室】整合 </t>
  </si>
  <si>
    <t>【异常原因】AVI现象为常规点状白斑，在Panel上位置不固定；异常片均未加检AT，DM图不可见，随机挑选15pcs匹配RS，14pcs可匹配到PEP1层Code，推测K层或P_SI层异常（K层AOI未检）；捞取K层和P_SI层机差确认除单机台过货外无明显机差，对比7/21批次 11100/1K101不良率均呈现恶化趋势，已需求解析确认，正常排队中
【Inline监控】C59产品A1CIP Density 25M04→25M07呈现降低趋势
【是否止血】否
【影响范围】数量，过货完成时间
【改善措施】待解析确认
【整合对接】施健丰
【责任部门】工艺整合部
【责任科室】阵列整合科</t>
  </si>
  <si>
    <t>【异常原因】不良同近期M279、M631原因，1B行及对侧高发模位与Array 11100 PSI_CVD 3AFC02 存在相关性 不良Mapping呈现大板外围趋势与Array来料相关，推测可能为腔室SuSceptor Stage划伤背面，LLO过程中造成异常位置能量偏低相关；
【Inline监控】该不良暂无inline有效检出措施，只在点灯画面可见；
【是否止血】否
【影响范围】8/21蒸镀批
【改善措施】1.Array PSI_CVD Half1 B行高发模位Pin与外围Pin替换确认后续批次相关性，同步邀请CVD对设备SuSceptor Stage进行PM保养确认改善效果；需Array 整合推动工艺给出具体PM保养计划及时程@黄从城 ；2.直板机根据M631 优化后LLO能量，各产品搭载量产ECS验证Lami当段无剥离NG及掉片后进行拓展导入；
【整合对接】王建强
【责任部门】Array 
【责任科室】Array 整合&amp;ＣＶＤ</t>
  </si>
  <si>
    <t xml:space="preserve">【异常原因】首片未检出异常，推测批次蒸镀过程中particle掉落导致
【Inline监控】可检测，LOI已监控到
【是否止血】是，批次后续无异常
【改善措施】异常区域扩大研磨范围可改善
【整合对接】刘雅伦
【责任部门】蒸镀封装部
【责任科室】清洗科 </t>
  </si>
  <si>
    <t xml:space="preserve">
【异常原因】经现场确认为可擦拭脏污，擦拭后不可见，请现场正常剔出待擦拭；经排查集中贴膜16#公共平台B
【Inline监控】已监控到
【是否止血】是
【影响范围】48pcs
【改善措施】现场查看设备点位无异常，脏污位置为产品预对位平台吸嘴位置，推测平台被来料产品污染导致产品脏污，同步排查今天早上开班作业产品无异常，持续监控 ，已经全部反报废
【整合对接】刘力文
【责任部门】屏体部
【责任科室】贴膜科</t>
  </si>
  <si>
    <t xml:space="preserve">【异常原因】AVI/AOI DM不可见，AT疑似可见；解析推测与静电相关，阵列全层别转向中，转向结果预计10/E产出
【Inline监控】AVI/AOI DM不可见，AT现象轻微疑似可见
【是否止血】否
【影响范围】/
【改善措施】1. 阵列全层别转向中，转向结果预计10/E产出 ；2. 模组规格验证：小量屏体返工中，预计9/15入库发货
【整合对接】施健丰
【责任部门】工艺整合部
【责任科室】阵列整合科 </t>
  </si>
  <si>
    <t xml:space="preserve">【异常原因】①查看AVI现象确认为常规点状黑斑（L32增强图显示为白斑）；②集中2人判等，无人员集中性；③根据以往经验推测为BL2&amp;ELA&amp;GI DKC影响以及BL2 CVD影响，捞取此三站机差确认11300 3AFE03相对于3AFE02较差（过货量差异不大），CLN暂未反馈排查结果；④随机挑选21pcs匹配AOI确认仅9pcs匹配且不同层异常影响，已需求解析协助确认
【Inline监控】若已监控到：明确监控到的站点/RS Code/恶化比例（数字化呈现 ）；若没监控到，给出后续 Inline监控如何优化的方案）
【是否止血】否
【影响范围】数量，过货完成时间
【改善措施】要求有工艺改善的落地措施，无措施时需要当天上良率会进行汇报
【整合对接】施健丰
【责任部门】工艺整合部
【责任科室】阵列整合科 </t>
  </si>
  <si>
    <t xml:space="preserve">【异常原因】1BB为EGTA001B列针状金属，RW首Cycle存在，研磨面呈针尖状，推测研磨带被划破无法改善；1EM 为贴合彩斑，Mask定点无异常，EGTA002相关；
【Inline监控】已监控
【是否止血】是
【影响范围】1BB预估120pcs，1EM 批次不良，发生率40%
【改善措施】1BB:RW无尘布清洁减少金属来源+RW首次水洗后换水防止机台污染;1EM:临时改善：EGTAO02M列RW&amp;PPA优化Covershadow片大异常；长期改善：长期收集物料固定位置OK&amp;NG区差异，锁定异常参数后物料改善；
【整合对接】汪前前
【责任部门】蒸镀封装部
【责任科室】清洗科 </t>
  </si>
  <si>
    <t xml:space="preserve">【异常原因】确认AVI Defect图片多panel存在斜向，角度~20-25°，RS匹配确认集中PEP 1判出，结合以上分析前层机腔差与11300 3AFE03-DKC强相关，推测清洗膜内异物恶化；拉取M7~M9批次M660群亮点，发生率低，B角同样存在集中11300 ELA 3#，9/1批次不良发生率恶化。
【Inline监控】否
【是否止血】是
【影响范围】9/1批次
【改善措施】①暂临时管控M660 11300 3AFE03@9/19~9/20；②3AFE03-DKC保养清洁@9/20
【整合对接】郭友
【责任部门】阵列部
【责任科室】清洗科 </t>
  </si>
  <si>
    <t>【异常原因】①来料V列破裂：由于M608产品近期PI外扩验证（cover折叠产品LLO后提前分离/掉片异常），首次量产作业，导致其在DLA机台制程时后刀剥离NG现象频发从而导致屏体破裂，目前M608产品均在MGV口手动开口后再投入DLA机台，减少剥离NG的发生，且LLO能量持续优化中
②2E行破裂：近期切割频繁通报M608来料E行褶皱现象，查询报表发现均集中2号板，推测与其现象相同，该异常已确认为Array段来料问题，目前Array段转向验证中
【Inline监控】已监控
【是否止血】是
【影响范围】229half
【改善措施】①V列破裂：目前M608产品均在MGV口手动开口后再投入DLA机台，减少剥离NG的发生，下帖后AOI检测明显改善；②2E行破裂：Array段转向验证中</t>
  </si>
  <si>
    <t xml:space="preserve">【异常原因】异常调查：异常现象外观发绿，经查询TP段Glass无集中性，Lot无集中，机台腔室无集中性，R,G,B膜层DM图无异常，MAP集中A/J列，推测为显影异常已反馈工艺排查，同步留屏解析，目前未判出，持续监控；
【Inline监控】已监控到根据APP2站点外观检判出；
【是否止血】是
【影响范围】38pcs 判出时间 9/20 0:09集中判出
【改善措施】待解析后确认根因，进行针对性改善；
【整合对接】李力
【责任部门】触控部 </t>
  </si>
  <si>
    <t>【异常原因】2E行褶皱目前推测是膜层应力问题；V列的情况请OLED调查一下
【Inline监控】应力问题属于膜质的物理性质，目前inline无法做监控
【是否止血】否
【影响范围】预估最大影响0.17%
【改善措施】褶皱区域解析已送解析进一步分析膜层结构，周一出结果再做分析；同时ILD层做转向验证锁定具体膜层然后做改善动作；
【整合对接】吴宴景&amp;张倩</t>
  </si>
  <si>
    <t>【异常原因】9/1批次2DE0膜位聚集，TA002套Mask集中，推测与Mask固定位置划伤相关造成的暗点异常，Inline监控发现固定点位异常后通知Mask清洗定点查看并研磨，影响cycle10、13、16，Cycle22已消失
【Inline监控】21329检出Glass坐标（68840，-117824）位置异常（C4BP3黑色零散异物），推测为Mask划伤，影响3个Cycle；
【是否止血】是
【影响范围】3Cycle，过货完成时间9/4
【改善措施】TA002套Mask异常点位上机定点查看并打磨去除，Cycle22之后划伤消失@9/5</t>
  </si>
  <si>
    <t xml:space="preserve">【异常原因】确认AVI Defect图片多panel存在斜向，角度~20-25°，RS匹配确认集中PEP 1判出，结合以上分析前层机腔差与11300 3AFE03-DKC强相关，推测清洗膜内异物恶化；拉取M7~M9批次M660/M680群亮点code，发生率低，B角同样存在集中11300 ELA 3#，9/1批次不良发生率恶化。
【Inline监控】否
【是否止血】是
【影响范围】9/1批次
【改善措施】①暂临时M660 11300 3AFE03禁Run管控@9/19~9/20；②3AFE03-DKC保养清洁@9/20，对策后监控PEP1沙状defect code@9/26
【整合对接】郭友
【责任部门】阵列部
【责任科室】清洗科 </t>
  </si>
  <si>
    <t>【异常原因】已知异常。推测stage局部气浮量不稳，涂胶时光刻胶局部厚度异常；11400 CLN转向，DB转回，现象跟转，与清洗存在相关性
【Inline监控】11420可见，上线ADC监控
【是否止血】是
【影响范围】预计影响9/12批次0.02%
【改善措施】高发时间节点与CLN入口水刀流量调小匹配，09/18 15:11流量50→53，DM无检出1AA0Mura</t>
  </si>
  <si>
    <t xml:space="preserve">【异常原因】确认B角AVI Defect图片多panel存在斜向，角度~20-25°，RS匹配确认集中PEP 1判出，结合以上分析前层机腔差与11300 3AFE03-DKC强相关，推测清洗膜内异物恶化过货时间8/14~8/22；9/19监控到多产品M9蒸镀批FE03过货存在B角G3亮点/群亮点。D角G3亮点聚集为GI FC03相关，A、D角聚集为专项长期攻关项目，C516 9/5批次GI均为FC03延期保养过货导致
【Inline监控】AT
【是否止血】是
【影响范围】9/5批次
【改善措施】B角聚集：①LTPO产品禁run 3AFE03@9/22；②3AFE03-DKC保养清洁@9/20：针对B角聚集清洁AK区间轴承并更换磨损轴承；更换AK区间Double Roller O-ring；SW区间齿轮顶丝松动，少量已脱落，影响传送稳定性设备齿轮磨损负荷增加，重新安装并调整位置。 对策后快推确认AT数据@10/6
D角聚集：下喷淋by pass实验验证改善&amp;shower 1水洗能力增强验证改善跟进中，预计CT产出确认@9/29
【整合对接】郭友
【责任部门】阵列部
【责任科室】清洗科 </t>
  </si>
  <si>
    <t xml:space="preserve">【异常原因】①1AA0膜位影响0.01%：已知异常。推测stage局部气浮量不稳，涂胶时光刻胶局部厚度异常；11400（PSI） CLN转向，DB转回，现象跟转，与清洗存在相关性；②大板底部：Map对比前批次无差异，捞取阵列段机腔差确认无机腔差和Map差，持续关注线上Inline及CT状况并同步申请解析确认
【Inline监控】/
【是否止血】否
【影响范围】/
【改善措施】①1AA0膜位：高发时间节点与CLN入口水刀流量调小匹配，09/18 15:11流量50→53，DM无检出1AA0 Mura；②大板底部：持续关注线上Inline及CT状况并同步申请解析确认@9/25
【整合对接】施健丰
【责任部门】工艺整合部
【责任科室】阵列整合科 </t>
  </si>
  <si>
    <t xml:space="preserve">【异常原因】Mapping无特殊聚集，正常良损应＜0.1%，屏体CRP 35080和35082均集中3PLR16与3PLR17设备，推测设备漏修导致MVI单亮点升高，CRP确认0.18%不良率中~0.07%为Green像素修复残留，未完全修复干净
【Inline监控】CRP相关性大，阵列inline无对应异常
【是否止血】是
【影响范围】9/5蒸镀批
【改善措施】9/25已适当增加Green像素修复能量，目前16/17线未生产C516，后续生产重点关注
【整合对接】郭友
【责任部门】检测技术部
【责任科室】屏体检测 </t>
  </si>
  <si>
    <t xml:space="preserve">【异常原因】1. 单LOT 1EG/2EG/1ER/2ER聚集，panel不良坐标固定但无机构匹配；2. 各站DM不可见，AT未抽检；3. 因mapping呈现Scan对称性，推测曝光相关，锁定为IGZO MASK Defect导致（生产过程中PT落在mask上造成mask defect ）
【Inline监控】各站DM不可见（1F420 AOI未抽检到）
【是否止血】是，3LOT聚集，后续产出无异常
【影响范围】预估影响0914批次0.1%
【改善措施】①敏感膜层（Psi/IGZO）过货设备1#/3#/4#/5#开启mask unload check功能@9/23；②PPD机构搭载保养定期检查清洁@9/22
【整合对接】施健丰
【责任部门】阵列部
【责任科室】曝光 </t>
  </si>
  <si>
    <t xml:space="preserve">【异常原因】均为侧视角轻微异常，正视完全不可见。原有OK套新增不良膜位，推测国产G司首次大量6套Mask生产问题凸现，待辅证解析后明确
【Inline监控】Inline LOI 监控到70%（粉色不良检出＞发青不良），By Cycle进行研磨改善完成30%
【是否止血】是
【影响范围】预估批次影响1%
【改善措施】① 侧视轻微，已沟通按照C451限样进行判定；② 0926批次前已匹配Mask膜位进行Rework完成20%；③已安排0926批次生产路径交换，根据颜色锁定具体Mask并Rework@1007；④异常膜位解析申请@9/26；⑤ 0926批次 Inline监控到膜位 By Cycle进行研磨改善，持续发生膜位扩大研磨范围
【整合对接】张健
【责任部门】工艺整合部/蒸镀封装部/检测
【责任科室】蒸镀封装整合科/Mask清洗科/蒸镀检测 </t>
  </si>
  <si>
    <t xml:space="preserve">【异常原因】确认B角AVI Defect图片多panel存在斜向，角度~20-25°，RS匹配确认集中PEP 1判出，结合以上分析前层机腔差与11300 3AFE03-DKC强相关，推测清洗膜内异物恶化过货时间7/31~8/24；9/19监控到多产品M9蒸镀批FE03过货存在B角G3亮点/群亮点。
【Inline监控】AT已监控@9/10
【是否止血】是
【影响范围】9/16批次
【改善措施】①LTPO产品禁run 3AFE03@9/22；②3AFE03-DKC保养清洁@9/20：针对B角聚集清洁AK区间轴承并更换磨损轴承；更换AK区间Double Roller O-ring；SW区间齿轮顶丝松动，少量已脱落，影响传送稳定性设备齿轮磨损负荷增加，重新安装并调整位置。 对策后快推确认AT数据@10/6
【整合对接】郭友
【责任部门】阵列部
【责任科室】清洗科 </t>
  </si>
  <si>
    <t xml:space="preserve">【异常原因】排查阵列DM可见高发模位存在Pin Mura,根据C15 Pin Mura经验推测B层相关，点位匹配Baker Pin ,B400 Pin Mura DM 可匹配 3APP06产出,与24年11/04 11/12 12/03批次对比，之前批次B层为7#生产，无mura发生，本批次为6#生产，推测CD突变或者taper异常导致此异常，后续进行解析理清真因
【Inline监控】DM可见
【是否止血】是
【影响范围】M628 9/14批次
【改善措施】①上批次 24.12月 B400 3APP07 产出 无异常，后续批次使用7号机生产，禁用 6号机，同步邀请工艺排查真因，内部改善；②经现场确认该不良为青粉斑，后期不卡控
【整合对接】黄从城
【责任部门】阵列部
【责任科室】涂布科 </t>
  </si>
  <si>
    <t xml:space="preserve">
【异常原因】不良集中9/20蒸镀批次Cycle14推测为过程Particle导致，下机CLean 后再上机后消失；
【Inline监控】21200
【是否止血】是
【影响范围】60Half
【改善措施】Mask 下机后Clean&amp;研磨
【整合对接】王建强
【责任部门】蒸镀封装部
【责任科室】Mask Clean&amp;蒸镀设备</t>
  </si>
  <si>
    <t xml:space="preserve">【异常原因】不良集中MD005套Mask 组合，1BE W画面侧视角发粉推测与G膜层相关，跨cycel 发生，Mask Marco 未见异常，为蒸镀过程贴合异常；
【Inline监控】21200
【是否止血】是
【影响范围】9/14蒸镀批次
【改善措施】HGMD005&amp;EGMD005 对应Sheet Rework@10/12
【整合对接】王建强
【责任部门】蒸镀封装部
【责任科室】张网 </t>
  </si>
  <si>
    <t xml:space="preserve">【异常原因】BC边聚集，结合以往解析为BL2 particle，成分主要为Ga、F，拉取1K101 FC12 CHC/CHD腔室0.51%高发（其他机台腔室0.24%）
【Inline监控】A1CIP 1K101 FC12无恶化，M588无AT
【是否止血】是
【影响范围】预计影响0923批次0.2%
【改善措施】1. FC12-C 9/17已PM，FC12-D 9/16已PM，高发批为PM前过货；2. BC边聚集主要受S/VO-ring影响，推测原厂材质不佳，目前二元化O-ring验证中
【整合对接】施健丰
【责任部门】阵列部
【责任科室】CVD </t>
  </si>
  <si>
    <t xml:space="preserve">【异常原因】异物高发集中下贴2，9/17因异物高发调整刀具gap，调整后监控无异常，推测为刀具磨损恶化导致异物复发
【Inline监控】RS未抽检刀
【是否止血】是 下帖2 C50 RMS已经临时下线暂停投入
【影响范围】68pcs
【改善措施】1.RMS下线，更换刀具后监控无异常；2.返报废挽救68pcs，挽救100%；
【整合对接】汪前前
【责任部门】蒸镀封装部
【责任科室】Lami科 </t>
  </si>
  <si>
    <t xml:space="preserve">【异常原因】L3MI58E3B LOT不良率稍高，结合Map及其他LTPS产品同类不良调查结果推测为阳极Ag析出，与1A200到1A400 Q Time有相关，此lot Q time为11.5小时，超报警线（8h）,未达超时线（14h）;
【Inline监控】无，1B820/21320 AOI未见爆量
【是否止血】是，单lot高发
【影响范围】9/20批次单lot高发
【改善措施】①敏感站点Q time管控收严，超时搬送优先级提升，已执行@9/18;②9/18开会全员宣导，提升制造人员Q Time管控意识
【整合对接】郭友
【责任部门】制造部
【责任科室】阵列制造 </t>
  </si>
  <si>
    <t xml:space="preserve">【异常原因】BC边聚集，结合以往解析为BL2 particle，成分主要为Ga、F，拉取1K101 FC12 CHC/CHD腔室高发
【Inline监控】A1CIP 1K101 FC12无恶化，M588无AT
【是否止血】是
【影响范围】预计影响0924批次0.2%
【改善措施】1. FC12-C 9/17已PM，FC12-D 9/16已PM，高发批为PM前过货；2. BC边聚集主要受S/VO-ring影响，推测原厂材质不佳，目前二元化O-ring验证中
【整合对接】施健丰
【责任部门】阵列部
【责任科室】CVD </t>
  </si>
  <si>
    <t>【异常原因】首cycle高发第二cycle下降推测与2#CD侧OC2/3/5source导轨抹油，source导轨移动导致油脂飞溅至基板引发
【Inline监控】inline已监控，cycle2呈下降趋势
【是否止血】：是， by流片序呈下降趋势
【影响范围】2cycle
【改善措施】source升温期间自动shift时间设置180s→160s，增加shift次数，减少油脂飞溅@10/2；
【整合对接】张倩
【责任部门】蒸镀封装部
【责任科室】蒸镀设备科</t>
  </si>
  <si>
    <t xml:space="preserve">【异常原因】L3CD58E0U25/30 2sheet异常片影响，不良率分别为48%/25%；剔除后批次良损1.4%，与9/1批次水平相当，此2片异常片Inline 1K220 AOI已检出PT下半板聚集，1K100 BL2-1 CVD集中FC11-CHD，8/18过货，开腔确认腔室可见黑色异物，推测与腔室Pump宕机相关，异常片加检AT未达报废标准；
【Inline监控】是，1K220&amp;11620 AOI&amp;AT已监控到
【是否止血】是，2sheet异常片影响
【影响范围】9/12批次~0.1%
【改善措施】FC11-CHD 8/23已降温PM，复机后未再发生同类异常，持续监控中
【整合对接】郭友
【责任部门】阵列部
【责任科室】CVD科 </t>
  </si>
  <si>
    <t xml:space="preserve">【异常原因】已知异常、11400站工艺改善前过货。推测stage局部气浮量不稳，涂胶时光刻胶局部厚度异常；11400 CLN转向，DB转回，现象跟转，与清洗水刀流量调小存在相关性
【Inline监控】11420可见，上线ADC监控
【是否止血】是
【影响范围】预计影响10/1批次0.20%
【改善措施】9.18液刀疏通调整后DM无检出1AA0Mura，液刀状态点检加入每日点检项目，保养时液刀状态确认疏通列入保养检查项目
【整合对接】施健丰
【责任部门】阵列部
【责任科室】涂布 </t>
  </si>
  <si>
    <t xml:space="preserve">【异常原因】1.21120 AOI无异常，21200 AOI无异常，21320存在聚集异常  2.异常2half，为流片序118片和120片，为cycle末期 3.AVI W画面发青，推测为OC5D/6D蒸镀过程中particle掉落导致单half异常
【Inline监控】单Half异常，LOI未抽检到
【是否止血】是
【影响范围】影响2half，批次影响0.04%
【改善措施】短期对策：下机清洗后再次上机无异常@10/2；长期措施：蒸镀particle改善@RS专项
【整合对接】汪前前
【责任部门】蒸镀封装部
【责任科室】蒸镀设备科 
</t>
  </si>
  <si>
    <t xml:space="preserve">【异常原因】批次首cycle1高发，异常主要发青，推测OC5D /OC6D 腔室洁净度差；与cycle1 21230 total defect趋势相同；cycle2 M588已降低至Normal水准
【Inline监控】可监控
【是否止血】是，同线体后续cycle无异常
【影响范围】1cycle @10/23
【改善措施】批次间开腔PM@10/10
【整合对接】秦悦
【责任部门】蒸镀封装
【责任科室】蒸镀设备 </t>
  </si>
  <si>
    <t xml:space="preserve">【异常原因】BC边聚集，结合以往解析为BL2 particle，成分主要为Ga、F，拉取1K101 FC12 CHC/CHD腔室高发
【Inline监控】A1CIP 1K101 FC12无恶化，M588无AT
【是否止血】是
【影响范围】预计影响1001批次、1011批次良损0.1% 
【改善措施】1. FC12-C 9/17已PM，FC12-D 9/16已PM，高发批为PM前过货；2. BC边聚集主要受CVD S/V O-ring影响，推测原厂材质不佳，目前二元化O-ring验证中；3.1K101 FC12 CHC/CHD已更换@9/17；目前BL2更换率60%，预计10月底完成更换
【整合对接】施健丰
【责任部门】阵列部
【责任科室】CVD </t>
  </si>
  <si>
    <t xml:space="preserve">【异常原因】BC边聚集，结合以往解析为BL2 particle，成分主要为Ga、F，拉取1K101 FC12 CHC/CHD腔室高发
【Inline监控】A1CIP 1K101 FC12无恶化，M588无AT
【是否止血】是
【影响范围】预计影响1001批次、1011批次良损0.1% 
【改善措施】1. FC12-C 9/17已PM，FC12-D 9/16已PM，高发批为PM前过货；2. BC边聚集主要受CVD S/V O-ring影响，推测原厂材质不佳，目前二元化O-ring验证中；3.1K101 FC12 CHC/CHD已更换@9/17；更换后AOI结果OK，目前BL2更换率60%，预计10月底完成更换
【整合对接】施健丰
【责任部门】阵列部
【责任科室】CVD </t>
  </si>
  <si>
    <t xml:space="preserve">【异常原因】①2EE0膜位短横线白斑：异常膜位匹配到PI点状mura，推测与此相关；点状mura因10100至10C01站 Q-time时间过长导致；②正常点状白斑：Map 2半板聚集，根据以往经验推测BL2或者GI Particle导致，RS匹配确认绝大多数为PEP1 Code，已同步申请解析确认异常成分@10/25，捞取1K101机腔差确认3AFC10单机台过货，3AFC10-CHB相对较差，推测与S/V O-ring相关（原厂O-ring材质较差，寿命不达预期，上机后逐步老化磨损造成Particle）
【Inline监控】①10021站DM可见短线状mura，8/18-9/8 点状mura发生率0.2%，9/9上线QT卡控后点状mura发生率降至0；②RS可监控
【是否止血】是
【影响范围】/
【改善措施】①9/9上线10100→10C01 Q-time收严至10H（之前34H），超时进行Rework；②已同步申请解析确认异常成分@10/31，3AFC10-CHB 9/2已更换二元化S/V O-ring，其他腔室已于9月30和10月18搭配保养进行更换
【整合对接】施健丰
【责任部门】阵列部
【责任科室】衬底科/CVD科 </t>
  </si>
  <si>
    <t xml:space="preserve">【不良名称】Short Test NG
【产品型号】C480
【发生站点】MVI
【首次通报】10/27 16:00
【是否再发】否
【基础分析】H列聚集
【异常原因]C480 1E行、H列Short 集中，解析为Ｍ1&amp;M2跨线处膜层异常导致Short，可见Ｍ1线边/线上发黑，推测PR刻蚀中碳化残留导致INS层Peeling，M1&amp;M2Short。10/1批次 0.21%，较之前批次相当，无恶化。
【异常良损】当日良损1.11%，当月良提0.19%，批次良损0.21%，
【Inline监控】无
【是否止血】否
【影响范围】批次不良~0.2%
【改善措施】①M1刻蚀减秒大量验证中，中量验证不良率0.05%；②M1 刻蚀温湿度调整后short不良0.3%→0.2%，10/13再次调整后不良跟进；③针对H列E行集中，计划进行转向验证厘清发生工序@M11
【整合对接】李力
【贵任科室】刻蚀科 </t>
  </si>
  <si>
    <t>【异常原因】4444套Mask高发，2CD膜位集中Cycle29高发，2DE集中Cycle55高发，推测蒸镀过程中异物掉落；
【Inline监控】InlineLOl监控到
【是否止血】是
【改善措施】Mask下机异常点位研磨&amp;清洗后重新上机无异常；
【影响范围】影响10/12蒸镀批次Cycle29和Cycle55；
【整合对接】王磊
【责任科室】清洗科
【责任部门】蒸镀封装部</t>
  </si>
  <si>
    <t>【产品型号】M608
【不良名称】S向带状Mura
【发生站点】CT
【是否再发】否
【首次通报】11/02  16:00
【基础分析】推测ELA Mura
【异常良损】当日良损2.80%，当月良损0.51%，批次良损0.13%，10/13批次较上批次恶化0.13%</t>
  </si>
  <si>
    <t xml:space="preserve">【异常原因】①2E行恶化0.05%正常波动；②其他部分查看AVI现象多为块状和斜纹状，Array/TP/OLED DM图不可见，异常片未检AT；③1G100 3AFC14存在机差（无腔差），且存在过货连续性；④对比上批次3AFC14为新增机台，且捞取另外一机台3AFC09过货异常片确认AVI现象无块状和斜纹状异常，故推测此异常与3AFC14相关；⑤解析确认不良与N管相关性强，FIB确认M2 CD NG区域较OK区域整体偏小0.11um（无机腔差，无相关性），⑥3AFC14-DKC推测入口液刀相关，
【Inline监控】否，Array/TP/OLED DM图不可见，异常片未检AT
【是否止血】是
【影响范围】1026蒸镀批 0.4%
【改善措施】①禁Run 1G100 3AFC14全产品@10/24；②已重新确认并调整液刀GAP，MQC无异常，待确认产品Try run结果@12/5，验证Lot目前在15600
【整合对接】施健丰
【责任部门】阵列部
【责任科室】湿刻科 </t>
  </si>
  <si>
    <t>【产品型号】C471
【不良名称】常暗黑斑Mura
【发生站点】CT
【是否再发】否
【首次通报】11/05  10:00
【基础分析】MAP集中 1CE0, 2CE0,推测K列pin Mura
【异常良损】当日良损1.29%，当月良损1.17%，批次良损0.90%，10/12批次较上批次恶化0.26%</t>
  </si>
  <si>
    <t xml:space="preserve">【异常原因】1/2号中板均为短边两侧聚集,cycle间逐步恶化,从10/22批次开始恶化,Line1&amp;Line2均受影响,异物解析为阴极之上，CVD1之下异物，主要成分为F（应为LiF，Li 元素EDX无法检出），推测为LiF喷溅异常，真因蒸镀工艺调查中
黄色气泡调查进度：
1、材料相关性：
①厂商已反馈各批次材料纯度数据，暂无相关性；
②沟通厂商发送新一批材料，预计11.13号到厂；
下一步：规划搭载L2-AB/L2-CD进行验证（11.22左右）
2、清洗工艺：
①坩埚硬件清洗履历调查，制造完成清洗履历梳理，缺少喷嘴交接及上机履历，无法分析周期相关性；
②清洗相关性需继续分析，暂无进展@清洗；
下一步：
①本次验证LC至少药液浸泡两次（30h）,其余条件不变更，预计11.13 L1-CD进行上机验证（清洗进展待反馈）@清洗
3、蒸镀验证：
①LC加料坩埚位置进行替换，由常用位置1/3/5位置挪至7/2/4（5/2/4位置）；
②截止11/10日加料已完成；
下一步：规划11.12 L1-AB LCB进行上机验证，（确认cell相关性）； 
【Inline监控】21329站点检出C4BB3不良，M727 10/22批次不良0.12%,M660 10/22批次不良0.05%，M678 10/25批次不良0.06%
【是否止血】否
【影响范围】10/22批次&amp;10/25批次，过货完成时间10/29
【改善措施】待蒸镀工艺给出
【整合对接】邓冰
【责任部门】蒸镀封装部
【责任科室】蒸镀工艺科 </t>
  </si>
  <si>
    <t xml:space="preserve">【异常原因】1/2号中板均为短边两侧聚集,cycle间逐步恶化,从10/22批次开始恶化,Line1&amp;Line2均受影响,异物解析为阴极之上，CVD1之下异物，主要成分为F（应为LiF，Li 元素EDX无法检出），推测为LiF喷溅异常，真因蒸镀工艺调查中
【Inline监控】21329站点检出C4BB3不良，M727 10/22批次不良0.12%,M660 10/22批次不良0.05%，M678 10/25批次不良0.06%
【是否止血】否
【影响范围】10/22批次&amp;10/25批次，过货完成时间10/29
【改善措施】待蒸镀工艺给出
【整合对接】邓冰
【责任部门】蒸镀封装部
【责任科室】蒸镀工艺科 </t>
  </si>
  <si>
    <t xml:space="preserve">【异常原因】1AJ0/1CL0不良白画面发青，随流片续升高，对应Mask Marc 无异常，推测为R膜层相关，对应位置已进行Mask Rework@11.06
【Inline监控】21200
【是否止血】是
【影响范围】10/23蒸镀批次
【改善措施】推测为R膜层相关，对应位置已进行Mask Rework@11.06
【整合对接】刘雅伦
【责任部门】蒸镀封装部
【责任科室】掩膜 </t>
  </si>
  <si>
    <t xml:space="preserve">【异常原因】确认M693首批量产暗点不良率~0.12%，不良率未见明显升高，主要集中2EM0膜位聚集高发 2LOT集中。确认Array Inline AOI数据未检出，RS无匹配。OLED MASK集中性集中TA002_TA002_TA002_TA002_TA002 Cycle 51，点位固定，推测与OLED MASK堵孔强相关
【Inline监控】OLED Inline AOI已检出
【是否止血】是
【影响范围】10/23批次~0.015%
【改善措施】21320检出存在2EM0膜位堵孔异常，异常MASK下机清洁，清洁后已消失@11/8
【整合对接】郭友
【责任部门】蒸镀封装部
【责任科室】Mask清洗 </t>
  </si>
  <si>
    <t>【异常原因】2E行褶皱目前推测是膜层综合应力问题，目前未锁定具体层别
【Inline监控】应力问题属于膜质的物理性质，目前Array inline无法做监控，恶化验证lami设备触发报警，22470 MAC可视
【是否止血】禁Run高发设备临时止血，关注后续产出情况
【影响范围】预估最大影响314pcs
【改善措施】疑似高发设备3AIC03已于10/23暂时避Run C480/C516产品，今日反馈的高发LOT是9/28过货，禁Run前LOT，关注后续产出情况，真因专项持续攻关中</t>
  </si>
  <si>
    <t xml:space="preserve">【异常原因】异常为1线新张网mask生产，新张网mask存在厂商来料particle问题，其中9套中板E/G/H/J列高发，查看AVI为发青particle类彩斑，EC大电流清洗后，mask AOI 上机前931ea，生产前结合产能安排白夜班镭射修复至无particle;（修复后无mask AOI 检,无法保障mask 上机前particle数量）
【Inline监控】①cycle4 21200 不可见，21230可见，机台间检出存在差异；②因新品+1线 M678 LOI机台调试，造成产线堵片，skip6 卡 21230 ，导致产线监控缺失；
【是否止血】是，cycle4、7后恢复至正常水平
【影响范围】结合inline+MVI，cycle4、7高发，预计11/15过货完成
【改善措施】①短期措施：新张网mask上机前贴合120次+镭射修复至0ea ，改善来料particle；需拉通延长新品张网计划预留时间 @新品 &amp;整合 ②长期改善措施：mask 来料厂商管控150ea/mask，当前水平EC清洗后300+ea/mask，目前推测间纸带入particle；需持续检讨厂商particle改善@待工艺产出；③检出面：新品及换线产品需计划正式通知测试，已会议共识@王庭&amp; 制造 11/14
【整合对接】王建强
【责任部门】蒸镀封装部
【责任科室】清洗科/张网科/物料检验科 </t>
  </si>
  <si>
    <t>【异常原因】已知LiF喷溅异物,1/2号中板均为短边两侧弧形聚集,11/22批次开始所有线体均存在异常,cycle间逐步恶化，各产品趋势及现象均一致,当前排查主要推测与LIF材料及LIF坩埚/喷嘴异常相关（与材料批次C250-320强相关）；
【Inline监控】21329站点监控11/3批次C4BB3不良0.07%
【是否止血】否
【影响范围】11/3批次，过货完成时间11/12
【改善措施】
1.①材料相关性：厂商已反馈各批次材料纯度数据，无差异；②新批次材料验证，新批次LIF材料11.13号到厂，计划搭载L2-AB/L2-CD进行验证@11.23
2.坩埚清洗工艺：①LC至少药液浸泡时间加长（15h→30h）,其余条件不变更，11.14批次1#CD批次验证，截至11/15不良为0.01%~0.02%，数据量较少,待持续追踪；②清洗工艺DOE条件验证推进验证@11.15开始  
3.蒸镀机构验证：LC加料坩埚位置进行替换，由常用位置1/3/5位置挪至7/2/4（5/2/4位置）,计划11.16 1#AB LCB进行上机验证，(确认cell相关性）@11/17
4.规格合理化：M588 11/3批次选取42pcs size&lt;100um且现象轻微屏体降C,计划RA验证可靠性,预计11/20左右可入库后领出RA验证,11/9批次M628渠道客户 C4BB3放规至100um屏体良率追踪@11/21</t>
  </si>
  <si>
    <t>【异常原因】根据解析结果，PDL开口处的形状PDL偏厚，导致IJP&amp;OC偏薄
【Inline监控】AOI不可见
【是否止血】否
【影响范围】批次良损1.62%，lot无集中，RS无匹配，当前批次产出率16%，待更多数据产出确认，
【改善措施】2E行聚集，推测与1B400显影相关，预计11/20做转向理清</t>
  </si>
  <si>
    <t>【异常原因】RS可匹配A1CIP。1K100 FC13 1.78%高发，其他机台0.65%，推测1K100 FC13 particle高发导致斑中带点
【Inline监控】AOI A1CIP可监控
【是否止血】是，FC13已保养@10/28
【影响范围】预估影响1109批次0.3%（当前批次产出仅20%）
【改善措施】FC13已保养@10/28</t>
  </si>
  <si>
    <t>【异常原因】已知LiF喷溅异物,1/2号中板均为短边两侧弧形聚集,11/22批次开始所有线体均存在异常,cycle间逐步恶化，各产品趋势及现象均一致,当前排查主要推测与LIF材料及LIF坩埚/喷嘴异常相关（与材料批次C250-320强相关） 
【Inline监控】21329站点监控C4BB3不良0.1%
【是否止血】否
【影响范围】11/3批次，过货完成时间11/12
【改善措施】
1.①材料相关性：厂商已反馈各批次材料纯度数据，无差异；②新批次材料验证，新批次LIF材料11.13号到厂，计划搭载L2-AB/L2-CD进行验证@11.23
2.坩埚清洗工艺：①LC至少药液浸泡时间加长（15h→30h）,其余条件不变更，11.14批次1#CD批次验证，结论：无改善，②LC至少药液浸泡三次（45h），其余条件不变更，已交接加料间，待加料，预计L2-AB 11.21上机验证；③LC至少药液浸泡三次（45h）+烘烤10h，其余条件不变更，已交接加料间，待加料，预计L2-CD 11.21上机验证；下一步跟进各DOE验证条件的不良率，确认改善效果
3.蒸镀机构验证：LC加料坩埚位置进行替换，由常用位置1/3/5位置挪至7/2/4（5/2/4位置）,计划11.16 1#AB LCB进行上机验证，(确认cell相关性），结论：无改善
4.规格合理化：M588 11/3批次选取42pcs size&lt;100um且现象轻微屏体降C（实际目前产出8pcs，7pcs A品，1pcs为S向亮线异常与LiF异常无关，后续挑屏返工）,另C516 S品返工结束预计11/21左右可投入RA验证,11/9批次M628渠道客户 C4BB3放规至100um屏体良率追踪@11/21
5.腔室异常排查：cell切换时真空度恶化明显，期间RGA含量中N2/H2/CO2明显升高，需同步确认Degas阶段各气体成分变化@11/19 ，Degas后温度确认无明显变化，下步计划：持续收集历史周期数据进行对比@11/21</t>
  </si>
  <si>
    <t xml:space="preserve">【异常原因】M693/M588/M631等产品共通问题。已知LiF喷溅异物,1/2号中板均为短边两侧弧形聚集,11/22批次开始所有线体均存在异常,cycle间逐步恶化，各产品趋势及现象均一致,当前排查主要推测与LIF材料及LIF坩埚/喷嘴异常相关（与材料批次C250-320强相关） 
【影响范围】11/14批次 0.14%
【改善措施】
1.材料相关性：① 厂商已反馈各批次材料纯度数据，无差异；② 新批次材料搭载L2-AB/L2-CD进行验证，更换材料后Inline未见黄色气泡，持续跟进Inline情况；
2.坩埚清洗工艺：
① LC至少药液浸泡时间加长（15h→30h）,其余条件不变更，11.14批次1#CD批次验证。结论：无改善
② LC至少药液浸泡三次（45h），其余条件不变更，搭载L2-AB 11.21批次验证，Inline监控未见黄色气泡。结论：与材料组合改善有效，持续跟进Inline情况；
③ LC至少药液浸泡三次（45h）+烘烤10h，其余条件不变更，搭载L2-CD 11.21批次验证，Inline监控未见黄色气泡。结论：与材料组合改善有效，持续跟进Inline情况；
3.蒸镀机构验证：LC加料坩埚位置进行替换，由常用位置1/3/5位置挪至7/2/4（5/2/4位置）,计划11.16 1#AB LCB进行上机验证，(确认cell相关性），结论：无改善
4.规格合理化：
① M588 11/3批次选取42pcs size&lt;100um且现象轻微屏体降C（8/8 OK，待返工挽救良损）；
② C516 S品返工结束，计划@11/24投入RA验证；
③ 11/9批次M628渠道客户 C4BB3放规至100um屏体良率追踪@11/24
5.腔室异常排查：cell切换时真空度恶化明显，期间RGA含量中N2/H2/CO2明显升高，Degas后温度确认无明显变化，下步计划：持续收集历史周期数据对比确认Degas阶段各气体成分变化
【整合对接】张健
【责任部门】蒸镀封装部/工艺整合部
【责任科室】蒸镀工艺科/清洗科/蒸镀封装整合科 </t>
  </si>
  <si>
    <t xml:space="preserve">【异常原因】已知LiF喷溅异物,1/2号中板均为短边两侧弧形聚集,11/22批次开始所有线体均存在异常,cycle间逐步恶化，各产品趋势及现象均一致,Degas及换源阶段RGA含量中CO2、N2、H2较之前明显升高,当前排查主要推测与LiF材料相关（与材料批次C250-320强相关,真因未知）,前期分别验证LC至少药液浸泡时间延长15h→30h,加料坩埚位置由常用位置1/3/5位置挪至7/2/4（5/2/4位置）均无改善
【Inline监控】21329站点检出C4BB3不良，10/23批次不良0.11%
【是否止血】是(11/21批次开始)
【影响范围】数量85pcs，过货完成时间11/2
【改善措施】
临时措施：C250-320 旧批次LiF材料，11/24已要求禁用（约40公斤）;
验证与改善进度：
①11/21批次新批次LiF材料(C250-422)已上机使用，此批次产品M678、D172、C480、C472、M628产品Inline监控LiF异物不良基本已消失；
②Degas参数优化@11/21;
③11/21批次Line2-AB/CD 验证有3个条件累加（LiF新批次、Degas新参数、硬件烘烤条件）为甄别差异性，11/25周期L1-AB的LC腔室分腔使用新旧批次材料进行对照验证，预计11/28可产出初步结果;
【整合对接】邓冰
【责任部门】蒸镀封装部
【责任科室】蒸镀工艺科 </t>
  </si>
  <si>
    <t xml:space="preserve">【异常原因】2E行褶皱目前推测是膜层综合应力问题，目前未锁定具体层别
【Inline监控】应力问题属于膜质的物理性质，目前inline无法做监控
【是否止血】禁Run高发设备临时止血
【影响范围】预估最大影响0.17%
【改善措施】疑似高发设备3AIC03已于10/23暂时避Run C480/C516产品，今日反馈的高发LOT有一个是10/13过货，禁Run前LOT，另一个LOT非3AIC03过货，真因专项持续攻关中
【整合对接】专项
【责任部门】理清中
【责任科室】理清中@王书  </t>
  </si>
  <si>
    <t>【异常原因】解析切片确认为蒸镀膜层偏薄、部分蒸镀层缺失，推测受peeling碎屑影响；解析Peeling异物在阴极之下，Peeling碎屑为Array CVD无机SIN+PDL有机成分，从二号板首片开始发生，Peeling在蒸镀时已出现
【Inline监控】21320已监控；
【是否止血】是
【影响范围】Inline判出937pcs膜层Peeling
【改善措施】①后续批次恶化验证和同条件过货无异常②TFE AOI C4LA5/6（ 单/多像素膜层缺失）可进行检测与监控</t>
  </si>
  <si>
    <t>【异常原因】解析切片确认为蒸镀膜层偏薄、部分蒸镀层缺失，推测受peeling碎屑影响；解析Peeling异物在阴极之下，Peeling碎屑为Array CVD无机SIN+PDL有机成分，推测为peeling碎屑粘附在Mask造成像素堵孔，从二号板首片开始发生，Peeling在蒸镀时已出现
【Inline监控】21320已监控；
【是否止血】是
【影响范围】11/12批次22%
【改善措施】①后续批次恶化验证和同条件过货无异常②TFE AOI C4LA5/6（ 单/多像素膜层缺失）可进行检测与监控</t>
  </si>
  <si>
    <t>【异常原因】D172 1112批次G向群亮线批次良损0.26% MVI 3PST32-MVI2 存在工位集中性，推测判code存在误差，查看产出AVI图多为G向单亮/暗线 当前批次产出率较少 批次G向线恶化调查中
12.4：code的误判，实际应为单亮线，MVI人员已培训；截止目前11.12批次单亮线较为正常
【Inline监控】/
【是否止血】已止血,后续暂未产出
【影响范围】~65panel 判code存在异常 批次影响~0.26%
【改善措施】已反馈MVI进行确认中@12/1
【整合对接】陶峰
【责任部门】屏体部
【责任科室】MVI</t>
  </si>
  <si>
    <t>【异常原因】2中板聚集，阵列1B820 AOI无异常，21329  C4PL1/LA3/LA5/LA6 2中板聚集与CT Mapping匹配，形貌为划伤、膜层缺失、碎片异物等，FMM-Mask MA002_2_2_2_2套别高发，发生率43.3%，单cycle生产；推测FMM-Mask划伤蒸镀膜层导致暗点类高发
12.4：解析那边反馈受Peeling碎屑影响，Peeling碎屑膜层是Array　CVD与有机了，反馈给阵列调查
【Inline监控】21329可监控
【是否止血】/
【影响范围】/
【改善措施】/
【整合对接】Array整合
【责任部门】/
【责任科室】/</t>
  </si>
  <si>
    <t>【异常原因】已知LiF喷溅异物,1/2号中板均为短边两侧弧形聚集,11/22批次开始所有线体均存在异常,cycle间逐步恶化，各产品趋势及现象均一致,Degas及换源阶段RGA含量中CO2、N2、H2较之前明显升高,当前排查主要推测与LiF材料相关（与材料批次C250-320强相关,真因未知）,前期分别验证LC至少药液浸泡时间延长15h→30h,加料坩埚位置由常用位置1/3/5位置挪至7/2/4（5/2/4位置）均无改善
【Inline监控】是
【是否止血】是
【影响范围】11/14批次
【改善措施】C250-320 旧批次LiF材料已要求禁用（约40公斤）
【整合对接】刘智勇
【责任部门】工艺整合部
【责任科室】蒸镀科</t>
  </si>
  <si>
    <t>【异常原因】Rework未改善，应改善R角不良使用低Gauss 条件，Cycle23 恢复Base Gauss 后改善，异常原因推测为对应位置D-Mask 边缘平坦度存在异常叠加低Gauss 产生贴合异常。12.06蒸镀批次恢复至Base Gauss确认改善效果
【Inline监控】21200 LOI 监控到
【是否止血】是
【影响范围】批次量损0.5%
【改善措施】12.06蒸镀批次恢复至Base Gauss确认改善效果，后续同步Rework后量测D-Mask 开口处平坦度</t>
  </si>
  <si>
    <t>【异常原因】查看AVI为带核发粉彩斑，流片中高发，推测蒸镀腔室particle掉落影响mask蒸镀
【Inline监控】2BA 1EH inline无检出，后续C39优化画面均一性，提升检出率
【是否止血】是，mask下机清洗后无异常
【影响范围】240pcs
【改善措施】蒸镀腔室OC3 OC4降温PM，12/7升温确认效果</t>
  </si>
  <si>
    <t>【异常原因】解析为点状黑斑，信号调节推测不良与N管强相关：FIB确认黑斑位置IGZO CD较OK区域偏小0.06-0.07um，重复性测试趋势一致；IGZO CD偏小，lon减小，形成局部黑斑不良，与1F4003APP05强相关；
【Inline监控】否，DM图/AT/LOI不可见）
【是否止血】是
【影响范围】11/25批次0.8% (影响单批次)
【改善措施】临时措施：1F400 3APP05禁RunC451；长期措施：DEV RollerClean角度调整，螺丝紧固@12/12；平行展开：同步平展点检确认其他机台角度无异常@12/13；标准化：将Roller Clean加入点检项目并纳入保养确认文件@12/22；
【整合对接】施健丰 
【责任部门】阵列部</t>
  </si>
  <si>
    <t>【异常原因】已知1F400 PP04 IGZO断线。推测3APP04清洗能力/水汽污染相关
【Inline监控】AT可监控，C472未抽检到
【是否止血】是
【影响范围】影响1109&amp;1121批次 0.2%
【改善措施】CLN单元进行TMAH洗管，对应聚集位置酒精清洁@11/6， CLN TMAH Flush执行周期从2个月改为月保执行@11月已完成，CLN水段开口部/支架清洁，纳入月保项目@11月已完成；动作后C50 11/26蒸镀批AVI P品单亮点叠图无对应位置聚集
【整合对接】田凤
【责任部门】阵列部
【责任科室】涂布科</t>
  </si>
  <si>
    <t>【异常原因】12/02批次CT数据较上批次恶化0.2%：①已知K列聚集，5# 10/28 Pin移位到非AA区后产出已经OK，验证OK后，2# 11/22移位，4# 11/28移位，此批次为K列2#高发，改善前过货；②2E行，2EJ聚集：AVI现象多为点状黑斑，DM图/AT/LOI不可见；数据分析初步排查确认阵列段1F400 3APP05存在明显机差及MAP差，对比上批次3APP05为新增机台，结合此前其他产品解析结果推测此异常与3APP05强相关，同步提交解析确认；
【Inline监控】否，DM图/AT/LOI不可见
【是否止血】是
【影响范围】12/02蒸镀批 0.2%
【改善措施】①K列为改善前过货，Pin移位后OK@11/22；②EJ/2E行临时措施：①1F400 3APP05禁Run C516@12/16；②同步已提解析确认，预计结果产出@12/17
【整合对接】施健丰</t>
  </si>
  <si>
    <t>【异常原因】1、高发膜位mapping无批次差异；LLO能量未调整；LLO 不同机台Chamber 不良Mapping 一致，Half2 高发与LLO机台相关性小
2、M693屏体黑斑不良由于Half2高发，故存在蒸镀D-Port 路径高发， M693 蒸镀Half1、2路径互换验证确认为匹配蒸镀设备TP背板Emboss，推测为emboss 划伤基板导致；
【Inline监控】Inline无监控措施
【是否止血】否
【影响范围】11/30批次
【改善措施】1.蒸镀设备工艺调研它社（Emboss 打磨手法+治具）@12/27，12/22蒸镀批次末开腔确认emboss 状态评估打磨可行性，@1/1蒸镀批次观测效果；2.12/26TP下压量可行性验证不具有可行性
【整合对接】王建强/黄从城
【责任部门】蒸镀封装
【责任科室】Lami</t>
  </si>
  <si>
    <t>【异常原因】2E行聚集同C480，解析为点状黑斑，信号调节推测不良与N管强相关：FIB确认黑斑位置IGZO CD较OK区域偏小0.06-0.07um，重复性测试趋势一致；IGZO CD偏小，lon减小，形成局部黑斑不良，与1F4003APP05强相关；
【Inline监控】否，DM图/AT/LOI不可见）
【是否止血】是
【影响范围】11/30批次0.2% (影响单批次)
【改善措施】临时措施：1F400 3APP05禁RunC451；长期措施：DEV RollerClean角度调整，螺丝紧固@12/12；平行展开：同步平展点检确认其他机台角度无异常@12/13；标准化：将Roller Clean加入点检项目并纳入保养确认文件@12/22；工艺改善：Roller Clean 关闭，AC疏通后，C472 1F400已产出20LOTCT数据，C39产出8Lot，2E行常暗黑斑mura C480/C39/C472改善明显，现已解禁@1/26
【整合对接】施健丰 
【责任部门】阵列部</t>
  </si>
  <si>
    <t>【异常原因】高发模位不良原因调查确认为匹配蒸镀设备TP背板Emboss，推测为emboss 划伤背板导致；
【Inline监控】Inline无监控措施
【是否止血】否，12/26批次末期打磨后确认异常@1/4；
【影响范围】12/26批次
【改善措施】批次末期开腔对高发模位对应蒸镀TP背板Emboss进行打磨，改善效果确认＠1/4；
【整合对接】吕子明
【责任部门】蒸镀封装部
【责任科室】蒸镀设备科</t>
  </si>
  <si>
    <t>【异常原因】高发膜位mapping无批次差异；LLO能量未调整；LLO 不同机台Chamber 不良Mapping 一致，Half2 高发与LLO机台相关性小；蒸镀Half1、2路径互换验证确认为匹配蒸镀设备TP背板Emboss，推测为emboss 划伤基板导致
【Inline监控】Inline无监控措施
【是否止血】否
【影响范围】11/30批次
【改善措施】蒸镀12/30已开始打磨emboss，效果确认@1/1蒸镀批次
【整合对接】王建强/黄从城
【责任部门】蒸镀封装
【责任科室】Lami</t>
  </si>
  <si>
    <t>【异常原因】12/19批次TFE&amp;TP复判加强拦截，集中MA001套mask，交换CMM mask腔室后不良仍集中MA001，推测CMM mask相关性大，击伤位置Mask定点确认未发现异常；
【Inline监控】21320&amp;43620已监控；
【是否止血】是，改版Mask已导入；
【影响范围】批次不良率0.30%；
【改善措施】静电坏改版mask 12/10 Array量产导入，12/27新mask蒸镀投入后，ESD良损降为0%
【整合对接】吕子明
【责任部门】工艺整合部/蒸镀封装部
【责任科室】蒸镀封装整合科/蒸镀设备科</t>
  </si>
  <si>
    <t>【异常原因】C系列因可靠性异常加强Inline检出拦截，C472 TFE AOI加强C4ES3判code拦截，12/26批次不良率0.14%，较VEES上线前ESD导致线不良0.35%改善~0.2%；不良集中C路径，CMM mask交换腔室后，不良降低至~0.08%，推测mask与原腔室匹配性较差影响
【Inline监控】TFE AOI监控，C4ES3
【是否止血】是
【影响范围】12/26批次不良率~0.14%
【改善措施】交换CMM Mask上机路径，选择最优路径生产@1/5  1/6最新蒸镀批~0.01%
【整合对接】张倩
【责任部门】工艺整合部/蒸镀封装部</t>
  </si>
  <si>
    <t>【异常原因】1F400 2#集中，解析结果为NG区域IGZO CD偏小0.05um，推测液刀异常但未看到明显异常点
【Inline监控】DM/AT不可见，改善措施：AT软件算法优化@M6
【是否止血】是
【影响范围】批次良损0.3%左右
【改善措施】临时措施：①3APP02禁Run 1F400所有产品@12/30；② CLN/COT/DEV各转向1Lot，3/18产出CT结果；
【整合对接】施健丰
【责任部门】阵列
【责任科室】Track</t>
  </si>
  <si>
    <t>【异常原因】2E行褶皱推测是多膜层综合应力问题，目前未锁定具体层别
【Inline监控】①应力问题属于膜质的物理性质，目前inline无法做监控，CVD膜应力通过腔室镀膜硅片半年测试一次，以现有的历史应力数据和异常发生位置Mapping不匹配；②Lami DM监控上线，CIM反馈此软件脚本为首次使用，与之前AOI DM为不同脚本框架；12/29完成脚本制作，12/30进行硬件兼容测试，Inline监控效果确认中@1/9
【是否止血】禁Run高发设备3AOV01临时止血
【影响范围】批次预计良损0.14%
【改善措施】M10高发产品M702/M631/M608/C480/C516 2E行上线弱边扫已上线@10/11，真因专项每周持续攻关中
【整合对接】2E行褶皱专项</t>
  </si>
  <si>
    <t>【异常原因】LOT/Mapping无聚集，RS无匹配，AT点不良趋势呈下降趋势无恶化；确认异常panel CRP履历，58%为G1等（CRP修复后判定OK）、30%为G2等（CRP未找到异常），CRP机台无集中性，推测CRP设备存在异常导致L3亮点升高，CRP 未检出比例13/16
【Inline监控】AT点不良趋势呈下降趋势无恶化
【是否止血】否
【影响范围】/
【改善措施】CRP 检出逻辑优化
【整合对接】田凤
【责任部门】工艺整合部
【责任科室】阵列整合科</t>
  </si>
  <si>
    <t>【异常原因】实为长条彩斑，集中35333套Mask，不良现象发黄与EBMA03相关；CB膜位匹配蒸镀螺丝孔，为机构局部平坦度较差导致贴合异常，12/26批次开线前OC2已进行螺丝孔垫片安装，12/26批次较上批次改善~0.1%，未达预期，推测安装垫片高度未达最优
【Inline监控】LOI已监控到
【是否止血】否
【影响范围】预估1CB固定膜位影响批次不良率~0.15%
【改善措施】①批次结束Mask RW @1/13 ②物料解析＋平坦度调整＜±20um @1/13 (C39下批次3/31蒸镀投产)
【整合对接】李晗
【责任部门】蒸镀封装部
【责任科室】张网科</t>
  </si>
  <si>
    <t>【异常原因】集中于DLA2 1/10作业，mapping集中于1A/2A行；同期M678、M588产品 DLA2作业下保护膜异物未高发，初步推测为产品叠加机台综合影响；
【Inline监控】Lami AOI抽检可见轻微下保异物
【是否止血】是
【影响范围】DLA2 1/10作业52half，目前FLC均已切割完成，APP-1已过货完成，共影响34pcs；
【改善措施】目前已临时下线DLA2 W537 RMS，待进行刀具点位/gap点检@1/12
【整合对接】李晗</t>
  </si>
  <si>
    <t>【异常原因】高发模位匹配蒸镀磁隔板Emboss，推测对位过程中emboss 划伤Glass 背面导致。1/2蒸镀批次前已打磨对应emboss 目前确认打磨无效；
【Inline监控】对应异常无法inline 监控，需MVI进行反馈结果；
【是否止血】否
【影响范围】1/2蒸镀批次407Half
【改善措施】已要求工艺调研竞社策硬件相关改善措施是否适用V3，待工艺反馈后续改善对策；
【整合对接】王建强
【责任部门】蒸镀封装部
【责任科室】蒸镀设备</t>
  </si>
  <si>
    <t>【异常原因】①查看AVI图确认为较宽G向带，OK Panel存在相同现象，故不确认此现象是否是真实异常，异常位置在Panel上不固定；②DM图不可见，无AT；③捞取阵列段机腔差确认除单机台过货外无机差，多站点存在腔差，无法锁定；④对比上批次&amp;上上批次过货路径确认多站点存在新增机台，无法锁定；⑤无人员集中性；实验室点屏确认推测压接存在问题导致点屏出现整面性细密横纹，但MVI设备无机差，
【Inline监控】DM图不可见，无AT
【是否止血】否，待确定异常原因
【影响范围】单Lot
【改善措施】制造返工重新作业，具体时间确认沟通中
【整合对接】施健丰
【责任部门】工艺整合部
【责任科室】阵列整合科</t>
  </si>
  <si>
    <t>【异常原因】①查看AVI图确认为较宽G向带，OK Panel存在相同现象，故不确认此现象是否是真实异常，异常位置在Panel上不固定；②DM图不可见，无AT；③捞取阵列段机腔差确认除单机台过货外无机差，多站点存在腔差，无法锁定；④对比上批次&amp;上上批次过货路径确认多站点存在新增机台，无法锁定；⑤无人员集中性；实验室点屏确认推测压接存在问题导致点屏出现整面性细密横纹，但MVI设备无机差，具体根因目前未锁定到
【Inline监控】DM图不可见，无AT
【是否止血】否，待确定异常原因
【影响范围】单Lot
【改善措施】制造返工重新作业，具体时间确认沟通中
【整合对接】施健丰
【责任部门】工艺整合部
【责任科室】阵列整合科</t>
  </si>
  <si>
    <t>【异常原因】1F400 2#集中，解析结果为NG区域IGZO CD偏小0.05um，推测液刀异常但未看到明显异常点
【Inline监控】DM/AT不可见，改善措施：AT软件算法优化@M6
【是否止血】是
【影响范围】批次良损1.5%左右
【改善措施】临时措施：①3APP02禁Run 1F400所有产品@12/30；；② CLN/COT/DEV各转向1Lot，3/18产出CT结果；
【整合对接】施健丰
【责任部门】阵列部
【责任科室】涂布科</t>
  </si>
  <si>
    <t>【异常原因】高发模位不良原因调查确认为匹配蒸镀设备TP背板Emboss，推测为emboss 划伤背板导致；
【Inline监控】Inline无监控措施，MVI进行监控；
【是否止血】否
【影响范围】1/17蒸镀批
【改善措施】1.参考1.18蒸镀批次M693 Emboss打磨CT结果确认是否改善后，进行打磨平展；2.同步最新蒸镀批已申请ECS不恶化2E行褶皱情况下，能量提升Cover 对策（LLO1:196→200mj/203mj LLO2:201→205mj/208mj)进行验证</t>
  </si>
  <si>
    <t>【异常原因】无Map集中性，Cycle23集中发生；AOI同片同检蒸镀段发生率65%以上；Array来料AOI不匹配，排除来料问题，推测蒸镀过程中Particle导致；
【Inline监控】是，TFE AOI已监控；
【是否止血】是，后续Cycle未在发生；
【影响范围】批次不良0.08%；共计86pcs，预计1/28过货完成；
【改善措施】异物解析成分，确认异物来源@2/5；
【整合对接】吕子明
【责任部门】蒸镀封装部
【责任科室】蒸镀设备科</t>
  </si>
  <si>
    <t>【异常原因】对应模位新品阶段已高发，LLO能量工艺未按照专项要求新品上导入200、205mj条件，工艺按照OED结果导入低能量条件导致黑斑Cover 能力不足；
【Inline监控】inline 无法监控
【是否止血】否
【影响范围】01/15 批次预估0.25%
【改善措施】由于不良呈现片状Peeling，暂无法点位匹配，不良集中分布中板1A/1E 行，推测与蒸镀emboss相关，1/24蒸镀批次已安排过路径DOE确认与蒸镀相关性@1/31；
【整合对接】王建强
【责任部门】蒸镀封装
【责任科室】Lami&amp;蒸镀设备</t>
  </si>
  <si>
    <t>【异常原因】DM 1D420不可见，1D620可见，锁定区间为1D900/1DA02/1D600，1D900&amp;1D600无机差（1D600 ES08 过货较少），故第一推测1DA02，第二推测1D600；
【Inline监控】Array段DM 1D420不可见，1D620可见
【是否止血】否
【影响范围】/
【改善措施】厘清验证：1D600&amp;1DA02 各转向3 Lot，加检1D620 AOI，预计1/29出结果；同步安排解析，确认原因，预计2/2左右出结果；
【整合对接】郑帮留
【责任部门】工艺整合
【责任科室】阵列整合</t>
  </si>
  <si>
    <t>【异常原因】集中L3MT5C007单lot不良率整体飘高，批次不良率By A层各站间Qtime无明显相关性，1A200至1X999 Qtime无相关性，A/B/D层AOI无明显聚集，过货履历无异常；Mapping与M678此前PDL包边不足一致，推测异常原因相同。
【Inline监控】否
【是否止血】是
【影响范围】3Lot，批次影响~0.1%
【改善措施】改善PDL 包边，对M693 PDL CD下调0.2 @1/28
【整合对接】田凤
【责任部门】阵列部</t>
  </si>
  <si>
    <t>【异常原因】 TA02套 Mask集中，Cycle19高发单Cycle彩斑，靠近上边框,,颜色发青，从2号板首件开始,首件TFE AOI匹配黑色零散异物，推测为异物粘附在Mask上导致彩斑，Mask清洗后上机无异常
【Inline监控】否，监控机制失效：TFE LOI cycle19抽检1half，对应2BE0可见异常，EVA LOI抽检2half均因E列未点亮，RS无法识别为固定点位彩斑进行通报
【影响范围】60 Panel，预估批次不良0.04%，过货完成时间1/29
【改善措施】①EVA LOI压接异常反馈检测担当调整优化@1/29；②异物来源解析厘清@2/4
【整合对接】邓冰
【责任部门】蒸镀封装部/检测技术部</t>
  </si>
  <si>
    <t>【异常原因】已知异常，K列：1F400 2#集中，解析结果为NG区域IGZO CD偏小0.05um，推测液刀异常但未看到明显异常点；2E行：1F400 CD偏小导致，3APP04相对较差
【Inline监控】DM/AT不可见，改善措施：AT软件算法优化@M6
【是否止血】是
【影响范围】4Lot
【改善措施】K列：临时措施：①3APP02禁Run 1F400所有产品@12/30；②设备保养进行显影单元清洁@12/15，后续追踪12/15~12/30区间的CT改善效果@1/31；（改善无效，目前在做转向验证，预计3/18产出结果）2E行：显影流量调整大量验证9Lot，预计2/5产出CT结果
【整合对接】施健丰
【责任部门】阵列部
【责任科室】涂布科</t>
  </si>
  <si>
    <t>【异常原因】此为量产首批，此为已知异常，这是所有产品通用问题，且此批次也无恶化（与其它产品相当，与此产品新品阶段也相当），12100 3AFC03 DKC有A/D角聚集前进端聚集，推测为前清洗能力不足
【Inline监控】AT可监控，但M626无AT
【是否止血】/
【影响范围】/
【改善措施】HPMJ移位HF酸水洗后改造验证，小量结果改善较明显，继续申请中量验证@2/10
【整合对接】施健丰
【责任部门】阵列
【责任科室】湿刻科</t>
  </si>
  <si>
    <t>【异常原因】inlien LOI 监控未见异常，2CR 跨cycel 发生，AVI 图确认无异常，推测为大视角彩斑；1EK与2DF为过程Particle导致的单Cycel异常；
【Inline监控】C522为首批量产，LOI 检出未最优，已反馈检测持续优化检出。
【是否止血】是
【影响范围】批次预估良损0.5%
【改善措施】根据解析膜层在2.16蒸镀批次前进行Mask Re-work@2/16蒸镀批前
【整合对接】王建强
【责任部门】检测&amp;Mask Clean</t>
  </si>
  <si>
    <t>【异常原因】无LOT/Mapping集中，ELA DKC/GI DKC/BL2 CVD/3L CVD无机腔差，AT监控趋势平稳无恶化；当前批次产出仅22K，数据较少，推测受屏体过货节奏影响，持续关注后续产出放大数据分析
【Inline监控】AT监控趋势平稳无恶化
【是否止血】/
【影响范围】/
【改善措施】/
【整合对接】田凤
【责任部门】工艺整合部
【责任科室】阵列整合科</t>
  </si>
  <si>
    <t>【异常原因】对应模位新品阶段已高发，LLO能量工艺未按照专项要求新品上导入200、205mj条件，工艺按照OED结果导入低能量条件导致黑斑Cover 能力不足；
【Inline监控】inline 无法监控
【是否止血】否
【影响范围】1/24批次预估0.8%
【改善措施】由于不良呈现片状Peeling，暂无法点位匹配，不良集中分布中板1A/1E 行，推测与蒸镀emboss相关，1/24蒸镀批次已安排过路径DOE确认与蒸镀相关性；预计结果产出--2/8
【整合对接】王磊
【责任部门】蒸镀封装部
【责任科室】Lami&amp;蒸镀设备</t>
  </si>
  <si>
    <t>【异常原因】①Mapping 2AK0, 2AL0, 2CL0, 2DL0膜位聚集，无LOT/SHEET集中；②阵列RS、阳极之后各站Qtime无匹配；③阵列各站除单机台过货外无机腔差；④2半板OLED FMM单套过货，无cycle集中，无OLED RS匹配；⑤AT点不良叠图未见相同膜位聚集；⑥同期产品C472/C480/C516未见相同异常。综上，暂无推测点，需解析进一步确认
【Inline监控】RS无匹配，AT点不良叠图无聚集
【是否止血】否
【影响范围】待结合解析结果进一步确认
【改善措施】待结合解析结果进一步确认，解析预计@2/15
【整合对接】田凤
【责任部门】工艺整合部
【责任科室】阵列整合科</t>
  </si>
  <si>
    <t>【异常原因】1F400 2#集中，解析结果为NG区域IGZO CD偏小0.05um，推测液刀异常但未看到明显异常点
【Inline监控】DM/AT不可见，改善措施：AT软件算法优化@M6
【是否止血】是
【影响范围】批次良损1.5%左右
【改善措施】临时措施：①3APP02禁Run 1F400所有产品@12/30；② CLN/COT/DEV各转向1Lot，3/18产出CT结果；
【整合对接】施健丰
【责任部门】阵列部
【责任科室】涂布科</t>
  </si>
  <si>
    <t>【异常原因】异常确认存在MAP集中性：F列&amp;2B行聚集，同C480 M1蒸镀批次暗点/大面积亮点 与P品单亮点MAP一致；结合此前解析对应位置聚集不良确认为IGZO断线异常，1F400 3APP04过货集中
【Inline监控】是，186T1 AT已检出
【是否止血】是，1/28全LTPO禁run
【影响范围】高发F列&amp;2B行共9膜位，批次影响~0.3%
【改善措施】①LTPO产品1F400 3APP04禁run管控@1/28；②推测水汽污染相关，拆除3APP04聚集对应位置管路支架@1/28，点放验证C480 3LOT，M702 3 LOT，快推确认AT数据产出@2/12，CT@2/23
【整合对接】田凤
【责任部门】阵列部
【责任科室】涂布科</t>
  </si>
  <si>
    <t>【异常原因】异常确认存在MAP集中性：F列&amp;2B行聚集，同C480 M1蒸镀批次暗点/大面积亮点 与P品单亮点MAP一致；结合此前解析对应位置聚集不良确认为IGZO断线异常，1F400 3APP04过货集中
【Inline监控】是，1T6T1 AT已检出
【是否止血】是，1/28全LTPO禁run
【影响范围】影响20lot，主要影响2/7,2/18&amp;2/19蒸镀批次，预计3/20屏体全部产出
【改善措施】①LTPO产品1F400 3APP04禁run管控@1/28；②推测水汽污染相关，拆除3APP04聚集对应位置管路支架@1/28，点放确认产出9lot数据，仍 2lot AT存在聚集@2/20，持续收集数据。目前机台仍保持禁run，待节后确认设备针对性改善方向。</t>
  </si>
  <si>
    <t>【异常原因】单Cycle Particle类彩斑。① 1DB 2区发粉有核带晕particle彩斑，Cycle21 流片25发生，匹配为多膜层像素异常，屏体无残留异物，推测有机物掉落至EG Mask之上，引发Shadow急剧变化，引起多膜层像素异常；② 1CD 3区发紫有核带晕particle彩斑，Cycle25 流片5发生，R像素缺色，异常点位与黑色零散异物位置匹配，结合之前FIB履历，有机异物概率高；
【Inline监控】已监控到，Mask下机清洗后消失
【是否止血】是，风险片110pcs，随过货不良率持续降低
【影响范围】风险片110pcs，已过货完成，影响当天过货良率，批次良损预估0.30%（规格内）
【改善措施】岁修期间现场查看2#AB 腔室状况，结合实际情况安排PM@2/28
【整合对接】张健
【责任部门】蒸镀封装部
【责任科室】蒸镀设备科</t>
  </si>
  <si>
    <t>【异常原因】异常LOT确认存在MAP集中性：F列&amp;2B行聚集，确认为IGZO断线异常，1F400 3APP04 1/21过货产出，根因待转向理清@2/27
【Inline监控】是，1T6T1 AT已检出
【是否止血】是，1/28全LTPO禁run
【影响范围】1 Lot
【改善措施】①LTPO产品1F400 3APP04禁run管控@1/28；②推测水汽污染相关，拆除3APP04聚集对应位置管路支架@1/28，点放确认产出11lot数据，2lot AT存在聚集，AVI产出1lot仍存在聚集@2/26；机台保持禁run;
【整合对接】田凤
【责任部门】阵列部
【责任科室】涂布科</t>
  </si>
  <si>
    <t>【异常原因】目前推测PI1膜层边缘膜厚均一性和C480设计距边较小31mm叠加因素导致，今日产出的高发片75%为PI#2号机生产。
【Inline监控】是，DLA作业时剥离完后边缘dummy检sensor频繁报警，临时增加LLO2/3 E行边扫能量
【是否止血】是，①OLED 边扫能量增加@2/7；②Array PI1站点3#和2# 避Run@2/21
【影响范围】1lot, 2/7批次不良0.17%
【改善措施】① LLO2/3 E行边扫能量已临时增加进行cover@2/7，待确定优化后效果（长期措施需专项解决2E行褶皱问题：转向测试，前段膜厚/应力匹配分析）② Lami DM 监控上线推动，降低损失
【整合对接】2E行褶皱专项
【责任部门】待理清
【责任科室】待理清</t>
  </si>
  <si>
    <t>【异常原因】异常LOT确认存在MAP集中性：F列&amp;2B行聚集，同C480 M2蒸镀批次暗点/大面积亮点 与P品单亮点MAP一致；结合此前解析对应位置聚集不良确认为IGZO断线异常，1F400 3APP04 1/21过货产出。
【Inline监控】是，1T6T1 AT已检出
【是否止血】是，1/28全LTPO禁run
【影响范围】1 Lot
【改善措施】①LTPO产品1F400 3APP04禁run管控@1/28；②推测水汽污染相关，拆除3APP04聚集对应位置管路支架@1/28，点放确认产出11lot数据，2lot AT存在聚集，AVI产出1lot仍存在聚集@2/26；机台保持禁run，M702 1F400 3APP04转向理清@3/8
【整合对接】田凤
【责任部门】阵列部
【责任科室】涂布科</t>
  </si>
  <si>
    <t>【异常原因】
1.  Mapping存在1AN0膜位聚集，FMM-Mask NAB01_1_1_1_1 Cycle11集中，推测为常规mask堵孔，此固定膜位仅影响批次0.03%
2.  剩余非固定膜位多为亮点经CRP修复为暗点；历史解析履历多为PLN盲孔异常，回溯inline PLN盲孔相关RS无异常；AT集中2/14-15过货，趋势监控及叠图监控无异常；2/18批次与2/19批次实际为同一阵列批次，两批次整体群暗点不良率0.45%较之前批次高0.09%，正常范围波动。当前批次产出率30%较低，持续关注后续产出
【Inline监控】AOI RS及AT无异常
【是否止血】是，固定膜位1AN后续cycle产出无异常
【影响范围】FMM_MASK  NAB01_1_1_1_1  Cycle11
【改善措施】1. 固定位置推测为OLED FMM_MASK常规mask堵孔异常，单cycle影响，单cycle异常已反馈OLED整合确认；2. 非固定位置 Inline未见匹配，当前批次产出仅30%产出较少，持续关注后续产出
【整合对接】田凤
【责任部门】工艺整合
【责任科室】蒸镀触控/阵列整合</t>
  </si>
  <si>
    <t>【异常原因】Map存在轻微四角聚集，现象多为块状黑斑，在panel上位置不固定无机构匹配，结合之前经验推测与DE相关性较大但无机构匹配且各DE站点多为单机台过货且无腔差；无人员集中性；目前排查各站点存在机腔差站点较多，暂无法锁定异常站点，还需进一步细化数据确认，同步已提解析确认；且此块状黑斑不良新品送样阶段已存在，为新品遗留问题；
【Inline监控】否，DM/AT/LOI不可见
【是否止血】/
【影响范围】/
【改善措施】同步已提解析确认，预计结果产出@3/12
【整合对接】施健丰
【责任部门】***
【责任科室】***</t>
  </si>
  <si>
    <t>【异常原因】1）匹配解析结果推测首次大量Run片贴合异常随run片材料累积体现：① 0207批次异常解析2ES膜位为HG Shadow；② 2DA膜位为EG Shadow偏大；③ 1DA膜位为HG轻微偏位；④ 1DC膜位匹配Shadow异常；2）0219批次 Half2 A列异常占比约30%，异常匹配单Line期间CVD Pump更换堵片导致Glass外扩影响，工艺Margin匹配不足影响：①Cycle首换Mask节奏变慢可以降低Cycle首外扩，但是会影响产能2Half，暂不划算；②PT→OC1 单Line时间逐步变长，需进步分析单Line卡点，初步推测单Line时OC1制程与PT制程时间不匹配影响；③ 0219批次剩余膜位解析明确中
【Inline监控】是，21200已监控到
【是否止血】是，背板改造后结合PPA进行RW调整
【影响范围】新张网TA03/04，预计3/9过货完成，预计0.5%，较上批次改善0.15% ；
【改善措施】短期措施：匹配1#AB Touch Plate改造大量PPA调试，异常Mask Rework改善@3/6~3/25，Mask Margin增加；
长期措施：① CVD Pump宕机率降低；② Cycle首换Mask节奏寻找不影响产能更换机会点；③ PT→OC1 单Line时OC1制程时间与PT制程时间对比分析，明确卡点
【整合对接】吕子明
【责任部门】工艺整合部/蒸镀封装部</t>
  </si>
  <si>
    <t>【异常原因】M721 0210批次未见明显lot/sheet集中性，无MAP集中性,，Array过货by不良率和MAP无集中性，Qtime无相关性，AT未检 LOI检出无异常 OLED/TP未见集中性 Aging站点判R AVI未检 58panel RS 均无匹配性 过货履历无宕机，Aging  34000 3PCA01 存在集中 不良率0.29%（3APCA17 0.16%）推测Aging相关性 已反馈Aging科室确认
【Inline监控】未检出
【是否止血】否
【影响范围】58panel, 批次~0.28%
【改善措施】Aging确认相关性后反馈@3/11，同步安排解析@3/18
【整合对接】施明君
【责任部门】屏体部
【责任科室】Aging科</t>
  </si>
  <si>
    <t>【异常原因】①MAP J列聚集集中L3M761003AA单LOT，AVI图现象为常规S向带状Mura；②捞取机腔差确认除单机台过货外多站点存在机差，结合以往经验推测1F400存在较大相关性，且1F400 PP04存在MAP差异，PP04仅过货此LOT，反馈工艺确认排查；③F层为抽检站点未抽到异常片DM无法确认，后站1G620 DM颜色较黑无法通过DM图锁定异常站点；④无人员集中性；⑤同步申请解析确认，预计3/20产出解析结果
【Inline监控】否，/DM图/AT(未测AT)/LOI均不可见
【是否止血】是
【影响范围】02/21批次L3M761003AA单LOT
【改善措施】M75 1F400 PP04为禁run状态，2.21批次过货LOT为点放LOT，反馈工艺确认排查确认1F400 PP04；同步申请解析确认，预计3/20产出解析结果
【整合对接】施健丰
【责任部门】工艺整合部
【责任科室】阵列整合科</t>
  </si>
  <si>
    <t>【异常原因】高发膜位不良原因调查确认为匹配蒸镀设备TP背面Emboss，推测emboss 划伤背板导致
【Inline监控】Inline无监控措施，MVI进行监控
【是否止血】否
【影响范围】2/20蒸镀批次 0.1%
【改善措施】1.3/15再次打磨enboss，根据CT结果确认后续是否改善，进行打磨平展；@3/23
【整合对接】王建强
【责任部门】蒸镀封装部
【责任科室】蒸镀设备科</t>
  </si>
  <si>
    <t>【异常原因】已知异常，1F400 PP02影响，推测为液刀异常；此批次2LOT为By unit转向验证点放LOT，转向验证无效，后续1F400 PP02永久禁run@2/4;
【Inline监控】否，DM/AT/LOI不可见
【是否止血】是
【影响范围】03/04批次2LOT
【改善措施】1F400 PP02永久禁run@2/4，后续产线调整PP02固化孔层;
【整合对接】施健丰
【责任部门】阵列部
【责任科室】黄光科</t>
  </si>
  <si>
    <t>【异常原因】①G、K列聚集为已知异常，1F400 PP02影响，推测为液刀异常；C516此批次2LOT为By unit转向验证点放LOT，转向结果无法明确，待C480转向LOT到站确认@3/20；②A列聚集单Lot异常，AVI现象为正常S向带，DM图不可见，因批次产出太少，机腔差太多，无法锁定站点，已安排解析@3/20；
【Inline监控】否，DM/AT/LOI不可见
【是否止血】是
【影响范围】03/04批次3LOT
【改善措施】①1F400 PP02禁run@2/4，后续产线调整PP02固化孔层@2/4；1F400 PP02后续切机PP12过货，PP12展机验证中预计3/30完成；
②待解析结果@3/20；
【整合对接】施健丰
【责任部门】阵列部/工艺整合</t>
  </si>
  <si>
    <t>【异常原因】①AVI现象为正常S向带，DM图不可见；②无人员集中性；③结合以往经验推测与1F400强相关，1F400 PP05单机台过货；同期过货C516 3.4批次亦存在此异常，C516 3.4批次1F400 PP05存在明显MAP差异；④C516 3.4批次异常解析结果为1F400 CD差异0.037um，差异较小，推测CLN相关性大，停机检查未发现明显异常，已反馈解析补充切片数据&amp;同步反馈工艺排查确认1F400 PP05；
【Inline监控】DM图/AT/LOI不可见
【是否止血】是
【影响范围】03/14批次良损0.05%
【改善措施】①CLN/COT/DEV转向验证厘清，预计结果产出@4/25；②根据解析结果推测CLN相关性大，停机检查未发现明显异常，对策：CLN液刀疏通清洁&amp;液刀Cover GAP调整@3/24；③同步补充解析切片数据@3/27;
【整合对接】施健丰
【责任部门】阵列
【责任科室】黄光</t>
  </si>
  <si>
    <t>【异常原因】1.该批次共计2Lot，所以两LOT集中 2.产出60% 确认Aging无上升，异常主要为MVI站点打出 3.AVI增强图确认28pcs基本未见显示异常 4.反馈屏体确认-SVI判定，推测设备压接问题，调屏确认中
【Inline监控】非array责
【是否止血】否
【影响范围】3/10批次，0.4%
【改善措施】调屏确认中@3/27
【整合对接】施明君
【责任部门】屏体部
【责任科室】屏体检测</t>
  </si>
  <si>
    <t>【异常原因】17400 PP06影响，1A行起凃位置膜厚偏薄，COT涂胶压力曲线异常，推测COT Pump补液阀/AirRemove阀做动异常导致涂胶异常；
【Inline监控】已监控，A7PFB&amp;A7PBH density升高1.3ea，Mapping可见1A行聚集
【是否止血】是
【影响范围】C522 影响3sh，批次良损0.08%；C480 影响82sh；M660 影响17sh；
【改善措施】1.3APP06禁Run@3/13，COT补液阀/Air Remove阀更换新品@3/14；2.COT涂胶压力曲线卡控收严：Target±20%→+12.5%@3/14；3.PLN站后 AOI抽检频率收严：7抽1→5抽1@3/13；
【整合对接】郑帮留
【责任部门】阵列部
【责任科室】黄光科</t>
  </si>
  <si>
    <r>
      <t>【异常原因】1BL0固定膜位单cycle彩斑，TA01套Mask cycle18集中，首片开始发生，点灯画面发青（有核，中心发黑），推测为FMM上机前已存在的异物导致
【Inline监控】21200站点检出彩斑异常，首片开始发生，预估批次不良0.1%
【是否止血】是
【影响范围】cycle18共计60Panel，预估批次不良0.1%
【改善措施】临时措施：因该异常现象显著，保险起见对应5张FMM均下机定点研磨，cycle21上机无异常；长期对策：①AOI/MLR设备PM确认（Particle聚集/线轨磨损/排线是否合理），初版重点确认位置&amp;方案已完成</t>
    </r>
    <r>
      <rPr>
        <sz val="11"/>
        <color theme="1"/>
        <rFont val="微软雅黑"/>
        <family val="2"/>
        <charset val="134"/>
      </rPr>
      <t>；②设备PM相关：现场MS&amp;工艺腔室PM前后检查（大颗Particle/磨损/Particle聚集），与非首片彩斑保持一致
【整合对接】邓冰
【责任部门】蒸镀封装部
【责任科室】张网科</t>
    </r>
    <phoneticPr fontId="4" type="noConversion"/>
  </si>
  <si>
    <t>【异常原因】查询集中占膜4#M1B平台，半切线位置气泡，换型后偶发放片位置偏移，异常二次脱泡挽救；
【Inline监控】已监控到
【是否止血】是
【影响范围】32pcs
【改善措施】已重新调整了放片位置，X轴补偿0.2，挽救率100%，已完成@3/27
【整合对接】刘力文
【责任部门】屏体部
【责任科室】切割贴合科</t>
    <phoneticPr fontId="4" type="noConversion"/>
  </si>
  <si>
    <t>【异常原因】1. 1DE0为inline已知异常，仅影响批次0.01%：3APP04曝光机 PlateStage异物导致的蝴蝶mura
2. 其他非高发膜位：解析结果30%为CRP修复NG，屏体检测持续排查中@4/3
【Inline监控】AT点不良叠图已监控到
【是否止血】是
【影响范围】1DE0 3/4批次预估风险批330panel
【改善措施】1. ①优化DM监控：每台机每班次确认1sheet→每台机每班次确认3机种各1sheet@3/7；②加强MAC检测人员异常识别能力，定期培训@3/7；③风险批拉通AVI强制判R，弹窗提示MVI判定@3/7；
2. 30%为CRP修复NG，屏体检测持续排查中@4/3
【整合对接】田凤
【责任部门】阵列部/工艺整合部
【责任科室】黄光科-EXP/阵列整合</t>
    <phoneticPr fontId="4" type="noConversion"/>
  </si>
  <si>
    <t>【异常原因】不良调查确认存在LLO1设备集中性，为3.17号LLO能量偏低宕机后校准后流片不良高发，确认校准ED数据无异常，目前怀疑为ED监控测试能量与量产能量存在差异导致；
【Inline监控】MVI
【是否止血】是
【影响范围】3/4批次3.17日LLO1过货产品，预估良率影响0.1%
【改善措施】LLO ED监控测试能量已同量产能量拉齐监控，DV参数变更流程中
【整合对接】王建强
【责任部门】OLED 封装技术
【责任科室】Lami</t>
    <phoneticPr fontId="4" type="noConversion"/>
  </si>
  <si>
    <t>【异常原因】贴膜13#贴附机构稳定性不足；不良品二次脱泡挽救；
【Inline监控】已监控到
【是否止血】是
【影响范围】26pcs
【改善措施】中尺寸产品已走ECS，未脱泡完全产品判R到33001进行二次脱泡制程，已执行@3/23；
【整合对接】刘力文
【责任部门】屏体部
【责任科室】切割贴合科</t>
    <phoneticPr fontId="4" type="noConversion"/>
  </si>
  <si>
    <t>【异常原因】  C480 CU/DU R角贴合不良，发青 ，1#AB Touch Plate改造影响
【Inline监控】LOI
【是否止血】是
【影响范围】预计影响批次0.25%
【改善措施】①300 Gauss升高至380 Gauss无影响；
②CU/DU R角膜位30um垫片，不良现象减轻，但未完全改善。受限于垫片后PPA X外扩8um，不可继续加厚，30um垫片+450Gauss条件，现象消失，但量产Gauss无法变更；
③降温后进行ER04 Mask PPA X内缩Sheet RW后进行50um垫片@3/24，进行贴合不良改善，上机再次验证3/25，RW后有效@3/29
【整合对接】刘智勇
【责任部门】蒸镀封装部
【责任科室】蒸镀科</t>
    <phoneticPr fontId="4" type="noConversion"/>
  </si>
  <si>
    <t>【异常原因】历史解析50%为PH PLN盲孔导致群暗点，回查PLN2&amp;PLN3工艺时序，均为PP09过货，对应PLN3站点A9PBH(PLN3孔异常） 0.1ea→0.5ea存在恶化
【Inline监控】是,AOI RS已知
【是否止血】是
【影响范围】预估影响0219批次0.15%
【改善措施】停机清洁，设备Robot、DEV液刀等共通机构清洁@2/25，对策后inline RS已回归
【整合对接】田凤
【责任部门】阵列部
【责任科室】黄光科-涂布</t>
    <phoneticPr fontId="4" type="noConversion"/>
  </si>
  <si>
    <t>【异常原因】①Log多为单点超下线，少数为通道贯穿；②NG ID无异常履历，AOI无异常，AVI APP图确认无异常；③检测设备无集中性；④调查确认无设备、时间、Q-Time集中；当前原因暂不明确，待邀请解析厘清@3/24
【Inline监控】无
【影响范围】141pcs
【改善措施】待解析结果产出后明确@4/3
【整合对接】李力
【责任部门】工艺整合部
【责任科室】OLED触控整合科</t>
    <phoneticPr fontId="4" type="noConversion"/>
  </si>
  <si>
    <t>【异常原因】GateO（ScanN）Taper角异常导致 ILDCrack
机台确认：GATO_PH/DE MAP无差异，DE_PC集中，by时序确认PC3/PC4离群
【Inline监控】AOI不可见/OVL监控规格内
【是否止血】过货管控止血~0.14%
【影响范围】C514 0207/0304批次恶化影响~0.24%
【改善措施】①高发腔室管控止血@3/20 ②1G4003APP15展线优化PH-DE搭配@M4 ③针对Taper异常MoTi新recipe验证@M4
【整合对接】陶峰
【责任部门】阵列部
【责任科室】EXP/DE</t>
    <phoneticPr fontId="4" type="noConversion"/>
  </si>
  <si>
    <t>【异常原因】制造人员过判，过判比例50%
【Inline监控】/
【是否止血】是
【影响范围】0.10%
【改善措施】1.改善对策：①制造进行人员判定宣导@已执行
②制造同步在安排产品复判@3/26
【整合对接】田凤
【责任部门】屏体制造部
【责任科室】屏体制造科</t>
    <phoneticPr fontId="4" type="noConversion"/>
  </si>
  <si>
    <t>【异常原因】设计缺陷，GIP双边驱动设计在孔区断开，两侧压接存在差异时会出现孔区mura；
【Inline监控】是
【是否止血】是，异常腔室已禁用
【影响范围】28pcs
【改善措施】①现有flow优化，35052 P等流向由35004更改为34003@3/24，避免P和跑道Mura同时出现时由于优先级问题未被re-aging;②已入库部分进行返工re-aging@4/E；③MII站点针对跑道Mura 修改判等为R（当前为G直接去32000，无法去re-aging）
【整合对接】霍丽
【责任部门】屏体部
【责任科室】Aging科</t>
    <phoneticPr fontId="4" type="noConversion"/>
  </si>
  <si>
    <t>霍丽</t>
    <phoneticPr fontId="4" type="noConversion"/>
  </si>
  <si>
    <r>
      <t>【异常原因】①12500 3AED06-PC1高发集中</t>
    </r>
    <r>
      <rPr>
        <sz val="11"/>
        <rFont val="微软雅黑"/>
        <family val="2"/>
        <charset val="134"/>
      </rPr>
      <t>，解析结果产出@4/7；②</t>
    </r>
    <r>
      <rPr>
        <sz val="11"/>
        <color theme="1"/>
        <rFont val="微软雅黑"/>
        <family val="2"/>
        <charset val="134"/>
      </rPr>
      <t>其判Code人员有明显人员别，75%为ELA Mura误判为S向带状Mura（ELA Mura规格比S向带宽，实际在规格内）
【Inline监控】DM/AT不可见
【是否止血】是
【影响范围】105大板，批次影响0.15%左右
【改善措施】①临时措施：3ED06-PC1禁Run M678&amp;M626@3/25；②制造返工@M4
【整合对接】施健丰
【责任部门】阵列
【责任科室】刻蚀</t>
    </r>
    <phoneticPr fontId="4" type="noConversion"/>
  </si>
  <si>
    <t>【异常原因】① 1#AB Touch Plate改造后ERTA04 Mask与Touch Plate匹配影响；② 不良由彩斑判入到Other3中，优化不良分类
【Inline监控】Inline已监控到
【是否止血】是
【影响范围】ERTA04 CU/DU膜位发生，不良率0.25%
【改善措施】
①降温后进行 ER04 Mask PPAX左侧外扩Sheet RW后调整Offset 进行50um垫片@3/24，进行贴合不良改善，上机再次验证@3/26，RW后有效@3/29</t>
    <phoneticPr fontId="4" type="noConversion"/>
  </si>
  <si>
    <t>王磊</t>
    <phoneticPr fontId="4" type="noConversion"/>
  </si>
  <si>
    <t>W14</t>
    <phoneticPr fontId="4" type="noConversion"/>
  </si>
  <si>
    <t>【产品型号】C471
【不良名称】大面积亮点
【发生站点】CT
【是否再发】否
【首次通报】01/00  00:00
【基础分析】ACA19号机集中
【异常良损】当日良损2.02%，当月良损2.02%，批次良损0.58%，02/20批次较上批次恶化0.23%</t>
    <phoneticPr fontId="4" type="noConversion"/>
  </si>
  <si>
    <t>霍丽</t>
    <phoneticPr fontId="4" type="noConversion"/>
  </si>
  <si>
    <t>屏体</t>
    <phoneticPr fontId="4" type="noConversion"/>
  </si>
  <si>
    <t>【异常原因】CT产出率60%，根据LTPO入库节奏实际不良率预计1.5-1.6%附近, RS批次差异ATSIP/ATWOP存在升高，相关制程未见明显集中性及RS恶化趋势；同步进行解析确认@4/2
【Inline监控】RS未见明显恶化
【是否止血】否
【影响范围】预估0316批次较base上升0.2%
【改善措施】RS批次对比未见明显异常，提交解析确认4/2
【整合对接】陶峰
【责任部门】INT
【责任科室】INT</t>
    <phoneticPr fontId="4" type="noConversion"/>
  </si>
  <si>
    <t>【产品型号】M721
【不良名称】膜层彩色异物
【发生站点】CT
【是否再发】否
【首次通报】04/01 10:00
【基础分析】Map集中：2E行，大板中部；LOT集中性：L3MN6200A
【异常良损】当日良损0.11%，当月良损0.07%，批次良损0.09%，03/15批次较上批次恶化0.06%</t>
    <phoneticPr fontId="4" type="noConversion"/>
  </si>
  <si>
    <t xml:space="preserve">
【异常原因】单cycle高发，集中cycle前8中板，后续逐渐降低。MCT搬送轴存在油脂聚集。已与FA沟通确认。
【Inline监控】21230
【是否止血】是
【影响范围】 预计3/15批次良损0.1%，预计4/1完成过货
【改善措施】 ① MCT清洁@4/3；②MS联轴器轴承更换@7/31
【整合对接】王建强
【责任部门】蒸镀封装部
【责任科室】蒸镀科</t>
    <phoneticPr fontId="4" type="noConversion"/>
  </si>
  <si>
    <t>OLED</t>
    <phoneticPr fontId="4" type="noConversion"/>
  </si>
  <si>
    <t>【产品型号】C514
【不良名称】支撑膜气泡
【发生站点】APP2
【是否再发】否
【首次通报】04/02  16:00
【基础分析】贴膜6# M1A高发
【异常良损】当日良损0.67%，当月良损0.28%，批次良损0.16%，03/16批次较上批次恶化0.14%</t>
    <phoneticPr fontId="4" type="noConversion"/>
  </si>
  <si>
    <t>【产品型号】C471
【不良名称】外观发绿
【发生站点】APP2
【是否再发】否
【首次通报】04/02  10:00
【基础分析】1CA0, 1CJ0, 2CJ0膜位集中，中板AJ列集中
【异常良损】当日良损0.40%，当月良损0.31%，批次良损0.26%，03/04批次较上批次恶化0.18%</t>
    <phoneticPr fontId="4" type="noConversion"/>
  </si>
  <si>
    <t>霍丽</t>
    <phoneticPr fontId="4" type="noConversion"/>
  </si>
  <si>
    <t>李力</t>
    <phoneticPr fontId="4" type="noConversion"/>
  </si>
  <si>
    <t>TP</t>
    <phoneticPr fontId="4" type="noConversion"/>
  </si>
  <si>
    <t>【产品型号】C471
【不良名称】彩斑Mura
【发生站点】CT
【是否再发】否
【首次通报】04/02  10:00
【基础分析】1BB0, 1EB0, 1EE0, 2BH0等多膜位集中
【异常良损】当日良损1.09%，当月良损1.09%，批次良损1.36%，03/04批次较上批次恶化1.22%</t>
    <phoneticPr fontId="4" type="noConversion"/>
  </si>
  <si>
    <t>【异常原因】排查设备、时间、Q-Time、AOI、检测设备等未发现异常，原因暂不明确；待邀请解析厘清@4/2
【Inline监控】 AOI未检出
【是否止血】否
【影响范围】批次良损0.21%
【改善措施】待解析结果产出后明确@4/7
【整合对接】李力
【责任部门】工艺整合部
【责任科室】OLED触控整合科</t>
    <phoneticPr fontId="4" type="noConversion"/>
  </si>
  <si>
    <t>【产品型号】M660
【不良名称】PLN后PHT责孔异常
【发生站点】CT
【是否再发】否
【首次通报】03/31 16:00
【基础分析】Map集中：1A行聚集
【异常良损】当日良损1.35%，当月良损0.07%，批次良损3.86%，03/15批次较上批次恶化3.85%</t>
    <phoneticPr fontId="4" type="noConversion"/>
  </si>
  <si>
    <t>【异常原因】17400 PP06影响，1A行起凃位置膜厚偏薄，COT涂胶压力曲线异常，推测COT Pump补液阀/AirRemove阀做动异常导致涂胶异常；
【Inline监控】已监控，A7PFB&amp;A7PBH density升高1.3ea，Mapping可见1A行聚集
【是否止血】是
【影响范围】C522 影响3sh，批次良损0.08%；C480 影响82sh；M660 影响17sh；
【改善措施】1.3APP06禁Run@3/13，COT补液阀/Air Remove阀更换新品@3/14；2.COT涂胶压力曲线卡控收严：Target±20%→+12.5%@3/14；3.PLN站后 AOI抽检频率收严：7抽1→5抽1@3/13；
【整合对接】郑帮留
【责任部门】阵列部
【责任科室】黄光科</t>
    <phoneticPr fontId="4" type="noConversion"/>
  </si>
  <si>
    <t>郑帮留</t>
    <phoneticPr fontId="4" type="noConversion"/>
  </si>
  <si>
    <t>Array</t>
    <phoneticPr fontId="4" type="noConversion"/>
  </si>
  <si>
    <t>霍丽</t>
    <phoneticPr fontId="4" type="noConversion"/>
  </si>
  <si>
    <t>【异常原因】17400 PP06影响，BC角为PLN2气泡炸裂，COT涂胶压力曲线异常，推测COT Pump补液阀/AirRemove阀做动异常导致涂胶异常；
【Inline监控】已监控，A7PFB&amp;A7PBH density升高1.3ea
【是否止血】是
【影响范围】C522 影响3sh，批次良损0.08%；C480 影响82sh；M660 影响17sh；
【改善措施】1.3APP06禁Run@3/13，COT补液阀/Air Remove阀更换新品@3/14；2.COT涂胶压力曲线卡控收严：Target±20%→+12.5%@3/14；3.PLN站后 AOI抽检频率收严：7抽1→5抽1@3/13；
【整合对接】郑帮留
【责任部门】阵列部
【责任科室】黄光科</t>
    <phoneticPr fontId="4" type="noConversion"/>
  </si>
  <si>
    <t>【不良名称】PHT后PEP7有机胶膜破
【发生站点】CT
【是否再发】否
【首次通报】01/00  00:00
【基础分析】大板BC角集中
【异常良损】当日良损0.30%，当月良损0.15%，批次良损0.10%，03/16批次较上批次恶化0.09%</t>
    <phoneticPr fontId="4" type="noConversion"/>
  </si>
  <si>
    <t>【产品型号】C480
【不良名称】屏体正翘曲
【发生站点】APP1
【是否再发】否
【首次通报】04/03  10:00
【基础分析】集中AE行中板左侧
【异常良损】当日良损1.77%，当月良损0.06%，批次良损0.11%，03/04批次较上批次恶化0.10%</t>
    <phoneticPr fontId="4" type="noConversion"/>
  </si>
  <si>
    <t>【异常原因】此异常集中3/29日下贴2号机，为cover set table back up真空异常，调整Film transfer Z轴下压量，Film Transfer下压过大，膜材褶皱，导致贴附时产品褶皱；
【Inline监控】已监控到（设备报警，自动加检AOI）
【是否止血】已止血
【影响范围】共影响4half，良损预计30panel
【改善措施】1.Film trasfer Z轴offset回调：0.5→0，确认调整后作业无异常；2.设备端权限卡控，非设备担当无修改此设备参数权限3.科室内宣导Film transfer Z轴下压量不允许随意调整；
【整合对接】王磊
【责任部门】蒸镀封装部
【责任科室】Lami科</t>
    <phoneticPr fontId="4" type="noConversion"/>
  </si>
  <si>
    <t>王磊</t>
    <phoneticPr fontId="4" type="noConversion"/>
  </si>
  <si>
    <t>Close</t>
    <phoneticPr fontId="4" type="noConversion"/>
  </si>
  <si>
    <t>【产品型号】C471
【不良名称】G3亮点
【发生站点】MVI
【是否再发】否
【首次通报】04/03  16:00
【基础分析】无明显集中性
【异常良损】当日良损4.66%，当月良损1.27%，批次良损0.87%，02/20批次较上批次恶化0.28%</t>
    <phoneticPr fontId="4" type="noConversion"/>
  </si>
  <si>
    <t>【异常原因】
①Mapping无明显聚集；②ELA/GI DKC等关键站点无机差；③AT点不良趋势无恶化；④确认屏体修复站点，35080 CRP存在机差，3PLR14 3.48%，3PLR17 2.14%，待结合实物解析确认是否存在过标记or修复坐标偏移等异常影响
【Inline监控】AT点不良趋势无恶化
【是否止血】否
【影响范围】0220批次~0.2%
【改善措施】
①追踪屏体CRP当站调查结果@4/4
②若CRP排查未见异常则解析进一步确认是否存在CRP过标记or坐标偏差等异常@4/7；
③阵列ELA/GI关键站点Goleden Line管控过货，已执行@2/27
【整合对接】田凤
【责任部门】工艺整合部
【责任科室】阵列整合</t>
    <phoneticPr fontId="4" type="noConversion"/>
  </si>
  <si>
    <t>Array</t>
    <phoneticPr fontId="4" type="noConversion"/>
  </si>
  <si>
    <t>【异常原因】推测为Particle导致（膜位一致，但panel点位不一致，非跨cycle彩斑）
【Inline监控】inline已监控到
【是否止血】是
【影响范围】预估影响3/15批次0.1%
【改善措施】1.蒸镀设备PM现场确认（现场确认蒸镀腔室particle聚集明显，需与设备&amp;制造二次检讨，明确PM规则@4/7现场确认蒸镀腔室particle聚集明显，需与设备&amp;制造二次检讨，明确PM规则@4/7现场确认蒸镀腔室particle聚集明显，需与设备&amp;制造二次检讨，明确PM规则@4/7）：MS&amp;工艺腔室PM前后检查，包括大颗粒Particle/particle聚集等情况@2CD已完成，M721位于1CD，预计1线清线保养时进行@4/7
2.Mask AOI/MLR设备PM确认（避免mask携带particle上机）@3/26已清洁，跟进清洁后效果
【整合对接】汪前前
【责任部门】蒸镀封装部
【责任科室】张网科</t>
    <phoneticPr fontId="4" type="noConversion"/>
  </si>
  <si>
    <t>【产品型号】C471
【不良名称】Array来料责异常
【发生站点】APP1
【是否再发】否
【首次通报】04/04  10:00
【基础分析】LOT集中： L3CD61014, L3CD6200A
【异常良损】当日良损0.67%，当月良损0.30%，批次良损0.52%，03/04批次较上批次恶化0.45%</t>
    <phoneticPr fontId="4" type="noConversion"/>
  </si>
  <si>
    <t>【异常原因】1.主要受到LCCD6200A影响，61014产出数较少；2.LOT 履历确认3APP08 3/8过货 BPDL PH膜破异常，Inline已检出 3.工艺确认制程参数无异常 4.3/10泡管后测试LOT inline无异常
【Inline监控】1Y420已检出
【是否止血】是
【影响范围】不良率随着产出增加再降低，估计3/04批次 0.15%
【改善措施】1.产出较少，目前数据看单LOT飘高，Inline已知，持续监控 2.3APP08泡管@3/10
【整合对接】黄从城
【责任部门】阵列
【责任科室】黄光</t>
    <phoneticPr fontId="4" type="noConversion"/>
  </si>
  <si>
    <t>Array</t>
    <phoneticPr fontId="4" type="noConversion"/>
  </si>
  <si>
    <t>【产品型号】C480
【不良名称】前层匹配到PEP1点位异常
【发生站点】CT
【是否再发】否
【首次通报】04/04  10:00
【基础分析】LOT集中： L3CG6201D
【异常良损】当日良损0.16%，当月良损0.05%，批次良损11.57%，03/25批次较上批次恶化11.57%</t>
    <phoneticPr fontId="4" type="noConversion"/>
  </si>
  <si>
    <t>【异常原因】1.该批次CT产出1k，产出率不足1%，不良率虚高；2.异常LOT为S19单片影响，Inline已知A1CFB飘高，前后片无异常，MAP无异常，单片偶发
【Inline监控】单片异常，11620已知
【是否止血】是
【影响范围】预估批次影响0.01%
【改善措施】单片偶发，持续监控后续产出
【整合对接】郑帮留
【责任部门】阵列
【责任科室】CVD</t>
    <phoneticPr fontId="4" type="noConversion"/>
  </si>
  <si>
    <t>【产品型号】C471
【不良名称】JNCDN
【发生站点】CT
【是否再发】否
【首次通报】04/04  16:00
【基础分析】AJ列集中
【异常良损】当日良损7.62%，当月良损1.53%，批次良损1.37%，03/04批次较上批次恶化0.63%</t>
    <phoneticPr fontId="4" type="noConversion"/>
  </si>
  <si>
    <t>张倩</t>
    <phoneticPr fontId="4" type="noConversion"/>
  </si>
  <si>
    <t>OLED</t>
    <phoneticPr fontId="4" type="noConversion"/>
  </si>
  <si>
    <t>霍丽</t>
    <phoneticPr fontId="4" type="noConversion"/>
  </si>
  <si>
    <t>李力</t>
    <phoneticPr fontId="4" type="noConversion"/>
  </si>
  <si>
    <t>TP</t>
    <phoneticPr fontId="4" type="noConversion"/>
  </si>
  <si>
    <t>周鸿成</t>
    <phoneticPr fontId="4" type="noConversion"/>
  </si>
  <si>
    <t>W15</t>
    <phoneticPr fontId="4" type="noConversion"/>
  </si>
  <si>
    <t>【异常原因】单lot影响，未发现异常履历
【Inline监控】已监控到，T2CFB根据监本查杀
【是否止血】否
【影响范围】37pcs，3/4批次影响0.13%
【改善措施】前期已验证RA 6pcs无异常，需增加RA数量，验证OK后不做拦截@4/10
【整合对接】李力
【责任部门】触控部
【责任科室】干刻</t>
    <phoneticPr fontId="4" type="noConversion"/>
  </si>
  <si>
    <t xml:space="preserve">【产品型号】C471
【不良名称】TP第二层CVD责膜层剥落
【发生站点】CT
【是否再发】否
【首次通报】04/06  10:00
【基础分析】lot集中：T3CD6300TAA
【异常良损】当日良损0.89%，当月良损0.11%，批次良损0.15%，03/04批次较上批次恶化0.14%
</t>
    <phoneticPr fontId="4" type="noConversion"/>
  </si>
  <si>
    <t>【产品型号】C471
【不良名称】孔区大圆环
【发生站点】CT
【是否再发】否
【首次通报】04/06  10:00
【基础分析】 lot集中：L3CD6200A
mapping集中：sheet四角
【异常良损】当日良损0.28%，当月良损0.21%，批次良损0.24%，03/04批次较上批次恶化0.17%</t>
    <phoneticPr fontId="4" type="noConversion"/>
  </si>
  <si>
    <t xml:space="preserve">【产品型号】C480
【不良名称】电流异常
【发生站点】CT
【是否再发】否
【首次通报】04/06  10:00
【基础分析】 lot集中：L3CG6106E
【异常良损】当日良损2.41%，当月良损0.74%，批次良损0.58%，03/16批次较上批次恶化0.31%
</t>
    <phoneticPr fontId="4" type="noConversion"/>
  </si>
  <si>
    <t>【异常原因】C480电流异常飘高受单sheet 14500（ILD）干刻宕机片影响，14500 刻蚀时因腔室电极边缘生成物堆积造成基板吸附异常BC flow宕机
【是否止血】是
【影响范围】1sheet
【改善措施】短期对策：BC flow宕机腔室已进行传片改善&amp;开腔清洁@2/14；
长期对策：EDA报表监控腔室寿命和DV SPC监控BC flow数值变化趋势，前置识别异常腔室风险@2/18
【整合对接】施明君
【责任部门】阵列部
【责任科室】DE</t>
    <phoneticPr fontId="4" type="noConversion"/>
  </si>
  <si>
    <t>ARRAY</t>
    <phoneticPr fontId="4" type="noConversion"/>
  </si>
  <si>
    <t>毛绍宝</t>
  </si>
  <si>
    <t>毛绍宝</t>
    <phoneticPr fontId="4" type="noConversion"/>
  </si>
  <si>
    <t>【异常原因】不良现象为孔区气泡，1Y420（BPDL） DM检测未检出异常，1D420（RIB）未抽检，21120检出，判定为D层孔区侧刻差异导致孔区气泡
【Inline监控】AOI抽检
【是否止血】否
【影响范围】预估批次良损0.15%
【改善措施】C471 D层进行PHT转线改善验证@4/7
【整合对接】黄从城 
【责任部门】阵列部
【责任科室】TRC</t>
    <phoneticPr fontId="4" type="noConversion"/>
  </si>
  <si>
    <t xml:space="preserve">【产品型号】C480
【不良名称】PLN后PHT责孔异常
【发生站点】CT
【是否再发】是
【首次通报】04/07  10:00
【基础分析】mapping：1A行集中
【异常良损】当日良损0.72%，当月良损0.51%，批次良损0.86%，03/25批次较上批次恶化0.85%
</t>
    <phoneticPr fontId="4" type="noConversion"/>
  </si>
  <si>
    <t xml:space="preserve">【产品型号】M721
【不良名称】Aging AA区烧伤
【发生站点】CT
【是否再发】否
【首次通报】04/07  10:00
【基础分析】未发现明显集中性
【异常良损】当日良损1.52%，当月良损0.63%，批次良损0.47%，03/15批次较上批次恶化0.11%
</t>
    <phoneticPr fontId="4" type="noConversion"/>
  </si>
  <si>
    <t xml:space="preserve">【产品型号】C480
【不良名称】S向边缘Mura
【发生站点】CT
【是否再发】否
【首次通报】04/07  16:00
【基础分析】集中：2AJ0
【异常良损】当日良损0.14%，当月良损0.10%，批次良损0.18%，03/25批次较上批次恶化0.16%
</t>
    <phoneticPr fontId="4" type="noConversion"/>
  </si>
  <si>
    <t xml:space="preserve">【产品型号】M721
【不良名称】G向单暗线
【发生站点】CT
【是否再发】否
【首次通报】04/07  16:00
【基础分析】未见明显集中
【异常良损】当日良损2.35%，当月良损0.43%，批次良损0.40%，03/15批次较上批次恶化0.18%
</t>
    <phoneticPr fontId="4" type="noConversion"/>
  </si>
  <si>
    <t>Close</t>
    <phoneticPr fontId="4" type="noConversion"/>
  </si>
  <si>
    <t>【异常原因】PLN黄光 3APP06影响，1A行起涂位量膜厚偏薄，COT涂胶压力曲线异常，推测COT Pump补液阀/AirRemove阀做动异常导致涂胶异常；
【Inline监控】已监控，A7PFB&amp;A7PBH density升高1.3ea，Mapping可见1A行聚集
【是否止血】是
【影响范围】C480 影响82sh，批次影响0.85%；M660 影响17sh；C522 影响3sh；
【改善措施】1.PLN黄光 3APP06禁Run@3/13，COT补液阀/Air Remove阀更换新品@3/14；2.COT涂胶压力曲线卡控收严：Target±20%→+12.5%@3/14；3.PLN站后 AOI抽检频率收严：7抽1→5抽1@3/13
【整合对接】郑帮留
【责任部门】阵列部
【责任科室】黄光科</t>
    <phoneticPr fontId="4" type="noConversion"/>
  </si>
  <si>
    <t>【异常原因】1.MAP/LOT无明显聚集；2.Aging站点无机腔差； 3.Array M2_CI_CVD存在机腔差，4C发生率较其他腔高出一倍，影响0.06%；4.Inline AOI已检出M2 CVD膜破腔室Density差异，4C离群@2/22 Inline已监控到上升趋势，@2/24第一次降温保养调整，复机后点放无明显改善@3/8第二次降温调整
【Inline监控】M2 AOI全检已知，已反馈并动作
 【是否止血】是
【影响范围】异常时间区间2/20-3/7，3/15批次，不良率0.06%
【改善措施】1.M2_CI_CVD 4C腔室禁用@3/8；2.降温保养+更换电极+实验验证@3/9开始；3.4C Release点放预计@4/8
【整合对接】施明君 
【责任部门】阵列
【责任科室】CVD</t>
    <phoneticPr fontId="4" type="noConversion"/>
  </si>
  <si>
    <t xml:space="preserve">施明君 </t>
    <phoneticPr fontId="4" type="noConversion"/>
  </si>
  <si>
    <t>OLED</t>
    <phoneticPr fontId="4" type="noConversion"/>
  </si>
  <si>
    <t>【异常原因】1.MAP/LOT无明显聚集；2.Aging站点无机腔差； 3.Array M2_CI_CVD存在机腔差，4C发生率较其他腔高出一倍，影响0.06%；4.Inline AOI已检出M2 CVD膜破腔室Density差异，4C离群@2/22 Inline已监控到上升趋势，@2/24第一次降温保养调整，复机后点放无明显改善@3/8第二次降温调整
【Inline监控】M2 AOI全检已知，已反馈并动作
 【是否止血】是
【影响范围】异常时间区间2/20-3/7，3/15批次，不良率0.09%
【改善措施】1.M2_CI_CVD 4C腔室禁用@3/8；2.降温保养+更换电极+实验验证@3/9开始；3.4C Release点放预计@4/8
【整合对接】施明君 
【责任部门】阵列
【责任科室】CVD</t>
    <phoneticPr fontId="4" type="noConversion"/>
  </si>
  <si>
    <t>【异常原因】① C480 EGTB02 Mask J列内缩至8μm引发不良；② 单列随Run次增加内缩加剧，需RW，实际Run中通过垫片改善，降低成本
【Inline监控】Inline已监控到并及时进行
 【是否止血】是，0325批次已通过垫片优化改善，通过垫片将内缩8μm改善为内缩5μm
【影响范围】2AJ膜位约90pcs Panel
【改善措施】0325批次已Run中已通过垫片进行改善
【整合对接】刘智勇 
【责任部门】工艺整合部/蒸镀封装部
【责任科室】OLED触控整合科/张网科</t>
    <phoneticPr fontId="4" type="noConversion"/>
  </si>
  <si>
    <t>Close</t>
    <phoneticPr fontId="4" type="noConversion"/>
  </si>
  <si>
    <r>
      <t>【异常原因】产品放片位置Vision LIMIT轴点位偏移，导致产品半切线与平台有搭边现象，产品吸附不平整导致贴膜气泡
【Inline监控】是
【是否止血】设备下料200pcs无异常
【影响范围】33pcs，可脱泡挽救
【改善措施】①将T轴Vision LIMIT 3.3→1.3卡控，增加宕机频率，防止过补导致的搭边现象，措施验证中；</t>
    </r>
    <r>
      <rPr>
        <sz val="11"/>
        <color rgb="FF0000FF"/>
        <rFont val="微软雅黑"/>
        <family val="2"/>
        <charset val="134"/>
      </rPr>
      <t>②异常产品二次脱泡挽救，挽救100%</t>
    </r>
    <r>
      <rPr>
        <sz val="11"/>
        <color theme="1"/>
        <rFont val="微软雅黑"/>
        <family val="2"/>
        <charset val="134"/>
      </rPr>
      <t xml:space="preserve">
【整合对接】霍丽
【责任部门】屏体部
【责任科室】切割贴合科</t>
    </r>
    <phoneticPr fontId="4" type="noConversion"/>
  </si>
  <si>
    <t>田凤</t>
    <phoneticPr fontId="4" type="noConversion"/>
  </si>
  <si>
    <t>【产品型号】C471
【不良名称】单亮点
【发生站点】CT
【是否再发】否
【首次通报】04/08  10:00
【基础分析】未见明显集中
【异常良损】当日良损0.67%，当月良损0.23%，批次良损0.25%，03/04批次较上批次恶化0.14%</t>
    <phoneticPr fontId="4" type="noConversion"/>
  </si>
  <si>
    <t>【产品型号】M721
【不良名称】群暗点
【发生站点】CT
【是否再发】否
【首次通报】04/08  10:00
【基础分析】未见明显集中
【异常良损】当日良损3.06%，当月良损0.79%，批次良损0.33%，03/15批次较上批次恶化0.17%</t>
    <phoneticPr fontId="4" type="noConversion"/>
  </si>
  <si>
    <t>F153</t>
  </si>
  <si>
    <t xml:space="preserve">【产品型号】F153
【不良名称】OLED来料翘曲
【发生站点】CT
【是否再发】否
【首次通报】04/08  16:00
【基础分析】MAP集中左侧，GLASS集中：L3F462003301, L3F46200P192, L3F46200P261, L3F46200Z182
【异常良损】当日良损0.54%，当月良损0.18%，批次良损0.27%，03/27批次较上批次恶化0.17%
</t>
    <phoneticPr fontId="4" type="noConversion"/>
  </si>
  <si>
    <t xml:space="preserve">【产品型号】C480
【不良名称】暗点
【发生站点】MVI
【是否再发】否
【首次通报】04/09  10:00
【基础分析】LOT L3CG6202V、L3CG61069聚集，大板B角聚集
【异常良损】当日良损0.50%，当月良损0.36%，批次良损0.26%，03/25批次较上批次恶化0.24%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</si>
  <si>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【产品型号】C516
【不良名称】屏体来料破裂
【发生站点】APP1
【是否再发】否
【首次通报】04/09  10:00
【基础分析】LOT L3CN6200P、L3CN6200U聚集，B板高发
【异常良损】当日良损0.48%，当月良损0.09%，批次良损0.68%，3/29批次较上批次恶化0.62%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【整合对接】张倩
【责任部门】***
【责任科室】***
</t>
  </si>
  <si>
    <t xml:space="preserve">【产品型号】C516
【不良名称】G向ELA Mura
【发生站点】MVI
【是否再发】否
【首次通报】04/09  10:00
【基础分析】D角聚集
【异常良损】当日良损0.22%，当月良损0.03%，批次良损0.21%，3/29批次较上批次恶化0.17%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</si>
  <si>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【产品型号】C471
【不良名称】群亮点
【发生站点】MVI
【是否再发】否
【首次通报】01/00  00:00
【基础分析】
【异常良损】当日良损0.64%，当月良损0.36%，批次良损0.48%，3/15批次较上批次恶化0.21%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</si>
  <si>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>缪康健</t>
  </si>
  <si>
    <t>【异常原因】实际为大面积亮点，制造错判成单亮点
【Inline监控】否
 【是否止血】是
【影响范围】100pcs
【改善措施】制造人员重点宣导@4/8，不良屏返工
【整合对接】田凤
【责任部门】制造部
【责任科室】屏体制造科</t>
    <phoneticPr fontId="4" type="noConversion"/>
  </si>
  <si>
    <t>【异常原因】PLN3 PH站点 3APP06对应工艺时序区间盲孔RS density 0.2ea→0.4ea导致
【Inline监控】1T620
 【是否止血】否
【影响范围】3/15批次0.15%
【改善措施】1. 短期：PP06停机小保养@4/1，RS改善不佳，明日进行大保养@4/9；2. 长期：PP06 DB验证2.5mm→2.0mm Lift Pin，上机一个腔室测试@4/9
【整合对接】田凤
【责任部门】阵列部
【责任科室】黄光科</t>
    <phoneticPr fontId="4" type="noConversion"/>
  </si>
  <si>
    <t>【异常原因】下贴2设备Film transfer真空异常，设备帐料丢失，导致settable贴附平台在后续作业过程中叠两张膜，导致贴附气泡及褶皱，切割后翘曲拔片
【Inline监控】是，22520
【是否止血】是
【影响范围】C480 58half/C522 28half/C521 30half/F153 60half，预计4月底屏体产完
【改善措施】①设备软件逻辑优化，修复设备帐料丢失问题@4/20；②SOP对于该类异常的复机条件完善@4/10；③拔片产品规格内的复判后流，超规部分良品包装入库真空静置矫正，下批次返工挽救@M5
【整合对接】张健
【责任部门】蒸镀封装部
【责任科室】Lami科</t>
    <phoneticPr fontId="4" type="noConversion"/>
  </si>
  <si>
    <t>【异常原因】根因未厘清，已申请解析，预计4/12产出解析结果
【Inline监控】否
【是否止血】是，高发2LOT，后续LOT无异常
【影响范围】2LOT，批次预计0.15%
【改善措施】待解析结果产出后检讨改善措施@4/12
【整合对接】田凤
【责任部门】工艺整合部
【责任科室】阵列整合科</t>
    <phoneticPr fontId="4" type="noConversion"/>
  </si>
  <si>
    <t>【异常原因】①IGZO PH残留：C471 3/4批次IGZO PH单机台3APP05 Inline RS Density 0.4ea→0.9ea，影响批次~0.1%；②PLN3 盲孔：PLN3 PH 3APP09 Inline RS Density 0.1ea→0.4ea，影响批次~0.07%
【Inline监控】1G620/1T620
【是否止血】是
【影响范围】异常站点均单机过货，影响CT不良~0.18%
【改善措施】①IGZO残留改善：短期措施：5#SB排气调整，chamber搭配小保养清洁已完成@2/15；长期措施：Robot fenceFFU改造，目前评估议价中，预计6M开始改造；②PP09异常为PLN异物导致盲孔 为COT前异物，清洁DB后PT改善明显@2/25，目前已将DBchamber清洁纳入半月周期清洁项目。
【整合对接】田凤
【责任部门】阵列部
【责任科室】黄光科</t>
    <phoneticPr fontId="4" type="noConversion"/>
  </si>
  <si>
    <t>【异常原因】单half（L3CN6200P022）集中，LLO设备宕机导致提前分离掉片导致产品大面积褶皱；
【Inline监控】已监控到（设备宕机）
【是否止血】已止血
【影响范围】单half影响，已过货完成
【改善措施】已降低LLO边缘能量：199/226→197/224，后续到货后重新try run@3/31
【整合对接】张倩
【责任部门】蒸镀封装部
【责任科室】Lami科</t>
    <phoneticPr fontId="4" type="noConversion"/>
  </si>
  <si>
    <t xml:space="preserve">【产品型号】C521
【不良名称】S向边缘Mura
【发生站点】MVI
【是否再发】否
【首次通报】04/10  10:00
【基础分析】3/25批次不良率0.15%，较上批次恶化0.08%，2DA/2EA模位聚集
【异常良损】当日良损0.41%，当月良损0.12%，批次良损0.15%，3/25批次较上批次恶化0.08%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【整合对接】秦悦
【责任部门】***
【责任科室】***
</t>
  </si>
  <si>
    <t>【异常原因】ESD击伤导致存在CMM Mask MB04套集中性
 【Inline监控】已监控到：43620 
【是否止血】是；异常MASK已经禁用
【影响范围】批次0.08%
【改善措施】改版mask已经上机-4/10，跟进后续结果4/16
【整合对接】秦悦
【责任部门】蒸镀封装部
【责任科室】蒸镀科</t>
    <phoneticPr fontId="4" type="noConversion"/>
  </si>
  <si>
    <t>【异常原因】① C521 EGTA02 A列内缩至8μm影响；② Mask随Run单边内缩约1~3μm影响
【Inline监控】是，LOI
【是否止血】是，Run片过程中已垫片进行改善
【影响范围】0325批次影响64pcs
【改善措施】① Run片时已紧急通过Cycle间垫片进行改善；② 单列垫片改善幅度有限，已Rework@4/5，本批次无异常
【整合对接】秦悦
【责任部门】工艺整合部/蒸镀封装部
【责任科室】OLED触控整合科/张网科</t>
    <phoneticPr fontId="4" type="noConversion"/>
  </si>
  <si>
    <t xml:space="preserve">【产品型号】F153
【不良名称】来料外围OLED异物
【发生站点】CUT
【是否再发】否
【首次通报】04/10  10:00
【基础分析】批次不良率0.32%，2C行聚集
【异常良损】当日良损0.41%，当月良损0.19%，批次良损0.32%，/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【整合对接】HL人员缺失
【责任部门】***
【责任科室】***
</t>
    <phoneticPr fontId="4" type="noConversion"/>
  </si>
  <si>
    <t>【异常原因】E03 2/16日生产，Gas Life 36~40Mio生产，C516 单Lot L6 Beam对称性恶化导致，怀疑Tube Window 脏污导致；
【Inline监控】Mac和DM 未检测(未抽检到)，中期OED Margin3条（JND 2.1）；
【是否止血】是
【影响范围】C516 单Lot，屏体不良率2%；
【改善措施】Gas PM换气后改善，Beam 相关参数系统化监控@2/16夜班
【整合对接】施健丰
【责任部门】阵列部
【责任科室】晶注科</t>
    <phoneticPr fontId="4" type="noConversion"/>
  </si>
  <si>
    <t xml:space="preserve">【产品型号】M721
【不良名称】OLED来料翘曲
【发生站点】CUT
【是否再发】否
【首次通报】04/11  16:00
【基础分析】3/27批次不良率0.25%，较上批次恶化0.20%
【异常良损】当日良损0.21%，当月良损0.17%，批次良损0.25%，3/27批次较上批次恶化0.20%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【整合对接】李晗
【责任部门】***
【责任科室】***
</t>
  </si>
  <si>
    <t>【异常原因】下贴2设备Film transfer真空异常，设备帐料丢失，导致settable贴附平台在后续作业过程中叠两张膜，导致贴附气泡及褶皱，切割后翘曲拔片
【Inline监控】是，22520
【是否止血】是
【影响范围】C480 58half/C522 28half/C521 30half/F153 60half/M721 40half，预计4月底屏体产完
【改善措施】①设备软件逻辑优化，修复设备帐料丢失问题@4/20；②SOP对于该类异常的复机条件完善@4/10；③拔片产品规格内的复判后流，超规部分良品包装入库真空静置矫正，下批次返工挽救@M5
【整合对接】张健
【责任部门】蒸镀封装部
【责任科室】Lami科</t>
    <phoneticPr fontId="4" type="noConversion"/>
  </si>
  <si>
    <t>【异常】大面积亮点 1.75%(M04 1.75%)-已知异常
【异常原因】COE 产品PIN PAD设计金属裸漏宽度小与9线压接治具搭配问题，压接无错PIN的情况下也无法正常完成Aging，导致大面积亮点
【Inline监控】是，压接不均pallet排出维护
【是否止血】是
【影响范围】返工挽救成功率约90%，批次良率无影响
【改善措施】9线压接治具下线，不良从2.55%→0.29% @4/10 ，按照已有返工flow进行re-aging@4/10
【整合对接】霍丽
【责任部门】屏体部
【责任科室】Aging科</t>
    <phoneticPr fontId="4" type="noConversion"/>
  </si>
  <si>
    <t>屠厚磊</t>
    <phoneticPr fontId="4" type="noConversion"/>
  </si>
  <si>
    <t>【产品型号】M628
【不良名称】二维码/十字Mark气泡
【发生站点】CT
【是否再发】否
【首次通报】04/12  11:00
【基础分析】
【异常良损】当日良损1.96%，当月良损0.77%，批次良损0.77%，03/25批次较上批次恶化0.76%</t>
    <phoneticPr fontId="4" type="noConversion"/>
  </si>
  <si>
    <t>【产品型号】C471
【不良名称】常亮白斑
【发生站点】CT
【是否再发】否
【首次通报】04/12  10:00
【基础分析】大板D角聚集
【异常良损】当日良损0.46%，当月良损0.23%，批次良损0.31%，03/15批次较上批次恶化0.16%</t>
    <phoneticPr fontId="4" type="noConversion"/>
  </si>
  <si>
    <t>【产品型号】C472
【不良名称】PCD ESD击伤
【发生站点】CT
【是否再发】否
【首次通报】04/12  11:00
【基础分析】MAP集中：2BL0, 2CK0
【异常良损】当日良损0.79%，当月良损0.74%，批次良损38.14%，03/29批次较上批次恶化38.12%</t>
    <phoneticPr fontId="4" type="noConversion"/>
  </si>
  <si>
    <t>【产品型号】C480
【不良名称】OLED来料翘曲
【发生站点】CT
【是否再发】否
【首次通报】04/12  11:00
【基础分析】大板左半板，1A/B行聚集
【异常良损】当日良损0.06%，当月良损0.07%，批次良损0.09%，03/25批次较上批次恶化0.08%</t>
    <phoneticPr fontId="4" type="noConversion"/>
  </si>
  <si>
    <t>【产品型号】M721
【不良名称】灰阶小白斑Mura
【发生站点】CT
【是否再发】否
【首次通报】04/12  11:00
【基础分析】LOT集中：L3MN6201J
【异常良损】当日良损0.12%，当月良损0.07%，批次良损0.10%，03/27批次较上批次恶化0.08%</t>
    <phoneticPr fontId="4" type="noConversion"/>
  </si>
  <si>
    <t>【产品型号】M721
【不良名称】屏体正翘曲
【发生站点】CT
【是否再发】否
【首次通报】04/12  11:00
【基础分析】集中中版左下角
【异常良损】当日良损0.11%，当月良损0.06%，批次良损0.10%，03/27批次较上批次恶化0.09%</t>
    <phoneticPr fontId="4" type="noConversion"/>
  </si>
  <si>
    <t>【产品型号】N236
【不良名称】彩斑Mura
【发生站点】CT
【是否再发】否
【首次通报】04/12  11:00
【基础分析】MAP集中：1AA0, 1AD0, 1CC0
【异常良损】当日良损0.62%，当月良损0.32%，批次良损0.46%，03/05批次较上批次恶化0.21%</t>
    <phoneticPr fontId="4" type="noConversion"/>
  </si>
  <si>
    <t>【产品型号】N236
【不良名称】水渍异常
【发生站点】CT
【是否再发】否
【首次通报】04/12  11:00
【基础分析】大板C角聚集，LOT集中：L3N262022, L3N26202G
【异常良损】当日良损0.99%，当月良损0.21%，批次良损0.24%，03/17批次较上批次恶化0.23%</t>
    <phoneticPr fontId="4" type="noConversion"/>
  </si>
  <si>
    <t xml:space="preserve">【异常原因】①均为贴膜11#M2B作业，时间集中10号11号；②前代F1产品在二维码区域断差大，易产生气泡；
【Inline监控】已监控到
【是否止血】否
【影响范围】380pcs
【改善措施】①设备重新Teach撕膜点位，调整后加抽1lot无异常；②已打出气泡进行二次脱泡，可100%挽救，已挽救187pcs；
【整合对接】霍丽
【责任部门】屏体部
【责任科室】贴膜科 </t>
    <phoneticPr fontId="4" type="noConversion"/>
  </si>
  <si>
    <t>来料外围OLED 异物</t>
    <phoneticPr fontId="4" type="noConversion"/>
  </si>
  <si>
    <t>二维码/十字Mark气泡</t>
    <phoneticPr fontId="4" type="noConversion"/>
  </si>
  <si>
    <t>常亮白斑</t>
    <phoneticPr fontId="4" type="noConversion"/>
  </si>
  <si>
    <t>PCD ESD击伤</t>
    <phoneticPr fontId="4" type="noConversion"/>
  </si>
  <si>
    <t>OLED来料翘曲</t>
    <phoneticPr fontId="4" type="noConversion"/>
  </si>
  <si>
    <t>【异常原因】下贴2设备Film transfer真空异常，设备帐料丢失，导致settable贴附平台在后续作业过程中叠两张膜，导致贴附气泡及褶皱，切割后翘曲拔片
【Inline监控】是，22520
【是否止血】是
【影响范围】C480 58half/C522 28half/C521 30half/F153 60half/M721 40half，预计4月底屏体产完
【改善措施】①设备软件逻辑优化，修复设备帐料丢失问题@4/20；②SOP对于该类异常的复机条件完善@4/10；③拔片产品规格内的复判后流，超规部分良品包装入库真空静置矫正，下批次返工挽救@M5
【整合对接】张健
【责任部门】蒸镀封装部
【责任科室】Lami科</t>
  </si>
  <si>
    <t>彩斑Mura</t>
    <phoneticPr fontId="4" type="noConversion"/>
  </si>
  <si>
    <t>【异常原因】AT线路ESD击伤，C472 静电环Mask改版未通过，②新批次投入RS NG品集中过货影响 inline实际水准~0.18%，无恶化；
【Inline监控】已监控到  TFE AOI
【是否止血】否
【影响范围】预计影响~0.18%，4月完成过货；
【改善措施】 临时措施 目前最优腔室搭配不良水平0.4%→0.2%
【整合对接】王磊
【责任部门】 蒸镀封装部
【责任科室】 蒸镀科</t>
    <phoneticPr fontId="4" type="noConversion"/>
  </si>
  <si>
    <t>【异常原因】HRTA003／ERTA003单cycle Mask particle，ERTA005/HRTA005 2cycle particle
【Inline监控】TFE LOI
【是否止血】是
【影响范围】0305批次  3cycle，预计4/22完成过货
【改善措施】cycle5 TA003 Mask；cycle3 &amp; cycle11 TA005Mask进行异常点位研磨，后续监控未见彩斑异常@3/8
【整合对接】王磊
【责任部门】蒸镀封装部
【责任科室】张网科</t>
    <phoneticPr fontId="4" type="noConversion"/>
  </si>
  <si>
    <t>【异常原因】GI 3#DKC过货产出恶化相关,主要为Vth偏负原因，聚集位置为3# DKC流片方向相关，需持续改善GI 清洗能力；
【Inline监控】AT已监控@3/4
【是否止血】是
【影响范围】此批次均FC03过货，影响~0.1%，预计4月底完成过货
【改善措施】临时措施：①设备管控：禁run折叠&amp;中尺寸产品@3/13，结合产能每日点放不超过3lot；
长期措施：①长期机差&amp;AD角改善：HPMJ移位改造验证，预计搭配M4保养进行；
【整合对接】施健丰
【责任部门】阵列部
【责任科室】刻蚀科（CLN）</t>
    <phoneticPr fontId="4" type="noConversion"/>
  </si>
  <si>
    <t>M721灰阶小白斑：与制造确认为常亮白斑混判为灰阶小白斑（此产品2个Code规格相同，现象描述相近，容易混判）,等级判定无异常，实际此批次常亮白斑+灰阶小白斑的整体不良水平与之前批次持平，无恶化</t>
    <phoneticPr fontId="4" type="noConversion"/>
  </si>
  <si>
    <t>【异常原因】经确认此2个高发Lot为17900（PLN2 ASH)→18201 Q-TIME超时＞24H（实际管控规格5H），制造回复：①PVD 3# 有腔保养  导致整体产能不足 顾优先蒸镀高风险lot  ；②PVD 5# 腔室破片 整机停机11.6H 
【Inline监控】18620 DM未监控到（18620因客诉&amp;判修需求全部转至3I机台过货（3I机台无DM功能））
【是否止血】是
【影响范围】6Lot，批次良损0.25%左右
【改善措施】①Inline监控改善：新增18625站点做DM监控；②改善措施：检讨针对17900~18201 Q-Time超时Lot单独管控，PVD增加LL腔Delay Time（推测停留时间久导致PLN水含量高，增加LL Delay Time就是增加抽气时间，从而减少PLN水含量）@4/15
【整合对接】黄从城
【责任部门】制造&amp;阵列
【责任科室】阵列制造&amp;PVD</t>
    <phoneticPr fontId="4" type="noConversion"/>
  </si>
  <si>
    <t xml:space="preserve">【产品型号】C471
【不良名称】G3亮点
【发生站点】MVI
【是否再发】否
【首次通报】04/12  16:00
【基础分析】Map集中1A/B/C行
【异常良损】当日良损4.32%，当月良损1.28%，批次良损3.58%，03/15批次较上批次恶化0.97%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</si>
  <si>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【产品型号】C480
【不良名称】屏体正翘曲
【发生站点】CT
【是否再发】否
【首次通报】04/12  16:00
【基础分析】中版左边B/C/D行聚集，LOT集中： L3CG62037
【异常良损】当日良损0.92%，当月良损0.06%，批次良损0.07%，03/25批次较上批次恶化0.07%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
</t>
  </si>
  <si>
    <t>C471</t>
    <phoneticPr fontId="4" type="noConversion"/>
  </si>
  <si>
    <t>G3亮点</t>
    <phoneticPr fontId="4" type="noConversion"/>
  </si>
  <si>
    <t>田凤</t>
    <phoneticPr fontId="4" type="noConversion"/>
  </si>
  <si>
    <t>【异常原因】GI 3#DKC过货产出恶化相关,主要为Vth偏负原因，聚集位置为3# DKC流片方向相关，需持续改善GI 清洗能力；
【Inline监控】AT已监控@3/4
【是否止血】是
【影响范围】此批次均FC03过货，影响~0.3%，预计4月底完成过货
【改善措施】临时措施：①设备管控：禁run折叠&amp;中尺寸产品@3/13，结合产能每日点放不超过3lot；
长期措施：①长期机差&amp;AD角改善：HPMJ移位改造验证，预计搭配M4保养进行；
【整合对接】施健丰
【责任部门】阵列部
【责任科室】刻蚀科（CLN）</t>
    <phoneticPr fontId="4" type="noConversion"/>
  </si>
  <si>
    <t>【产品型号】C471
【不良名称】大面积亮点
【发生站点】CT
【是否再发】否
【首次通报】01/00  00:00
【基础分析】ACA19号机集中
【异常良损】当日良损2.08%，当月良损2.02%，批次良损0.58%，0.3/04批次较上批次恶化0.62%</t>
    <phoneticPr fontId="4" type="noConversion"/>
  </si>
  <si>
    <t>李徐</t>
    <phoneticPr fontId="4" type="noConversion"/>
  </si>
  <si>
    <t xml:space="preserve">【产品型号】M628
【不良名称】彩斑Mura
【发生站点】MVI
【是否再发】否
【首次通报】04/13  09:30
【基础分析】MAP集中：1DT0, 2EA0，集中CYCLE44&amp;50
【异常良损】当日良损7.39%，当月良损0.66%，批次良损5.64%，03/25批次较上批次恶化2.86%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【整合对接】李晗
【责任部门】***
【责任科室】***
</t>
  </si>
  <si>
    <t>朱栩</t>
  </si>
  <si>
    <t>接地短路3</t>
  </si>
  <si>
    <t>W15</t>
  </si>
  <si>
    <t>W16</t>
  </si>
  <si>
    <t>【异常原因】Line#1TP背板改造后首次上机，增加彩斑固定膜位，Mask AOI/Macro未见匹配，怀疑为腔室与Mask匹配状态改变造成的贴合不良；
【Inline监控】LOI抽检无异常，待解析确认现象及原因@4/17
【是否止血】否
【影响范围】0326&amp;0408批次，预计影响批次不良率0.30%
【改善措施】对应Mask RW改善；@4/17（下次上机4/18）
【整合对接】李晗
【责任部门】蒸镀封装部
【责任科室】张网科</t>
    <phoneticPr fontId="4" type="noConversion"/>
  </si>
  <si>
    <t xml:space="preserve">【产品型号】M608
【不良名称】接地短路3
【发生站点】CT
【是否再发】否
【首次通报】04/13  09:30
【基础分析】LOT集中：L3MP61002, L3MP61004
【异常良损】当日良损2.34%，当月良损2.34%，批次良损0.13%，02/20批次较上批次恶化0.13%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【整合对接】朱栩
【责任部门】***
【责任科室】***
</t>
    <phoneticPr fontId="4" type="noConversion"/>
  </si>
  <si>
    <t>【异常原因】未排查到相关相关，高发LOT提解析确认根因
【Inline监控】/
【是否止血】/
【影响范围】/
【改善措施】/
【整合对接】朱栩</t>
    <phoneticPr fontId="4" type="noConversion"/>
  </si>
  <si>
    <t>PHT责ILD孔异常</t>
  </si>
  <si>
    <t>W17</t>
  </si>
  <si>
    <t>W18</t>
  </si>
  <si>
    <t>W19</t>
  </si>
  <si>
    <t>W20</t>
  </si>
  <si>
    <t>W21</t>
  </si>
  <si>
    <t>W22</t>
  </si>
  <si>
    <t>【产品型号】C480
【不良名称】Short Test NG
【发生站点】CT
【是否再发】否
【首次通报】04/14  09:30
【基础分析】LOT集中：L3CG6202E；GLASS集中：L3CG62040071，MAP集中 A/U列
【异常良损】当日良损0.67%，当月良损0.11%，批次良损0.08%，03/25批次较上批次恶化0.01%</t>
    <phoneticPr fontId="4" type="noConversion"/>
  </si>
  <si>
    <t>【产品型号】M678
【不良名称】PHT责ILD孔异常
【发生站点】CUT
【是否再发】否
【首次通报】04/14  09:30
【基础分析】MAP集中：1DE0；LOT集中：L3MR6200E
【异常良损】当日良损0.39%，当月良损1.23%，批次良损0.39%，03/30批次较上批次恶化0.38%</t>
    <phoneticPr fontId="4" type="noConversion"/>
  </si>
  <si>
    <t>【产品型号】M626
【不良名称】JNCDN
【发生站点】CT
【是否再发】否
【首次通报】04/14  09:30
【基础分析】MAP集中：A/B/S/T/U列聚集；LOT集中： L3MY6100E
【异常良损】当日良损0.55%，当月良损0.09%，批次良损0.08%，03/30批次较上批次恶化0.06%</t>
    <phoneticPr fontId="4" type="noConversion"/>
  </si>
  <si>
    <t>【产品型号】C514
【不良名称】屏体来料破裂
【发生站点】APP1
【是否再发】否
【首次通报】04/14  09:30
【基础分析】Map集中 2S行；LOT集中：L3CS63001；GLASS集中：L3CS63001212
【异常良损】当日良损0.49%，当月良损0.03%，批次良损0.45%，04/07批次较上批次恶化0.27%</t>
    <phoneticPr fontId="4" type="noConversion"/>
  </si>
  <si>
    <t>【产品型号】C480
【不良名称】膜层彩色异物
【发生站点】CUT
【是否再发】否
【首次通报】04/14  09:30
【基础分析】MAP无集中性
【异常良损】当日良损0.13%，当月良损0.10%，批次良损0.13%，04/08批次较上批次恶化0.13%</t>
    <phoneticPr fontId="4" type="noConversion"/>
  </si>
  <si>
    <t>【产品型号】C471
【不良名称】TP责来料NG
【发生站点】CT
【是否再发】否
【首次通报】04/14  09:30
【基础分析】2C行聚集
【异常良损】当日良损0.36%，当月良损0.09%，批次良损0.16%，03/15批次较上批次恶化0.12%</t>
    <phoneticPr fontId="4" type="noConversion"/>
  </si>
  <si>
    <t>W23</t>
  </si>
  <si>
    <t>W24</t>
  </si>
  <si>
    <t xml:space="preserve">【产品型号】M692
【不良名称】彩斑Mura
【发生站点】MVI
【是否再发】否
【首次通报】04/14  16:30
【基础分析】MAP集中：2AM0, 2AN0, 2AR0，Mask集中 TA004_TA004_TA012_TA004_TA004
【异常良损】当日良损1.91%，当月良损0.22%，批次良损0.22%，03/27批次较上批次恶化0.06%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【整合对接】汪前前
【责任部门】***
【责任科室】***
</t>
  </si>
  <si>
    <t xml:space="preserve">【产品型号】M721
【不良名称】群暗点
【发生站点】MVI
【是否再发】否
【首次通报】04/14  16:30
【基础分析】批次恶化0.13%，MAP集中：2EK0, 2EL0, 2EM0
【异常良损】当日良损7.22%，当月良损0.65%，批次良损0.49%，03/27批次较上批次恶化0.13%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</si>
  <si>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>【异常原因】①异常Glass为Peeling片，在43400发生异物检宕机RW，未涂胶部分易发生AL腐导致Short；②除去高发Glass后Map存在AA、AU、EA模位集中，已确认无明显设备、时间集中，QTime无相关，已邀请解析厘清根因@4/14
【Inline监控】否
【是否止血】否
【影响范围】异常Glass影响44pcs，异常模位预估影响56pcs
【改善措施】①黄光进行软体改造，对于异物检宕机增加skip显影功能，预计7月完成；②模位集中待解析结果明确异常原因后给出@4/17
【整合对接】朱栩
【责任部门】触控部
【责任科室】黄光科</t>
    <phoneticPr fontId="4" type="noConversion"/>
  </si>
  <si>
    <t>【异常原因】蒸镀过程设备particle掉落导致贴合异常
【Inline监控】是 21200-LOI
【是否止血】是，Mask下机清洗后上机无异常
【影响范围】3/27批次-Cycle39
【改善措施】增加蒸镀设备PM后清洁度确认@4/15，同PM小组确认PM标准，后续PQC进行长期稽核
【整合对接】刘智勇
【责任部门】蒸镀封装部
【责任科室】蒸镀设备科</t>
    <phoneticPr fontId="4" type="noConversion"/>
  </si>
  <si>
    <t>徐敏杰</t>
    <phoneticPr fontId="4" type="noConversion"/>
  </si>
  <si>
    <t>OLED</t>
    <phoneticPr fontId="4" type="noConversion"/>
  </si>
  <si>
    <t>张浩</t>
    <phoneticPr fontId="4" type="noConversion"/>
  </si>
  <si>
    <t>【异常原因】①M626产品转量色点目标已知存在良损②第二次量产根据模组数据，inline已针对量产良损微调目标色点
【Inline监控】inline TFE-LOI已监控到，已根据TFE-LOI色轨迹/JNCD结果优化调整目标色点@4/2。
【是否止血】是
【影响范围】0331批次-cycle03
【改善措施】①整合/蒸镀/光学设计部已根据模组结果优化进一步TFE-LOI目标色点Rx 0.6788→0.6790，Gx0.2490→0.2490，By0.0488→0.0485，产线已按照新的目标色点执行中;-4/2 ②inline量产轨迹微调，轨迹管控框针对JNCD30不良风险已收严@4/14。
【整合对接】汪前前
【责任部门】蒸镀封装部
【责任科室】蒸镀科</t>
    <phoneticPr fontId="4" type="noConversion"/>
  </si>
  <si>
    <t>【异常原因】锁定为3TPP04曝光机挡板下方存在peeling碎屑粘连，曝光过程中造成产品划伤；
【Inline监控】是，AOI/DM图可见异常
【是否止血】是
【影响范围】划伤风险品7720pcs，目前产出率82%，预估3/4及3/15蒸镀批分别影响0.08%、0.15%
【改善措施】
①设备面：3TPP04已停机清洁，清洁后产出无异常@4/2；
②监控面：RS划伤鉴本及ADC鉴本培训，利用ADC推送降低划伤风险区间；@4/17
【整合对接】朱栩
【责任部门】触控部
【责任科室】黄光科</t>
    <phoneticPr fontId="4" type="noConversion"/>
  </si>
  <si>
    <t>【异常原因】Inline已知RS异常查杀，为曝光机Plate Stage异物导致(Glass吸附在stage，stage上方存在异物，导致Glass在该区域突起，曝光不均匀，形成Mura区域);
【Inline监控】Inline可监控到
【是否止血】是
【影响范围】结合14420&amp;15620 DM检出情况，圈定M678风险批300sheet，每个大板共计影响1个膜位，共计300panel；
【改善措施】①风险批拉通AVI强制判R加强判定@3/6；②调整Inline DM监控数量、优化监控方案@3/12；③MAC检出能力培训@3/6；④推动自动识别功能上线：结合AL，优化DM ADC/AQMS，推进Mura自动识别@M4；
【整合对接】郑帮留
【责任部门】阵列部
【责任科室】黄光科</t>
    <phoneticPr fontId="4" type="noConversion"/>
  </si>
  <si>
    <t>【异常原因】OLED FMM-MASK堵孔造成群暗点
【Inline监控】是 21200-LOI
【是否止血】是， Mask下机清洗后上机无异常
【影响范围】风险批cycle24&amp;27，预计影响批次0.06%
【改善措施】增加蒸镀设备PM后清洁度确认@4/15，同PM小组确认PM标准，后续PQC进行长期稽核
【整合对接】田凤/吕子明
【责任部门】工艺整合部
【责任科室】OLED触控整合科</t>
    <phoneticPr fontId="4" type="noConversion"/>
  </si>
  <si>
    <t xml:space="preserve">【产品型号】C472
【不良名称】S向单暗线
【发生站点】AVI
【是否再发】否
【首次通报】04/15  10:00
【基础分析】MAP集中：1BL0, 1CK0, 1CL0, 2BK0, 2BL0, 2BM0，OLED ESD 导致的暗线相较于上批次恶化
【异常良损】当日良损0.16%，当月良损0.16%，批次良损0.21%，03/29批次较上批次恶化0.11%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
【责任部门】***
【责任科室】***
</t>
  </si>
  <si>
    <t xml:space="preserve">【产品型号】N236
【不良名称】Pin端划伤
【发生站点】APP2
【是否再发】否
【首次通报】04/15  10:00
【基础分析】CRP 15号机、35004 27号 机有集中性
【异常良损】当日良损0.87%，当月良损0.15%，批次良损0.18%，03/17批次较上批次恶化0.07%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【整合对接】霍丽
【责任部门】***
【责任科室】***
</t>
  </si>
  <si>
    <t xml:space="preserve">【产品型号】F153
【不良名称】Pin端脏污
【发生站点】APP2
【是否再发】否
【首次通报】04/14  10:00
【基础分析】无明显集中性
【异常良损】当日良损0.16%，当月良损0.04%，批次良损0.05%，03/27批次较上批次恶化0.04%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【整合对接】霍丽
【责任部门】***
【责任科室】***
</t>
  </si>
  <si>
    <t>W25</t>
  </si>
  <si>
    <t>W26</t>
  </si>
  <si>
    <t xml:space="preserve">【产品型号】C521
【不良名称】膜层彩色异物
【发生站点】CUT
【是否再发】否
【首次通报】04/15  17:00
【基础分析】Map 1E、2E 行聚集
【异常良损】当日良损0.57%，当月良损0.13%，批次良损0.36%，04/08批次较上批次恶化0.25%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
【责任部门】***
【责任科室】***
</t>
  </si>
  <si>
    <t>【异常原因】①因Mask改版无收益，未进行C472 array Mask改版已知已知；②新批次投入RS NG品集中过货影响 inline实际水准~0.18%
【Inline监控】已监控到  TFE AOI
【是否止血】否
【影响范围】C472量产所有批次，0329批次预计影响0.18%~0.23%
【改善措施】 临时措施 目前最优腔室搭配不良水平0.4%→0.2%左右波动
【整合对接】王建强
【责任部门】OLED封装部
【责任科室】OLED 设备</t>
    <phoneticPr fontId="4" type="noConversion"/>
  </si>
  <si>
    <t>【异常原因】1BC模位为Cycle14 单Cycle 异常，为过程particle导致，2DV模位跨cycle发生，确认Mask marco无异常，怀疑为贴合异常，已委托解析，根据解析结果进行Rework@4/20；
【Inline监控】21200
【是否止血】否
【影响范围】3/27批次预估影响0.28%
【改善措施】1.inline LOI检出持续根据CT漏检panel 优化侧视角色阶～持续，2.过程particle 类已联合PQC部门对设备PM结果进行检查，提升产线PT管控效果～持续
【整合对接】王建强
【责任部门】OLED　蒸镀封装部
【责任科室】Mask</t>
    <phoneticPr fontId="4" type="noConversion"/>
  </si>
  <si>
    <t xml:space="preserve">【产品型号】F153
【不良名称】彩斑Mura
【发生站点】CT
【是否再发】否
【首次通报】04/15  10:00
【基础分析】MA004_MA002_MA004_MA002_MA002  2DV0膜位高发
MA003_MA001_MA001_MA003_MA001 1CB0膜位高发
【异常良损】当日良损0.45%，当月良损0.21%，批次良损0.24%，03/27批次较上批次恶化0.11%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
【责任部门】***
【责任科室】***
</t>
    <phoneticPr fontId="4" type="noConversion"/>
  </si>
  <si>
    <t>【异常原因】推测绿光单元相关（风刀风速较小，切割过程中dummy遮挡光路导致能量不均匀）
【Inline监控】是
【是否止血】是
【影响范围】批次良损0.05%
【改善措施】1.临时措施：2#当前已换型N236，确认N236无此异常；
2.长期措施：下批次换型时首件确认并进行根因排查@4/17
【整合对接】霍丽
【责任部门】屏体部
【责任科室】切割贴合科</t>
    <phoneticPr fontId="4" type="noConversion"/>
  </si>
  <si>
    <t>秦悦</t>
    <phoneticPr fontId="4" type="noConversion"/>
  </si>
  <si>
    <t>吕子明</t>
    <phoneticPr fontId="4" type="noConversion"/>
  </si>
  <si>
    <t>【异常原因】推测与人员作业手法强相关
【Inline监控】是，显微镜复判挽救
【是否止血】是
【影响范围】批次良损0.09%，无恶化
【改善措施】①异常人员下线；②异常产品显微镜复判，挽救率80%
【整合对接】霍丽
【责任部门】制造部
【责任科室】屏体制造科</t>
    <phoneticPr fontId="4" type="noConversion"/>
  </si>
  <si>
    <t>单片异常，前后片无异常，持续监控</t>
    <phoneticPr fontId="4" type="noConversion"/>
  </si>
  <si>
    <t>【异常原因】油脂类飞溅导致，OLED设备无设备集中性；当前暂未明确油脂来源
【Inline监控】是，TFE AOI已监控
【是否止血】否，当前暂未明确油脂来源
【影响范围】inline批次不良0.11%；
【改善措施】①MS腔室抽真空+search动作，当前已完成1#全部导入，预估改善0.03%；②1线AB cycle41-56 MS1和MS2互换，明确MS1的影响@4/20；③MS1腔室联轴器存在轻微油脂析出，更换联轴器验证@5/15；④产品规格验证：当前已搭载渠道产品进规格验证，预计结果产出@4/25；
【整合对接】吕子明
【责任部门】蒸镀封装部
【责任科室】蒸镀科</t>
    <phoneticPr fontId="4" type="noConversion"/>
  </si>
  <si>
    <t>【异常原因】滚轮压入量不足，导致Pin端存在气泡，同时由于C514 Pin端CT PAD区域，支撑膜存在开槽，贴附时导致此区域气泡堆积，脱泡后未完全消失；
【Inline监控】是
【是否止血】是
【影响范围】异常产品脱泡后100%挽救
【改善措施】已对滚轮机构重新进行调整；
【整合对接】霍丽
【责任部门】屏体部
【责任科室】切割贴合科</t>
    <phoneticPr fontId="4" type="noConversion"/>
  </si>
  <si>
    <t>W27</t>
  </si>
  <si>
    <t xml:space="preserve">【产品型号】C514
【不良名称】支撑膜气泡
【发生站点】APP2
【是否再发】否
【首次通报】04/15  17:00
【基础分析】LOT集中：L3CS63001, L3CS63006
【异常良损】当日良损4.31%，当月良损0.13%，批次良损3.38%，04/07批次较上批次恶化3.38%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【整合对接】霍丽
【责任部门】***
【责任科室】***
</t>
  </si>
  <si>
    <t>Pin端脏污</t>
    <phoneticPr fontId="4" type="noConversion"/>
  </si>
  <si>
    <t>W28</t>
  </si>
  <si>
    <t>W29</t>
  </si>
  <si>
    <t>W30</t>
  </si>
  <si>
    <t>屠厚磊</t>
    <phoneticPr fontId="4" type="noConversion"/>
  </si>
  <si>
    <t xml:space="preserve">【产品型号】C471
【不良名称】穿刺型异物
【发生站点】CUT
【是否再发】否
【首次通报】04/16  09:00
【基础分析】Half1 A列集中
【异常良损】当日良损0.27%，当月良损0.12%，批次良损0.25%，03/27批次较上批次恶化0.16%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【整合对接】吕子明
【责任部门】***
【责任科室】***
</t>
  </si>
  <si>
    <t xml:space="preserve">【产品型号】C471
【不良名称】屏体黑斑
【发生站点】CT
【是否再发】否
【首次通报】04/16  09:00
【基础分析】MAP/LOT无集中性
【异常良损】当日良损0.24%，当月良损0.10%，批次良损0.14%，03/15批次较上批次恶化0.09%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
【责任部门】***
【责任科室】***
</t>
  </si>
  <si>
    <t xml:space="preserve">【产品型号】C521
【不良名称】OLED来料翘曲
【发生站点】CT
【是否再发】否
【首次通报】04/16  09:00
【基础分析】中版左半板聚集
【异常良损】当日良损2.32%，当月良损0.59%，批次良损0.90%，03/25批次较上批次恶化0.86%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【整合对接】吕子明
【责任部门】***
【责任科室】***
</t>
  </si>
  <si>
    <t>【异常原因】COE技术存在大视角色偏现象，蒸镀工程能力不足导致
【Inline监控】LOI可监控；TFE-LOl色点和色轨迹监控，色点偏离或超轨迹框及时色点调整；
【是否止血】是；已沟通色点微调
【影响范围】0304批次
【改善措施】临时措施：对TFE-LOI目标色点优化：Rx 0.6839，Gx 0.2480一0.2460，By0.0465；长期措施：①固化COE产品inline色轨迹监控调整方向（偏右下方向）；一整合/蒸镀@持续②COE产品JNCDN不良高发膜位位于边缘咧，搭载C538COE产品进行ITOMapping和OLED工艺膜层验证：ITO 75A合入，待信赖性结果产出后合入能控到1%以内，@器件部5/15
【整合对接】张倩
【责任部门】蒸镀封装部
【责任科室】蒸镀科</t>
    <phoneticPr fontId="4" type="noConversion"/>
  </si>
  <si>
    <t>张世举</t>
    <phoneticPr fontId="4" type="noConversion"/>
  </si>
  <si>
    <t>【异常原因】不良现场为黑色不透明异物，为CVD1 Mask被阳极In析出现象；当前受过货影响，批次Inline数据实际无明显恶化；
【Inline监控】是，TFE AOI已监控
【是否止血】否
【影响范围】3/27批次不良0.18%
【改善措施】①CVD Mask委外清洗，预计4/19搭载N236上机验证；②H2处理Recipe验证：预计M05搭载D268新品送样验证；
【整合对接】吕子明
【责任部门】蒸镀封装部
【责任科室】封装科</t>
    <phoneticPr fontId="4" type="noConversion"/>
  </si>
  <si>
    <t xml:space="preserve">【产品型号】M628
【不良名称】电流异常
【发生站点】AGING
【是否再发】否
【首次通报】04/15  10:00
【基础分析】SHEET集中： L3F16300504
【异常良损】当日良损33.65%，当月良损1.28%，批次良损0.98%，03/25批次较上批次恶化0.12%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  <phoneticPr fontId="4" type="noConversion"/>
  </si>
  <si>
    <t>F156</t>
  </si>
  <si>
    <t>W31</t>
  </si>
  <si>
    <t>W32</t>
  </si>
  <si>
    <t>W33</t>
  </si>
  <si>
    <t>W34</t>
  </si>
  <si>
    <t>W35</t>
  </si>
  <si>
    <t>W36</t>
  </si>
  <si>
    <t>W38</t>
  </si>
  <si>
    <t>W39</t>
  </si>
  <si>
    <t xml:space="preserve">【产品型号】C480
【不良名称】S向带状Mura
【发生站点】MVI
【是否再发】否
【首次通报】04/17  09:30
【基础分析】1AG 膜位聚集
【异常良损】当日良损0.39%，当月良损0.10%，批次良损0.42%，03/29批次较上批次恶化0.36%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</si>
  <si>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 xml:space="preserve">【产品型号】C514
【不良名称】支撑膜异物
【发生站点】APP2
【是否再发】否
【首次通报】04/17  09:30
【基础分析】
【异常良损】当日良损0.16%，当月良损0.04%，批次良损0.12%，04/07批次较上批次恶化0.10%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【整合对接】霍丽
【责任部门】***
【责任科室】***
</t>
  </si>
  <si>
    <t xml:space="preserve">【产品型号】F156
【不良名称】下保护膜Particle
【发生站点】APP1
【是否再发】否
【首次通报】04/17  09:30
【基础分析】Map 2E行聚集
【异常良损】当日良损1.73%，当月良损0.15%，批次良损1.59%，04/07批次较上批次恶化1.41%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
</t>
  </si>
  <si>
    <t xml:space="preserve">【产品型号】F156
【不良名称】底色异常
【发生站点】APP2
【是否再发】否
【首次通报】04/17  09:30
【基础分析】LOT集中： L3F36200A, L3F36200J
Map 1号中板中间聚集
【异常良损】当日良损0.80%，当月良损0.45%，批次良损0.49%，03/30批次较上批次恶化0.49%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【整合对接】黄从城
【责任部门】***
【责任科室】***
</t>
  </si>
  <si>
    <t xml:space="preserve">【产品型号】C472
【不良名称】群暗点
【发生站点】MVI
【是否再发】否
【首次通报】01/00  00:00
【基础分析】
【异常良损】当日良损4.74%，当月良损0.24%，批次良损0.42%，03/16批次较上批次恶化0.22%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</si>
  <si>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【产品型号】C472
【不良名称】群亮点
【发生站点】MVI
【是否再发】否
【首次通报】01/00  00:00
【基础分析】
【异常良损】当日良损4.34%，当月良损0.14%，批次良损0.31%，03/16批次较上批次恶化0.18%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</si>
  <si>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【产品型号】C472
【不良名称】G3亮点
【发生站点】MVI
【是否再发】否
【首次通报】01/00  00:00
【基础分析】
【异常良损】当日良损12.93%，当月良损0.41%，批次良损0.87%，03/16批次较上批次恶化0.37%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</si>
  <si>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【产品型号】C480
【不良名称】彩斑Mura
【发生站点】MVI
【是否再发】否
【首次通报】01/00  00:00
【基础分析】Map 多膜位高发
【异常良损】当日良损3.23%，当月良损0.36%，批次良损2.99%，04/08批次较上批次恶化2.17%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
</t>
  </si>
  <si>
    <t>徐敏杰</t>
    <phoneticPr fontId="4" type="noConversion"/>
  </si>
  <si>
    <t>【异常原因】机腔差锁定12400（M1 PH）/13400（M2 PH） 3APP13（只有C480有此异常，其他产品无异常，已安排解析，预计3/22产出结果），3/5开始出现异常，3/10恶化，真因黄光调查中@4/21
【Inline监控】AT不可见，13620（M2 STR后AOI） DM图和LOI-白画面均隐约可见（反推才隐约可见，正常无法识别出）
【是否止血】是
【影响范围】3596 Panel，批次影响0.15%（影响到4/6蒸镀批结束）
【改善措施】临时措施：①C480 12400（M1 PH）/13400（M2 PH）切线 3APP12@4/17；②13# C480 转向厘清验证（CLN/COT/DEV转向），预计5/30产出结果
【整合对接】施健丰
【责任部门】阵列
【责任科室】黄光科</t>
    <phoneticPr fontId="4" type="noConversion"/>
  </si>
  <si>
    <t>【异常原因】SD3刻蚀机台3AED01集中，为底Ti刻蚀不净导致
【Inline监控】 SD3 DM(1T620)已监控到@3/29，并反馈工艺改善
【是否止血】是， 3AED01禁Run@3/29
【影响范围】3/30批次,2lot 
【改善措施】3/29 禁Run 3AED01，转机过货后DM监控无异常
【整合对接】黄从城
【责任部门】阵列部
【责任科室】刻蚀科</t>
    <phoneticPr fontId="4" type="noConversion"/>
  </si>
  <si>
    <t xml:space="preserve">【产品型号】C516
【不良名称】OLED来料翘曲
【发生站点】APP1
【是否再发】否
【首次通报】04/09  10:00
【基础分析】LOT L3CN6200P聚集，B板聚集
【异常良损】当日良损0.36%，当月良损0.06%，批次良损0.40%，3/29批次较上批次恶化0.37%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【整合对接】张倩
【责任部门】***
【责任科室】***
</t>
    <phoneticPr fontId="4" type="noConversion"/>
  </si>
  <si>
    <t>【异常原因】
①均为L3CN6201A LOT不良率高，结合坐标匹配与解析结果主要为ILD孔异常影响，
②Inline数据确认14400 ILD PHT 3APP04 3/15过货，inline监控到A4PBH+A4DBH Density 3.72, 高发停机，切线至3APP03后A4PBH+DBH Density 0.67, 改善明显，4#停机清洁改善;
【Inline监控】Pep4&amp;pep5 AOI/RS 已监控到
【是否止血】是，单lot飘高，inline监控到后已切机
【影响范围】3/16批次单lot
【改善措施】14400 ILD PHT 切线3APP03, PP04借机停线清洁
【整合对接】田凤
【责任部门】阵列部
【责任科室】黄光科</t>
    <phoneticPr fontId="4" type="noConversion"/>
  </si>
  <si>
    <t>【异常原因】①4/7批次流片初期CUT产出为CT产出50倍导致CT异常比例虚高；②集中2E行，为剥离后边缘碎屑导致的下保异物；
【Inline监控】已监控到
【是否止血】是
【影响范围】50pcs
【改善措施】①已增加后刀能量改善剥离异常；②监控后续产出情况，如E行异物仍高发，则增加E行边缘扫描（牺牲设备TT）改善；
【整合对接】王磊
【责任部门】蒸镀封装部
【责任科室】Lami科</t>
    <phoneticPr fontId="4" type="noConversion"/>
  </si>
  <si>
    <t>【异常原因】①主要集中L3CN6201AAA单lot飘高影响，结合Inline过货履历&amp;AOI RS数据怀疑与PLN2盲孔相关强；②Inline过货数据确认PLN2 黄光此批次均为3APP09产出，PLN2 OVEN飘高lot OV15过货 其他lot OV14过货；单lot Density 1.13ea；同期C480产出PLN2/PLN3盲孔飘高与OV15过货强相关
【Inline监控】是，PEP 8 AOI已监控
【是否止血】是，已禁run管控
【影响范围】单lot异常
【改善措施】①已禁run PLN2/PLN3 OVEN 15# 高质量LTPO产品@3/31；②因目前双取放逻辑导致有机胶凝结shutter，待优化取放逻辑@M4
【整合对接】田凤
【责任部门】阵列部
【责任科室】晶注科</t>
    <phoneticPr fontId="4" type="noConversion"/>
  </si>
  <si>
    <t>W40</t>
  </si>
  <si>
    <t>W41</t>
  </si>
  <si>
    <t>W42</t>
  </si>
  <si>
    <t>W43</t>
  </si>
  <si>
    <t>W44</t>
  </si>
  <si>
    <t>【异常原因】为有核彩斑，推测particle影响
【Inline监控】21200
【是否止血】否
【影响范围】0408批次，预计影响0.3％
【改善措施】1.重点区域清洁改善：拉通制造/蒸镀明确清洁区域，对清洁效果持续追踪；@4/20
2.明确治具表面清洁手法和方案；@4/20
3.拉通角落等难清洁位置的清洁工具优化@4/30
4.明确清洁职责，评估彻底清洁需求的时长，优化清洁效果；@4/30
【整合对接】王磊
【责任部门】蒸镀封装部
【责任科室】张网科</t>
    <phoneticPr fontId="4" type="noConversion"/>
  </si>
  <si>
    <t xml:space="preserve">【产品型号】C472
【不良名称】单亮点
【发生站点】MVI
【是否再发】否
【首次通报】04/18  10:00
【基础分析】LOT集中：L3CE62002, L3CN6201A
【异常良损】当日良损1.35%，当月良损0.07%，批次良损0.16%，03/16批次较上批次恶化0.15%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</si>
  <si>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【产品型号】C516
【不良名称】屏体正翘曲
【发生站点】APP1
【是否再发】否
【首次通报】04/18  10:00
【基础分析】Map 1C/2C 行聚集
【异常良损】当日良损0.65%，当月良损0.03%，批次良损0.17%，04/07批次较上批次恶化0.16%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【整合对接】刘智勇
【责任部门】***
【责任科室】***
</t>
  </si>
  <si>
    <t xml:space="preserve">【产品型号】M628
【不良名称】Aging AA区烧伤
【发生站点】CT
【是否再发】否
【首次通报】04/18  10:00
【基础分析】LOT集中：L3F162001, L3F162003, L3F16200B
Map 大板左侧聚集
【异常良损】当日良损1.11%，当月良损0.38%，批次良损0.38%，03/25批次较上批次恶化0.18%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</si>
  <si>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【产品型号】C472
【不良名称】显示异常
【发生站点】MVI
【是否再发】否
【首次通报】04/18  10:00
【基础分析】LOT集中： L3CE6200A, L3CN6201A
【异常良损】当日良损2.09%，当月良损0.14%，批次良损0.20%，03/16批次较上批次恶化0.11%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  <phoneticPr fontId="4" type="noConversion"/>
  </si>
  <si>
    <t>【异常原因】①结合inline过货履历&amp;AOI RS及Mapping数据推测受18201 SD2成膜前清洗Paticle影响；②Inline过货数据不良片集中CP04产出，inline RS恶化区间3/16-3/17，~影响批次0.38%
【Inline监控】PEP8 AOI/RS已监控到
【是否止血】是，该设备已禁Run高质量产品；；
【影响范围】L3F162001, L3F162003, L3F16200B 3lot飘高
【改善措施】② AK区间SUS轴承更换，4/20开始by机台搭配保养时间开展；③shower4区间WMSC改造，新增Pipe管增强水洗能力，下周产出方案阵列内部评审@4/23
【整合对接】施明君
【责任部门】阵列部
【责任科室】刻蚀科</t>
    <phoneticPr fontId="4" type="noConversion"/>
  </si>
  <si>
    <t>3/16批次异常panel 共35pcs，阵列段及屏体AVI检出+CRP修复履历均未见异常，下一批次3/29蒸镀批不良率0.02%未持续发生异常，暂正常监控;</t>
    <phoneticPr fontId="4" type="noConversion"/>
  </si>
  <si>
    <t>W45</t>
  </si>
  <si>
    <t>【异常原因】不良存在中板集中性，设备集中SLA1作业，下帖后AOI未抽检到，推测为sunmap末期偶发贴附末端褶皱，
【Inline监控】Lami段为抽检，未抽检到
【是否止血】是
【影响范围】异常过货时间、异常影响数量及影响产品范围、异常影响良损
【改善措施】4/16早上更换，更换后首件和过程AOI抽检无异常
【整合对接】刘智勇
【责任部门】蒸镀封装部
【责任科室】Lami科</t>
    <phoneticPr fontId="4" type="noConversion"/>
  </si>
  <si>
    <t xml:space="preserve">【产品型号】F156
【不良名称】G彩短条Mura
【发生站点】MVI
【是否再发】否
【首次通报】04/18  10:00
【基础分析】MAP集中：1AA0
【异常良损】当日良损2.96%，当月良损0.09%，批次良损0.12%，03/30批次0.12%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【整合对接】刘智勇
【责任部门】***
【责任科室】***
</t>
    <phoneticPr fontId="4" type="noConversion"/>
  </si>
  <si>
    <r>
      <t>【异常原因】 LOI未监控到，PPA偏位2~5um均在规格内</t>
    </r>
    <r>
      <rPr>
        <sz val="11"/>
        <color rgb="FFFF0000"/>
        <rFont val="微软雅黑"/>
        <family val="2"/>
        <charset val="134"/>
      </rPr>
      <t>，这个需要等周一借屏解析才能确认异常原因</t>
    </r>
    <r>
      <rPr>
        <sz val="11"/>
        <color theme="1"/>
        <rFont val="微软雅黑"/>
        <family val="2"/>
        <charset val="134"/>
      </rPr>
      <t xml:space="preserve">
【Inline监控】 LOI未监控到
【是否止血】否
【影响范围】
【改善措施】
【整合对接】刘智勇
【责任部门】***
【责任科室】***
</t>
    </r>
    <phoneticPr fontId="4" type="noConversion"/>
  </si>
  <si>
    <t>【异常原因】设备排查M1B&amp;M2B物流路径发现，撕膜头上方直线电机表面存在白色particle，sensor线有轻微磨损，磨损异物掉落导致支撑膜异物
【Inline监控】是
【是否止血】是
【影响范围】批次预计整体上升0.01%
【改善措施】设备sensor线路更换，直线电机附近线路重新捆扎，避免干涉；更换线路后设备二次抽检未发现支撑膜异物产品@4/17 10:00
【整合对接】霍丽
【责任部门】屏体部
【责任科室】切割贴合科</t>
    <phoneticPr fontId="4" type="noConversion"/>
  </si>
  <si>
    <t xml:space="preserve">【产品型号】C522
【不良名称】OLED来料翘曲
【发生站点】CT
【是否再发】否
【首次通报】04/16  09:00
【基础分析】中版左半板聚集
【异常良损】当日良损2.32%，当月良损0.59%，批次良损0.90%，03/25批次较上批次恶化0.86%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【整合对接】吕子明
【责任部门】***
【责任科室】***
</t>
    <phoneticPr fontId="4" type="noConversion"/>
  </si>
  <si>
    <t>王梓尧</t>
    <phoneticPr fontId="4" type="noConversion"/>
  </si>
  <si>
    <t>【产品型号】C480
【不良名称】暗点
【发生站点】CT
【是否再发】否
【首次通报】04/20 11:00
【基础分析】Map集中：C角聚集
【异常良损】当日良损0.32%，当月良损0.55%，批次良损0.33%，04/08批次较上批次恶化0.33%</t>
  </si>
  <si>
    <t>【异常原因】①暗点不良Map与P品HBM亮点一致，确认为模组反馈多亮点，解析确认为DTFT漏电/Data写入不足类型；
②受屏体优化拦截影响：AVI调整检出条件（压差-0.2V）@3/25，CRP优化检出参数@4/1；4/8批次P品HBM亮点 优化后16%→20%，CT暗点C角影响~0.08%；
③Array各站机台未见集中性，AOI无对应位置聚集，特性趋势无明显差异；待转向理清。
【Inline监控】否，待转向结果产出锁定后改善
【是否止血】否
【影响范围】AVI/CRP优化，预计影响~0.1%
【改善措施】对关键特性层别ECS转向理清@4/23，预计产出AVI数据@5/25
【整合对接】田凤
【责任部门】工艺整合部
【责任科室】阵列整合科</t>
  </si>
  <si>
    <t>G3亮点</t>
    <phoneticPr fontId="4" type="noConversion"/>
  </si>
  <si>
    <t>C471</t>
    <phoneticPr fontId="4" type="noConversion"/>
  </si>
  <si>
    <t>【产品型号】C471
【不良名称】TP复测NG
【发生站点】CT
【是否再发】否
【首次通报】04/21 10:30
【基础分析】Map集中性：大板中部集中
【异常良损】当日良损2.75%，当月良损0.11%，批次良损0.15%，03/15批次较上批次恶化0.11%</t>
  </si>
  <si>
    <t>【异常原因】①当日良损受3/15&amp;3/27批次35006集中过货影响；②容值异常原因为面内过孔阻抗偏大导致容值偏低；该异常为大折叠已知异常，改善条件INS AT SF6条件因折叠机械性能验证暂未导入；历史不良水平0.1%~0.2%
【Inline监控】无
【是否止血】无
【影响范围】批次良损0.1%~0.2%
【改善措施】大折叠新品C538 INS AT新条件实验片已投入，待机械性能验证后评估是否导入
【整合对接】李力
【责任部门】触控部
【责任科室】刻蚀科</t>
  </si>
  <si>
    <t>【产品型号】M721
【不良名称】穿刺型异物
【发生站点】CT
【是否再发】否
【首次通报】04/21 10:30
【基础分析】Map集中性：大板两侧聚集
【异常良损】当日良损0.35%，当月良损0.07%，批次良损0.48%，04/10批次较上批次恶化0.35%</t>
  </si>
  <si>
    <t>【异常原因】Map存在AU列集中，与之前解析CVD1 Mask被阳极In析出现象一致；当前受过货影响，批次Inline数据实际无明显恶化；当前CT偏高受过货影响，实际为0.08%，无恶化；
【Inline监控】TFE AOI已监控
【是否止血】否
【影响范围】4/10批次Inline预估0.08%；当前Cut已过货完成；
【改善措施】①H2处理Recipe验证：预计M05搭载D268新品送样验证；②CVD Mask委外清洗，已完成4/20搭载N236上机验证，待追踪验证结果@4/23；
【整合对接】张健
【责任部门】蒸镀封装部
【责任科室】封装科</t>
  </si>
  <si>
    <t xml:space="preserve">徐慕凡
</t>
  </si>
  <si>
    <t>【产品型号】F153
【不良名称】S向亮线
【发生站点】CT
【是否再发】否
【首次通报】04/21 16:00
【基础分析】LOT集中性：L3F46300E；SHEET集中性：L3F46300E02
【异常良损】当日良损0.83%，当月良损0.80%，批次良损1.12%，04/10批次较上批次恶化0.32%</t>
  </si>
  <si>
    <t>【产品型号】M626
【不良名称】S向单暗线
【发生站点】CT
【是否再发】否
【首次通报】04/21  10:30
【基础分析】Sheet集中性：L3MY6300T17
【异常良损】当日良损0.73%，当月良损0.40%，批次良损0.43%，04/07批次较上批次恶化0.11%</t>
    <phoneticPr fontId="4" type="noConversion"/>
  </si>
  <si>
    <t>【异常原因】①查看此异常片inline AOI/RS code无有效匹配，RS code density水平无异常高发，②查看此片过货履历无异常宕机履历，前后片数据无异常，推测为单片偶发，持续监控；
【Inline监控】单片偶发，持续监控
【是否止血】否
【影响范围】L3MY6300T17单片影响，预计影响批次良损~0.07%
【改善措施】单片偶发，持续监控
【整合对接】陶峰
【责任部门】工艺整合科
【责任科室】阵列整合科</t>
    <phoneticPr fontId="4" type="noConversion"/>
  </si>
  <si>
    <t>【异常原因】①批次产出率40%，线不良虚高，AVI当站线不良上升0.12%；②SHEET集中L3F46300E02，A5PMR高发影响，15400(M3 PH) 3APP15 过货，履历无异常，前后片无异常，异常片影响批次~0.15%
【Inline监控】是，Inline检出A5PMR高发
【是否止血】是，3APP15已保养@4/15
【影响范围】L3F46300E02单sheet，影响4/10批次~0.15%
【改善措施】3APP15已保养@4/15
【整合对接】徐慕凡
【责任部门】阵列
【责任科室】黄光科</t>
    <phoneticPr fontId="4" type="noConversion"/>
  </si>
  <si>
    <t>【异常原因】解析成因~70%为Vth负偏类型，OM&amp;AOI均未见明显异常，为PSI ELA前清洗及GI前清洗导致的panel局部特性不均导致影响，~30%为BL2/3L PT导致，本批次影响点如下：
①11300 ELA前清洗 FE06-DKC影响~0.2%（6# 不良率1.3%，其他设备0.6%~0.8%），当站2/12~2/25过货，2/26已禁Run管控；
②12100 GI前清洗FC03-DKC影响~0.2%（3#不良率1.03%，5#不良率0.76%），当站2/13~2/27过货，3/4管控禁Run，受产能影响每日按最小需求点放卡控过货；
【Inline监控】11620、12620 AOI叠图及AT监控
【是否止血】是
【影响范围】专项持续改善项
【改善措施】 ①ELA 6#及GI FC03 Golden line管控@3/4; ②GI FC03 DKC规格内下修HR流量水平36→35@3/20，CT结果@4/22；③长期机差&amp;D角改善：HPMJ移位改造验证，搭配M4保养进行、GI 3#SWR1上喷淋手阀全开验证；
【整合对接】田凤
【责任部门】阵列部
【责任科室】刻蚀科</t>
  </si>
  <si>
    <t xml:space="preserve">【产品型号】C480
【不良名称】斑中带点
【发生站点】MVI
【是否再发】否
【首次通报】04/18  16:30
【基础分析】Map /LOT 无明显聚集
【异常良损】当日良损2.84%，当月良损0.69%，批次良损0.89%，04/08批次较上批次恶化0.22%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  <phoneticPr fontId="4" type="noConversion"/>
  </si>
  <si>
    <t>【异常原因】
①均为L3CN6201A LOT不良率高，结合坐标匹配与解析结果主要为ILD孔异常影响，
②Inline数据确认14400 ILD PHT 3APP04 3/15过货，inline监控到A4PBH+A4DBH Density 3.72, 高发停机，切线至3APP03后A4PBH+DBH Density 0.67, 改善明显，4#停机清洁改善;
【Inline监控】Pep4&amp;pep5 AOI/RS 已监控到
【是否止血】是，单lot飘高，inline监控到后已切机
【影响范围】3/16批次单lot
【改善措施】14400 ILD PHT 切线3APP03, PP04借机停线清洁
【整合对接】田凤
【责任部门】阵列部
【责任科室】黄光科</t>
    <phoneticPr fontId="4" type="noConversion"/>
  </si>
  <si>
    <t>【产品型号】M626
【不良名称】S向单暗线
【发生站点】CT
【是否再发】否
【首次通报】04/21 10:30
【基础分析】Sheet集中性：L3MY6300T17
【异常良损】当日良损0.73%，当月良损0.40%，批次良损0.43%，04/07批次较上批次恶化0.11%</t>
  </si>
  <si>
    <t>【异常原因】①查看此异常片inline AOI/RS code无有效匹配，RS code density水平无异常高发，②查看此片过货履历无异常宕机履历，前后片数据无异常，推测为单片偶发，持续监控；
【Inline监控】单片偶发，持续监控
【是否止血】否
【影响范围】L3MY6300T17单片影响，预计影响批次良损~0.07%
【改善措施】单片偶发，持续监控
【整合对接】徐慕凡
【责任部门】工艺整合科
【责任科室】阵列整合科</t>
  </si>
  <si>
    <t>【异常原因】①批次产出率40%，线不良虚高，AVI当站线不良上升0.12%；②SHEET集中L3F46300E02，A5PMR高发影响，15400(M3 PH) 3APP15 过货，履历无异常，前后片无异常，异常片影响批次~0.15%
【Inline监控】是，Inline检出A5PMR高发
【是否止血】是，3APP15已保养@4/15
【影响范围】L3F46300E02单sheet，影响4/10批次~0.15%
【改善措施】3APP15已保养@4/15
【整合对接】徐慕凡
【责任部门】阵列
【责任科室】黄光科</t>
  </si>
  <si>
    <t>【产品型号】C521
【不良名称】斑中带点
【发生站点】MVI
【是否再发】否
【首次通报】04/18 16:30
【基础分析】Map /LOT 无明显聚集
【异常良损】当日良损2.84%，当月良损0.69%，批次良损0.89%，04/08批次较上批次恶化0.22%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</t>
  </si>
  <si>
    <t>【产品型号】N236
【不良名称】G3亮点
【发生站点】CT
【是否再发】否
【首次通报】04/22 09:30
【基础分析】Mapping集中性：大板上下两侧
【异常良损】当日良损4.03%，当月良损1.25%，批次良损1.52%，03/05批次较上批次恶化0.33%</t>
  </si>
  <si>
    <t>【产品型号】C516
【不良名称】彩斑Mura
【发生站点】CT
【是否再发】否
【首次通报】04/22 09:30
【基础分析】Mapping集中性：2DP膜位
【异常良损】当日良损0.24%，当月良损0.10%，批次良损0.11%，04/07批次较上批次恶化0.03%</t>
  </si>
  <si>
    <t>【产品型号】F153
【不良名称】PCD ESD击伤
【发生站点】CT
【是否再发】否
【首次通报】04/22 09:30
【基础分析】Mapping集中性：1BJ/1BK/1BL膜位；LOT集中性：L3F463107
【异常良损】当日良损0.25%，当月良损0.02%，批次良损0.51%，04/09批次较上批次恶化0.51%</t>
  </si>
  <si>
    <t>【产品型号】F156
【不良名称】S向单暗线
【发生站点】CT
【是否再发】否
【首次通报】04/22 09:30
【基础分析】Mapping集中性：1EK-2AK膜位
【异常良损】当日良损1.04%，当月良损0.24%，批次良损0.27%，04/07批次较上批次恶化0.10%</t>
    <phoneticPr fontId="4" type="noConversion"/>
  </si>
  <si>
    <t>S向单暗线</t>
    <phoneticPr fontId="4" type="noConversion"/>
  </si>
  <si>
    <t>Aging AA区烧伤</t>
    <phoneticPr fontId="4" type="noConversion"/>
  </si>
  <si>
    <t>【异常原因】①3/30&amp;4/7批次S向亮线&amp;单暗线不良无恶化趋势；②查看inline AOI/RS匹配坐标无有效defect，TT无超规；拉取各站机台过货履历无机腔差，无Mapping差异；③F156为M2A7复用，DRC变更前产品，GATO搭接在M1或M2在taper位置PR taper差导致刻蚀后GATO taper较差，ILD 爬坡位置易出现ILD Crack；
【Inline监控】Inline AOI无法检出，AT可检出，但F156渠道无AT
【是否止血】是
【影响范围】0407批次良损0.27%
【改善措施】①DRC变更：优选GATO 整体在M1/M2正中间，GATO距离M1/M2线边≥0.6um（mask值）；②高发机台ED08进行最优DB（刻蚀速率）设定，持续确认点放结果@5/15；
【整合对接】徐慕凡
【责任部门】阵列部
【责任科室】刻蚀科</t>
    <phoneticPr fontId="4" type="noConversion"/>
  </si>
  <si>
    <t>【异常原因】过货影响，Inline查杀不良率0.03%；ESD击伤AT线路，渠道产品良损低，静电环改版设计无收益未导入，仅导入CMM改版mask，综合ESD良损0.08%→0.04%
【Inline监控】是
【是否止血】是
【影响范围】4/9批次影响不良率0.04%
【改善措施】CMM 改版mask已导入@4/10
【整合对接】张倩
【责任部门】蒸镀封装部
【责任科室】蒸镀设备科</t>
    <phoneticPr fontId="4" type="noConversion"/>
  </si>
  <si>
    <t>【异常原因】清洗过程中金属particle堵塞 CW区域，导致mask形变；
【Inline监控】已监控，3cycle后拨片消失
【是否止血】可止血，拨片可改善
【影响范围】影响1膜位，3cycle，风险180panel，预计4/24过货完成
【改善措施】临时措施：拨片改善 by cycle；长期措施：清洗槽金属particle改善：磁棒清洁半年/次→季度/次
【整合对接】张倩
【责任部门】蒸镀封装部
【责任科室】张网科</t>
    <phoneticPr fontId="4" type="noConversion"/>
  </si>
  <si>
    <t>【产品型号】F153
【不良名称】TP复测NG
【发生站点】CT
【是否再发】否
【首次通报】04/22  16:30
【基础分析】无明显集中
【异常良损】当日良损3.54%，当月良损0.08%，批次良损0.09%，03/27批次较上批次恶化0.05%</t>
    <phoneticPr fontId="4" type="noConversion"/>
  </si>
  <si>
    <t>W17</t>
    <phoneticPr fontId="4" type="noConversion"/>
  </si>
  <si>
    <t>【异常原因】①NG Panel Log主要为通道贯穿；②存在Glass集中，查看履历存在43400异物检宕机Rework；③MAP无集中；④无设备和时间集中，Q-Time无相关性；
【Inline监控】无
【是否止血】否
【影响范围】165pcs
【改善措施】异物检宕机黄光邀请厂商进行软体改造，宕机片增加skip显影功能，降低AL腐，预计7月可完成
【整合对接】朱栩
【责任部门】工艺整合部
【责任科室】OLED触控整合科</t>
    <phoneticPr fontId="4" type="noConversion"/>
  </si>
  <si>
    <t>朱栩</t>
    <phoneticPr fontId="4" type="noConversion"/>
  </si>
  <si>
    <t>TP</t>
    <phoneticPr fontId="4" type="noConversion"/>
  </si>
  <si>
    <t>霍丽</t>
    <phoneticPr fontId="4" type="noConversion"/>
  </si>
  <si>
    <t>Open</t>
    <phoneticPr fontId="4" type="noConversion"/>
  </si>
  <si>
    <t>【异常原因】同G3亮点，①GI前清洗3#单一机台过货影响；②与4/7蒸镀批次相比，4/8蒸镀批次ELA前清洗6#产出占比较高，（4/8批次占比55%/4/7批次 占比15%）6#不良率 0.4%，其他机台0.1%
【Inline监控】AT监控
【是否止血】是
【影响范围】专项持续改善
【改善措施】①ELA 6#和GI 3# GodenLine管控@3/20；②GI 3#AK清洁及扰流静置验证@4/30；③ELA 6# SWR区间降速至2500验证@4/28，轴承磨损已调整@4/20；④ELA 6#进一步排查恶化原因@4/30
【整合对接】田凤
【责任部门】阵列部</t>
    <phoneticPr fontId="4" type="noConversion"/>
  </si>
  <si>
    <t>田凤</t>
    <phoneticPr fontId="4" type="noConversion"/>
  </si>
  <si>
    <t>Array</t>
    <phoneticPr fontId="4" type="noConversion"/>
  </si>
  <si>
    <t>【产品型号】C471
【不良名称】G向单亮线
【发生站点】AVI
【是否再发】否
【首次通报】01/00  00:00
【基础分析】无集中性
【异常良损】当日良损1.76%，当月良损0.82%，批次良损0.79%，03/15批次较上批次恶化0.22%</t>
    <phoneticPr fontId="4" type="noConversion"/>
  </si>
  <si>
    <t>徐慕凡</t>
    <phoneticPr fontId="4" type="noConversion"/>
  </si>
  <si>
    <t>屏体部</t>
    <phoneticPr fontId="4" type="noConversion"/>
  </si>
  <si>
    <t xml:space="preserve">【异常原因】①机腔差锁定13400（M2 PH） 3APP13强相关（此异常同C480 3.29批次异常，目前最新批次产出LTPO产品均存在此高发膜位聚集异常，解析确认为M2 CD偏大0.1um），异常节点为13400（M2 PH）3/11过货出现后续恶化；②根据解析结果怀疑COT或DEV相关性大，COT排查刀嘴/Roller刮条无异常，并执行Rinse泡管，DEV确认液刀Gap无异常；真因黄光持续调查中@4/28；
【Inline监控】AT不可见，13620（M2 STR后AOI） DM图和LOI-白画面均隐约可见（反推才隐约可见，正常无法识别出）
【是否止血】否；
【影响范围】PP13批次影响0.12%
【改善措施】1. M2 PH主run机台为PP12/13，主runLTPO产品，结合产能及线不良损益比确认M2 PH PP13暂不禁run（PP13 G向线不良较PP12低0.2%)；
2.临时措施：①PP13 4/22 对可疑机构点进行检查确认：COT PD roller， 刀嘴清洁，DEV液刀拆卸清洗；②13# C516 转向厘清验证（CLN/COT/DEV转向），预计5/20产出结果；③待线上WIP到站进行13620（M2 STR后AOI） DM图检测调试优化@4/24；
【整合对接】施健丰
【责任部门】阵列部
【责任科室】黄光科
</t>
    <phoneticPr fontId="4" type="noConversion"/>
  </si>
  <si>
    <t>【产品型号】C522
【不良名称】S向带状Mura
【发生站点】MVI
【是否再发】否
【首次通报】04/23  10:00
【基础分析】1AG0膜位集中
【异常良损】当日良损0.53%，当月良损0.07%，批次良损0.14%，04/08批次较上批次恶化0.10%</t>
    <phoneticPr fontId="4" type="noConversion"/>
  </si>
  <si>
    <t>【产品型号】M626
【不良名称】S向单暗线
【发生站点】CT
【是否再发】否
【首次通报】04/21  10:30
【基础分析】Sheet集中性：L3MY6300T17/L3MY6300X29
【异常良损】当日良损2.30%，当月良损0.44%，批次良损0.49%，04/07批次较上批次恶化0.16%</t>
    <phoneticPr fontId="4" type="noConversion"/>
  </si>
  <si>
    <t>【异常原因】①高发片L3MY6300T17/L3MY6300X29 不良率75.17%/81.25%，不良现象均为S向单暗线上叠加亮点，Map无异常聚集；
②inline履历查看无异常宕机履历，各层TT defect均无超规，坐标匹配无有效defect；查看前后片检出无异常；
已提解析@4/21；待解析结果产出进一步厘清@4/30；
【Inline监控】已提解析@4/21；待解析结果产出进一步厘清@4/30；
【是否止血】是
【影响范围】L3MY6300T17/L3MY6300X29 批次良损0.12%
【改善措施】已提解析@4/21；待解析结果产出进一步厘清@4/30；
【整合对接】陶峰
【责任部门】工艺整合科
【责任科室】阵列整合科</t>
    <phoneticPr fontId="4" type="noConversion"/>
  </si>
  <si>
    <t>陶峰</t>
    <phoneticPr fontId="4" type="noConversion"/>
  </si>
  <si>
    <t>【异常原因】①G向线不良无明显Map&amp;Lot集中
②机差调查：12400(M1 PH)&amp;13400(M2 PH) 3APP12机差0.3%，
③Inline调查： RS density A2PMR&amp;A3PMR 3APP12较PP13均高~0.7ea
④3/15批次PP12过货占比升高，结合过货量折算批次良损~0.2%
【Inline监控】已监控，12400(M1 PH)&amp;13400(M2 PH) 3APP12 A2PMR/A3PMR较高
【是否止血】是
【影响范围】C471 3/15批次~0.2%
【改善措施】短期措施：3APP12保养@3/18，长期措施：规划重点产品切3APP13，预计5/18完成
【整合对接】徐慕凡
【责任部门】阵列部
【责任科室】黄光科</t>
    <phoneticPr fontId="4" type="noConversion"/>
  </si>
  <si>
    <t>【产品型号】C522
【不良名称】斑中带点
【发生站点】MVI
【是否再发】否
【首次通报】04/23  10:00
【基础分析】无明显集中性
【异常良损】当日良损2.30%，当月良损0.33%，批次良损0.61%，04/08批次较上批次恶化0.37%</t>
    <phoneticPr fontId="4" type="noConversion"/>
  </si>
  <si>
    <t>【异常原因】W画面发青/粉/黄，查看AVI为particle类彩斑；来料AOI无异常，匹配21200 AOI为膜层缺失；查看蒸镀腔室履历（流片状态+对位retray）暂无明显异常；流片中高发，推测蒸镀particle掉落导致mask堵孔造成彩斑
【Inline监控】inline未抽检异常片，非监控缺失
【是否止血】是，后续监控无异常
【影响范围】2cycle
【改善措施】particle改善：①PM初步标准：肉眼不可见particle 4/17夜班执行;by批次品保产线稽核；②蒸镀设备工艺腔室PM内容&amp;标准输出@蒸镀科@余峰 4/24
【整合对接】秦悦
【责任部门】蒸镀封装部
【责任科室】蒸镀科</t>
    <phoneticPr fontId="4" type="noConversion"/>
  </si>
  <si>
    <t>【产品型号】M721
【不良名称】彩斑Mura
【发生站点】MVI
【是否再发】否
【首次通报】04/23  16:00
【基础分析】多膜位集中
【异常良损】当日良损10.51%，当月良损0.39%，批次良损0.65%，04/10批次较上批次恶化0.53%</t>
    <phoneticPr fontId="4" type="noConversion"/>
  </si>
  <si>
    <t>【产品型号】F156
【不良名称】底色异常
【发生站点】CT
【是否再发】否
【首次通报】04/24  10:00
【基础分析】异常LOT:02/0E/0L/0C LOT
【异常良损】当日良损4.87%，当月良损0.21%，批次良损0.08%，04/07批次较上批次恶化-0.35%</t>
    <phoneticPr fontId="4" type="noConversion"/>
  </si>
  <si>
    <t>【异常原因】确认DM成像为水渍，PLN3黄光机台3APP06集中，怀疑为底Ti刻蚀不净导致，　工艺原因未知
【Inline监控】SD3 DM(1T620)已监控并排查为PLN3 PHT 3APP06异常@4/9，并反馈工艺切线
【是否止血】是， 3APP06禁Run@4/9
【影响范围】4/7批次，４Lot，预计不良率0.31%
【改善措施】PLN3 PHT 3APP09 Try Run及转线后产出DM图监控无异常
【整合对接】黄从城
【责任部门】阵列部
【责任科室】黄光科</t>
    <phoneticPr fontId="4" type="noConversion"/>
  </si>
  <si>
    <t>秦悦</t>
    <phoneticPr fontId="4" type="noConversion"/>
  </si>
  <si>
    <t>陈若春</t>
    <phoneticPr fontId="4" type="noConversion"/>
  </si>
  <si>
    <t xml:space="preserve">【产品型号】C516/C522/C480
【不良名称】S向带状Mura
【发生站点】CT
【是否再发】否
【首次通报】04/22 09:30
【基础分析】Mapping集中性：1AJ/1AH膜位
【异常良损】当日良损0.10%，当月良损0.04%，批次良损0.07%，04/07批次较上批次恶化0.05%
</t>
    <phoneticPr fontId="4" type="noConversion"/>
  </si>
  <si>
    <t>【异常原因】OC2 S3材料蒸镀Nozzle堵孔，B微腔偏厚，By色点超规造成JNCD不良
【Inline监控】inline TFE-LOI 色点/色轨迹超规已监控到，已停线
【是否止血】是
【影响范围】异常数量62Half，预估影响批次良率4.7%
【改善措施】①临时措施：产线停线烧堵孔，材料烧除后复线生产@4/5 ②长期措施：角度限制板喷砂处理，改善材料沉积造成的Nozzle堵孔@4/13-已完成
【整合对接】秦悦
【责任部门】蒸镀封装部
【责任科室】蒸镀科</t>
    <phoneticPr fontId="4" type="noConversion"/>
  </si>
  <si>
    <t>【产品型号】N236
【不良名称】S向带状Mura
【发生站点】MVI
【是否再发】否
【首次通报】04/24  10:00
【基础分析】MAP集中：1AB0, 2CD0
【异常良损】当日良损1.30%，当月良损0.11%，批次良损0.13%，03/17批次较上批次恶化0.09%</t>
    <phoneticPr fontId="4" type="noConversion"/>
  </si>
  <si>
    <t>【异常原因】①无高发LOT集中，MAP存在1AB0/2CD0聚集，捞取数据确认各站无明显机腔差及MAP差，暂无法锁定异常站点；②AVI现象较轻微，在panel上位置不固定，DM图不可见；③同步提交解析确认@4/30
【Inline监控】DM不可见，待解析进一步理清
【是否止血】否
【影响范围】影响批次0.08%
【改善措施】待解析进一步理清@4/30
【整合对接】施健丰
【责任部门】工艺整合部
【责任科室】阵列整合科</t>
    <phoneticPr fontId="4" type="noConversion"/>
  </si>
  <si>
    <t>陈东阳</t>
    <phoneticPr fontId="4" type="noConversion"/>
  </si>
  <si>
    <t>【产品型号】C471
【不良名称】Aging AA区烧伤
【发生站点】CT
【是否再发】否
【首次通报】04/26  10:00
【基础分析】无明显集中
【异常良损】当日良损7.16%，当月良损2.27%，批次良损2.62%，03/15批次较上批次恶化0.42%</t>
    <phoneticPr fontId="4" type="noConversion"/>
  </si>
  <si>
    <t>【异常原因】①CT上升0.35% ②LOT无明显集中性，MAP 1AJ0/2AJ0聚集 ③聚集情况3/04批次初步显现影响0.07%，3/15批次升高影响0.2%+，3/27批次降低至0.07% ④AVI图现象为圆形烧伤，Panel上位置固定，疑似PIN引起：APP外观不可见 ⑤确认Array AT/DM/机腔差/接触点位无匹配，确认OELD&amp;TP机腔差/接触点位无明显匹配
【Inline监控】非常规RS异常，AT/DM未匹配
【是否止血】否
【影响范围】3/04批次0.07%,3/15批次0.2%+,3/27批次0.07%
【改善措施】①已提解析进一步明确@4/24 ，②待新批产更多数据产出对比异常批前后批次间过货设备变化@4/28
【整合对接】施明君
【责任部门】/
【责任科室】/</t>
    <phoneticPr fontId="4" type="noConversion"/>
  </si>
  <si>
    <t>【异常原因】①暗点不良Map与P品HBM亮点一致，确认为模组反馈多亮点，解析确认为DTFT漏电/Data写入不足类型；
②受屏体优化拦截影响：AVI调整检出条件（压差-0.2V）@3/25，CRP优化检出参数@4/1；4/8批次P品HBM亮点 优化后16%→20%，CT暗点C角影响~0.08%；
③Array各站机台未见集中性，AOI无对应位置聚集，特性趋势无明显差异；待转向理清。
【Inline监控】否，待转向结果产出锁定后改善
【是否止血】否
【影响范围】AVI/CRP优化，预计影响~0.2%
【改善措施】关键特性层别转向ECS理清，结合C480投产计划执行@M4底，预计AVI产出数据确认@5/25
【整合对接】田凤
【责任部门】工艺整合部
【责任科室】阵列整合科</t>
    <phoneticPr fontId="4" type="noConversion"/>
  </si>
  <si>
    <t>【产品型号】M608
【不良名称】单亮点
【发生站点】MVI
【是否再发】否
【首次通报】04/26  10:00
【基础分析】无LOT集中，mapping无集中
【异常良损】当日良损88.24%，当月良损4.34%，批次良损0.36%，02/20批次较上批次恶化0.36%</t>
    <phoneticPr fontId="4" type="noConversion"/>
  </si>
  <si>
    <t>【异常原因】①查看AVI图为panel上单颗亮点，正常可CRP修复；②确认AVI履历，80% panel为AVI R品未经CRP修复，AVI设备无机差。已反馈AVI检测确认检出
【Inline监控】M608无AT，同期LTPS AT无异常
【是否止血】否
【影响范围】预估影响0220批次0.3%
【改善措施】①已反馈AVI检测确认@4/24；②待产品入库完毕后统一返工挽救@4/25
【整合对接】田凤
【责任部门】屏体部
【责任科室】屏体测试</t>
    <phoneticPr fontId="4" type="noConversion"/>
  </si>
  <si>
    <t>【产品型号】C471
【不良名称】大面积亮点
【发生站点】CT
【是否再发】否
【首次通报】04/23  10:00
【异常良损】03/27 批次良损4.12%，较上批次恶化3.15%</t>
    <phoneticPr fontId="4" type="noConversion"/>
  </si>
  <si>
    <t>【异常原因】①现象确认：C471大面积亮点AVI现象均为Panel散布多颗微弱亮点Type，异常解析确认75%为DTFT漏电类型；②Inline确认:无机腔差/无 CD/膜厚/电性异常③同上批次对比：C471 OK/NG批次岁修期间停靠分析，NG批次停靠M1PVD后，OK批次停靠PLN OVEN后，怀疑QT长对TFT栅极有影响，需进一步解析确认金属Mo界面状态@4/27；④同期C480无恶化趋势：需仿真对比DTFT电压设置差异@4/27
【Inline监控】Q-Time可监控
【是否止血】是
【影响范围】C471单产品3/27蒸镀批（12个LOT）
【改善措施】①后续折叠COE产品前层各站Qtime严管，LOT停靠站点优先快推PLN安全站点@4/24；
②需同步优化aging条件，不良品返工调节Reaging条件后确认是否可挽救@4/27；
③搭载同类型M756产品实验片做M1PVD后静置恶化验证@M5；
【整合对接】田凤
【责任部门】工艺整合部
【责任科室】阵列整合科</t>
    <phoneticPr fontId="4" type="noConversion"/>
  </si>
  <si>
    <t>【产品型号】C471
【不良名称】S向亮线
【发生站点】AVI
【是否再发】否
【首次通报】04/26  10:00
【基础分析】无明显集中
【异常良损】当日良损3.58%，当月良损1.87%，批次良损2.03%，02/20批次较上批次恶化0.33%</t>
    <phoneticPr fontId="4" type="noConversion"/>
  </si>
  <si>
    <t>【异常原因】①2/20批次良损较2/10批次恶化0.28%，较长期Base水平~2.0%无异常飘高；
②查看不良产出无Lot/Sheet集中性，Map无异常聚集；
③机腔差锁定18000（M4 PVD前清洗） 3ACP01存在明显机差；不良率超Base ~0.25%；异常节点18000（M4 PVD前清洗） 3ACP01 2/1 A8SMR density存在恶化趋势；
【Inline监控】18620 AOI可监控
【是否止血】是
【影响范围】3ACP01 批次良损0.25%
【改善措施】3ACP01 PM@2/28
【整合对接】徐慕凡
【责任部门】阵列部
【责任科室】刻蚀科</t>
    <phoneticPr fontId="4" type="noConversion"/>
  </si>
  <si>
    <t>【异常原因】膜层彩色异物实际为油脂类飞溅导致，OLED设备无设备集中性；当前暂未明确油脂来源，持续验证攻关中；
【Inline监控】是，TFE AOI已监控
【是否止血】否，当前暂未明确油脂来源
【影响范围】4/08批次 inline不良0.11%，较之前批次水平持平（3/29仅过货1Cycle）；
【改善措施】①MS腔室抽真空+search动作，当前已完成1#全部导入，预估改善0.03%；②1线AB cycle41-56 MS1和MS2互换，明确MS1的影响@4/16；③MS1腔室联轴器存在轻微油脂析出，更换联轴器验证@5/15；④产品规格验证：当前已搭载渠道产品进规格验证，预计结果产出@4/25；
【整合对接】汪前前
【责任部门】蒸镀封装部
【责任科室】蒸镀科</t>
    <phoneticPr fontId="4" type="noConversion"/>
  </si>
  <si>
    <t>【产品型号】C521
【不良名称】降等OLED责
【发生站点】APP2
【是否再发】否
【首次通报】04/10  08:00
【基础分析】LOT集中： L3CQ63003
【异常良损】当日良损0.56%，当月良损0.35%，批次良损0.71%，04/08批次较上批次恶化0.71%</t>
    <phoneticPr fontId="4" type="noConversion"/>
  </si>
  <si>
    <t>【异常原因】因膜厚波动，Gx色点偏低，造成色偏轨迹向偏粉方向偏离，存在色偏不良。
【Inline监控】已知异常。inline TFE-LOI 色点轨迹超规已监控到，圈定异常批已单独工单管控。
【是否止血】是
【影响范围】0408批次 Cycle10 ，异常数量60Half；AVI JNCD拦截，预估影响批次良率4.7%
【改善措施】①临时措施：根据膜厚和光学抽检结果，已进行膜厚光学任务书调整，后续抽检无异常；-4/10 ②长期措施：膜厚波动改善。产品TFE-LOI与EVA-LOI色点对标，过程持续优化调整EVA-LOI目标色点，持续执行中。
【整合对接】吴忧
【责任部门】蒸镀封装部
【责任科室】蒸镀科</t>
    <phoneticPr fontId="4" type="noConversion"/>
  </si>
  <si>
    <t>许家佳</t>
    <phoneticPr fontId="4" type="noConversion"/>
  </si>
  <si>
    <t>【产品型号】C516
【不良名称】Short Test NG
【发生站点】MVI
【是否再发】否
【首次通报】01/00  00:00
【基础分析】GLASS集中：
L3CN62018061, L3CN62018072
【异常良损】当日良损2.34%，当月良损0.15%，批次良损0.14%，04/07批次较上批次恶化0.07%</t>
    <phoneticPr fontId="4" type="noConversion"/>
  </si>
  <si>
    <t>【异常原因】
①Short不良集中单sheet，批次影响0.09%（蒸镀批不良0.14%）；异常sheet在M2 PH异物检宕机，执行撕膜RW，显影液导致Al腐不良；
②宕机原因：高发glass OLED来料DM图可见大颗异物；
【Inline监控】是，AOI/DM图均可见peeling异常
【是否止血】是
【影响范围】129pcs
【改善措施】异物检宕机黄光邀请厂商进行软体改造，宕机片增加skip显影功能，降低AL腐，预计7月可完成
【整合对接】朱栩
【责任部门】触控部/OLED
【责任科室】黄光科</t>
    <phoneticPr fontId="4" type="noConversion"/>
  </si>
  <si>
    <t>TP</t>
    <phoneticPr fontId="4" type="noConversion"/>
  </si>
  <si>
    <t>【异常原因】COE 产品PIN PAD设计金属裸漏宽度小与9线压接治具搭配问题，压接无错PIN的情况下也无法正常完成Aging，导致大面积亮点
【Inline监控】是，压接不均pallet排出维护
【是否止血】是
【影响范围】返工挽救成功率约90%，批次良率无影响
【改善措施】9线压接治具下线，不良从2.55%→0.29% @4/10 ，按照已有返工flow进行re-aging@4/10
【整合对接】霍丽
【责任部门】屏体部
【责任科室】Aging科</t>
    <phoneticPr fontId="4" type="noConversion"/>
  </si>
  <si>
    <t>【异常原因】
解析确认与GI 3# DKC HFR出口流量调整验证相关
【Inline监控】Pep4&amp;pep5 AOI/RS 已监控到
【是否止血】是，单lot飘高，inline监控到后已切机
【影响范围】3/15批次预计影响0.6%
【改善措施】短期措施：① GI FC03 DKC规格内下修HR流量水平36→35@3/20，CT结果@4/27
长期措施：① 机差&amp;D角改善：HPMJ移位改造验证，搭配M4保养进行、GI 3#SWR1上喷淋手阀全开验证，已经过货完成，待产出@5/15
【整合对接】田凤
【责任部门】阵列部
【责任科室】黄光科</t>
    <phoneticPr fontId="4" type="noConversion"/>
  </si>
  <si>
    <t>周鸿成</t>
    <phoneticPr fontId="4" type="noConversion"/>
  </si>
  <si>
    <t>ARRAY</t>
    <phoneticPr fontId="4" type="noConversion"/>
  </si>
  <si>
    <t>【产品型号】C480
【不良名称】Aging AA区烧伤
【发生站点】AGING
【是否再发】否
【首次通报】04/26  16:00
【基础分析】1A行、1U列较集中
【异常良损】当日良损2.20%，当月良损0.84%，批次良损0.76%，04/08批次较上批次恶化0.36%</t>
    <phoneticPr fontId="4" type="noConversion"/>
  </si>
  <si>
    <t xml:space="preserve">【异常原因】①确认4/8批次未见恶化； ②1A行Mapping略高发，受过货产品别影响：3APP14和3APP15 无法同时满足G/8/T 3层Golden Line过货需求——3/17~3/23 G层PHT 临时由3APP15切换至3APP13过货，AGPMR上升导致( 0.45ea →0.93ea)，3/23 切回至3APP14过货
【Inline监控】是，GATO STRP AOI(AGPMR 0.45ea→0.93ea)
【是否止血】是
【影响范围】4/8批次，预估良率影响0.1%
【改善措施】临时措施：3/23切回Golden Line 设备3APP14过货，Density降至0.34ea；长期措施：已同步检讨&amp;评估设备改造
【整合对接】施明君 
【责任部门】阵列部
【责任科室】涂布科
</t>
    <phoneticPr fontId="4" type="noConversion"/>
  </si>
  <si>
    <t>W18</t>
    <phoneticPr fontId="4" type="noConversion"/>
  </si>
  <si>
    <t>W18</t>
    <phoneticPr fontId="4" type="noConversion"/>
  </si>
  <si>
    <t>【产品型号】M656
【不良名称】S向单暗线
【发生站点】CT
【是否再发】否
【首次通报】04/27  10:00
【基础分析】SHEET集中：L3M56300413
【异常良损】当日良损0.61%，当月良损0.36%，批次良损0.54%，04/10批次较上批次恶化0.35%</t>
    <phoneticPr fontId="4" type="noConversion"/>
  </si>
  <si>
    <t>【产品型号】M721
【不良名称】彩斑Mura
【发生站点】CT
【是否再发】否
【首次通报】04/27  10:00
【基础分析】多模位集中
【异常良损】当日良损1.96%，当月良损0.54%，批次良损0.90%，04/09批次较上批次恶化0.66%</t>
    <phoneticPr fontId="4" type="noConversion"/>
  </si>
  <si>
    <t>吕子明</t>
    <phoneticPr fontId="4" type="noConversion"/>
  </si>
  <si>
    <t>OLED</t>
    <phoneticPr fontId="4" type="noConversion"/>
  </si>
  <si>
    <t>周鸿成</t>
    <phoneticPr fontId="4" type="noConversion"/>
  </si>
  <si>
    <t>ARRAY</t>
    <phoneticPr fontId="4" type="noConversion"/>
  </si>
  <si>
    <t>徐慕凡</t>
    <phoneticPr fontId="4" type="noConversion"/>
  </si>
  <si>
    <t>Close</t>
    <phoneticPr fontId="4" type="noConversion"/>
  </si>
  <si>
    <t>【异常原因】查看来料AOI及蒸镀腔室履历（流片状态+对位retray），未发现明显异常；推测蒸镀过程中particle掉落导致mask堵孔造成
【Inline监控】是，OLED LOI已监控
 【是否止血】是，多个膜位高发实际为单Cycle彩斑，后续下机清洗未再发生
 【影响范围】批次良损预估0.80%
【改善措施】①PM执行肉眼不可见particle标准@4/17，PQC by PM周期进行稽核，②当前已达成蒸镀设备工艺腔室PM内容&amp;标准共识@4/24
【整合对接】吕子明
【责任部门】蒸镀封装部
【责任科室】蒸镀科</t>
    <phoneticPr fontId="4" type="noConversion"/>
  </si>
  <si>
    <t>Open</t>
    <phoneticPr fontId="4" type="noConversion"/>
  </si>
  <si>
    <t>【产品型号】C522
【不良名称】G3亮点
【发生站点】CT
【是否再发】否
【首次通报】04/27  16:00
【基础分析】无明显集中性
【异常良损】当日良损14.69%，当月良损1.36%，批次良损1.26%，04/08批次较上批次恶化0.30%</t>
    <phoneticPr fontId="4" type="noConversion"/>
  </si>
  <si>
    <t>【产品型号】C516
【不良名称】暗点
【发生站点】CT
【是否再发】否
【首次通报】04/27  16:00
【基础分析】sheet右侧集中
【异常良损】当日良损3.18%，当月良损0.29%，批次良损0.32%，04/07批次较上批次恶化0.21%</t>
    <phoneticPr fontId="4" type="noConversion"/>
  </si>
  <si>
    <t>【异常原因】查看前后片检出无异常，单片偶发；待解析进一步厘清，预计@4/30产出
【Inline监控】待解析进一步厘清 
 【是否止血】是
【影响范围】L3M56300413单片影响 不良率85.44%
【改善措施】待解析进一步厘清 
【整合对接】徐慕凡 
【责任部门】工艺整合科
【责任科室】阵列整合科</t>
    <phoneticPr fontId="4" type="noConversion"/>
  </si>
  <si>
    <t>【异常原因】Mapping为已知PDL包边不足异常，阳极黄光存在机差&amp;mapping差：3APP11对应位置inline CD较3APP02偏小~0.1um，不良率差异0.22%（3APP11 0.35%，3APP02 0.13%）
【Inline监控】是，CD存在机差
【是否止血】是
【影响范围】预计影响4/7及5/2批次~0.2%
【改善措施】1. C516 阳极黄光转线3APP02作业@4/27；2. 阳极对应半板CD做大0.1um&amp;PDL层CD做小0.1um@4/29
【整合对接】田凤 
【责任部门】阵列部
【责任科室】黄光科</t>
    <phoneticPr fontId="4" type="noConversion"/>
  </si>
  <si>
    <t>【产品型号】C521
【不良名称】单亮点
【发生站点】CT
【是否再发】否
【首次通报】04/28  10:00
【基础分析】无明显集中性
【异常良损】当日良损0.82%，当月良损0.10%，批次良损0.16%，04/08批次较上批次恶化0.15%</t>
    <phoneticPr fontId="4" type="noConversion"/>
  </si>
  <si>
    <t xml:space="preserve">【产品型号】C522
【不良名称】常亮白斑
【发生站点】CT
【是否再发】否
【首次通报】04/28  10:00
【基础分析】LOT集中：L3CR63004, L3CR63005, L3CR63007
【异常良损】当日良损1.81%，当月良损0.14%，批次良损0.19%，04/08批次较上批次恶化0.11%
</t>
    <phoneticPr fontId="4" type="noConversion"/>
  </si>
  <si>
    <t>【产品型号】C522
【不良名称】群亮点
【发生站点】CT
【是否再发】否
【首次通报】04/28  10:00
【基础分析】无明显集中性
【异常良损】当日良损2.80%，当月良损0.44%，批次良损0.45%，04/08批次较上批次恶化0.22%</t>
    <phoneticPr fontId="4" type="noConversion"/>
  </si>
  <si>
    <t>【产品型号】C55
【不良名称】Aging AA区烧伤
【发生站点】CT
【是否再发】否
【首次通报】04/28  16:00
【基础分析】GLASS集中：L3A363001051, L3A363001082, L3A363003231, L3A363004071
【异常良损】当日良损6.24%，当月良损0.68%，批次良损0.68%，04/16批次较上批次恶化0.21%</t>
    <phoneticPr fontId="4" type="noConversion"/>
  </si>
  <si>
    <t>【异常原因】C522 12100 GI CVD FC03单设备过货，批次异常恶化主要受11300 ELA前清洗FE06-DKC机差恶化影响，①by当站时序飘高节点3/9号，工艺排查为AK区间Filter Housing安装卡扣松动导致磨损异物，高发区间3/9~3/14；②长期机差:解析为AK轴承磨损沙状异物相关
【Inline监控】AT可监控
【是否止血】是
【影响范围】11300 FE06-DKC当站过货3/9~3/14，涉及C522 3lot, C480 10lot, C521 1lot，C516 2lot；
【改善措施】
①ELA 6# LTPO直板及折叠禁Run，取消产能不足点放过货@4/23，
②ELA 6#： AK Filter Housing清洁，AK本体及管路通水清洁@4/24；
③AK区间轴承更换新品@4/29开始进行；
【整合对接】田凤
【责任部门】阵列部
【责任科室】刻蚀科-杨建</t>
    <phoneticPr fontId="4" type="noConversion"/>
  </si>
  <si>
    <t>【产品型号】C471
【不良名称】S向亮线
【发生站点】CT
【是否再发】否
【首次通报】04/28  16:00
【基础分析】未见明显集中
【异常良损】当日良损4.68%，当月良损1.93%，批次良损2.09%，03/04批次较上批次恶化0.20%</t>
    <phoneticPr fontId="4" type="noConversion"/>
  </si>
  <si>
    <t>【异常】单亮点 0.50%(M04 0.13%)
【异常原因】CRP 5# 设备单亮点偏高，有修复残留的现象，排查为激光能量不足
【Inline监控】否
【是否止血】是
【影响范围】170pcs
【改善措施】①单亮点降等产品返工修复@5/8，②软件增加残留后修复效果检测功能：检测到修复残留或未修复成功，报警提示，预计上线时间@4/30</t>
    <phoneticPr fontId="4" type="noConversion"/>
  </si>
  <si>
    <t>【异常原因】①4/15 CVD实验条件做完后，设备复原操作存在异常，导致后续量产品均按照实验的Align Offset进行，CVD膜层位置整体下移340um，②制造人员未能及时区分烧伤与黑斑，已新增code Other31 @4/28
【Inline监控】否
【是否止血】是
【影响范围】C55 151half
【改善措施】①实验对应及复原机制人员操作、点检复训，②Inline监控开线首件by腔室确认Shadow，③Inline监控过程中Shadow同步确认RMSE，RMSE超规报警推送开发</t>
    <phoneticPr fontId="4" type="noConversion"/>
  </si>
  <si>
    <t>【异常原因】解析为PLN异物影响，19400 PLN PH 3APP09存在机差
【Inline监控】是，1T629已监控到ATSMR存在飘高趋势0.12→0.2ea
【是否止血】是
【影响范围】3/4&amp;3/15批次影响约0.1% 
【改善措施】已转线3APP06@3/5，3APP09已保养@4/3
 【整合对接】徐慕凡 
【责任部门】阵列部
【责任科室】黄光科</t>
    <phoneticPr fontId="4" type="noConversion"/>
  </si>
  <si>
    <t>Open</t>
    <phoneticPr fontId="4" type="noConversion"/>
  </si>
  <si>
    <t>田凤</t>
    <phoneticPr fontId="4" type="noConversion"/>
  </si>
  <si>
    <t>ARRAY</t>
    <phoneticPr fontId="4" type="noConversion"/>
  </si>
  <si>
    <t>许红亮</t>
    <phoneticPr fontId="4" type="noConversion"/>
  </si>
  <si>
    <t>屏体部</t>
    <phoneticPr fontId="4" type="noConversion"/>
  </si>
  <si>
    <t>施健丰</t>
    <phoneticPr fontId="4" type="noConversion"/>
  </si>
  <si>
    <t>吴优</t>
    <phoneticPr fontId="4" type="noConversion"/>
  </si>
  <si>
    <t>OLED</t>
    <phoneticPr fontId="4" type="noConversion"/>
  </si>
  <si>
    <t>徐慕凡</t>
    <phoneticPr fontId="4" type="noConversion"/>
  </si>
  <si>
    <t xml:space="preserve">【产品型号】C480
【不良名称】彩斑Mura
【发生站点】MVI
【是否再发】否
【首次通报】04/30  10:00
【基础分析】4/18批次不良率1.39%，较上批次恶化0.86%，LOT L3CG63017、L3CG6301J聚集，无明显模位聚集
【异常良损】当日良损2.27%，当月良损0.41%，批次良损1.39%，4/18批次较上批次恶化0.86%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【整合对接】王磊
【责任部门】***
【责任科室】***
</t>
  </si>
  <si>
    <t xml:space="preserve">【产品型号】N236
【不良名称】灰阶暗点
【发生站点】MVI
【是否再发】否
【首次通报】04/30  10:00
【基础分析】不良B板聚集
【异常良损】当日良损5.75%，当月良损0.70%，批次良损0.31%，3/17批次较上批次恶化-0.06%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</si>
  <si>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>张倩</t>
    <phoneticPr fontId="4" type="noConversion"/>
  </si>
  <si>
    <t>田凤</t>
    <phoneticPr fontId="4" type="noConversion"/>
  </si>
  <si>
    <t>OLED</t>
    <phoneticPr fontId="4" type="noConversion"/>
  </si>
  <si>
    <t>缪康健</t>
    <phoneticPr fontId="4" type="noConversion"/>
  </si>
  <si>
    <t>其他31</t>
  </si>
  <si>
    <t xml:space="preserve">【产品型号】C55
【不良名称】其他31
【发生站点】CT
【是否再发】否
【首次通报】04/29  16:00
【基础分析】GLASS集中：L3A363001051, L3A363001082, L3A363001231, L3A363003092, L3A363003231, L3A363004281, L3A363006142
【异常良损】当日良损1.62%，当月良损0.20%，批次良损0.20%，04/16批次较上批次恶化0.20%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【整合对接】吕子明
【责任部门】***
【责任科室】***
</t>
  </si>
  <si>
    <t>张健</t>
    <phoneticPr fontId="4" type="noConversion"/>
  </si>
  <si>
    <t>【异常原因】4/15 CVD实验条件做完后，设备复原操作存在异常，导致后续量产品均按照实验的Align Offset进行，CVD膜层位置整体下移340um
【Inline监控】否
【是否止血】是
【影响范围】C55 151half
【改善措施】①实验对应及复原机制人员操作、点检复训，②Inline监控开线首件by腔室确认Shadow，③Inline监控过程中Shadow同步确认RMSE，RMSE超规报警推送开发</t>
    <phoneticPr fontId="4" type="noConversion"/>
  </si>
  <si>
    <t xml:space="preserve">【产品型号】C480
【不良名称】S向带状Mura
【发生站点】CT
【是否再发】否
【首次通报】04/29  16:00
【基础分析】MAP集中：1AG0, 1AH0
【异常良损】当日良损0.37%，当月良损0.14%，批次良损0.35%，04/18批次较上批次恶化0.18%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</si>
  <si>
    <t>陈冬阳</t>
    <phoneticPr fontId="4" type="noConversion"/>
  </si>
  <si>
    <t>Array</t>
    <phoneticPr fontId="4" type="noConversion"/>
  </si>
  <si>
    <t>Green膜破</t>
  </si>
  <si>
    <t>徐慕凡</t>
  </si>
  <si>
    <t>屠厚磊</t>
    <phoneticPr fontId="4" type="noConversion"/>
  </si>
  <si>
    <t xml:space="preserve">【产品型号】C516
【不良名称】彩斑Mura
【发生站点】CT
【是否再发】否
【首次通报】05/01  10:00
【基础分析】Map集中1CL0/DE/DF/AC/CT，集中Mask 01&amp;02
【异常良损】当日良损0.43%，当月良损0.13%，批次良损0.24%，04/21批次较上批次恶化0.1%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【整合对接】朱栩
【责任部门】***
【责任科室】***
</t>
    <phoneticPr fontId="4" type="noConversion"/>
  </si>
  <si>
    <t xml:space="preserve">【产品型号】C516
【不良名称】S向带状Mura
【发生站点】CT
【是否再发】否
【首次通报】05/01  10:00
【基础分析】MAP集中：1AG0, 1AH0
【异常良损】当日良损0.49%，当月良损0.09%，批次良损0.29%，04/21批次较上批次恶化0.19%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</si>
  <si>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【产品型号】F156
【不良名称】单亮点
【发生站点】CT
【是否再发】否
【首次通报】05/01  10:00
【基础分析】
【异常良损】当日良损12.28%，当月良损0.15%，批次良损0.19%，04/07批次较上批次恶化0.14%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  <phoneticPr fontId="4" type="noConversion"/>
  </si>
  <si>
    <t xml:space="preserve">【产品型号】M628
【不良名称】膜层彩色异物
【发生站点】CUT
【是否再发】否
【首次通报】05/01  10:00
【基础分析】LOT集中： L3F16300A
【异常良损】当日良损0.14%，当月良损0.07%，批次良损0.13%，04/18批次较上批次恶化0.1%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【整合对接】朱栩
【责任部门】***
【责任科室】***
</t>
    <phoneticPr fontId="4" type="noConversion"/>
  </si>
  <si>
    <t xml:space="preserve">【产品型号】M628
【不良名称】S向亮线
【发生站点】CT
【是否再发】否
【首次通报】05/01  10:00
【基础分析】LOT集中：L3F163002, L3F16300D
【异常良损】当日良损3.19%，当月良损1.77%，批次良损3.31%，04/08批次较上批次恶化1.58%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【整合对接】徐慕凡
【责任部门】***
【责任科室】***
</t>
    <phoneticPr fontId="4" type="noConversion"/>
  </si>
  <si>
    <t xml:space="preserve">【产品型号】C471
【不良名称】Green膜破
【发生站点】CT
【是否再发】否
【首次通报】05/01  10:00
【基础分析】MAP集中：J列-LOT集中：L3CD62018
【异常良损】当日良损1.09%，当月良损0.02%，批次良损0.10%，03/27批次较上批次恶化0.10%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【整合对接】朱栩
【责任部门】***
【责任科室】***
</t>
    <phoneticPr fontId="4" type="noConversion"/>
  </si>
  <si>
    <t xml:space="preserve">【产品型号】C516
【不良名称】二维码/十字Mark气泡
【发生站点】CT
【是否再发】否
【首次通报】05/01  10:00
【基础分析】
【异常良损】当日良损0.39%，当月良损0.02%，批次良损0.17%，04/21批次较上批次恶化0.17%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【整合对接】霍丽
【责任部门】***
【责任科室】***
</t>
    <phoneticPr fontId="4" type="noConversion"/>
  </si>
  <si>
    <t xml:space="preserve">【异常原因】贴膜2#M1B
【Inline监控】是
【是否止血】是
【影响范围】60pcs
【改善措施】重新Teach撕膜点位，下料抽检1lot无异常，夜班脱泡41pcs，脱泡挽救率100%，新打出产品待二次脱泡挽救
【整合对接】霍丽
【责任部门】***
【责任科室】***
</t>
    <phoneticPr fontId="4" type="noConversion"/>
  </si>
  <si>
    <t>【异常原因】黄光OC3站点因TEG Peeling LC异物检报警导致涂胶中断，RW时未涂布区域产生膜层Peeling人员手动判杀
【Inline监控】不可监控
【是否止血】否
【影响范围】46pcs
【改善措施】COE OC3层涂胶中断位置小于一半需进行Remove曝光，进行RW，如大于一半则正常进行曝光显影，未涂胶区域进行判杀
【整合对接】朱栩
【责任部门】触控部
【责任科室】黄光科</t>
    <phoneticPr fontId="4" type="noConversion"/>
  </si>
  <si>
    <t>【异常原因】确认CI CVD 7-B  Density票高导致M2带核金属残留
【Inline监控】M2全检站点已监控到，且已动作改善
【是否止血】是
【影响范围】3/20-3/23过货，该批次影响1.1%
【改善措施】3/21-3/22 Inline监控到7-B Density单天飘高且后两天未有降低趋势，@3/24禁用7-B，工艺调整点放，4月过货Density已回归Base
【整合对接】徐慕凡
【责任部门】阵列
【责任科室】CVD</t>
    <phoneticPr fontId="4" type="noConversion"/>
  </si>
  <si>
    <t xml:space="preserve">【产品型号】M628
【不良名称】S向单暗线
【发生站点】CT
【是否再发】否
【首次通报】05/01  16:30
【基础分析】LOT集中：L3F163002, L3F16300D
【异常良损】当日良损2.38%，当月良损2.38%，批次良损2.23%，04/08批次较上批次恶化1.12%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【整合对接】徐慕凡
【责任部门】***
【责任科室】***
</t>
  </si>
  <si>
    <t>/</t>
    <phoneticPr fontId="4" type="noConversion"/>
  </si>
  <si>
    <t>【异常原因】蒸镀首Cycle腔室扬尘导致Mask被污染
【Inline监控】是，LOI已监控到
【是否止血】是
【影响范围】首Cycle，预计批次影响0.2%
【改善措施】蒸镀腔室清洁流程完善，增加吸尘器清洁腔室角落及擦拭困难位置，改善腔室PM后清洁度@5/15</t>
    <phoneticPr fontId="4" type="noConversion"/>
  </si>
  <si>
    <t>【异常原因】w画面发青粉黄，蒸镀中流片发生，推测为EV过程中particle掉落导致彩斑
【Inline监控】已监控
【是否止血】mask下机清洗后无异常
【影响范围】240pcs 
【改善措施】蒸镀腔室清洁流程完善，增加吸尘器清洁腔室角落及擦拭困难位置，改善腔室PM后清洁度；@5/15
【整合对接】朱栩
【责任部门】蒸镀封装部
【责任科室】蒸镀科</t>
    <phoneticPr fontId="4" type="noConversion"/>
  </si>
  <si>
    <t>【异常原因】初步调查13400（M2 PH）3APP13有机腔差，解析确认为M2 CD偏大0.1um, 怀疑COT或DEV相关性大，真因黄光持续调查中@5/20；
【Inline监控】AT和DM图不可见，13620（M2 STR后AOI） DM图检测调试优化@5/6；
【是否止血】否
【影响范围】持续影响至5/6批次结束
【改善措施】①4/22 对3APP13可疑机构点进行排查动作：COT PD roller， 刀嘴清洁，DEV液刀拆卸清洗；②3APP13 C480/C516转向厘清验证（CLN/COT/DEV转向），预计5/20产出结果；③进行13620（M2 STR后AOI） DM图检测调试优化@5/6，
【整合对接】施健丰
【责任部门】阵列部
【责任科室】黄光科</t>
    <phoneticPr fontId="4" type="noConversion"/>
  </si>
  <si>
    <t>【异常原因】①现象确认：查看AVI图为单亮点真实不良，AVI P品较上批次恶化1.72%，异常片AVI均判P
②屏体34000 ACA/35000 AVI/35080/82 CRP均无机差
③GI 3#/ELA 6# 过货比例与上批次相同，与GI/ELA 机台相关性较小
④确认4/7/9 孔层机差确认：两个批次对比TRC/DE 无新增机台，同4/7 批次TRC/DE无机差
⑤F/G层：TRC/DE无机差，1F200-1F400无QT相关性
⑥对比两个批次各层CD：两批次只有18650都有检测 CD无差异
【Inline监控】无AT
【是否止血】否
【影响范围】4/7批次恶化0.14%
【改善措施】①请屏体检测协助确认漏修原因；②提解析明确异常根因@5/2
【整合对接】田凤
【责任部门】工艺整合部
【责任科室】阵列整合</t>
    <phoneticPr fontId="4" type="noConversion"/>
  </si>
  <si>
    <t>C534</t>
  </si>
  <si>
    <t>F157</t>
  </si>
  <si>
    <t>PEP9 PHT后有机胶过孔异常</t>
  </si>
  <si>
    <t xml:space="preserve">【产品型号】C480
【不良名称】Short Test NG
【发生站点】CT
【是否再发】否
【首次通报】05/02  09:00
【基础分析】GLASS集中：L3CG63005162，MAP聚集A列
【异常良损】当日良损0.58%，当月良损0.58%，批次良损0.09%，04/08批次较上批次恶化0.06%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【整合对接】朱栩
【责任部门】***
【责任科室】***
</t>
  </si>
  <si>
    <t xml:space="preserve">【产品型号】F157
【不良名称】PEP9 PHT后有机胶过孔异常
【发生站点】CT
【是否再发】否
【首次通报】05/02  09:00
【基础分析】MAP集中：1A行；LOT集中：L3MH6301R
【异常良损】当日良损0.26%，当月良损0.26%，批次良损0.08%，04/16批次较上批次恶化0.08%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【整合对接】郑帮留
【责任部门】***
【责任科室】***
</t>
  </si>
  <si>
    <t>【异常原因】①高发Glass为43400黄光宕机Rework片；②聚集MAP为 M2金属微残留；
【Inline监控】否
【是否止血】否
【影响范围】宕机影响42pcs
【改善措施】异物检宕机黄光已进行软体改造，增加Skip显影功能，预计7月可完成；
【整合对接】朱栩
【责任部门】触控部
【责任科室】黄光科</t>
    <phoneticPr fontId="4" type="noConversion"/>
  </si>
  <si>
    <t xml:space="preserve">【产品型号】C516
【不良名称】常暗黑斑Mura
【发生站点】CT
【是否再发】否
【首次通报】05/02  09:00
【基础分析】MAP集中C角
【异常良损】当日良损1.18%，当月良损1.18%，批次良损0.30%，04/21批次较上批次恶化0.17%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</si>
  <si>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>【异常原因】①MAP集中C角2DA0/2DB0膜位，现象为G向宽带贯穿Mura，无LOT集中；②捞取数据确认各站无明显机腔差及MAP差，DM图不可见，暂无法锁定异常站点；③确认无人员集中性；④提交解析确认@5/8；
【Inline监控】DM/AT/LOI不可见，待解析进一步理清@5/8
【是否止血】否
【影响范围】影响批次0.12%
【改善措施】待解析进一步理清@5/8；
【整合对接】施健丰
【责任部门】工艺整合部
【责任科室】阵列整合科</t>
    <phoneticPr fontId="4" type="noConversion"/>
  </si>
  <si>
    <t xml:space="preserve">【产品型号】C521
【不良名称】OLED来料翘曲
【发生站点】CT
【是否再发】否
【首次通报】05/02  09:00
【基础分析】GLASS集中：L3CQ6300D241, L3CQ6301B082；MAP集中1A/B行，A角
【异常良损】当日良损0.11%，当月良损0.11%，批次良损0.17%，04/18批次较上批次恶化0.16%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【整合对接】朱栩
【责任部门】***
【责任科室】***
</t>
    <phoneticPr fontId="4" type="noConversion"/>
  </si>
  <si>
    <t xml:space="preserve">【产品型号】C522
【不良名称】Aging烧角
【发生站点】CT
【是否再发】否
【首次通报】05/02  09:00
【基础分析】LOT集中： L3CR6300N
【异常良损】当日良损0.48%，当月良损0.48%，批次良损0.37%，04/21批次较上批次恶化0.37%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  <phoneticPr fontId="4" type="noConversion"/>
  </si>
  <si>
    <t xml:space="preserve">【产品型号】C534
【不良名称】膜层彩色异物
【发生站点】CUT
【是否再发】否
【首次通报】05/02  09:00
【基础分析】LOT集中： L3CT63008, L3CT63009
【异常良损】当日良损1.23%，当月良损6.18%，批次良损0.55%，04/08批次较上批次恶化0.55%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【整合对接】朱栩
【责任部门】***
【责任科室】***
</t>
    <phoneticPr fontId="4" type="noConversion"/>
  </si>
  <si>
    <t>【异常原因】PLN2黄光涂胶设备PP06 COT气动阀异常，导致涂胶起始端膜厚偏薄
【Inline监控】PLN2黄光后AOI已检出；
【是否止血】是
【影响范围】单LOT L3MH6301R04~16
【改善措施】①PP06更换气动阀@4/10；②设备端参数涂胶压力曲线报警卡严:20%→12.5%，Spc规格卡严:±0.5→±0.2
【整合对接】郑帮留
【责任部门】阵列部
【责任科室】黄光科</t>
    <phoneticPr fontId="4" type="noConversion"/>
  </si>
  <si>
    <t xml:space="preserve">【产品型号】C522
【不良名称】斑中带点
【发生站点】CT
【是否再发】否
【首次通报】05/02  16:00
【基础分析】MAP /LOT 无明显聚集
【异常良损】当日良损1.67%，当月良损0.85%，批次良损1.18%，04/21批次较上批次恶化0.71%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</si>
  <si>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【产品型号】C522
【不良名称】屏体来料破裂
【发生站点】CT
【是否再发】否
【首次通报】05/02  16:00
【基础分析】MAP集中中版AU膜位
【异常良损】当日良损0.40%，当月良损0.21%，批次良损0.20%，04/21批次较上批次恶化0.18%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【整合对接】朱栩
【责任部门】***
【责任科室】***
</t>
  </si>
  <si>
    <t xml:space="preserve">【产品型号】C466
【不良名称】屏体责报废
【发生站点】CT
【是否再发】否
【首次通报】05/02  16:00
【基础分析】MAP /LOT 无明显聚集
【异常良损】当日良损75.76%，当月良损56.06%，批次良损0.38%，03/17批次较上批次恶化0.35%
</t>
    <phoneticPr fontId="4" type="noConversion"/>
  </si>
  <si>
    <t xml:space="preserve">【异常原因】AVI 27＃，41工位来料携带的异物残留在转盘平台导致产品顶伤；
【Inline监控】是
【是否止血】是
【影响范围】280pcs，已ST完成，55pcs报废；
【改善措施】中尺寸APP未上线监控的设备转盘执行清洁频率2次/班@5/1
【整合对接】霍丽
【责任部门】屏体部
【责任科室】切割贴膜可
</t>
    <phoneticPr fontId="4" type="noConversion"/>
  </si>
  <si>
    <t>【异常原因】为T层PVD/PH/DE存在搭配问题，FS05-PP15-ED01搭配 Al迁移最差；
【Inline监控】T层全检已监控
【是否止血】是
【影响范围】C522 4/21批次，预计影响0.1%
【改善措施】①C522 T层FS05-PP15-ED01搭配OIC卡控，过货FS05或PP15则去非ED01机台@5/2，②针对L3CR6300N提解析进一步明确Al迁移直接或间接影响还是其他成因影响@5/3
【整合对接】施明君
【责任部门】阵列
【责任科室】DE</t>
    <phoneticPr fontId="4" type="noConversion"/>
  </si>
  <si>
    <t>【异常原因】后刀入刀上保与PI之间剥离NG导致后刀褶皱，贴附后出现褶皱G贯
【Inline监控】是，当站设备检测sensor到异常报警
【是否止血】是
【影响范围】3half导致切割粘连拔片64pcs，待复判后流
【改善措施】已调整LLO后刀能量进行改善，调整后线上检控2lot无异常；@4/29
【整合对接】朱栩
【责任部门】蒸镀封装部
【责任科室】lami科</t>
    <phoneticPr fontId="4" type="noConversion"/>
  </si>
  <si>
    <t>【异常原因】下贴1作业AU角褶皱导致
【Inline监控】1.切割站点已通报AU角褶皱异常，下贴1 RMS关闭后当站抽检未再发现异常
【是否止血】是
【影响范围】下贴1作业过货C522产品，风险批CF0018/CF0083/CF0093/CF0114/CF0239共120half
【改善措施】
1.下贴1 C522 RMS已下线，待设备调试后投入
2.风险批已退回lami抚平sorting，目前风险批切割剩余未作业27half，持续检控
【整合对接】朱栩
【责任部门】蒸镀封装部
【责任科室】Lami科</t>
    <phoneticPr fontId="4" type="noConversion"/>
  </si>
  <si>
    <t>【异常原因】C522 12100 GI CVD FC03单设备过货，批次异常恶化主要受11300 ELA前清洗FE06-DKC机差恶化影响，①by当站时序飘高节点3/9号，工艺排查为AK区间Filter Housing安装卡扣松动导致磨损异物，高发区间3/9~3/14；②长期机差:解析为AK轴承磨损沙状异物相关
【Inline监控】AT可监控
【是否止血】是
【影响范围】11300 FE06-DKC当站过货3/9~3/14，涉及C522 3lot, C480 10lot, C521 1lot，C516 2lot；
【改善措施】
①ELA 6# LTPO直板及折叠禁Run，取消产能不足点放过货@4/23，
②ELA 6#： AK Filter Housing清洁，AK本体及管路通水清洁@4/24；
③AK区间轴承更换新品@4/29开始进行；
【整合对接】田凤
【责任部门】阵列部
【责任科室】刻蚀科-杨建</t>
    <phoneticPr fontId="4" type="noConversion"/>
  </si>
  <si>
    <t>【异常原因】ELA前清洗6#已知机差，6#不良率 2.3%，其他机台0.7%
【Inline监控】AT监控
【是否止血】是
【影响范围】90sheet
【改善措施】
①ELA 6#和GI 3# GodenLine管控@3/20
②ELA 6#： a. AK Filter Housing清洁，AK本体及管路通水清洁@4/24，AT@5/10产出；b. 轴承拆解清洁预计@4/30进行；c. SWR区间降速验证@4/28
【整合对接】田凤
【责任部门】阵列部</t>
    <phoneticPr fontId="4" type="noConversion"/>
  </si>
  <si>
    <t>【异常原因】ELA前清洗6#已知机差，，6#不良率 0.8%，其他机台0.2%
【Inline监控】AT监控
【是否止血】是
【影响范围】3/27之前过货预估良损0.3%
【改善措施】①ELA 6# LTPO直板及折叠禁Run，取消产能不足点放过货@4/23；②ELA 6#： AK Filter Housing清洁，AK本体及管路通水清洁@4/24，AT@5/10产出；③AK区间轴承更换新品@4/29，AT@5/15产出；
【整合对接】田凤
【责任部门】阵列部
【责任科室】刻蚀科</t>
    <phoneticPr fontId="4" type="noConversion"/>
  </si>
  <si>
    <t xml:space="preserve">【产品型号】C516
【不良名称】G彩短条Mura
【发生站点】CT
【是否再发】否
【首次通报】05/03  10:00
【基础分析】U列聚集
【异常良损】当日良损0.52%，当月良损0.35%，批次良损0.10%，04/21批次较上批次恶化0.10%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【整合对接】朱栩
【责任部门】***
【责任科室】***
</t>
    <phoneticPr fontId="4" type="noConversion"/>
  </si>
  <si>
    <t xml:space="preserve">【产品型号】C522
【不良名称】彩斑Mura
【发生站点】CT
【是否再发】否
【首次通报】05/03  10:00
【基础分析】MAP集中：1ER0, 2AP0，集中Cycle1&amp;13
【异常良损】当日良损0.42%，当月良损0.27%，批次良损0.32%，04/21批次较上批次恶化0.24%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【整合对接】朱栩
【责任部门】***
【责任科室】***
</t>
    <phoneticPr fontId="4" type="noConversion"/>
  </si>
  <si>
    <t xml:space="preserve">【产品型号】C534
【不良名称】PHT责M1残留
【发生站点】CT
【是否再发】否
【首次通报】05/03  10:00
【基础分析】1A行聚集
【异常良损】当日良损4.20%，当月良损2.50%，批次良损2.29%，/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【整合对接】郑帮留
【责任部门】***
【责任科室】***
</t>
    <phoneticPr fontId="4" type="noConversion"/>
  </si>
  <si>
    <t>待5/4观察是否还在恶化进行回复</t>
    <phoneticPr fontId="4" type="noConversion"/>
  </si>
  <si>
    <t>【异常原因】为M1 PP12来料破片异常导致
【Inline监控】M1层已监控到
【是否止血】是
【影响范围】4/08批次，0.32%
【改善措施】PP12@4/2已停机清洁stage，COT NZL、guardbar清洁，后续监控无异常；
【整合对接】郑帮留
【责任部门】阵列
【责任科室】TRC</t>
    <phoneticPr fontId="4" type="noConversion"/>
  </si>
  <si>
    <t xml:space="preserve">【产品型号】C521
【不良名称】彩斑Mura
【发生站点】MVI
【是否再发】否
【首次通报】05/04  10:30
【基础分析】4/18批次较上批次恶化0.18%，LOT L3CQ63017/L3CQ6301A 高发
【异常良损】当日良损0.97%，当月良损0.81%，批次良损0.56%，4/18批次较上批次恶化0.18%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【整合对接】许家佳
【责任部门】***
【责任科室】***
</t>
    <phoneticPr fontId="4" type="noConversion"/>
  </si>
  <si>
    <t>F157</t>
    <phoneticPr fontId="4" type="noConversion"/>
  </si>
  <si>
    <t>制程报废</t>
    <phoneticPr fontId="4" type="noConversion"/>
  </si>
  <si>
    <t>Aging</t>
    <phoneticPr fontId="4" type="noConversion"/>
  </si>
  <si>
    <t>【产品型号】C534
【不良名称】支撑膜气泡
【发生站点】APP2
【是否再发】否
【首次通报】05/05  10:30
【基础分析】4/8批次不良率2.84%，大板左侧聚集
【异常良损】当日良损4.05%，当月良损1.16%，批次良损2.84%，/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【整合对接】霍丽
【责任部门】***
【责任科室】***</t>
    <phoneticPr fontId="4" type="noConversion"/>
  </si>
  <si>
    <t>【异常原因】w画面发青粉黄，蒸镀中流片发生，推测为EV过程中particle掉落导致彩斑
【Inline监控】已监控
【是否止血】mask下机清洗后无异常
【影响范围】240pcs 
【改善措施】蒸镀腔室清洁流程完善，增加吸尘器清洁腔室角落及擦拭困难位置，改善腔室PM后清洁度；@5/15
【整合对接】许
【责任部门】蒸镀封装部
【责任科室】蒸镀科</t>
    <phoneticPr fontId="4" type="noConversion"/>
  </si>
  <si>
    <t>【异常原因】EGTA001随流片正交性轻微变化1-2um，导致U列X/Y共同偏位3-5um导致不良
【Inline监控】Inline PPA已监控到，因批次前已收集换线PPA数据，且下批次将换线至1CD流片，过程中未导入垫片优化，仅通过offset调整进行cover
【是否止血】是
【影响范围】0421批次 cycle9/12/15/18/21/24，预估批次不良率0.15%
【改善措施】下批次换线至1CD，已基于1CD PPA调试数据进行RW及垫片优化，5/3批次流片过程中关注监控数据进行cycle间垫片优化
【整合对接】朱栩
【责任部门】***
【责任科室】张网/PMC</t>
    <phoneticPr fontId="4" type="noConversion"/>
  </si>
  <si>
    <t>【异常原因】集中在3PFL13 M1A平台，受贴附Roller水平度影响导致切割道气泡，5mm＜长度＜10mm
【Inline监控】是，35020
【是否止血】是
【影响范围】~110pcs
【改善措施】贴附Roller水平度不佳，重新调整水平度后加抽200pcs无异常，持续监控；支撑膜气泡产品二次脱泡挽救，挽救效果待确认
【整合对接】霍丽
【责任部门】屏体部
【责任科室】切割贴合科</t>
    <phoneticPr fontId="4" type="noConversion"/>
  </si>
  <si>
    <t>【异常原因】①4/15 CVD实验条件做完后，设备复原操作存在异常，导致后续量产品均按照实验的Align Offset进行，CVD膜层位置整体下移340um
【Inline监控】否
【是否止血】是
【影响范围】F157~6k panel
【改善措施】①实验对应及复原机制人员操作、点检复训，②Inline监控开线首件by腔室确认Shadow，③Inline监控过程中Shadow同步确认RMSE，RMSE超规报警推送开发</t>
    <phoneticPr fontId="4" type="noConversion"/>
  </si>
  <si>
    <t xml:space="preserve">【产品型号】C51
【不良名称】孔区大圆环
【发生站点】APP1
【是否再发】否
【首次通报】05/05  10:30
【基础分析】4/16批次不良率6.11%，较上批次恶化6.02%，无Map聚集
【异常良损】当日良损9.22%，当月良损6.11%，批次良损6.11%，4/16批次较上批次恶化6.02%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【整合对接】施健丰
【责任部门】***
【责任科室】***
</t>
    <phoneticPr fontId="4" type="noConversion"/>
  </si>
  <si>
    <t xml:space="preserve">【产品型号】M608
【不良名称】屏体正翘曲
【发生站点】APP1
【是否再发】否
【首次通报】05/05  10:30
【基础分析】4/19批次不良率1.68%，较上批次恶化1.52%，中板中间区域聚集
【异常良损】当日良损1.68%，当月良损1.68%，批次良损1.68%，4/19批次较上批次恶化1.52%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【整合对接】许家佳
【责任部门】***
【责任科室】***
</t>
    <phoneticPr fontId="4" type="noConversion"/>
  </si>
  <si>
    <t>【产品型号】F157
【不良名称】制程报废
【发生站点】Aging
【是否再发】否
【首次通报】05/05  10:30
【基础分析】批次高发，不良率7.01%
【异常良损】当日良损46.54%，当月良损11.6%，批次良损7.01%，/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【整合对接】霍丽
【责任部门】***
【责任科室】***</t>
    <phoneticPr fontId="4" type="noConversion"/>
  </si>
  <si>
    <t>【产品型号】C472
【不良名称】OLED来料翘曲
【发生站点】CUT
【是否再发】否
【首次通报】05/05  16:30
【基础分析】4/7批次较上批次恶化0.17%，C角聚集
【异常良损】当日良损0.65%，当月良损0.16%，批次良损0.17%，4/7批次较上批次恶化0.17%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【整合对接】许家佳
【责任部门】***
【责任科室】***</t>
    <phoneticPr fontId="4" type="noConversion"/>
  </si>
  <si>
    <t>【异常原因】因翘曲为中板内部区域固定膜位，非常规边缘延伸面内翘曲；初步判断为Film交互过程轻微形变，贴附过程产品Dummy区域翘曲；
【Inline监控】是
【是否止血】是
【影响范围】72pcs
【改善措施】临时下RMS，待排查Film交互异常点；
【整合对接】许家佳
【责任部门】蒸镀封装部
【责任科室】Lami科</t>
    <phoneticPr fontId="4" type="noConversion"/>
  </si>
  <si>
    <t xml:space="preserve">【产品型号】C472
【不良名称】电流异常
【发生站点】AGING
【是否再发】否
【首次通报】05/06  10:00
【基础分析】LOT集中：L3CE63009
【异常良损】当日良损3.08%，当月良损1.76%，批次良损0.91%，04/21批次较上批次恶化0.30%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</si>
  <si>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【产品型号】C472
【不良名称】屏体正翘曲
【发生站点】APP1
【是否再发】否
【首次通报】05/06  10:00
【基础分析】Map C/D 行聚集
【异常良损】当日良损2.33%，当月良损0.12%，批次良损0.25%，04/21批次较上批次恶化0.22%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【整合对接】李晗
【责任部门】***
【责任科室】***
</t>
  </si>
  <si>
    <t xml:space="preserve">【产品型号】C51
【不良名称】屏体正翘曲
【发生站点】APP1
【是否再发】否
【首次通报】05/06  10:00
【基础分析】Map 2号中板聚集
【异常良损】当日良损0.40%，当月良损0.60%，批次良损0.60%，04/16批次较上批次恶化0.58%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【整合对接】李晗
【责任部门】***
【责任科室】***
</t>
  </si>
  <si>
    <t xml:space="preserve">【产品型号】C521
【不良名称】群亮点
【发生站点】MVI
【是否再发】否
【首次通报】05/06  10:00
【基础分析】Map 、lot 无明显集中性
【异常良损】当日良损2.08%，当月良损0.65%，批次良损0.48%，04/18批次较上批次恶化0.19%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</si>
  <si>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【产品型号】C521
【不良名称】G3亮点
【发生站点】MVI
【是否再发】否
【首次通报】05/06  10:00
【基础分析】LOT集中： L3CQ6300W, L3CQ63011, L3CQ63013, L3CQ63014, L3CQ63016, L3CQ6301B 多Lot不良率较高
【异常良损】当日良损3.85%，当月良损1.46%，批次良损1.05%，04/18批次较上批次恶化0.27%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</si>
  <si>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【产品型号】C55
【不良名称】G3亮点
【发生站点】MVI
【是否再发】否
【首次通报】05/06  10:00
【基础分析】LOT集中：L3A363002
【异常良损】当日良损8.76%，当月良损5.39%，批次良损0.50%，04/16批次较上批次恶化0.18%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</si>
  <si>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【产品型号】F153
【不良名称】孔区异常
【发生站点】APP2
【是否再发】否
【首次通报】05/06  10:00
【基础分析】GLASS集中：L3F46300V162, L3F46300V182, L3F46300Y012
【异常良损】当日良损0.21%，当月良损0.12%，批次良损0.06%，04/09批次较上批次恶化0.05%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【整合对接】李晗
【责任部门】***
【责任科室】***
</t>
  </si>
  <si>
    <t>徐敏杰</t>
    <phoneticPr fontId="4" type="noConversion"/>
  </si>
  <si>
    <t>【异常原因】11300 ELA前清洗6号机AK区间Filter Housing安装卡扣松动导致磨损，沙状异物恶化
【Inline监控】①11620/12620 AOI无法监控表征；②AT准确率不足，仅可一定程度表征机腔差差异，无法根据AT结果判定改善动作有效性；检测检讨检出手法@5/7
【是否止血】是
【影响范围】0418批次 12 LOT，预计影响批次良损0.45%
【改善措施】
①ELA 6# LTPO直板及折叠禁Run，取消产能不足点放过货@4/23
②ELA 6#： AK Filter Housing清洁，AK本体及管路通水清洁@4/24
③AK区间轴承更换新品@5/8
【整合对接】田凤
【责任部门】阵列部
【责任科室】刻蚀-CLN</t>
    <phoneticPr fontId="4" type="noConversion"/>
  </si>
  <si>
    <t>【异常原因】11300 ELA前清洗6号机AK区间Filter Housing安装卡扣松动导致磨损，沙状异物恶化
【Inline监控】①11620/12620 AOI无法监控表征；②AT准确率不足，仅可一定程度表征机腔差差异，无法根据AT结果判定改善动作有效性；检测检讨检出手法@5/7
【是否止血】是
【影响范围】0416批次 1 LOT，预计影响批次良损0.2%
【改善措施】
①ELA 6# LTPO直板及折叠禁Run，取消产能不足点放过货@4/23
②ELA 6#： AK Filter Housing清洁，AK本体及管路通水清洁@4/24
③AK区间轴承更换新品@5/8
【整合对接】田凤
【责任部门】阵列部
【责任科室】刻蚀-CLN</t>
    <phoneticPr fontId="4" type="noConversion"/>
  </si>
  <si>
    <t>N301</t>
  </si>
  <si>
    <t>崩角</t>
  </si>
  <si>
    <t xml:space="preserve">【产品型号】C522
【不良名称】G3亮点
【发生站点】MVI
【是否再发】否
【首次通报】05/06  17:00
【基础分析】LOT集中： L3CR6300J, L3CR6300M, L3CR6300N, L3CR6300P, L3CR6300Q, L3CR6300T，多Lot 高发
【异常良损】当日良损16.30%，当月良损2.51%，批次良损2.52%，04/21批次较上批次恶化1.09%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</si>
  <si>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【产品型号】M608
【不良名称】Aging AA区烧伤
【发生站点】AGING
【是否再发】否
【首次通报】05/06  17:00
【基础分析】Map 1B/2B 行聚集
【异常良损】当日良损2.11%，当月良损1.13%，批次良损0.45%，04/19批次较上批次恶化0.27%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【整合对接】徐慕凡
【责任部门】***
【责任科室】***
</t>
  </si>
  <si>
    <t xml:space="preserve">【产品型号】N236
【不良名称】膜层Peeling
【发生站点】CUT
【是否再发】否
【首次通报】05/06  17:00
【基础分析】LOT集中： L3N263013, L3N26301Q，Map 集中2号中板
【异常良损】当日良损1.52%，当月良损0.31%，批次良损0.24%，04/15批次较上批次恶化0.19%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【整合对接】李晗
【责任部门】***
【责任科室】***
</t>
  </si>
  <si>
    <t xml:space="preserve">【产品型号】N301
【不良名称】崩角
【发生站点】CT
【是否再发】否
【首次通报】05/06  17:00
【基础分析】
【异常良损】当日良损7.75%，当月良损2.17%，批次良损2.17%，04/29批次较上批次恶化2.17%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【整合对接】霍丽
【责任部门】***
【责任科室】***
</t>
  </si>
  <si>
    <t>【异常原因】11300 ELA前清洗6号机AK区间Filter Housing安装卡扣松动导致磨损，沙状异物恶化
【Inline监控】①11620/12620 AOI无法监控表征；②AT准确率不足，仅可一定程度表征机腔差差异，无法根据AT结果判定改善动作有效性；检测检讨检出手法@5/7
【是否止血】是
【影响范围】0416批次 1 LOT，预计影响批次良损1.0%
【改善措施】
①ELA 6# LTPO直板及折叠禁Run，取消产能不足点放过货@4/23
②ELA 6#： AK Filter Housing清洁，AK本体及管路通水清洁@4/24
③AK区间轴承更换新品@5/8
【整合对接】田凤
【责任部门】阵列部
【责任科室】刻蚀-CLN</t>
    <phoneticPr fontId="4" type="noConversion"/>
  </si>
  <si>
    <t>【异常原因】① sunmap松动导致贴附末端褶皱；② film supply吸嘴老化导致BQ,BP固定位置翘曲
【Inline监控】已监控到（22520 AOI）
【是否止血】已止血
【影响范围】50PCS
【改善措施】
1.AOI监控到异常当天已进行sunmap更换，后续作业无异常@5/5
2.BP，BQ点位异常已更换相应点位pad更换，film transfer&amp;settable交互压入量降低0.2mm，调整后确认AOI图片有明显改善@5/6
3.翘曲超规部分良品打包入库抽真空静置，次月返工@M6
【整合对接】李晗
【责任部门】蒸镀封装部
【责任科室】Lami科</t>
    <phoneticPr fontId="4" type="noConversion"/>
  </si>
  <si>
    <t>【异常原因】① sunmap松动导致贴附末端褶皱；② film supply吸嘴老化导致BQ,BP固定位置翘曲
【Inline监控】已监控到（22520 AOI）
【是否止血】已止血
【影响范围】40PCS
【改善措施】
1.AOI监控到异常当天已进行sunmap更换，后续作业无异常@5/5
2.BP，BQ点位异常已更换相应点位pad更换，film transfer&amp;settable交互压入量降低0.2mm，调整后确认AOI图片有明显改善@5/6
3.翘曲超规部分良品打包入库抽真空静置，次月返工@M6
【整合对接】李晗
【责任部门】蒸镀封装部
【责任科室】Lami科</t>
    <phoneticPr fontId="4" type="noConversion"/>
  </si>
  <si>
    <t>【异常原因】SLA2作业真空异常导致贴附尾端翘曲，卡匣有备注切割末期作业；
【Inline监控】作业过程中真空异常报警，自动加检22520 AOI，异常为已知异常；
【是否止血】是
【影响范围】35pcs
【改善措施】①settable机构参数优化改善贴附真空异常；②settable离子棒角度调整改善膜材褶皱
【整合对接】许家佳
【责任部门】蒸镀封装部
【责任科室】Lami科</t>
    <phoneticPr fontId="4" type="noConversion"/>
  </si>
  <si>
    <t>【异常原因】Mask四角被S/F磨损的地方外露，静电击穿Mask 和S/F，Mask左下角焊点处存在ARCING点，导致成膜中断，再次成膜导致膜厚不均
【Inline监控】未抽检到
【是否止血】是，已更换备用mask上机
【影响范围】2Half
【改善措施】① 更换备用mask Run货@4/21；② 开腔排查发现S/F被击穿并及时进行更换4/29；
【整合对接】李晗
【责任部门】蒸镀封装部
【责任科室】封装科</t>
    <phoneticPr fontId="4" type="noConversion"/>
  </si>
  <si>
    <t xml:space="preserve">【产品型号】C471
【不良名称】PIN端烧伤
【发生站点】APP2
【是否再发】否
【首次通报】05/07  10:00
【基础分析】Map、Glass 无明显聚集
【异常良损】当日良损0.44%，当月良损0.17%，批次良损0.05%，03/04批次较上批次恶化0.03%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【整合对接】霍丽
【责任部门】***
【责任科室】***
</t>
  </si>
  <si>
    <t xml:space="preserve">【产品型号】C51
【不良名称】斑中带点
【发生站点】MVI
【是否再发】否
【首次通报】05/07  10:00
【基础分析】Map 、lot 无明显集中性
【异常良损】当日良损2.54%，当月良损0.47%，批次良损0.47%，04/16批次较上批次恶化0.24%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</si>
  <si>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【产品型号】F153
【不良名称】屏体正翘曲
【发生站点】APP1
【是否再发】否
【首次通报】05/07  10:00
【基础分析】Map C/D 行聚集
【异常良损】当日良损1.62%，当月良损0.07%，批次良损2.92%，04/28批次较上批次恶化2.92%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【整合对接】0
【责任部门】***
【责任科室】***
</t>
  </si>
  <si>
    <t xml:space="preserve">【产品型号】M608
【不良名称】电流异常
【发生站点】AGING
【是否再发】否
【首次通报】05/07  10:00
【基础分析】Map 、LOT无明显聚集
【异常良损】当日良损3.02%，当月良损2.22%，批次良损0.95%，04/19批次较上批次恶化0.54%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【整合对接】徐慕凡
【责任部门】***
【责任科室】***
</t>
  </si>
  <si>
    <t xml:space="preserve">【产品型号】M628
【不良名称】彩斑Mura
【发生站点】CT
【是否再发】否
【首次通报】05/07  10:00
【基础分析】MAP集中多膜位聚集：1DH0, 1EA0, 1ES0, 2EG0
LOT集中：L3F163009
【异常良损】当日良损0.85%，当月良损0.30%，批次良损0.35%，04/18批次较上批次恶化0.19%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【整合对接】0
【责任部门】***
【责任科室】***
</t>
  </si>
  <si>
    <t xml:space="preserve">【产品型号】N236
【不良名称】彩斑Mura
【发生站点】MVI
【是否再发】否
【首次通报】05/07  10:00
【基础分析】MAP集中：1BB0, 2AB0, 2AD0
【异常良损】当日良损1.31%，当月良损0.32%，批次良损0.30%，04/15批次较上批次恶化0.16%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【整合对接】0
【责任部门】***
【责任科室】***
</t>
  </si>
  <si>
    <t xml:space="preserve">【产品型号】M608
【不良名称】屏体来料破裂
【发生站点】APP1
【是否再发】否
【首次通报】05/07  17:00
【基础分析】Map 2E 行聚集
【异常良损】当日良损4.21%，当月良损0.89%，批次良损2.75%，04/28批次较上批次恶化2.02%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【整合对接】秦悦
【责任部门】***
【责任科室】***
</t>
  </si>
  <si>
    <t>【异常原因】①集中下贴1号机B/C行贴附末端，确认为sunmap松动导致贴附末端褶皱；②BQ,BP异常与film supply吸嘴点位匹配，确认pad有老化情况已进行更换；
【Inline监控】已监控到（22520 AOI）
【是否止血】已止血
【影响范围】04/28批次
【改善措施】1.AOI监控到异常当天已进行sunmap更换，后续作业无异常@5/5；2.BP，BQ点位异常已更换相应点位pad更换，film transfer&amp;settable交互压入量降低0.2mm，调整后确认AOI图片有明显改善@5/6；3.翘曲超规部分良品打包入库抽真空静置，次月返工@M6；
【整合对接】秦悦
【责任部门】蒸镀封装部
【责任科室】Lami科</t>
    <phoneticPr fontId="4" type="noConversion"/>
  </si>
  <si>
    <t>【异常原因】①查看不良产出确认无lot/sheet集中，无Mapping集中；
②机差确认：1K100 BL1 CVD 3AFC13存在机差，不良率超Base ~0.4%；
③查看M608单产品两批次A1CIP 3AFC13 density 水平存在飘高趋势，~2ea；
查看全产品1K100 A1CIP长期趋势稳定；
【Inline监控】11629已监控；A1CIP 19ea-21ea；
【是否止血】已止血
【影响范围】批次产出率~50%，4/19批次良损0.53%，不良率虚高，持续关注后续产出；
【改善措施】M608禁run 3AFC13@4/15（查看N+3计划，近3月无M608产品投入计划）；高质量产品采用Golden line机制管控；
【整合对接】徐慕凡
【责任部门】阵列部
【责任科室】薄膜科</t>
    <phoneticPr fontId="4" type="noConversion"/>
  </si>
  <si>
    <t>【异常原因】Mapping AD角聚集，为已知12100 FC03 GI-DKC已知顽疾
【Inline监控】AT仅过货4sheet，对应CT无异常
【是否止血】是
【影响范围】此为C51尾批，FC03过货共计16LOT，预估影响批次0.2%
【改善措施】①机台golden line管控@3/9；②3AFC03-DKC保养，HF Rinse出口AC刀口清洁@4/15，AT产出8sheet 点不良3.8%较base低1.2%，CT@5/12；③搭载5#HPMJ移位中量验证已完成，当前pep3，预计AT@5/15；④HF rinse入口液刀方向验证，实验验证已完成，预计AT@5/15
【整合对接】田凤
【责任部门】阵列部
【责任科室】刻蚀-清洗</t>
    <phoneticPr fontId="4" type="noConversion"/>
  </si>
  <si>
    <t>【异常原因】推测为EV过程中particle掉落导致彩斑
【Inline监控】LOI已监控
【是否止血】mask下机清洗后无异常
【影响范围】240pcs 
【改善措施】蒸镀腔室清洁流程完善，增加吸尘器清洁腔室角落及擦拭困难位置，改善腔室PM后清洁度@5/15
【整合对接】秦悦
【责任部门】蒸镀封装部
【责任科室】蒸镀科</t>
    <phoneticPr fontId="4" type="noConversion"/>
  </si>
  <si>
    <t>【异常原因】① 集中与2E行，1E行无异常，0220批次异常与前序1012批次良率结果存在差异。原因为产品来料波动与后段剥离能力匹配问题；② Array PI1 2#不良稍高，LL01#不良稍高，与目前过货判定相关，批次首不良稍高。
【Inline监控】已通过设备报警识别到，长期需专项推动Lami DM监控上线推动，降低损失
【是否止血】无 
【影响范围】预估批次良损0.5%
【改善措施】① 25年1012批次导入弱边扫条件无异常，本次不良升高（需专项，提前关注锁定最优Array过货路径）② 0505批次过货时关注剥离情况，进行能量优化调整
【整合对接】张健
【责任部门】Array/蒸镀封装部/工艺整合部
【责任科室】Array/Lami/OLED整合</t>
    <phoneticPr fontId="4" type="noConversion"/>
  </si>
  <si>
    <t>【异常原因】CRP 19号机 stage1平台左工位的FPC与PCB插接松动导致
【Inline监控】APP2可监控
【是否止血】是，重新扣好PCB板的钢琴盖
【影响范围】34pcs
【改善措施】重新扣好PCB板的钢琴盖，显微镜查看烧伤程度部分较轻，线路无损伤，可返报废后流，挽救比例94%，实际良损2pcs</t>
    <phoneticPr fontId="4" type="noConversion"/>
  </si>
  <si>
    <t xml:space="preserve">【产品型号】C471
【不良名称】彩斑Mura
【发生站点】MVI
【是否再发】否
【首次通报】05/08  10:30
【基础分析】LOT集中：L3CD6201K, L3CD6201R
【异常良损】当日良损2.12%，当月良损1.23%，批次良损0.58%，03/27批次较上批次恶化0.43%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</si>
  <si>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【产品型号】C521
【不良名称】屏体正翘曲
【发生站点】APP1
【是否再发】否
【首次通报】05/08  10:30
【基础分析】Map CD行聚集
【异常良损】当日良损1.26%，当月良损0.03%，批次良损0.12%，04/30批次较上批次恶化0.11%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</si>
  <si>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【产品型号】F153
【不良名称】彩斑Mura
【发生站点】MVI
【是否再发】否
【首次通报】05/08  10:30
【基础分析】MAP集中：1AU0, 1EH0
【异常良损】当日良损4.49%，当月良损0.18%，批次良损0.53%，04/10批次较上批次恶化0.33%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</si>
  <si>
    <t xml:space="preserve">【产品型号】N301
【不良名称】大圆环Mura
【发生站点】MVI
【是否再发】否
【首次通报】05/08  10:30
【基础分析】Map AD 边聚集
【异常良损】当日良损5.56%，当月良损1.78%，批次良损1.78%，04/29批次较上批次恶化1.78%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</si>
  <si>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【产品型号】N301
【不良名称】环状Mura
【发生站点】MVI
【是否再发】否
【首次通报】05/08  10:30
【基础分析】MAP集中：2CA0, 2CD0
【异常良损】当日良损4.40%，当月良损1.33%，批次良损1.33%，04/29批次较上批次恶化1.33%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</si>
  <si>
    <t xml:space="preserve">【产品型号】N301
【不良名称】G3亮点
【发生站点】MVI
【是否再发】否
【首次通报】05/08  10:30
【基础分析】LOT集中：L3N664001
【异常良损】当日良损6.57%，当月良损1.99%，批次良损1.99%，04/29批次较N236 3/17批次高0.61%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</si>
  <si>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【产品型号】C51
【不良名称】电流异常
【发生站点】AGING
【是否再发】否
【首次通报】05/08  17:00
【基础分析】Map、lot 无明显聚集
【异常良损】当日良损31.33%，当月良损1.63%，批次良损1.63%，04/16批次较上批次恶化0.87%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【整合对接】徐慕凡
【责任部门】***
【责任科室】***
</t>
  </si>
  <si>
    <t xml:space="preserve">【产品型号】N236
【不良名称】群亮点
【发生站点】MVI
【是否再发】否
【首次通报】05/08  17:00
【基础分析】LOT集中： L3N263019
【异常良损】当日良损2.87%，当月良损0.27%，批次良损0.47%，04/23批次较上批次恶化0.27%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【整合对接】田凤
【责任部门】***
【责任科室】***
</t>
  </si>
  <si>
    <t xml:space="preserve">【产品型号】C534
【不良名称】G向分屏
【发生站点】MVI
【是否再发】否
【首次通报】05/08  17:00
【基础分析】Map、lot 无明显聚集
【异常良损】当日良损3.19%，当月良损0.39%，批次良损0.41%，04/08批次较N236 3/17批次高 0.23%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【整合对接】徐慕凡
【责任部门】***
【责任科室】***
</t>
  </si>
  <si>
    <t>【异常原因】① 集中膜位Panel异常均为Particle有核；② 0410批次 Cycle9集中，为Run中Particle异常；③ Cycle首发生，Cycle内第100片降低，A Port不良＞B Port
【Inline监控】Inline已监控到
【是否止血】是，Cycle15恢复正常
【影响范围】0410批次 Cycle9 1.2%，渠道产品风险低
【改善措施】
① 异常锁定：前清洗Buffer存储干净Glass，Inline异常发生时，过物流将Glass流经单蒸镀腔室快速锁定异常腔室，批次末进行重点Check Review，匹配RS锁定Particle成分；
② 不良改善：降温PM期间，5/15购买吸尘器进行不良深度清洁；
【整合对接】李力
【责任部门】工艺整合部
【责任科室】OLED触控整合科</t>
    <phoneticPr fontId="4" type="noConversion"/>
  </si>
  <si>
    <t>【异常原因】Lami设备存在集中性，C/D行贴附末端，为sunmap松动导致贴附末端褶皱；
【Inline监控】以监控到(22520 AOI）
【是否止血】是
【影响范围】0430批次 
【改善措施】
① AOl监控到异常当天已进行sunmap更换，后续作业无异常@5/5
② Film ransfer&amp;settable交互压入量隆低02mm，调整后AOI无异常@5/6；
③ 翘曲超规良品打包入库抽真空静置，待返工@M6
【整合对接】李力
【责任部门】工艺整合部
【责任科室】OLED触控整合科</t>
    <phoneticPr fontId="4" type="noConversion"/>
  </si>
  <si>
    <t>【异常原因】17# 无工位pallet集中性，大板存在中心聚集，根因待解析@5/8；
【Inline监控】是，APP2可监控
【是否止血】是，该设备已换型
【影响范围】批次良损预计0.2%
【改善措施】①17# RMS下线，后续排产此设备禁止Run C51产品@已完成；
【整合对接】霍丽
【责任部门】屏体部
【责任科室】Aging科</t>
    <phoneticPr fontId="4" type="noConversion"/>
  </si>
  <si>
    <t>【异常原因】集中于2#板，无明显Glass集中性; 半板无明显Map集中性：同片同检EAI可见异常；为蒸镀段发生peeling导致，peeling碎屑未见像素形状，且中板未见AA区peeling位置，怀疑为Dummy区peeling，待解析确认；
【Inline监控】是，TFE AOI已检到，C4PL1
【是否止血】否
【影响范围】影响批次不良率0.24%
【改善措施】异常片解析确认peeling碎屑膜层成分@5/9
【整合对接】李晗
【责任部门】暂未明确
【责任科室】暂未明确</t>
    <phoneticPr fontId="4" type="noConversion"/>
  </si>
  <si>
    <t>【异常原因】Aging pallet260玻璃碎屑导致产品崩角
【Inline监控】是，APP2可监控
【是否止血】是，异物已清洁
【影响范围】34pcs
【改善措施】① 异常pallet下机清洁，② ACA pallet气缸压力减小验证
【整合对接】霍丽
【责任部门】屏体部
【责任科室】Aging科</t>
    <phoneticPr fontId="4" type="noConversion"/>
  </si>
  <si>
    <t>暂未明确对应人员</t>
    <phoneticPr fontId="4" type="noConversion"/>
  </si>
  <si>
    <t>【异常原因】①此异常新品阶段已有发生，新品阶段Map 1A行集中；②查看AVI图不良现象同新品阶段一致，不良在panel上位置固定；③排查确认不良坐标Array段无匹配，坐标匹配OLED 3CEE01-EVO-TM1 PAD，新品阶段异常亦匹配该TM1 PAD；
【Inline监控】LOI可见
【是否止血】否
【影响范围】待OLED反馈
【改善措施】请OLED 整合确认反馈改善进展
【整合对接】施明君
【责任部门】OLED
【责任科室】蒸镀</t>
    <phoneticPr fontId="4" type="noConversion"/>
  </si>
  <si>
    <t xml:space="preserve">【产品型号】C51
【不良名称】PIN端烧伤
【发生站点】APP2
【是否再发】否
【首次通报】05/08  10:30
【基础分析】Map 大板中间聚集
【异常良损】当日良损0.27%，当月良损0.16%，批次良损0.29%，04/16批次较上批次恶化0.29%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【整合对接】霍丽
【责任部门】***
【责任科室】***
</t>
    <phoneticPr fontId="4" type="noConversion"/>
  </si>
  <si>
    <t>【异常原因】①孔区侧刻量大，RIB层COT涂胶流平不佳，VCD抽真空时产生气泡。②C51为COE产品比正常制程多2道PH制程，侧刻量会更大，且C51孔区隔离柱设计数量9个，Normal产品13个，显影loading影响较大，会进一步加大侧刻量，③RIB PH存在明显机差，3APP11较3APP05高出7%，recipe确认一致，工艺参数比对确认中
【Inline监控】1D420(Rib PH) 可检出
【是否止血】否（目前Array WIP无C51/C471产品）
【影响范围】18LOT，批次预估5%
【改善措施】①11#禁Run COE产品-5/8,②coating speed降速：30→15mm/s验证，③值班增加一名人力监控DM，关注M756孔区情况，④11#高发原因持续排查中
【整合对接】施明君
【责任部门】阵列部
【责任科室】黄光科</t>
    <phoneticPr fontId="4" type="noConversion"/>
  </si>
  <si>
    <t>【异常原因】①4/16批次批次产出率35%，不良率虚高；其次确认该批次Aging站点电流异常较上批次恶化0.26%，AD不良批次下降1.48%，存在混判；
②Lot/Sheet/Map无明显集中；
③Array机腔差确认：无明显机腔差，拉取相关Code density水准，无异常波动；
持续监控后续产出
【Inline监控】/
【是否止血】/
【影响范围】4/16批次批次产出率35%，不良率虚高；Aging站点电流异常较上批次恶化0.26%，AD不良批次下降1.48%，存在混判；持续关注后续产出；
【改善措施】/
【整合对接】徐慕凡
【责任部门】阵列部
【责任科室】INT</t>
    <phoneticPr fontId="4" type="noConversion"/>
  </si>
  <si>
    <t>【异常原因】1. 单LOT聚集，mapping无聚集；2. 该LOT查看OIC履历无特殊异常，相关站点异常单无异常；3. 此LOT为ELA 6#点放LOT，推测与G3亮点原因一致受ELA-DKC 6#机差恶化影响
【Inline监控】是，AT已知 ELA 6# 点不良恶化
【是否止血】是
【影响范围】本批次点放2lot，预计影响批次0.25%
【改善措施】①ELA 6# LTPO直板/折叠/中尺寸禁Run，取消产能不足点放过货@4/23，
②ELA 6#： AK Filter Housing清洁@4/24，AK本体及管路通水清洁@4/27，预计AT@5/15
③AK区间轴承更换新品@5/8
【整合对接】田凤
【责任部门】阵列部
【责任科室】刻蚀科-CLN</t>
    <phoneticPr fontId="4" type="noConversion"/>
  </si>
  <si>
    <t xml:space="preserve">【产品型号】C466
【不良名称】常暗黑斑Mura
【发生站点】MVI
【是否再发】否
【首次通报】05/08  10:30
【基础分析】Map、Glass 无明显聚集
【异常良损】当日良损7.46%，当月良损3.85%，批次良损0.42%，03/17批次较上批次恶化0.19%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  <phoneticPr fontId="4" type="noConversion"/>
  </si>
  <si>
    <t>【异常原因】3CEE02-EVO LL2 DV门异常宕机，拆卸DV门过程腔室污染，复机后量产基板经过LL2腔室导致Cycle34 彩斑高发 8%
【Inline监控】inline可监控，触发ABL
【是否止血】是
【影响范围】C471 -118half，F153-47half
【改善措施】3CEE02-EVO-LL2停机清洁，点放确认效果无异常后复机；新增OVEN异常开腔复机流程（MQC+点放）@已完成
【整合对接】张倩
【责任部门】蒸镀封装部
【责任科室】蒸镀科</t>
    <phoneticPr fontId="4" type="noConversion"/>
  </si>
  <si>
    <t>【异常原因】① 不良现象：21230 TFE LOI不良现象发黄；② 锁定EB Mask孔区对侧发黄；③ 像素蒸镀面和Glass面边缘毛糙引发不良
【Inline监控】Inline已监控到，持续研磨改善
【是否止血】是，Inline已监控到，批次末前已改善无再发生
【影响范围】0430批次 单膜位影响约0.45%
【改善措施】
① 已TFE LOI颜色为准，并第一时间进行路径交换锁定异常Mask；
② 工艺由顶面研磨，增加为研磨&amp;激光物料打击方式，尽快进行Particle；
③ 清洗基础能力提升，清洗频率/功率优化测试中，根本上提升清洗能力，降低Mask Particle去除能力；
④ 持续推动Mask Marco异常上线RS/ADC 进行判定
【整合对接】李力
【责任部门】工艺整合部
【责任科室】OLED触控整合科</t>
    <phoneticPr fontId="4" type="noConversion"/>
  </si>
  <si>
    <t xml:space="preserve">【产品型号】M626
【不良名称】屏体正翘曲
【发生站点】APP1
【是否再发】否
【首次通报】05/08  10:30
【基础分析】Map C/D 行聚集
【异常良损】当日良损1.57%，当月良损0.37%，批次良损0.52%，04/29批次较上批次恶化0.49%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  <phoneticPr fontId="4" type="noConversion"/>
  </si>
  <si>
    <t>【异常】G向分屏 3.02%(M05 0.42%)
【异常原因】因C534与N236设计面差异，M1/M2/M3交叠面积较N236高50%，导致对异物容忍度低
【Inline监控】已监控，AT已检出C534 G向线高于N236 3%
【是否止血】是
【影响范围】4/08批次&amp;4/18批次
【改善措施】① SD1 Double清洗已导入@4/23，预计4/30批次总体线AD贡献~0.6%；② C534 Scan位置修补范围切割优化已上线@5/1，预估贡献G向线0.1%；③ 与检修检讨M3层拍照数量提升350→500@5/11
【整合对接】徐慕凡
【责任部门】阵列部
【责任科室】INT</t>
    <phoneticPr fontId="4" type="noConversion"/>
  </si>
  <si>
    <t>【异常原因】目前推测PI1膜层边缘膜厚2S行均一性较面内差和C514设计2S行距边较小28mm叠加因素导致；
【Inline监控】是，DLA作业时剥离完后边缘dummy检sensor频繁报警，临时增加LLO2/3 E行边扫能量
【是否止血】否
【改善措施】PI边缘膜厚均一性改善检讨@4/21
【整合对接】2E行褶皱专项
【责任部门】阵列部&amp;设计部
【责任科室】PI</t>
    <phoneticPr fontId="4" type="noConversion"/>
  </si>
  <si>
    <t xml:space="preserve">【产品型号】C480
【不良名称】显示异常
【发生站点】MVI
【是否再发】否
【首次通报】05/09  12:00
【基础分析】LOT集中：L3CG63016, L3CG6301R
【异常良损】当日良损11.36%，当月良损0.39%，批次良损0.24%，04/18批次较上批次恶化0.16%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【整合对接】徐慕凡
【责任部门】***
【责任科室】***
</t>
  </si>
  <si>
    <t xml:space="preserve">【产品型号】C521
【不良名称】OLED来料翘曲
【发生站点】CUT
【是否再发】否
【首次通报】05/09  12:00
【基础分析】Map 1# 中板聚集
【异常良损】当日良损0.69%，当月良损0.12%，批次良损0.20%，04/30批次较上批次恶化0.15%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【整合对接】刘松铭
【责任部门】***
【责任科室】***
</t>
  </si>
  <si>
    <t xml:space="preserve">【产品型号】M608
【不良名称】彩斑Mura
【发生站点】MVI
【是否再发】否
【首次通报】05/09  12:00
【基础分析】MAP集中：2BQ0
【异常良损】当日良损2.34%，当月良损0.18%，批次良损0.25%，04/19批次较上批次恶化0.23%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【整合对接】刘松铭
【责任部门】***
【责任科室】***
</t>
  </si>
  <si>
    <t xml:space="preserve">【产品型号】M608
【不良名称】屏体黑斑
【发生站点】MVI
【是否再发】否
【首次通报】05/09  12:00
【基础分析】MAP集中：2EV0
【异常良损】当日良损3.59%，当月良损0.31%，批次良损0.35%，04/19批次较上批次恶化0.32%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【整合对接】张世举
【责任部门】***
【责任科室】***
</t>
  </si>
  <si>
    <t xml:space="preserve">【产品型号】M678
【不良名称】TP复测NG
【发生站点】MVI
【是否再发】否
【首次通报】05/09  12:00
【基础分析】Map、sheet无明显集中性
【异常良损】当日良损38.18%，当月良损0.56%，批次良损0.18%，03/30批次较上批次恶化0.16%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【整合对接】朱栩
【责任部门】***
【责任科室】***
</t>
  </si>
  <si>
    <t>张世举</t>
  </si>
  <si>
    <t>【异常原因】①机腔差锁定13400（M2 PH） 3APP13强相关，解析确认为M2 CD偏大0.1um）;目前最新批次产出LTPO产品均存在此高发膜位聚集异常，异常节点为13400（M2 PH）3/11过货出现后续恶化；②根据解析结果排查相关怀疑单元未见异常，真因黄光持续调查中；
【Inline监控】DM图/AT/LOI不可见，进行13620（M2 STR后AOI） DM图检测调试优化@5/6
【是否止血】否；M2 PH主run机台为PP12/13，主run LTPO产品，结合产能及线不良损益比确认M2 PH PP13暂不禁run LTPO产品（PP13 G向线不良较PP12低0.2%)；
【影响范围】PP13批次影响LTPO产品0.2%;
【改善措施】临时措施：①根据解析结果PP13 4/22 对可疑机构点进行排查动作：COT PD roller， 刀嘴清洁，DEV液刀拆卸清洗；②13# C480/516转向厘清验证（CLN/COT/DEV转向），预计5/20产出结果；
【整合对接】施健丰
【责任部门】阵列部
【责任科室】黄光科</t>
    <phoneticPr fontId="4" type="noConversion"/>
  </si>
  <si>
    <t>【异常原因】C521产品在下贴2剥离NG导致，后刀入刀PI与上保之间导致U列侧PI褶皱翘曲，SLA贴附时褶皱气泡赶压至面内导致翘曲，切割粘连拔片
【Inline监控】是
【是否止血】是
【影响范围】3Half
【改善措施】已经调整下贴2 入刀点位Z1 Countact Up offset：3.2→3，现场作业2lot监控无异常 @5/8
【整合对接】刘松铭
【责任部门】蒸镀封装部
【责任科室】Lami科</t>
    <phoneticPr fontId="4" type="noConversion"/>
  </si>
  <si>
    <t>【异常原因】查看AVI为7区发粉青彩斑，流片64开始高发，匹配AOI为黑色异物遮挡G/R像素导致彩斑mura
【Inline监控】可监控，mask下机清洗后无异常
【是否止血】是，mask下机清洗后无异常
【影响范围】影响1cycle，50panel
【改善措施】mask 下机后定点研磨，确保下次上机无异常；蒸镀腔室清洁流程完善，增加吸尘器清洁腔室角落及擦拭困难位置，改善腔室PM后清洁度；@5/15
【整合对接】张倩
【责任部门】蒸镀封装部
【责任科室】蒸镀科</t>
    <phoneticPr fontId="4" type="noConversion"/>
  </si>
  <si>
    <t>【异常原因】取消G3等限ECS流程已归档通知， 实际屏体检测未执行
【Inline监控】/
【是否止血】是
【影响范围】~100panel
【改善措施】①取消等限@5/8；②针对已入库产品，返工作业@M5；③统一梳理现有产品G3等限取消情况，二次check各产品状况@5/8；④检讨整合从CIM开通权限，流程文件上线后整合执行取消G3等限@5/14
【整合对接】田凤
【责任部门】屏体部&amp;工艺整合部
【责任科室】屏体测试&amp;阵列整合</t>
    <phoneticPr fontId="4" type="noConversion"/>
  </si>
  <si>
    <t>【异常原因】①此异常新品阶段已有发生，高发膜位同新品阶段；查看AVI图不良现象亦同新品阶段一致，不良在panel上位置固定，坐标与Array OVEN 11#/14#/15#机台 PAD坐标匹配，主run PLN2/PLN3/PDL层；②排查确认为FA Robot真空吸附Pad强相关，推测基板与pad区存在温差变化影响，又因N301产品无PI与BSM直接作用于Array层，导致TFT特性偏移，与硬屏产品强相关；
【Inline监控】否，DM/AT不可见
【是否止血】否
【影响范围】影响04/29批次1.0%+
【改善措施】①第一次验证3AOVEN15搭载SP202材质Pad上机一个膜位AVI确认验证膜位无环状Mura发生 ②现更换全部Pad验证5sheet确认改善效果，目前已到屏体待结果产出@5/15，后续根据验证结果检讨更换全部Pad导入上线可行性；
【整合对接】施明君
【责任部门】阵列部</t>
    <phoneticPr fontId="4" type="noConversion"/>
  </si>
  <si>
    <t xml:space="preserve">【产品型号】N301
【不良名称】常暗黑斑Mura
【发生站点】MVI
【是否再发】否
【首次通报】05/09  12:00
【基础分析】Map A/D 列聚集
【异常良损】当日良损2.71%，当月良损0.66%，批次良损0.66%，04/29批次较N236  4/15批次高0.5%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【整合对接】施明君
【责任部门】***
【责任科室】***
</t>
    <phoneticPr fontId="4" type="noConversion"/>
  </si>
  <si>
    <t>晶注科</t>
    <phoneticPr fontId="4" type="noConversion"/>
  </si>
  <si>
    <t>【异常原因】①目前CT产出75%，批次良损0.96% ②LOT无集中，MAP主要聚集1AA0/1AD0/2CA0/2CD0膜位 ③AVI图确认聚集膜位主要为大圆环Mura以及环状Mura ④1AA0/1AD0为大圆环Mura影响0.32%，2AC0/2AD0为环状Mura影响0.52% ⑤去掉其他Code影响常暗黑斑0.12%同N236 4.15批次对比无上升
【Inline监控】否，DM/AT不可见
【是否止血】否
【影响范围】影响04/29批次0.84%
【改善措施】①第一次验证3AOVEN15搭载SP202材质Pad上机一个膜位AVI确认验证膜位无环状Mura发生 ②现更换全部Pad验证5sheet确认改善效果，目前已到屏体待结果产出@5/15，后续根据验证结果检讨更换全部Pad导入上线可行性；
【整合对接】施明君
【责任部门】阵列部
【责任科室】晶注科</t>
    <phoneticPr fontId="4" type="noConversion"/>
  </si>
  <si>
    <t>【异常原因】显示异常主要由35058站点（AVI看图判Code）和MVI站点判定，看AVI图确认35058站点判定准确，但MVI站点90%无异常，属于过杀（结合35058和MVI，过杀占比54%，良损0.13%；实际此批次真实不良0.11%，与之前批次相当），屏体检测机台机差确认发现MVI站点APST11（SVI设备）集中，已反馈屏体大数据科确认
【Inline监控】待屏体大数据科调查反馈
【是否止血】待屏体大数据科调查反馈
【影响范围】待屏体大数据科调查反馈
【改善措施】待屏体大数据科调查反馈
【整合对接】徐慕凡
【责任部门】工艺整合
【责任科室】屏体大数据科</t>
    <phoneticPr fontId="4" type="noConversion"/>
  </si>
  <si>
    <t>崩边/角</t>
    <phoneticPr fontId="4" type="noConversion"/>
  </si>
  <si>
    <t xml:space="preserve">【产品型号】N301
【不良名称】崩边/角
【发生站点】CT
【是否再发】否
【首次通报】05/06  17:00
【基础分析】
【异常良损】当日良损7.75%，当月良损2.17%，批次良损2.17%，04/29批次较上批次恶化2.17%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【整合对接】霍丽
【责任部门】***
【责任科室】***
</t>
    <phoneticPr fontId="4" type="noConversion"/>
  </si>
  <si>
    <t xml:space="preserve">【产品型号】M692
【不良名称】JNCDN
【发生站点】MVI
【是否再发】否
【首次通报】04/15  17:00
【基础分析】LOT集中：L3MK63008，Map 大板边缘聚集
【异常良损】当日良损20.09%，当月良损0.25%，批次良损0.25%，03/27批次较上批次恶化0.22%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【整合对接】王建强
【责任部门】***
【责任科室】***
</t>
    <phoneticPr fontId="4" type="noConversion"/>
  </si>
  <si>
    <t>【异常原因】结合基板交换路径，锁定蒸镀段；各线体各产品异常节点与VEES导入匹配；产线确认异常点位与VEES安装方向平行；推测为VEES产生分子流影响蒸镀膜层膜质导致G向mura；
【Inline监控】新增 LOI 线性画面可监控恶化趋势
【是否止血】是，已导入check、VEES关闭动作@4/20 
【影响范围】2/7批次持续发生，2膜位单管入风险仓；预计批次良损1.5%
【改善措施】已规划静电环产品关闭VEES by异常产品by cycle，N236 N+3 暂无排产计划；
【整合对接】张倩
【责任部门】蒸镀封装部
【责任科室】蒸镀科</t>
  </si>
  <si>
    <t>【异常原因】同C51斑中带点异常，为12100 GI CVD FC03-DKC清洗能力不足导致的panel局部Vth负偏类型亮点，FC03 DKC 不良率0.29%，FC05 DKC不良率0.11%，当站对应3/19~3/24过货；
【Inline监控】AT仅过货4sheet，对应CT无异常
【是否止血】是
【影响范围】此为C51尾批，FC03过货共计16LOT，预估影响批次0.15%
【改善措施】①机台golden line管控@3/9；②3AFC03-DKC保养，HF Rinse出口AC刀口清洁@4/15，AT产出8sheet 点不良3.8%较base低1.2%，CT@5/12；③搭载5#HPMJ移位中量验证已完成，当前pep3，预计AT@5/15；④HF rinse入口液刀方向验证，实验验证已完成，预计AT@5/15；
【整合对接】田凤
【责任部门】阵列部
【责任科室】刻蚀-清洗</t>
  </si>
  <si>
    <t>【产品型号】M608
【不良名称】显示异常
【发生站点】CT
【是否再发】否
【首次通报】05/10 10:30
【基础分析】无明显集中性
【异常良损】当日良损0.27%，当月良损0.07%，批次良损0.13%，04/19批次较上批次恶化0.11%</t>
  </si>
  <si>
    <t>【异常原因】①无Lot/sheet集中性，Mapping无明显膜位集中；
②确认不良现象为常规类型，多为大颗残留/异物导致G向走线受损/短路类型；
③结合PT RS查杀数据及inline履历分析，对应Lot 12400 M1 PHT过货期间A2PMR Density飘高，为3APP12 4.6~4.8过货，A2PMR Density 2.3ea/sheet（同期3APP13 Density ~1.0ea/sheet），推测受此影响较大；
④对应code 飘高4/9 inline监控已监控到，工艺确认3APP12 4/8进行整机PM，复机前几批Lot存在波动，主要影响渠道产品M608, 4/9之后Density已回归至~1.4ea/sheet，正常水平；
【Inline监控】12629 RS已监控到
【是否止血】是, 12400 M1 PHT 3APP12 4/8保养复机初期波动，4/9已恢复正常
【影响范围】M608 4/19蒸镀批6Lot，批次良损~0.15%；
【改善措施】3APP12 4/8进行整机PM，复机前几批Lot存在波动， 4/9之后Density已回归至~1.4ea/sheet，正常水平；
【整合对接】徐慕凡
【责任部门】阵列部
【责任科室】黄光科</t>
  </si>
  <si>
    <t>【产品型号】C521
【不良名称】G彩短条Mura
【发生站点】CT
【是否再发】否
【首次通报】05/10 10:30
【基础分析】Mapping集中性：A/C角聚集 
【异常良损】当日良损0.30%，当月良损0.13%，批次良损0.16%，04/30批次较上批次恶化0.06%</t>
  </si>
  <si>
    <t xml:space="preserve">王爽
</t>
  </si>
  <si>
    <t>【产品型号】C51
【不良名称】JNCDN
【发生站点】CT
【是否再发】否
【首次通报】05/10 10:30
【基础分析】Mapping集中性：大板两侧集中
【异常良损】当日良损0.80%，当月良损0.22%，批次良损0.22%，04/16批次较上批次恶化0.21%</t>
  </si>
  <si>
    <t xml:space="preserve">
【异常原因】①COE产品大角度JNCD规格严格，基于模组AVI60°JNCD关系，AVI进行60°JNCD拦截。AVI拦截规格32#（门限4.97）/15#（门限5.37），器件预估该规格量产批次屏体良损5%；蒸镀批次内各cycle波动会导致屏体每日过货的不良率在5%上下波动，即存在当日不良率超过5%的情况；②高发cycle不良与色点波动强相关（规格内波动）
【Inline监控】/
【是否止血】否，无有效措施
【影响范围】数量，过货完成时间
【改善措施】根据AVI数据，以及模组首批量产结果，已明确8/22后续蒸镀批次色点微调方向，已更新目标色点，并收严色点和轨迹内控规格8/22；ITO最优路径过货，不良较高设备已经禁用；cvd更新最优膜厚目标 
【整合对接】汪前前
【责任部门】工艺整合部/蒸镀封装部/Array PVD
【责任科室】蒸镀封装整合科/蒸镀工艺科/PVD 科/TP整合</t>
    <phoneticPr fontId="4" type="noConversion"/>
  </si>
  <si>
    <t xml:space="preserve">【异常原因】C471 6/25批次&amp;8/8批次&amp;8/22批次（以下简称NG批次）G向线状Mura 0.13%，Map 2E行聚集，7/16批次&amp;7/29批次（以下简称OK批次）无异常；①AVI图不可见，产线点屏可见X轴固定一条白线（X轴坐标：-743；无机构匹配），AT/DM图/LOT不可见；②过货路径对比：NG批次和OK批次过货路径对比确认均为相同机台过货；③机腔差确认：以OK批次和NG批次数据捞取阵列段机腔差确认除单机台过货外1H600 3AES05、14500 3AED04和1F100 3AFC06存在机差（无腔差）和Map差；④为避Run理清，1H600 3AES05、14500 3AED04和1F100 3AFC06禁Run C471产品@9/11（如有产能需求可开启过货）
【Inline监控】AT/DM图/LOI不可见
【是否止血】否
【影响范围】数量，过货完成时间
【改善措施】为避Run理清，1H600 3AES05、14500 3AED04和1F100 3AFC06禁Run C471产品@9/11（如有产能需求可开启过货）
【整合对接】施健丰
【责任部门】工艺整合部
【责任科室】阵列整合科 </t>
    <phoneticPr fontId="4" type="noConversion"/>
  </si>
  <si>
    <t xml:space="preserve">异常原因：TPM2微残留导致Short不良升高，3TED03机台高发；
Inline监控：M2微残留AOI无法监控；
是否止血：是，3TED03已禁用@9/10；
影响：8/22批次及9/1批次；
改善措施：C480 VVC时间延长中量验证，有效后导入；
责任部门：触控部；
责任科室：刻蚀科 </t>
    <phoneticPr fontId="4" type="noConversion"/>
  </si>
  <si>
    <t>【产品型号】C51
【不良名称】群亮点
【发生站点】CT
【是否再发】否
【首次通报】05/10 10:30
【基础分析】LOT集中性：L3C36300G
【异常良损】当日良损1.29%，当月良损0.26%，批次良损0.26%，04/16批次较上批次恶化0.12%</t>
    <phoneticPr fontId="4" type="noConversion"/>
  </si>
  <si>
    <t>【产品型号】C51
【不良名称】暗点
【发生站点】CT
【是否再发】否
【首次通报】05/10 10:30
【基础分析】LOT集中性：L3C36300A
【异常良损】当日良损2.90%，当月良损0.48%，批次良损0.48%，04/16批次较上批次恶化0.20%</t>
  </si>
  <si>
    <t xml:space="preserve">田凤(孙洋)
</t>
  </si>
  <si>
    <t>【产品型号】C521
【不良名称】斑中带点
【发生站点】CT
【是否再发】否
【首次通报】05/10 10:30
【基础分析】无明显集中性
【异常良损】当日良损1.48%，当月良损0.53%，批次良损0.58%，04/30批次较上批次恶化0.14%</t>
  </si>
  <si>
    <t xml:space="preserve">
【异常原因】① 1#AB TP改造后由Cycle内PPA X内缩，变为Cycle内PPA X外扩0~2μm；② EGTA03 TU列 PPA Margin不足5~7μm波动，膜位发生率6%，长期需Rework
【Inline监控】已监控到
【是否止血】是
【影响范围】0.15%（0418/0430/0508批次）
【改善措施】① Inline Offset调整优先偏向T/U列不良膜位，X Offset负向调整0.5μm；② 匹配同套Mask已进行Stay Time缩短设定；③ 风险FMM Sheet RW@5/15~5/27；④ 设备改造水冷去除后变化趋势继续精确，用于前置预估管控@持续
【整合对接】王爽
【责任部门】工艺整合部/蒸镀封装部
【责任科室】OLED触控整合科/张网科</t>
    <phoneticPr fontId="4" type="noConversion"/>
  </si>
  <si>
    <t>2nit 灰阶mura</t>
    <phoneticPr fontId="4" type="noConversion"/>
  </si>
  <si>
    <t xml:space="preserve">【产品型号】N236
【不良名称】2nit 灰阶mura
【发生站点】CT
【是否再发】否
【首次通报】05/03  10:00
【基础分析】MAP集中：1CA0, 2BA0
【异常良损】当日良损2.46%，当月良损1.25%，批次良损1.16%，04/15批次较上批次恶化1.16%
</t>
    <phoneticPr fontId="4" type="noConversion"/>
  </si>
  <si>
    <t>【产品型号】C51
【不良名称】线路间短路
【发生站点】CT
【是否再发】否
【首次通报】05/11 10:30
【基础分析】无明显集中性
【异常良损】当日良损3.53%，当月良损0.39%，批次良损0.39%，04/16批次较上批次恶化0.35%</t>
  </si>
  <si>
    <t xml:space="preserve">朱栩
</t>
  </si>
  <si>
    <t>【产品型号】C51
【不良名称】TP复测NG
【发生站点】CT
【是否再发】否
【首次通报】05/11 10:30
【基础分析】MAP集中性：B板集中；Lot集中性：L3C36300C
【异常良损】当日良损4.40%，当月良损0.17%，批次良损0.17%，04/16批次较上批次恶化0.15%</t>
  </si>
  <si>
    <t>【产品型号】M608
【不良名称】群亮点
【发生站点】CT
【是否再发】否
【首次通报】05/11 10:30
【基础分析】MAP集中性：B角集中；Lot集中性：L3MP63006
【异常良损】当日良损0.62%，当月良损0.10%，批次良损0.15%，04/28批次较上批次恶化0.09%</t>
  </si>
  <si>
    <t xml:space="preserve">施建丰(胡焕茹)
</t>
  </si>
  <si>
    <t>【产品型号】W537
【不良名称】RGB亮点
【发生站点】CT
【是否再发】否
【首次通报】05/11 10:30
【基础分析】LOT集中性：L3A862001/L3A862002
【异常良损】当日良损8.12%，当月良损4.29%，批次良损0.17%，03/10批次较上批次恶化0.17%</t>
  </si>
  <si>
    <t xml:space="preserve">【产品型号】C472
【不良名称】彩斑Mura
【发生站点】MVI
【是否再发】否
【首次通报】05/07  10:00
【基础分析】MAP集中：1BQ0, 1BR0, 1DV0, 2AE0, 2AK0
【异常良损】当日良损2.89%，当月良损0.25%，批次良损0.32%，04/21批次较上批次恶化0.27%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【整合对接】0
【责任部门】***
【责任科室】***
</t>
    <phoneticPr fontId="4" type="noConversion"/>
  </si>
  <si>
    <t>【异常原因】COE产品原量产已知良损3.5%，改善措施导入后现屏体规格4.5预估良损~0.5%；inline监控tfe轨迹04/16批次和12/20批次无异常；12/20不良更低原因 为蒸镀数量少轨迹更加收敛且相对偏右；两批次良率均在正常波动程度
【Inline监控】LOI监控轨迹收敛无异常
【是否止血】LOI监控无异常；
【影响范围】04/16批次
【改善措施】COE产品改善措施导入后现屏体规格4.5预估良损&lt;0.5%，现04/16批次良损0.22%良率非异常波动
【整合对接】王爽
【责任部门】蒸镀封装
【责任科室】蒸镀科&amp;蒸镀触控OLED整合科</t>
    <phoneticPr fontId="4" type="noConversion"/>
  </si>
  <si>
    <t>【异常原因】LOT/Mapping无聚集，RS无匹配；确认NG panel均经过CRP，25%为G1等（CRP修复后判定OK）、57%为G2等（CRP未找到异常），CRP 3PLR11单机台过货，推测CRP异常导致RGB亮点高发
【Inline监控】W537无AT
【是否止血】近N+3无W537生产计划
【影响范围】本批次已产出97%，预估本批次RGB亮点不良率0.2%
【改善措施】目前初步推测回面均一度有问题，下批次生产的时候确认画面状态
【整合对接】田凤
【责任部门】屏体部
【责任科室】测试科</t>
    <phoneticPr fontId="4" type="noConversion"/>
  </si>
  <si>
    <t>【产品型号】W537
【不良名称】RGB亮点
【发生站点】MVI
【是否再发】否
【首次通报】02/05  17:30
【基础分析】Map/Lot 无明显聚集
【异常良损】当日良损3.59%，当月良损0.28%，批次良损0.28%，01/24批次较上批次恶化0.20%
【异常原因】LOT/Mapping无聚集，RS无匹配；确认NG panel均经过CRP，25%为G1等（CRP修复后判定OK）、57%为G2等（CRP未找到异常），CRP 3PLR11单机台过货，推测CRP异常导致RGB亮点高发
【Inline监控】W537无AT
【是否止血】近N+3无W537生产计划
【影响范围】本批次已产出97%，预估本批次RGB亮点不良率0.2%
【改善措施】目前初步推测回面均一度有问题，下批次生产的时候确认画面状态
【整合对接】田凤
【责任部门】屏体部
【责任科室】测试科</t>
    <phoneticPr fontId="4" type="noConversion"/>
  </si>
  <si>
    <t>【异常原因】①容值不良无中板Mapping集中，存在Glass集中；②容值Log已确认多数为整面容值超下限，少数为多通道贯穿；③NG Glass无异常履历，AOI无异常，AVI APP图无异常；④已确认为OLED CVD Shadow导致
【Inline监控】否
【是否止血】否
【影响范围】单Glass异常，影响68pcs
【改善措施】设备面：C2D、C4B Align Offset复原，点放产品确认Shadow UV显微镜下确认无异常；执行面：实验对应及复原机制人员操作、点检复训；Inline监控开线首件by腔室确认Shadow;Inline监控过程中Shadow同步确认RMSE，RMSE超规报警推送开发
【整合对接】朱栩
【责任部门】蒸镀封装部
【责任科室】封装科</t>
    <phoneticPr fontId="4" type="noConversion"/>
  </si>
  <si>
    <t>【产品型号】C534
【不良名称】S向单暗线
【发生站点】CT
【是否再发】否
【首次通报】05/11 10:30
【基础分析】MAP集中性：1AD/2AD膜位
【异常良损】当日良损6.01%，当月良损2.15%，批次良损2.24%，04/08批次较上批次恶化2.24%(首批次)</t>
    <phoneticPr fontId="4" type="noConversion"/>
  </si>
  <si>
    <t>【异常原因】①查看无Lot/sheet集中，Map呈现固定膜位Half对称集中；Array AT检出无异常聚集；
②查看AVI现象线不良位置较为集中，且多为群暗线；（同时查看新品工单此膜位的AVI检出部分也为此现象）
③查看Array RS检出无有效匹配；1pcs抽检LOI 21320检出无异常；过往出现类似异常解析为AT MUX ESD异常；请OLED协助调查；
已同步解析进一步确认，预计@5/15产出；
【Inline监控】AT/AOI不可见
【是否止血】否
【影响范围】1AD/2AD膜位良损0.63%
【改善措施】已同步提解析进一步确认@5/15
【整合对接】施建丰
【责任部门】工艺整合部
【责任科室】阵列整合科</t>
    <phoneticPr fontId="4" type="noConversion"/>
  </si>
  <si>
    <t>【异常原因】1. 该LOT查看OIC履历无特殊异常，相关站点异常单无异常；2. 此LOT为同批次中唯一ELA 6#对策前@4/6过货LOT，推测与G3亮点原因一致受ELA-DKC 6#机差恶化影响
【Inline监控】M608无AT
【是否止血】是
【影响范围】此为M608尾批，该批次ELA 6#过货1个LOT，预估影响批次0.11%
【改善措施】①ELA 6#： AK Filter Housing清洁@4/24，AK本体及管路通水清洁@4/27，预计AT@5/15
②AK区间轴承更换新品@5/12
【整合对接】田凤（孙洋）
【责任部门】阵列部
【责任科室】刻蚀科-CLN</t>
    <phoneticPr fontId="4" type="noConversion"/>
  </si>
  <si>
    <t>【异常原因】不良存在Glass集中，查看履历为Peeling片及43400黄光宕机RW片
【Inline监控】否
【是否止血】否
【影响范围】149pcs
【改善措施】异物检宕机黄光已进行软体改造，预计7月可完成
【整合对接】朱栩
【责任部门】触控部
【责任科室】黄光科</t>
    <phoneticPr fontId="4" type="noConversion"/>
  </si>
  <si>
    <t>2nit 灰阶mura</t>
  </si>
  <si>
    <t>【产品型号】C534
【不良名称】2nit 灰阶mura
【发生站点】CT
【是否再发】否
【首次通报】05/12 10:30
【基础分析】MAP集中性：1CA/2BA膜位
【异常良损】当日良损4.53%，当月良损0.41%，批次良损0.62%，04/18批次较上批次恶化0.34%</t>
  </si>
  <si>
    <t>CELL</t>
  </si>
  <si>
    <t xml:space="preserve">陈若春
</t>
  </si>
  <si>
    <t>【异常原因】①与制造确认实际为可修复暗点，人员误判，已宣导纠正；②不良品为MII&amp;MVI 因等级限制判出，未经过维修flow。转量会已明确上线维修flow，请屏体大数据确认flow是否上线还是flow维护有误
【Inline监控】/
【是否止血】否
【影响范围】请屏体大数据确认
【改善措施】①维修flow上线；②上线后不良屏返工挽救
【产品处置】当前C等入库，后续维修flow上线无误后返工挽救
【整合对接】田凤(孙洋)
【责任部门】工艺整合部
【责任科室】屏体大数据</t>
    <phoneticPr fontId="4" type="noConversion"/>
  </si>
  <si>
    <t xml:space="preserve">【产品型号】C514
【不良名称】大面积片状彩斑Mura
【发生站点】MVI
【是否再发】否
【首次通报】05/09  12:00
【基础分析】LOT集中： L3CS63008,Map 1Q 行聚集
【异常良损】当日良损6.68%，当月良损0.12%，批次良损0.08%，04/21批次较上批次恶化0.01%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【整合对接】刘松铭
【责任部门】***
【责任科室】***
</t>
    <phoneticPr fontId="4" type="noConversion"/>
  </si>
  <si>
    <t>【异常原因】结合基板交换路径，锁定蒸镀段；各线体各产品异常节点与VEES导入匹配；产线确认异常点位与VEES安装方向平行；推测为VEES产生分子流影响蒸镀膜层膜质导致G向mura；
【Inline监控】模组新增画面，屏体无，inline未监控到
【是否止血】是，多产品已导入check、VEES关闭动作@4/20 
【影响范围】0421批次良损0.15%
【改善措施】关闭VEES by异常产品by cycle@5/19批次，CT结果预计5/27 产出
【整合对接】张倩
【责任部门】蒸镀封装部
【责任科室】蒸镀科</t>
    <phoneticPr fontId="4" type="noConversion"/>
  </si>
  <si>
    <t xml:space="preserve">【产品型号】C516
【不良名称】G向单亮线
【发生站点】CT
【是否再发】否
【首次通报】05/03  18:00
【基础分析】MAP/LOT无集中性
【异常良损】当日良损0.97%，当月良损0.78%，批次良损0.85%，04/21批次较上批次恶化0.35%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【整合对接】徐慕凡
【责任部门】***
【责任科室】***
</t>
    <phoneticPr fontId="4" type="noConversion"/>
  </si>
  <si>
    <t>【异常原因】①MAP/LOT无集中性；②4/21批次Inline监控A1PPS飘高，受PP03影响~0.1%；③查看4/21批次M1/M2维修DD降低1.3ea~0.2%，受制造WIP堆积影响，C516维修套图卡控范围调整
【Inline监控】RS已监控A1PPS飘高
【是否止血】是，PP03已保养@4/3
【影响范围】4/21批次0.3%
【改善措施】PP03已保养@4/3
【整合对接】徐慕凡
【责任部门】阵列部
【责任科室】黄光科</t>
    <phoneticPr fontId="4" type="noConversion"/>
  </si>
  <si>
    <t>【产品型号】C516
【不良名称】PHT责M2残留
【发生站点】CT
【是否再发】否
【首次通报】05/12 17:30
【基础分析】无明显集中性
【异常良损】当日良损0.28%，当月良损0.11%，批次良损0.22%，05/04批次较上批次恶化0.20%</t>
  </si>
  <si>
    <t>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【产品处置】将产品处置措施（如有）从改善措施中分离出来写在这里
【整合对接】陈若春
【责任部门】***
【责任科室】***</t>
  </si>
  <si>
    <t>【产品型号】C534
【不良名称】可修复亮点
【发生站点】CT
【是否再发】否
【首次通报】05/12 10:30
【基础分析】无明显集中性
【异常良损】当日良损1.77%，当月良损0.07%，批次良损0.19%，04/18批次较上批次恶化-0.19%(首批次)</t>
    <phoneticPr fontId="4" type="noConversion"/>
  </si>
  <si>
    <t>【产品型号】C480
【不良名称】PHT后PEP7有机胶膜破
【发生站点】CT
【是否再发】否
【首次通报】05/12 10:30
【基础分析】Map集中性：BC角集中；Lot集中性：L3CG6301A
【异常良损】当日良损0.49%，当月良损0.04%，批次良损0.12%，04/30批次较上批次恶化0.12%</t>
    <phoneticPr fontId="4" type="noConversion"/>
  </si>
  <si>
    <t>【异常原因】新张网Mask （G司）物料PT较高导致
【Inline监控】是-LOI
【是否止血】是
【影响范围】cycle27+cycle30，预计影响0429批次0.6%
【改善措施】① 短期措施：Mask下机后EC电解清洗+MLR修复@5/5，Cycle36无异常；② 永久对策：厂商清洗工艺优化（清洗压力增大）/增加物料B面清洗 @M4已完成
【整合对接】刘智勇
【责任部门】蒸镀封装部
【责任科室】张网科</t>
    <phoneticPr fontId="4" type="noConversion"/>
  </si>
  <si>
    <t>【异常原因】PLN2 黄光 3APP06 COT管路检查发现NOZZLE供液阀附近存在气泡，推测为阀件漏气
【Inline监控】已监控到，PLN2 A7PFB&amp;PBH Mapping BC角聚集，Density飘高0.4ea
【是否止血】是
【影响范围】C480 7sheet，0430批次良损0.12%
【改善措施】4/10 PLN2 黄光 3APP06 更换COT NOZZLE供液阀，截至目前未再发
【产品处置】异常Panel判杀
【整合对接】陈若春
【责任部门】阵列部
【责任科室】黄光科</t>
    <phoneticPr fontId="4" type="noConversion"/>
  </si>
  <si>
    <t>【产品型号】M626
【不良名称】彩斑Mura
【发生站点】CT
【是否再发】否
【首次通报】05/12 10:30
【基础分析】Map集中性：B板集中
【异常良损】当日良损0.39%，当月良损0.30%，批次良损0.32%，04/29批次较上批次恶化0.16%</t>
    <phoneticPr fontId="4" type="noConversion"/>
  </si>
  <si>
    <t>【异常原因】结合基板交换路径，锁定蒸镀段；各线体各产品异常节点与VEES导入匹配；产线确认异常点位与VEES安装方向平行；推测为VEES产生分子流影响蒸镀膜层膜质导致G向mura；
【Inline监控】新增 LOI 线性画面可监控恶化趋势
【是否止血】是，已导入check、VEES关闭动作@4/20 
【影响范围】2/7批次持续发生，2膜位单管入风险仓；预计批次良损1.5%
【改善措施】已规划静电环产品关闭VEES by异常产品by cycle，N236 N+3 暂无排产计划；
【整合对接】张倩
【责任部门】蒸镀封装部
【责任科室】蒸镀科</t>
    <phoneticPr fontId="4" type="noConversion"/>
  </si>
  <si>
    <t>张倩</t>
    <phoneticPr fontId="4" type="noConversion"/>
  </si>
  <si>
    <t>【产品型号】C480
【不良名称】G向单亮线
【发生站点】AVI
【是否再发】否
【首次通报】05/13  16:00
【基础分析】无明显集中性
【异常良损】当日良损0.62%，当月良损0.66%，批次良损0.78%，04/30批次较上批次（4/18批次）恶化0.21%</t>
    <phoneticPr fontId="4" type="noConversion"/>
  </si>
  <si>
    <t>施建丰</t>
    <phoneticPr fontId="4" type="noConversion"/>
  </si>
  <si>
    <t>霍丽</t>
    <phoneticPr fontId="4" type="noConversion"/>
  </si>
  <si>
    <t>【产品型号】C516  同C516-7
【不良名称】彩斑Mura
【发生站点】MVI
【是否再发】否
【首次通报】05/13  16:00
【基础分析】2AP/2BD/2CQ
【异常良损】当日良损3.53%，当月良损0.69%，批次良损0.80%，05/04批次较上批次恶化0.46%</t>
    <phoneticPr fontId="4" type="noConversion"/>
  </si>
  <si>
    <t>【异常原因】C516换线/扩线生产，评估彩斑1.0%；2AP疑似贴合不良，打磨已改善，2BD与Mask来料异物匹配；
【Inline监控】inline21230 TFE LOI可见匹配，21200不可见；
【是否止血】是，2AP inline研磨后改善，2BD inline持续打磨后现象减轻，批次末RW改善@5/15，2CQ已需求下机进行Mask研磨@5/14
【影响范围】预计5/3批次影响1.0%
【改善措施】来料改善：拉通厂商金属异物改善&amp;出货拦截优化@5/16；
【整合对接】张倩
【责任部门】蒸镀封装部
【责任科室】张网科/IQC</t>
    <phoneticPr fontId="4" type="noConversion"/>
  </si>
  <si>
    <t>张倩</t>
    <phoneticPr fontId="4" type="noConversion"/>
  </si>
  <si>
    <t>OLED</t>
    <phoneticPr fontId="4" type="noConversion"/>
  </si>
  <si>
    <t>【异常原因】解析成因~70%为Vth负偏类型，OM&amp;AOI均未见明显异常，为PSI ELA前清洗及GI前清洗导致的panel局部特性不均导致影响，~30%为BL2/3L PT导致，本批次影响点如下：
①11300 ELA前清洗 FE06-DKC影响~0.2%（6# 不良率1.3%，其他设备0.6%~0.8%），当站2/12~2/25过货，2/26已禁Run管控；
②12100 GI前清洗FC03-DKC影响~0.2%（3#不良率1.03%，5#不良率0.76%），当站2/13~2/27过货，3/4管控禁Run，受产能影响每日按最小需求点放卡控过货；
【Inline监控】11620、12620 AOI叠图及AT监控
【是否止血】是
【影响范围】专项持续改善项
【改善措施】①ELA 6#及GI FC03 Golden line管控@3/4; ②6#为AK Filter Housing卡扣松动磨损导致沙状Defect异常，4/24动作AT产出无效，预计5/14进行AK通水清洁，3#长期机差&amp;D角改善：HPMJ移位改造验证，搭配M4保养进行；
【整合对接】田凤
【责任部门】阵列部
【责任科室】刻蚀科</t>
    <phoneticPr fontId="4" type="noConversion"/>
  </si>
  <si>
    <t>【异常原因】①04/30批次产出20%，产出较少；持续监控CT不良率；
②确认无lot/sheet/Map集中性；
③机腔差锁定12500 M1_DE ED06-PC5存在腔差，不良率超Base ~0.1%；Inline监控3/14-3/17 A2DMR ED06-PC5存在恶化趋势0.5→0.85ea；为腔室Life末期影响(片数20000/22500)；
【Inline监控】12620/12629已监控到
【是否止血】是
【影响范围】04/30批次CT G向单亮线良损0.81%，较4/18批次恶化0.12%；
【改善措施】腔室增加Season进行改善@3/18，随后产出density呈下降趋势；3/20进行ED06-PC5腔室保养 
【整合对接】施建丰(胡焕茹)
【责任部门】阵列部
【责任科室】刻蚀科</t>
    <phoneticPr fontId="4" type="noConversion"/>
  </si>
  <si>
    <t>【异常原因】与3CMI14设备碰撞异常事件时间匹配；
【Inline监控】Inline LOI 21230站点检出多个模位彩斑异常，批次不良预估1.80%；
【是否止血】是
【影响范围】前12个Cycle，批次不良预估1.80%，预计影响到4/5；
【改善措施】临时措施：HR/ER Mask定点研磨后，下cycle上机无异常；长期措施：①完善作业标准流程，更新《掩膜板检查机（Particle）操作规格书》4/10-已完成；②软体修改3/30-已完成；③开发mask AOI O -size监控报表3/30-已完成；
【整合对接】吕子明
【责任部门】蒸镀封装部
【责任科室】清洗科</t>
    <phoneticPr fontId="4" type="noConversion"/>
  </si>
  <si>
    <t>【产品型号】C480
【不良名称】S向单暗线
【发生站点】MVI
【是否再发】否
【首次通报】05/14  10:00
【基础分析】SHEET集中： L3CG6301A16
【异常良损】当日良损0.66%，当月良损0.18%，批次良损0.23%，04/30批次较上批次恶化0.23%</t>
    <phoneticPr fontId="4" type="noConversion"/>
  </si>
  <si>
    <t>【异常原因】①L3CG6301A16单片不良率31.08%，批次不良率0.27%，扣除此异常片0.14%；较上批次（0418/0408批次）持平；
②查看此片inline过货履历无异常；AOI/RS无有效匹配，无异常单，此片及前后片亦无TT defect爆量；
③此卡S1/S15/S30抽检AT无相关线不良产出；前后片CT检出无异常，推测为单片异常；持续追踪CT产出
【Inline监控】单片异常，持续监控
【是否止血】是
【影响范围】L3CG6301A16 单片，扣除此异常片批次不良率0.14%；较上批次（0418/0408批次）持平；
【改善措施】单片异常，持续追踪CT产出
【整合对接】施建丰(胡焕茹)
【责任部门】工艺整合部
【责任科室】阵列整合科</t>
    <phoneticPr fontId="4" type="noConversion"/>
  </si>
  <si>
    <t>施建丰(胡焕茹)</t>
    <phoneticPr fontId="4" type="noConversion"/>
  </si>
  <si>
    <t>【产品型号】C516-7
【不良名称】G向单亮线
【发生站点】AVI
【是否再发】否
【首次通报】05/14  10:00
【基础分析】无明显集中
【异常良损】当日良损0.88%，当月良损1.10%，批次良损1.10%，05/04批次较上批次恶化0.28%</t>
    <phoneticPr fontId="4" type="noConversion"/>
  </si>
  <si>
    <t>C516-7</t>
  </si>
  <si>
    <t>徐慕凡</t>
    <phoneticPr fontId="4" type="noConversion"/>
  </si>
  <si>
    <t>【产品型号】C516-7
【不良名称】S向边缘Mura
【发生站点】MVI
【是否再发】否
【首次通报】05/14  10:00
【基础分析】1A行高发
【异常良损】当日良损0.84%，当月良损0.13%，批次良损0.13%，05/04批次较上批次恶化0.12%</t>
    <phoneticPr fontId="4" type="noConversion"/>
  </si>
  <si>
    <t>【异常原因】① C516首次换线生产预估风险内，目前良损影响＜1%；② 膜位匹配：AF与HR03内缩5.5μm相关，AN与EG02 N列外扩5μm相关，AJ/AM与HR05 内缩6.5μm相关
【Inline监控】Inline已监控到
【是否止血】是
【影响范围】预估0403批次换线PPA良损＜1%
【改善措施】① 已前置识别换线等变化点并提前调试12次@M4；② 生产过程监控持续进行垫片调整50张次；③ 匹配垫片持续进行Offset和StayTime优化调整；④ 前置识别和CT风险膜位已判R规避漏检风险；⑤ 同步前置通知Inline检测/屏体检测/制造@4/30，针对换线批次进行加严检，降低风险
【整合对接】张健
【责任部门】工艺整合部/蒸镀封装部/生产计划部
【责任科室】OLED触控整合科/张网/PMC</t>
    <phoneticPr fontId="4" type="noConversion"/>
  </si>
  <si>
    <t>【产品型号】M626
【不良名称】G向彩色带状Mura
【发生站点】MVI
【是否再发】否
【首次通报】05/14  10:00
【基础分析】MAP集中：1AL0, 2AL0，大板右下角
LOT集中： L3MY6300P
【异常良损】当日良损0.24%，当月良损0.04%，批次良损0.04%，04/29批次较上批次恶化0.04%</t>
    <phoneticPr fontId="4" type="noConversion"/>
  </si>
  <si>
    <t>【异常原因】异常Glass Run片时间，对侧线体进行首件，首件Glass流片导致2#AB Run片Glass TP变化，第62~72片偶发，第77片及后续Cycle恢复正常
【Inline监控】抽检第9/36/56/120片无异常
【是否止血】否
【影响范围】影响40Panel
【改善措施】协调计划匹配首件投入时间：① Mask交换期间进行首件投入；② 单Line开线时进行首件投入。
【整合对接】张健
【责任部门】制造部/工艺整合部/蒸镀封装部
【责任科室】OLED制造/OLED触控整合科/张网</t>
    <phoneticPr fontId="4" type="noConversion"/>
  </si>
  <si>
    <t>OLED</t>
    <phoneticPr fontId="4" type="noConversion"/>
  </si>
  <si>
    <t>【异常原因】①C516-7 5/4批次同C516 5/4批次，整体CT产出率25%，不良虚高，看AVI当站，5/4批次恶化0.15%；②Map无明显聚集，Lot/sheet无集中性；③查看次批次Inline RS density AGPMR（GATO层PH残留）呈恶化趋势0.5ea→1.2ea，为3APP13过货影响，预计影响良损～0.2%
【Inline监控】1G629已监控到AGPMR飘高
【是否止血】是
【影响范围】5/4批次～0.2%
【改善措施】①3APP13设备改善:1.COT stage 执行逆吹扫，2.共同路径&amp;Baker单元清洁@4/21；②13# 禁run G层，G层固线PP14&amp;PP15@4/21
【整合对接】施建丰(胡焕茹)
【责任部门】阵列部
【责任科室】黄光科</t>
    <phoneticPr fontId="4" type="noConversion"/>
  </si>
  <si>
    <t>【产品型号】F156
【不良名称】彩斑Mura
【发生站点】MVI
【是否再发】否
【首次通报】05/15  10:00
【基础分析】MAP集中：1AD0, 2BJ0, 2CC0, 2DB0, 2ED0
【异常良损】当日良损13.20%，当月良损0.53%，批次良损0.53%，04/29批次较上批次恶化0.27%</t>
    <phoneticPr fontId="4" type="noConversion"/>
  </si>
  <si>
    <t>【异常原因】与F156上机前HGMA002检出particle匹配，查看particle类型推测为VVD内particle污染mask；HGMA002清洗后检出particle 417ea，复洗后检出540ea，为保证生产交付，Mask修复至上机最后时间（54/540ea）上机对应生产；
【Inline监控】21200可监控
【是否止血】是，下机HGMA002检出218ea particle，已完全修复上机；
【影响范围】300pcs，cycle不良率：2.63%  批次不良率：0.18%
【改善措施】①生产间隙对MCO02机台进行VVD清洗；@5/15；②清洗参数优化：RINSE的频率80kHz→120kHz，当前正常PCCB流程中，小量完成，中量申请中@5/31
【整合对接】张倩
【责任部门】蒸镀封装部
【责任科室】张网科</t>
    <phoneticPr fontId="4" type="noConversion"/>
  </si>
  <si>
    <t>【产品型号】C480
【不良名称】Short Test NG
【发生站点】MVI
【是否再发】否
【首次通报】05/15  10:00
【基础分析】SHEET集中： L3CG6300721
【异常良损】当日良损1.79%，当月良损0.23%，批次良损0.12%，04/18批次较上批次恶化0.04%</t>
    <phoneticPr fontId="4" type="noConversion"/>
  </si>
  <si>
    <t>【异常原因】当日Short不良存在Glass集中，为43400黄光异物检宕机RW片
【Inline监控】否
【是否止血】否
【影响范围】2half影响62pcs
【改善措施】异物检宕机黄光进行软体改造，增加Skip显影功能，预计7月底完成
【整合对接】朱栩
【责任部门】触控部
【责任科室】黄光科</t>
    <phoneticPr fontId="4" type="noConversion"/>
  </si>
  <si>
    <t>朱栩</t>
    <phoneticPr fontId="4" type="noConversion"/>
  </si>
  <si>
    <t>【产品型号】O678
【不良名称】S向亮线
【发生站点】AVI
【是否再发】否
【首次通报】05/16  16:00
【基础分析】无明显集中性
【异常良损】当日良损3.24%，当月良损4.52%，批次良损2.80%，04/29批次较N301 4/29批次恶化0.73%</t>
    <phoneticPr fontId="4" type="noConversion"/>
  </si>
  <si>
    <t>O678</t>
  </si>
  <si>
    <t>霍丽</t>
    <phoneticPr fontId="4" type="noConversion"/>
  </si>
  <si>
    <t>屏体</t>
    <phoneticPr fontId="4" type="noConversion"/>
  </si>
  <si>
    <t>【异常原因】S向亮线均为AVI判出，看AVI现象发现30%看不到S向亮线现象，怀疑O678 AVI过杀，排查硬屏工位调整精度要求高，设备工位压接异常
【Inline监控】否
【是否止血】是
【影响范围】无影响，可返报废重新检测
【改善措施】设备重新调试压接@5/15；异常片tray组已经HOLD，5/16返报废重新测试；异常设备S品CODE已下线，判R品@5/15
【整合对接】施建丰(胡焕茹)
【责任部门】工艺整合
【责任科室】屏体大数据科</t>
    <phoneticPr fontId="4" type="noConversion"/>
  </si>
  <si>
    <t>【产品型号】F156
【不良名称】电流异常
【发生站点】AGING
【是否再发】否
【首次通报】05/16  16:00
【基础分析】MAP集中：2AK0, 2AL0, 2AM0
【异常良损】当日良损37.96%，当月良损1.10%，批次良损1.10%，04/29批次较上批次恶化0.47%</t>
    <phoneticPr fontId="4" type="noConversion"/>
  </si>
  <si>
    <t>【异常原因】①查看inline AOI/RS匹配坐标无有效defect，TT无超规；拉取各站机台过货履历无机腔差，无Mapping差异，4/29批次较4/7批次无变更机台履历；②确认此前批次同存在相同聚集，为ILD Crack异常影响，4/29批次1G500 ED08 3/20~4/15；③F156为M2A7复用，DRC变更前产品，GATO搭接在M1或M2在taper位置PR taper差导致刻蚀后GATO taper较差，ILD 爬坡位置易出现ILD Crack；
【Inline监控】Inline AOI无法检出，AT可检出，但F156渠道无AT
【是否止血】是
【影响范围】高发膜位4/29批次良损~0.4%
【改善措施】①后续产品DRC变更：优选GATO 整体在M1/M2正中间，GATO距离M1/M2线边≥0.6um（mask值）；②高发机台ED08整机进行最优DB（刻蚀速率）设定@M4，确认最新LTPO C522/C514产品已无中心聚集；③Mo Ti taper改善recipe导入计划@验证中，新品直接导入 专项持续跟进中
【整合对接】徐慕凡
【责任部门】阵列部
【责任科室】刻蚀科</t>
    <phoneticPr fontId="4" type="noConversion"/>
  </si>
  <si>
    <t>Array</t>
    <phoneticPr fontId="4" type="noConversion"/>
  </si>
  <si>
    <t>【产品型号】C516
【不良名称】S向ELA Mura
【发生站点】MVI
【是否再发】否
【首次通报】05/15  10:00
【基础分析】LOT集中： L3CN6400E, L3CN6400Q
MAP集中：1B行
【异常良损】当日良损0.48%，当月良损0.03%，批次良损0.04%，05/04批次较上批次恶化0.04%</t>
    <phoneticPr fontId="4" type="noConversion"/>
  </si>
  <si>
    <t>陈东阳</t>
    <phoneticPr fontId="4" type="noConversion"/>
  </si>
  <si>
    <t>【产品型号】C516
【不良名称】斑中带点
【发生站点】CT
【是否再发】否
【首次通报】05/17  10:00
【基础分析】sheet右侧较较集中
【异常良损】当日良损0.52%，当月良损0.20%，批次良损0.23%，05/04批次较上批次恶化0.23%</t>
    <phoneticPr fontId="4" type="noConversion"/>
  </si>
  <si>
    <t>【产品型号】C516
【不良名称】G3亮点
【发生站点】CT
【是否再发】否
【首次通报】05/17  10:00
【基础分析】未见明显集中
【异常良损】当日良损1.38%，当月良损0.84%，批次良损0.79%，05/04批次较上批次恶化0.23%</t>
    <phoneticPr fontId="4" type="noConversion"/>
  </si>
  <si>
    <t>【产品型号】C516-7
【不良名称】彩斑Mura
【发生站点】CT
【是否再发】否
【首次通报】05/17  10:00
【基础分析】1DD0, 1DT0, 2BD0集中
【异常良损】当日良损0.37%，当月良损1.06%，批次良损1.06%，05/04批次较上批次恶化1.06%</t>
    <phoneticPr fontId="4" type="noConversion"/>
  </si>
  <si>
    <t>周鸿成</t>
    <phoneticPr fontId="4" type="noConversion"/>
  </si>
  <si>
    <t>Close</t>
    <phoneticPr fontId="4" type="noConversion"/>
  </si>
  <si>
    <t>【异常原因】① 2BD0：与Mask来料异物匹配，HRTA06 D列来料金属异物影响贴合；② 1DD0和1DT0：HRTA05新张网 D/T 列贴合异常（HR来料共通问题）
【Inline监控】21320已监控到
【是否止血】是
【影响范围】0503批次预估1%影响（首次换线/扩线后量产） 
【改善措施】① 2BD：批次末已进行打磨RW@5/15，长期需优化FMM IQC Multi-Code检出限样，及时检出退货供应商；② HRTA05 D/T列Run间Rework安排@5/15，程度已减轻，规避跨Cycle影响，反馈供应商进行改善
【产品处置】风险膜位Inline和CT已前置识别并进行AVI判R过MVI，规避漏出模组和客户端风险
【整合对接】张健 
【责任部门】工艺整合部/蒸镀封装部
【责任科室】OLED触控整合科/张网科</t>
    <phoneticPr fontId="4" type="noConversion"/>
  </si>
  <si>
    <t>【产品型号】C480
【不良名称】斑中带点
【发生站点】CT
【是否再发】否
【首次通报】05/17  10:00
【基础分析】A版较集中
【异常良损】当日良损1.20%，当月良损1.50%，批次良损1.88%，04/30批次较上批次恶化1.31%</t>
    <phoneticPr fontId="4" type="noConversion"/>
  </si>
  <si>
    <t>孙洋</t>
    <phoneticPr fontId="4" type="noConversion"/>
  </si>
  <si>
    <t>Array</t>
    <phoneticPr fontId="4" type="noConversion"/>
  </si>
  <si>
    <t xml:space="preserve"> 【异常原因】PSI ELA前清洗3AFE06-DKC机差恶化导致, #6不良率2.98%,其它机台~0.5%
【Inline监控】是，PSI STR后AOI&amp;AT 点不良均监控到
【是否止血】是
【影响范围】3/27~4/15 3AFE06过货、13lot,预计5/4批次恶化0.3%
【改善措施】①ELA 6# LTPO直板/折叠/中尺寸禁Run，取消产能不足点放过货@4/23; ②ELA 6#： AK Filter Housing清洁@4/24，AK本体及管路通水清洁@4/27; ③AK区间轴承更换@5/12
【整合对接】田凤(孙洋) 
【责任部门】阵列部
【责任科室】刻蚀科-CLN</t>
    <phoneticPr fontId="4" type="noConversion"/>
  </si>
  <si>
    <t>C530</t>
  </si>
  <si>
    <t xml:space="preserve">【产品型号】C530
【不良名称】可修复暗点
【发生站点】CT
【是否再发】否
【首次通报】05/18  10:00
【基础分析】未发现明显集中性
【异常良损】当日良损2.36%，当月良损0.91%，批次良损0.91%，04/29批次较上批次恶化0.91%
</t>
    <phoneticPr fontId="4" type="noConversion"/>
  </si>
  <si>
    <t xml:space="preserve">【产品型号】C530
【不良名称】Aging AA区烧伤
【发生站点】CT
【是否再发】否
【首次通报】05/18  10:00
【基础分析】未发现明显集中性
【异常良损】当日良损5.81%，当月良损2.50%，批次良损2.50%，04/29批次较上批次恶化2.50%
</t>
    <phoneticPr fontId="4" type="noConversion"/>
  </si>
  <si>
    <t>【产品型号】O678
【不良名称】G向单暗线
【发生站点】CT
【是否再发】否
【首次通报】05/18  10:00
【基础分析】未发现明显集中性
【异常良损】当日良损2.69%，当月良损1.81%，批次良损1.81%，04/29批次较上批次恶化1.81%</t>
    <phoneticPr fontId="4" type="noConversion"/>
  </si>
  <si>
    <t>【产品型号】M721
【不良名称】S向亮线
【发生站点】CT
【是否再发】否
【首次通报】05/18  10:00
【基础分析】未发现明显集中性
【异常良损】当日良损1.82%，当月良损1.42%，批次良损2.08%，04/28批次较上批次恶化1.20%</t>
    <phoneticPr fontId="4" type="noConversion"/>
  </si>
  <si>
    <t>孙洋</t>
  </si>
  <si>
    <t>胡焕茹</t>
  </si>
  <si>
    <t>胡焕茹</t>
    <phoneticPr fontId="4" type="noConversion"/>
  </si>
  <si>
    <t>徐慕凡</t>
    <phoneticPr fontId="4" type="noConversion"/>
  </si>
  <si>
    <t>【异常原因】①4/30批次Lot/Sheet无明显集中，Map无明显集中；②查看Array机差 18500 M4 DE ED17存在机差，较ED03差0.3%；③查看Inline Density趋势可见AGCFB GATO层膜破有飘高趋势，FC09设备已保养@4/16
【Inline监控】Inline 18629 已监控
【是否止血】是，ED17/FC09已保养，Density已下降
【影响范围】4/30批次0.3%
【改善措施】①ED17已保养，Parts全套更换，腔室清洁@5/6；②FC09设备已保养@4/16
【整合对接】施建丰(胡焕茹)
【责任部门】阵列部
【责任科室】DE/CVD</t>
    <phoneticPr fontId="4" type="noConversion"/>
  </si>
  <si>
    <t>W20</t>
    <phoneticPr fontId="4" type="noConversion"/>
  </si>
  <si>
    <t>【产品型号】C480
【不良名称】S向亮线
【发生站点】AVI
【是否再发】否
【首次通报】05/14  16:00
【基础分析】无明显集中性
【异常良损】当日良损1.51%，当月良损1.11%，批次良损1.40%，04/30批次较4/18恶化0.38%</t>
    <phoneticPr fontId="4" type="noConversion"/>
  </si>
  <si>
    <t>【异常原因】已知机差导致：M1/M2 PH过货路径与N301不同，3APP12（O678） PMR 比3APP13（N301）高0.2ea（M1残留：12# 0.92ea，13# 0.70ea；M2残留：12# 0.48ea，13# 0.27ea）
【Inline监控】AOI RS可监控 
【是否止血】是
【影响范围】4/29批次 7Lot良损0.75%
【改善措施】Golden Line过货：O678 M1/M2切到3APP13@5/18，中尺寸C530/C534/N301平展@5/18
【产品处置】/
【整合对接】施建丰(胡焕茹) 
【责任部门】阵列
【责任科室】Track</t>
    <phoneticPr fontId="4" type="noConversion"/>
  </si>
  <si>
    <t xml:space="preserve">【产品型号】C480
【不良名称】CVD后3layer膜破
【发生站点】CT
【是否再发】否
【首次通报】05/19  10:00
【基础分析】LOT集中：L3CG6302Q
【异常良损】当日良损0.26%，当月良损0.09%，批次良损0.36%，05/08批次较上批次恶化0.29%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【整合对接】陈若春
【责任部门】***
【责任科室】***
</t>
  </si>
  <si>
    <t>【产品型号】C534
【不良名称】2nit 灰阶mura
【发生站点】CT
【是否再发】否
【首次通报】05/19  10:00
【基础分析】MAP集中：1BA0, 1CA0, 2BA0
【异常良损】当日良损2.55%，当月良损0.65%，批次良损1.07%，04/18批次较上批次恶化0.73%</t>
    <phoneticPr fontId="4" type="noConversion"/>
  </si>
  <si>
    <t>【产品型号】C530
【不良名称】2nit 灰阶mura
【发生站点】CT
【是否再发】否
【首次通报】05/19  10:00
【基础分析】MAP集中：1CA0, 2BA0
【异常良损】当日良损0.96%，当月良损0.79%，批次良损0.79%，04/29批次较上批次恶化0.79%</t>
    <phoneticPr fontId="4" type="noConversion"/>
  </si>
  <si>
    <t>【产品型号】O678
【不良名称】群暗点
【发生站点】CT
【是否再发】否
【首次通报】05/19  10:00
【基础分析】LOT集中：L3O264002, L3O264004, L3O264006
【异常良损】当日良损4.80%，当月良损0.84%，批次良损0.84%，04/29批次较上批次恶化0.84%</t>
    <phoneticPr fontId="4" type="noConversion"/>
  </si>
  <si>
    <t>周鸿成</t>
    <phoneticPr fontId="4" type="noConversion"/>
  </si>
  <si>
    <t>【异常原因】A2SIP M1膜内异物 ES09较ES10高~2.5ea（ES09 8.03ea，ES10 5.5ea）
【Inline监控】A2SIP可监控
 【是否止血】是
【影响范围】4/29批次0.13% 
【改善措施】①ES09全产品禁run，对AK刀体进行刮刀清洁@4/1 ；②SD1 Double清洗上线@4/24，预估5/14批次线不良贡献0.2%~0.6%
【整合对接】徐慕凡 
【责任部门】阵列部
【责任科室】刻蚀科</t>
    <phoneticPr fontId="4" type="noConversion"/>
  </si>
  <si>
    <t>【异常原因】14500集中 3AED04-PC1，Shield Base接近寿命末期影响（Shield Base随寿命增加，Plasma轰击Base导致异物粘连在基板背面，经后段水线设备AK吹扫后基板表面，造成异常聚集）
【Inline监控】AOI A8SIP/A8SPC存在C角聚集，已监控到
【是否止血】是
【影响范围】M721 106大板，4/28批次良损0.4% ；C534 37大板，4/18批次良损0.4%
【改善措施】临时措施： ED04-PC1 4/10保养，更换Parts后过货产出确认无明显异常聚集；长期措施：ILD 升规Parts验证规则更新——延寿寿命超上限后，增加断点管控，腔室禁止连续过货，周期性点放@4/14
【产品处置】/
【整合对接】施建丰(胡焕茹) 
【责任部门】阵列
【责任科室】刻蚀科</t>
    <phoneticPr fontId="4" type="noConversion"/>
  </si>
  <si>
    <t>【异常原因】高发lot主要受S05/07/10三片偏高影响，inline A1CFB density 自0.92→ 0.81ea，by月呈改善趋势
【Inline监控】11620已监控到，S05/07/10 A1CFB超15ea（正常＜8ea）
【是否止血】是
【影响范围】L3CG6302Q S05/07/10
【改善措施】按计划持续推进S/V Oring升规和低粗糙度电极合入进度，改善3L CVD异物水准，提升基础能力</t>
    <phoneticPr fontId="4" type="noConversion"/>
  </si>
  <si>
    <t>吕子明</t>
    <phoneticPr fontId="4" type="noConversion"/>
  </si>
  <si>
    <t>OLED</t>
    <phoneticPr fontId="4" type="noConversion"/>
  </si>
  <si>
    <t>孙洋</t>
    <phoneticPr fontId="4" type="noConversion"/>
  </si>
  <si>
    <t>陈若春</t>
    <phoneticPr fontId="4" type="noConversion"/>
  </si>
  <si>
    <t>ARRAY</t>
    <phoneticPr fontId="4" type="noConversion"/>
  </si>
  <si>
    <t>【异常原因】蒸镀腔室VEES关闭后C534 LOI监控不良消失，工艺调查VEES安装时间与不良发生时间匹配，确认VEES开启导致不良产出
【Inline监控】LOI 
【是否止血】是，当前VEES已关闭；
【影响范围】预估良损6%
【改善措施】①中尺寸过货蒸镀腔室关闭VEES@5/6；②验证OC2-6SPT上调1.5mm+chuck调整0.15mm，改善异常程度30%；
【产品处置】 不良挽救：屏体上线2nitL32画面拦截，不良品按JND梯度发往模组验证@5/25</t>
    <phoneticPr fontId="4" type="noConversion"/>
  </si>
  <si>
    <t>【异常原因】14500集中 3AED04-PC1，Shield Base接近寿命末期影响（Shield Base随寿命增加，Plasma轰击Base导致异物粘连在基板背面，经后段水线设备AK吹扫后基板表面，造成异常聚集）
【Inline监控】AOI A8SIP/A8SPC存在C角聚集，已监控到 @4/14
【是否止血】是
【影响范围】4/28批次良损0.25%
【改善措施】临时措施： ED04-PC1 4/10保养，更换Parts后过货产出确认无明显异常聚集；长期措施：升规Parts验证规则更新——延寿寿命超上限后，增加断点管控，腔室禁止连续过货，周期性点放@4/14</t>
    <phoneticPr fontId="4" type="noConversion"/>
  </si>
  <si>
    <t>【异常原因】蒸镀腔室VEES关闭后C534 LOI监控不良消失，工艺调查VEES安装时间与不良发生时间匹配，确认VEES开启导致不良产出
【Inline监控】LOI 
【是否止血】是，当前VEES已关闭；
【影响范围】预估良损0.32%
【改善措施】①中尺寸过货蒸镀腔室关闭VEES@5/6；②验证OC2-6 SPT上调1.5mm+chuck调整0.15mm，改善异常程度30%；
【产品处置】 不良挽救：屏体上线2nitL32画面拦截，不良品按JND梯度发往模组验证@5/25</t>
    <phoneticPr fontId="4" type="noConversion"/>
  </si>
  <si>
    <t>【产品型号】M721
【不良名称】Aging AA区烧伤
【发生站点】CT
【是否再发】否
【首次通报】05/19  16:00
【基础分析】sheet角部不良较高
【异常良损】当日良损3.59%，当月良损0.56%，批次良损0.71%，04/28批次较上批次恶化0.28%</t>
    <phoneticPr fontId="4" type="noConversion"/>
  </si>
  <si>
    <t>ARRAY</t>
    <phoneticPr fontId="4" type="noConversion"/>
  </si>
  <si>
    <t>张宇</t>
    <phoneticPr fontId="4" type="noConversion"/>
  </si>
  <si>
    <t>田凤(孙洋)</t>
  </si>
  <si>
    <t>【异常原因】Short不良存在Glass集中，为43400黄光异物检岩机RW片
【Inline监控】否
【是否止血】否
【影响范围】2half影响60pcs
【改善措施】异物检岩机黄光进行软体改造，增加Skip显影功能，预计7月底完成
【整合对接】朱栩
【责任部门】触控部
【责任科室】黄光科</t>
    <phoneticPr fontId="4" type="noConversion"/>
  </si>
  <si>
    <t>施明君(陈冬阳)</t>
  </si>
  <si>
    <t>张宇</t>
  </si>
  <si>
    <t>【异常原因】E04 4/13日前后生产（3/30日上机两个LFR），L3 Tube 末期，Gas Life 30~40Mio有恶化；4/13日监控到30Mio OED Margin 恶化到2条，（Margin规格＞3条），Gas Life收规到30Mio；
【Inline监控】OED Margin在Gas Life 30 4/13日监控到30Mio OED Margin 恶化到2条，（Margin规格＞3条），Gas Life收规到20Mio；
【是否止血】是 ；
【影响范围】C516初步确认3lot（C516风险lot进一步确认中@5/16）；
【改善措施】①L3 Tube更换@4/30；②镜片自动清洗机上线@5/1，保证上机镜片透过率≥97%，清洁程度一致；③E04上线4个LFR@4/20，工艺Margin由6mj改善至12mj；
【整合对接】施明君(陈冬阳)
【责任部门】阵列部
【责任科室】晶注科</t>
    <phoneticPr fontId="4" type="noConversion"/>
  </si>
  <si>
    <t>【产品型号】C516
【不良名称】G向ELA Mura
【发生站点】CT
【是否再发】否
【首次通报】05/21  09:30
【基础分析】MAP:ABC列集中，LOT集中：L3CN6402D
【异常良损】当日良损0.04%，当月良损0.02%，批次良损0.02%，05/04批次较上批次恶化0.02%</t>
    <phoneticPr fontId="4" type="noConversion"/>
  </si>
  <si>
    <t>【产品型号】C534
【不良名称】S向ELA Mura
【发生站点】MVI
【是否再发】否
【首次通报】05/21  09:30
【基础分析】LOT集中： L3CT6300W
MAP集中：1板
【异常良损】当日良损1.24%，当月良损0.29%，批次良损0.45%，04/18批次较上批次恶化0.29%</t>
    <phoneticPr fontId="4" type="noConversion"/>
  </si>
  <si>
    <t>【产品型号】M656
【不良名称】OLED来料翘曲
【发生站点】CT
【是否再发】否
【首次通报】05/21  16:30
【基础分析】GLASS集中：L3M563007251, L3M563007261
【异常良损】当日良损64.87%，当月良损11.82%，批次良损1.58%，04/19批次较上批次恶化1.57%</t>
    <phoneticPr fontId="4" type="noConversion"/>
  </si>
  <si>
    <t>【产品型号】C516
【不良名称】S向棱形彩色带状Mura
【发生站点】CT
【是否再发】否
【首次通报】05/21  09:30
【基础分析】膜位集中：2DE0
【异常良损】当日良损0.05%，当月良损0.02%，批次良损0.02%，05/04批次较上批次恶化0.02%</t>
    <phoneticPr fontId="4" type="noConversion"/>
  </si>
  <si>
    <t>【异常原因】PSI ELA前清洗3AFE06-DKC机差恶化导致, #6不良率4.32%,其它机台~0.8%
【Inline监控】是，PSI STR后AOI&amp;AT 点不良均监控到
【是否止血】是
【影响范围】3AFE06 3/11~3/23过货,7lot,预计4/30批次恶化~0.7%
【改善措施】①ELA 6# LTPO直板/折叠/中尺寸禁Run，取消产能不足点放过货@4/23; ②ELA 6#： AK Filter Housing清洁@4/24，AK本体及管路通水清洁@4/27; ③AK区间轴承更换@5/12
【整合对接】田凤(孙洋) 
【责任部门】阵列部
【责任科室】刻蚀科-CLN</t>
    <phoneticPr fontId="4" type="noConversion"/>
  </si>
  <si>
    <t>【异常原因】下贴2靠近E行侧 贴附末端X-ray 寿命末期，角度不佳，除静电效果不佳导致E行侧贴附末端膜材未吸平，导致贴敷褶皱；
【Inline监控】Lami AOI，22520/22521
【是否止血】是
【影响范围】2Half
【改善措施】已更换新X-ray并调整角度，调整后作业确认无异常@5/7
【产品处置】不良膜位判S
【整合对接】张健
【责任部门】工艺整合部/蒸镀封装部
【责任科室】OLED触控整合科/Lami</t>
    <phoneticPr fontId="4" type="noConversion"/>
  </si>
  <si>
    <t>G向ELA Mura</t>
    <phoneticPr fontId="4" type="noConversion"/>
  </si>
  <si>
    <t>【异常原因】E03 4/15  生产C516 单Lot，集中A、B、C三列，与AW Drop区域匹配；
【Inline监控】Inline已知，4/16 E03 Gas 40M 中期 OED Check到OED Margin＜3条（E03 Gas卡控60M，OED Margin需≥3条），AW Drop Gap 120超规格（规格110）；
【是否止血】是
【影响范围】C516 5/04批次0.02%，该期间C534过货3LOT，暂未产出，待确认
【改善措施】①4/16 E03提前换气+AW 清洁 ②AW Drop Gap监控从换气前后监控→换气前后+中期OED Check监控@5/21
【产品处置】/
【整合对接】施明君(陈冬阳)
【责任部门】阵列
【责任科室】ELA</t>
    <phoneticPr fontId="4" type="noConversion"/>
  </si>
  <si>
    <t>【异常原因】① EBTA004套 0504批次 Cycle53/56 首片发生；② Particle粘附影响Mask和Glass 贴合Gap
【Inline监控】21200/21230（EVA LOI/TFE LOI）
【是否止血】是
【影响范围】影响120pcs
【改善措施】① 复投后，Particle清洗掉，后续Cycle无异常，已改善；② 对应Mask Marco无压伤；③ 长期进行清洗超声波频率提升，增强清洗效果；④ Filter更换@M6大保养期间。
【产品处置】对应不良膜位已判C
【整合对接】张健
【责任部门】工艺整合部/蒸镀封装部
【责任科室】OLED触控整合科/张网科</t>
    <phoneticPr fontId="4" type="noConversion"/>
  </si>
  <si>
    <t>【异常良损】当日良损1.24%，当月良损0.29%，批次良损0.45%，04/18批次较上批次恶化0.29%
【异常原因】E03 3/31日生产，Gas Life 50~60 ，Gas Life 末期恶化导致，Gas Life 50~60M占比7%（200大板），4/18日收严到30M；
【Inline监控】Gas Life中期 40M OED Check Margin 3条（Gas life卡控60M，OED Margin需≥3条），Inline 监控无异常，推测Gas Life 末期恶化过快；
【是否止血】是
【影响范围】C534 4/18批次预计0.25%；
【改善措施】@4/18 C534 Gas Life 收严到30M；
【产品处置】/
【整合对接】施明君(陈冬阳)
【责任部门】阵列
【责任科室】ELA</t>
    <phoneticPr fontId="4" type="noConversion"/>
  </si>
  <si>
    <t>【产品型号】C516
【不良名称】S向ELA Mura
【发生站点】MVI
【是否再发】否
【首次通报】05/21  16:30
【基础分析】LOT集中新增：L3CN64019, L3CN6402U
【异常良损】当日良损0.45%，当月良损0.10%，批次良损0.11%，05/04批次较上批次恶化0.11%</t>
    <phoneticPr fontId="4" type="noConversion"/>
  </si>
  <si>
    <t>【异常原因】E04 4/13日前后生产，L3 Tube 末期，Gas Life 30~40Mio有恶化；4/13日监控到30Mio OED Margin 恶化到2条（Margin规格＞3条）;
【Inline监控】4/13日 OED Margin在Gas Life 30Mio 监控到OED Margin 恶化到2条（Margin规格＞3条），Gas Life收规到20Mio；
【是否止血】是 ；
【影响范围】C516 4lot
【改善措施】①E04 L3 Tube更换@4/30；②镜片自动清洗机上线@5/1，保证上机镜片透过率≥97%，清洁程度一致；③E04上线4个LFR@4/20，工艺Margin由6mj改善至12mj；
【整合对接】施明君(陈冬阳)
【责任部门】阵列部
【责任科室】晶注科</t>
    <phoneticPr fontId="4" type="noConversion"/>
  </si>
  <si>
    <t>W21</t>
    <phoneticPr fontId="4" type="noConversion"/>
  </si>
  <si>
    <t>W21</t>
    <phoneticPr fontId="4" type="noConversion"/>
  </si>
  <si>
    <t>【产品型号】C480
【不良名称】彩斑Mura
【发生站点】MVI
【是否再发】否
【首次通报】05/22  09:40
【基础分析】LOT集中：L3CG6301S
MAP集中：1AC0, 1AR0, 1DL0, 1EC0, 1EF0, 1EM0, 2DD0
【异常良损】当日良损2.03%，当月良损0.58%，批次良损0.88%，05/08批次较上批次恶化0.44%</t>
    <phoneticPr fontId="4" type="noConversion"/>
  </si>
  <si>
    <t>【产品型号】C522
【不良名称】群暗点
【发生站点】CT
【是否再发】否
【首次通报】05/22  09:40
【基础分析】无明显集中性
【异常良损】当日良损0.14%，当月良损0.41%，批次良损0.64%，4/22批次较上批次恶化0.28%</t>
    <phoneticPr fontId="4" type="noConversion"/>
  </si>
  <si>
    <t>【产品型号】C480
【不良名称】斑中带点
【发生站点】CT
【是否再发】否
【首次通报】05/22  09:40
【基础分析】LOT集中： L3CG6301T,L3CG6302N,L3CG6302Q,L3CG6302R
【异常良损】当日良损2.61%，当月良损1.68%，批次良损2.77%，05/08批次较上批次恶化1.02%</t>
    <phoneticPr fontId="4" type="noConversion"/>
  </si>
  <si>
    <t>群暗点</t>
    <phoneticPr fontId="4" type="noConversion"/>
  </si>
  <si>
    <t>【异常原因】11300 3月过货受ELA 6#机差恶化影响，不良率机差ELA 6# 5.5%其他机台0.7%
【Inline监控】AT已知ELA 6#恶化
【是否止血】是
【影响范围】批次预计影响2.5%
【改善措施】①ELA 6# LTPO直板/折叠/中尺寸禁Run，取消产能不足点放过货@4/23；②5/12-14期间 ELA 6# DKC AK轴承更换，AK第二次通水，沙状异物未见改善（部分受ELA晶化腔室影响）关注点放AT@6/13结果；5/20 进行ELA腔室清洁，点放AOI产出2 LOT A1ESD Density 0.03较清洁前0.06有降低趋势，产出较少，持续关注后续产出@5/22
【整合对接】田凤(孙洋)
【责任部门】阵列部
【责任科室】刻蚀科（CLN）</t>
    <phoneticPr fontId="4" type="noConversion"/>
  </si>
  <si>
    <t>【产品型号】C516-7
【不良名称】彩斑Mura
【发生站点】MVI
【是否再发】否
【首次通报】05/22  16:40
【基础分析】MAP集中：1BJ0, 1BK0
【异常良损】当日良损5.63%，当月良损0.97%，批次良损5.50%，05/16批次较上批次恶化2.51%</t>
    <phoneticPr fontId="4" type="noConversion"/>
  </si>
  <si>
    <t xml:space="preserve">【产品型号】C521
【不良名称】彩斑Mura
【发生站点】MVI
【是否再发】否
【首次通报】05/08  10:30
【基础分析】MAP集中：1EG0
【异常良损】当日良损2.57%，当月良损0.73%，批次良损0.95%，04/30批次较上批次恶化0.37%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【整合对接】李力
【责任部门】***
【责任科室】***
</t>
    <phoneticPr fontId="4" type="noConversion"/>
  </si>
  <si>
    <t>【产品型号】C480
【不良名称】G3亮点
【发生站点】CT
【是否再发】否
【首次通报】05/23  11:40
【基础分析】无明显集中
【异常良损】当日良损1.63%，当月良损0.49%，批次良损0.58%，04/30批次较上批次恶化0.28%</t>
    <phoneticPr fontId="4" type="noConversion"/>
  </si>
  <si>
    <t>施建丰(胡焕茹)</t>
  </si>
  <si>
    <t>【产品型号】M678
【不良名称】彩斑Mura
【发生站点】MVI
【是否再发】否
【首次通报】05/23  11:40
【基础分析】MAP集中：1BK0, 1ED0
【异常良损】当日良损0.85%，当月良损0.08%，批次良损0.27%，05/14批次较上批次恶化0.24%</t>
    <phoneticPr fontId="4" type="noConversion"/>
  </si>
  <si>
    <t>【产品型号】M678
【不良名称】S向亮线
【发生站点】CT
【是否再发】否
【首次通报】05/23  11:40
【基础分析】无明显集中性
【异常良损】当日良损0.85%，当月良损0.78%，批次良损0.89%，04/29批次较上批次恶化0.50%</t>
    <phoneticPr fontId="4" type="noConversion"/>
  </si>
  <si>
    <t>【产品型号】C530
【不良名称】群亮点
【发生站点】CT
【是否再发】否
【首次通报】05/23  11:40
【基础分析】无明显集中性
【异常良损】当日良损2.29%，当月良损0.46%，批次良损0.46%，04/29批次较上批次恶化0.46%</t>
    <phoneticPr fontId="4" type="noConversion"/>
  </si>
  <si>
    <t>【异常原因】集中5/8批次 cycle27 A port，mask上机首片glass异常，回查 mask 履历，确认EGTA03 mask 检出300ea particle，未检修进STK(按流程需检修完成进STK)，mask检修异常履历待制造排查@5/23
【Inline监控】流片60，未抽检异常片
【是否止血】mask清洗后再次上机无异常；流程面 mask 检修卡控待制造检讨@5/23
【影响范围】影响1cycle，异常30 half ，单port 12.8%，单cycle 7%
【改善措施】待检讨mask检修卡控流程@5/23
【产品处置】A等品过模组悍马检
【整合对接】张倩
【责任部门】蒸镀封装部/屏体制造部
【责任科室】OLED 制造科/张网科</t>
    <phoneticPr fontId="4" type="noConversion"/>
  </si>
  <si>
    <t>【异常原因】①LOT/Mapping无集中；②历史解析多为PLN PH盲孔、IGZO残留，确认本批次过货期间PLN2盲孔Density受PP10单机台过货影响存在升高，Density0.3，此前批次非PP10过货Density 0.1，确认群暗点恶化与PLN2 盲孔相关。
【Inline监控】18620 AOI可监控
【是否止血】是
【影响范围】4/22批次影响0.2%
【改善措施】4/21 已停机进行COT Stage清洁、清洗段AK清洁、显影段清洁，对策后Density降低至0.1。长期对策：①10# DB验证Lift Pin改细@M6  ②DB双周保养@4/20
【整合对接】田凤(孙洋)
【责任部门】阵列部
【责任科室】黄光科</t>
    <phoneticPr fontId="4" type="noConversion"/>
  </si>
  <si>
    <t>彩斑Mura</t>
    <phoneticPr fontId="4" type="noConversion"/>
  </si>
  <si>
    <t>【异常原因:5/16批次  首次上机异常发生，mask跑货前无RW履历，W画面发粉，推测EG/HG05异常；mask打磨+清洗2次后消失，查看mask macro+异常形貌，推测为mask外围异物导致；
【Inline监控】inline可监控
【是否止血】是，后续跑货无异常
【影响范围】4cycle
【改善措施】异常mask打磨导入 by  cycle；①DIWUS频率调整80Khz→120Khz，待中量测试@5/30②Bath内部及Cover深度清洁@5/15/设备BathFilter更换@4/27
【产品处置】A等强制过模组悍马，防止客诉
【整合对接】张倩
【责任部门】蒸镀封装部
【责任科室】张网科</t>
    <phoneticPr fontId="4" type="noConversion"/>
  </si>
  <si>
    <t>【产品型号】C530
【不良名称】G3亮点
【发生站点】CT
【是否再发】否
【首次通报】05/22  16:40
【基础分析】MAP:A列集中
【异常良损】当日良损5.90%，当月良损1.76%，批次良损1.76%，04/29批次较上批次恶化1.76%</t>
    <phoneticPr fontId="4" type="noConversion"/>
  </si>
  <si>
    <t>【异常原因】11300 4月过货受ELA 6#机差恶化影响，不良率机差ELA 6# 3.6%其他机台1.6%；Map C/D角受GI 5#/3#影响，GI机差较少Gap 0.5%
【Inline监控】AT已知ELA 6#恶化
【是否止血】是
【影响范围】批次预计影响1.7%
【改善措施】①ELA 6# LTPO直板/折叠/中尺寸禁Run，取消产能不足点放过货@4/23；②5/12-14期间 ELA 6# DKC AK轴承更换，AK第二次通水，沙状异物未见改善（部分受ELA晶化腔室影响）关注点放AT@6/13结果；5/20 进行ELA腔室清洁，点放AOI产出2 LOT A1ESD Density 0.03较清洁前0.06有降低趋势，产出较少，持续关注后续产出@5/22
【整合对接】田凤(孙洋)
【责任部门】阵列部
【责任科室】刻蚀科（CLN）</t>
    <phoneticPr fontId="4" type="noConversion"/>
  </si>
  <si>
    <t>【产品型号】C480
【不良名称】群亮点
【发生站点】CT
【是否再发】否
【首次通报】05/20  16:30
【基础分析】无明显集中性</t>
    <phoneticPr fontId="4" type="noConversion"/>
  </si>
  <si>
    <t>【产品型号】C480
【不良名称】Short Test NG
【发生站点】CT
【是否再发】否
【首次通报】05/20  16:30
【基础分析】SHEET集中：L3CG6301H14
【异常良损】当日良损0.75%，当月良损0.25%，批次良损0.19%，04/30批次较上批次恶化0.12%</t>
    <phoneticPr fontId="4" type="noConversion"/>
  </si>
  <si>
    <t>【异常原因】L3CG6301E 单LOT高发 Map 1中板中间位置高发，11300 3/16过货受ELA 6#机差恶化影响
【Inline监控】AT已知ELA 6#恶化
【是否止血】是
【影响范围】本批次ELA*过货45大板，预计影响0.3%
【改善措施】①ELA 6# LTPO直板/折叠/中尺寸禁Run，取消产能不足点放过货@4/23；②5/12-14期间 ELA 6# DKC AK轴承更换，AK第二次通水，沙状异物未见改善（部分受ELA晶化腔室影响）关注点放AT@6/13结果；5/20 进行ELA腔室清洁，点放AOI结果待产出@5/21
【整合对接】田凤(孙洋)
【责任部门】阵列部
【责任科室】刻蚀科（CLN）</t>
    <phoneticPr fontId="4" type="noConversion"/>
  </si>
  <si>
    <t>【异常原因】①11300 3月过货受ELA 6#机差恶化影响，不良率机差ELA 6# 1.0%其他机台0.3%；②4/30蒸镀批ELA 6#过货占比40%较上批次34%高
【Inline监控】AT已知ELA 6#恶化
【是否止血】是
【影响范围】M3/M4 ELA 6#过货，批次恶化0.23%
【改善措施】①ELA 6# LTPO直板/折叠/中尺寸禁Run，取消产能不足点放过货@4/23；②5/12-14期间 ELA 6# DKC AK轴承更换，AK第二次通水，沙状异物未见改善（部分受ELA晶化腔室影响）关注点放AT@6/13结果；5/20 进行ELA腔室清洁，点放AOI产出2 LOT A1ESD Density 0.03较清洁前0.06有降低趋势，产出较少，持续关注后续产出@5/22
【整合对接】田凤(孙洋)
【责任部门】阵列部
【责任科室】刻蚀科（CLN）</t>
    <phoneticPr fontId="4" type="noConversion"/>
  </si>
  <si>
    <t>【异常原因】同G3亮点，受ELA 6#恶化影响，ELA6#不良率1.5%，其他机台0.5%
【Inline监控】AT已知ELA 6#恶化
【是否止血】是
【影响范围】G3+群亮点 04/29单批次预计影响0.5%（5月蒸镀批不影响）
【改善措施】①ELA 6# LTPO直板/折叠/中尺寸禁Run，取消产能不足点放过货@4/23；②5/12-14期间 ELA 6# DKC AK轴承更换，AK第二次通水，沙状异物未见改善（部分受ELA晶化腔室影响）关注点放AT@6/13结果；5/20 进行ELA腔室清洁，点放AOI产出2 LOT A1ESD Density 0.03较清洁前0.06有降低趋势，产出较少，持续关注后续产出@5/22
【整合对接】田凤(孙洋)
【责任部门】阵列部
【责任科室】刻蚀科（CLN）</t>
    <phoneticPr fontId="4" type="noConversion"/>
  </si>
  <si>
    <t>【异常原因】①04/29批次整体CT产出率49%，不良虚高，看AVI当站，04/29批次恶化0.15%；②Map无明显聚集，Lot/sheet无集中性；③捞取数据确认批次各站无机腔差，Inline RS density 无明显匹配；④提交解析确认@5/28
【Inline监控】/
【是否止血】/
【影响范围】04/29批次
【改善措施】解析确认理清@5/28
【产品处置】/
【整合对接】施建丰(胡焕茹)
【责任部门】工艺整合部
【责任科室】阵列整合科</t>
    <phoneticPr fontId="4" type="noConversion"/>
  </si>
  <si>
    <t>【异常原因】高发LOT为该批次ELA 6# 4/7 点放LOT
【Inline监控】AT已知ELA 6#恶化
【是否止血】是
【影响范围】影响4/29单个蒸镀批次，M5蒸镀批ELA 6#未过货不影响
【改善措施】①ELA 6# LTPO直板/折叠/中尺寸禁Run，取消产能不足点放过货@4/23；②5/12-14期间 ELA 6# DKC AK轴承更换，AK第二次通水，沙状异物未见改善（部分受ELA晶化腔室影响）关注点放AT@6/13结果；5/20 进行ELA腔室清洁，点放AOI产出2 LOT A1ESD Density 0.03较清洁前0.06有降低趋势，产出较少，持续关注后续产出@5/25
【整合对接】田凤(孙洋)
【责任部门】阵列部
【责任科室】刻蚀科（CLN）</t>
    <phoneticPr fontId="4" type="noConversion"/>
  </si>
  <si>
    <t>【产品型号】C472
【不良名称】G3亮点
【发生站点】CT
【是否再发】否
【首次通报】05/23  16:40
【基础分析】LOT集中： L3CE64004
【异常良损】当日良损4.61%，当月良损1.02%，批次良损0.94%，04/29批次较上批次恶化0.21%</t>
    <phoneticPr fontId="4" type="noConversion"/>
  </si>
  <si>
    <t>张宇</t>
    <phoneticPr fontId="4" type="noConversion"/>
  </si>
  <si>
    <t>【产品型号】C534
【不良名称】G3亮点
【发生站点】CT
【是否再发】否
【首次通报】05/23  16:40
【基础分析】无明显聚集
【异常良损】当日良损3.63%，当月良损0.83%，批次良损1.25%，04/30批次较上批次恶化0.61%</t>
    <phoneticPr fontId="4" type="noConversion"/>
  </si>
  <si>
    <t>【产品型号】C516
【不良名称】彩斑Mura
【发生站点】MVI
【是否再发】否
【首次通报】05/23  16:40
【基础分析】MAP集中：1DT0, 2BD0, 2ES0
【异常良损】当日良损3.47%，当月良损0.83%，批次良损5.27%，05/16批次较上批次恶化2.92%</t>
    <phoneticPr fontId="4" type="noConversion"/>
  </si>
  <si>
    <t>【异常原因】历史解析为BL2 CVD微小异物，为S/V O-ring老化腐蚀导致占比0.2%；0.7%未确认可修复比例暂未执行修复
【Inline监控】PSI层AOI可监控，AT叠图可监控
【是否止血】是
【影响范围】全膜层升规S/V O-ring导入，预计M6完成，导入前均为风险批
【改善措施】① 材质升规S/V O-ring导入中，高温层导入进度88%，全膜层导入进度50%，预计6月份完成全膜层导入，目前腔室监控无BC边聚集问题，②重点产品3L已执行golden line管控，每2周根据inline监控刷新，③确认可修复比例后，评估执行修复@5/19
【整合对接】田凤(孙洋) 
【责任部门】阵列部
【责任科室】成膜科-CVD</t>
    <phoneticPr fontId="4" type="noConversion"/>
  </si>
  <si>
    <t>【异常原因】①无模位及LOT高发；②确认过货机台与GI 3#/ELA 6#恶化不相关；③对应过货期间ILD及PLN盲孔Density趋势未见明显恶化；④屏体34000 ACA/35000 AVI/35080 CRP 均无机差；⑤MVI无人员集中性
【Inline监控】AT点不良无恶化
【是否止血】否
【影响范围】批次较上批次恶化0.61%
【改善措施】解析确认根因@5/26
【整合对接】田凤(孙洋)
【责任部门】工艺整合
【责任科室】阵列整合</t>
    <phoneticPr fontId="4" type="noConversion"/>
  </si>
  <si>
    <t>【异常原因】①0517产线EVO-LL发生破片（Array来料异常）：裂纹导致基板下垂，取片中破片glass与robort碰撞，发生干涉，导致LL1中出现粉碎性玻璃渣；未清洁彻底导致Particle污染Mask；
【Inline监控】是。LOI已监控，产线触发L等级停线；
【是否止血】是。清洁后上机确认无异常；
【影响范围】05/16批次cycle14；复机后生产38Half，根据加检结果评估 1号板 26half，发生率91%；2号板 12half，发生率6%；预估风险2314pcs，批次良损0.53%
【改善措施】1. 来料检测①对边检机背景灰度，和探针抓图位置重新调试，对检测电脑算法规格进行收严@5/19：②反馈厂商对检测算法程序优化，提高裂纹、破片等缺陷检出能力@5/21；③对后续检测软件季度进行本地模拟检测，识别未检出不良缺陷，进行定期强化检测能力水平：④边检机检出不良问题严格按照检出流程和标准执行
2. 避免腔室碎片玻璃渣：对LL基板检测Sensor进行，增加DoubleSensorCheck；
3. 碎片后清洁和点放确认：清洁完后，对腔室反复抽破真空10次，再开腔清洁和确认，再对腔室内进行抽破真空30次重新制定设备异常开腔复机流程：
【产品处置】-单独工单管控
【整合对接】秦悦
【责任部门】工艺整合部&amp;蒸镀封装部
【责任科室】阵列&amp;蒸镀设备</t>
    <phoneticPr fontId="4" type="noConversion"/>
  </si>
  <si>
    <t>陈若春</t>
  </si>
  <si>
    <t>【异常原因】inline 蒸镀流片过程中paritcle导致的彩斑；
【Inline监控】loi已监控
【是否止血】是，cycle后mask下机已定点研磨改善，再次上机inline loi监控无再发
【影响范围】05/14批次cycle03；
【改善措施】cycle后mask下机已研磨改善，再次上机无异常；partice改善措施①蒸镀腔室流程完善，增加吸尘器清洁角落擦拭困难点等措施，改善腔室PM后清洁度；5/15 ②MLR镜组上方的线裸漏在外，部分线无线包包裹，存在线在镜头运动过程中磨损后产尘的潜在风，MLRcover检讨：现场确认方案可行，目前MLR图纸为PLD版本，CAD版本图纸邀请中与现场售后确认，需与台湾原社确认后答复@5/25
【产品处置】A等品过模组悍马检
【整合对接】秦悦
【责任部门】蒸镀封装部
【责任科室】蒸镀科</t>
    <phoneticPr fontId="4" type="noConversion"/>
  </si>
  <si>
    <t>【产品型号】M678
【不良名称】彩斑Mura
【发生站点】MVI
【是否再发】否
【首次通报】05/24  16:30
【基础分析】LOT集中：L3MR6400A
【异常良损】当日良损4.92%，当月良损0.68%，批次良损1.74%，05/18批次较上批次恶化1.12%</t>
    <phoneticPr fontId="4" type="noConversion"/>
  </si>
  <si>
    <t>【异常原因】异常集中于Cycle01-Cycle03，无膜位聚集，推测为0517产线EVO-LL发生破片（Array来料异常）未清洁彻底导致；By Cycle降低趋势；
【Inline监控】是，LOI已监控；
【是否止血】是，Cycle03之后无异常；
【影响范围】彩斑60panel，预估批次影响0.04%；
【改善措施】1. 来料检测①对边检机背景灰度，和探针抓图位置重新调试，对检测电脑算法规格进行收严@5/19：②反馈厂商对检测算法程序优化，提高裂纹、破片等缺陷检出能力@5/21；③对后续检测软件季度进行本地模拟检测，识别未检出不良缺陷，进行定期强化检测能力水平：④边检机检出不良问题严格按照检出流程和标准执行
2. 避免腔室碎片玻璃渣：对LL基板检测Sensor进行，增加DoubleSensorCheck；
3. 碎片后清洁和点放确认：清洁完后，对腔室反复抽破真空10次，再开腔清洁和确认，再对腔室内进行抽破真空30次重新制定设备异常开腔复机流程：
【产品处置】MVI正常判定；
【整合对接】吕子明
【责任部门】阵列部&amp;蒸镀封装部
【责任科室】阵列&amp;蒸镀设备科</t>
    <phoneticPr fontId="4" type="noConversion"/>
  </si>
  <si>
    <t>【异常原因】LOT L3MR64008/004AA集中，AT点不良未见升高；查看aging机差，3PCA01发生率0%，3PCA21发生率12.25%，5/22过货；查看高发2Lot，3PCA01发生率0%，3PCA21 24.2%。综上怀疑3PCA21设备Aging 不充分导致大面积亮点高发
【Inline监控】AT点不良趋势未见升高
【是否止血】是
【影响范围】4/29批次127pcs，预计影响批次0.28%，5/18批次1778pcs，预计影响批次0.52%
【改善措施】临时对策：21＃M678清线换型M626（此型号其他机台JZD PG作业暂无问题）
产品挽救：待大面积亮点入库后返工Re-Aging，挽救率100%
【整合对接】田凤(孙洋)
【责任部门】屏体部
【责任科室】Aging</t>
    <phoneticPr fontId="4" type="noConversion"/>
  </si>
  <si>
    <t>【产品型号】C522
【不良名称】S向亮线
【发生站点】CT
【是否再发】否
【首次通报】05/24  16:30
【基础分析】LOT集中：L3CR6400P, L3CR6401C
【异常良损】当日良损2.19%，当月良损1.42%，批次良损1.85%，05/15批次较上批次恶化0.54%</t>
    <phoneticPr fontId="4" type="noConversion"/>
  </si>
  <si>
    <t>【产品型号】M626
【不良名称】CVD后3layer膜破
【发生站点】CUT
【是否再发】否
【首次通报】05/24  10:30
【基础分析】LOT集中：L3MY6401E
【异常良损】当日良损0.22%，当月良损0.11%，批次良损0.40%，05/14批次较上批次恶化0.34%</t>
    <phoneticPr fontId="4" type="noConversion"/>
  </si>
  <si>
    <t>【产品型号】M678
【不良名称】大面积亮点
【发生站点】CT
【是否再发】否
【首次通报】05/24  10:30
【基础分析】LOT集中：L3MR64008, L3MR6400H
【异常良损】当日良损1.36%，当月良损0.41%，批次良损0.64%，04/29批次较上批次恶化0.46%</t>
    <phoneticPr fontId="4" type="noConversion"/>
  </si>
  <si>
    <t xml:space="preserve">【产品型号】C522
【不良名称】大面积亮点
【发生站点】MVI
【是否再发】否
【首次通报】05/25  10:00
【基础分析】SHEET L3CR6400J01聚集
【异常良损】当日良损0.43%，当月良损0.07%，批次良损0.18%，5/15批次较上批次恶化0.14%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</si>
  <si>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 xml:space="preserve">【产品型号】M678
【不良名称】S向ELA Mura
【发生站点】MVI
【是否再发】否
【首次通报】05/25  10:00
【基础分析】LOT L3MR6400J聚集，MAP 1B行聚集
【异常良损】当日良损0.18%，当月良损0.05%，批次良损0.13%，5/18批次较上批次恶化0.13%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【整合对接】施明君(陈冬阳)
【责任部门】***
【责任科室】***
</t>
  </si>
  <si>
    <t xml:space="preserve">【产品型号】C521
【不良名称】S向ELA Mura
【发生站点】MVI
【是否再发】否
【首次通报】05/25  10:00
【基础分析】LOT L3CQ6400Y聚集，MAP 1B行聚集
【异常良损】当日良损0.20%，当月良损0.03%，批次良损0.11%，5/8批次较上批次恶化0.09%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【整合对接】施明君(陈冬阳)
【责任部门】***
【责任科室】***
</t>
  </si>
  <si>
    <t>缪康健</t>
    <phoneticPr fontId="4" type="noConversion"/>
  </si>
  <si>
    <t>M755</t>
  </si>
  <si>
    <t>R角Mura</t>
  </si>
  <si>
    <t xml:space="preserve">【产品型号】C472
【不良名称】Short Test NG
【发生站点】MVI
【是否再发】否
【首次通报】05/25  16:00
【基础分析】V列聚集
【异常良损】当日良损2.42%，当月良损0.10%，批次良损0.14%，4/29批次较上批次恶化0.10%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【整合对接】朱栩
【责任部门】***
【责任科室】***
</t>
  </si>
  <si>
    <t xml:space="preserve">【产品型号】C521
【不良名称】G向彩色带状Mura
【发生站点】MVI
【是否再发】否
【首次通报】05/16  16:00
【基础分析】5/8批次较上批次恶化0.21%，无模位聚集
【异常良损】当日良损1.20%，当月良损0.05%，批次良损0.22%，5/8批次较上批次恶化0.21%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【整合对接】秦悦
【责任部门】***
【责任科室】***
</t>
  </si>
  <si>
    <t xml:space="preserve">【产品型号】C521
【不良名称】S向彩色带状Mura
【发生站点】MVI
【是否再发】否
【首次通报】05/16  16:00
【基础分析】5/8批次较上批次恶化0.22%，无模位聚集
【异常良损】当日良损1.42%，当月良损0.07%，批次良损0.22%，5/8批次较上批次恶化0.22%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【整合对接】施明君(陈冬阳)
【责任部门】***
【责任科室】***
</t>
  </si>
  <si>
    <t xml:space="preserve">【产品型号】M755
【不良名称】R角Mura
【发生站点】MVI
【是否再发】否
【首次通报】05/25  16:00
【基础分析】5/15批次不良8.08%，C/D行聚集
【异常良损】当日良损12.07%，当月良损8.08%，批次良损8.08%，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【整合对接】秦悦
【责任部门】***
【责任科室】***
</t>
  </si>
  <si>
    <t>【异常原因】BSM 黄光 PP01 Bake挥发物影响大颗残留RS升高，误判为CVD后3layer膜破
【Inline监控】已监控到，3layer全检站点，Density升高0.3ea
【是否止血】是
【影响范围】影响6lot，批次影响0.34%
【改善措施】4/13 已执行Bake清洁，清洁后RS回归正常
【产品处置】/
【整合对接】陈若春
【责任部门】阵列部
【责任科室】黄光科</t>
    <phoneticPr fontId="4" type="noConversion"/>
  </si>
  <si>
    <t xml:space="preserve">【产品型号】M755
【不良名称】S向单暗线
【发生站点】AVI
【是否再发】否
【首次通报】05/26  10:00
【基础分析】R列聚集，L3MX64006单Lot聚集
【异常良损】当日良损0.65%，当月良损0.50%，批次良损0.50%，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【整合对接】施建丰(胡焕茹)
【责任部门】***
【责任科室】***
</t>
  </si>
  <si>
    <t xml:space="preserve">【产品型号】C516
【不良名称】Short Test NG
【发生站点】MVI
【是否再发】否
【首次通报】05/26  10:00
【基础分析】5/4批次较上批次恶化0.19%
【异常良损】当日良损0.58%，当月良损0.28%，批次良损0.32%，5/4批次较上批次恶化0.19%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【整合对接】朱栩
【责任部门】***
【责任科室】***
</t>
  </si>
  <si>
    <t xml:space="preserve">【产品型号】C530
【不良名称】膜层彩色异物
【发生站点】CUT
【是否再发】否
【首次通报】05/27  10:00
【基础分析】CUT站点批次不良率0.67%，较上批次恶化0.66%
【异常良损】当日良损4.42%，当月良损0.15%，批次良损5.33%，5/15批次较上批次恶化5.32%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【整合对接】吕子明
【责任部门】***
【责任科室】***
</t>
  </si>
  <si>
    <t xml:space="preserve">【产品型号】C534
【不良名称】S向边缘Mura
【发生站点】MVI
【是否再发】否
【首次通报】01/00  00:00
【基础分析】2BG模位聚集
【异常良损】当日良损0.55%，当月良损0.14%，批次良损0.36%，4/18批次较上批次恶化0.34%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【整合对接】吕子明
【责任部门】***
【责任科室】***
</t>
  </si>
  <si>
    <t>【异常原因】
1. AVI图为典型大面积亮点，70%不良片集中L3CR6400J01单sheet，mapping无聚集；
2. 查看QIC履历，此片存在M3 DE宕机履历：该片15500 ED01-PC4 因STEP5 BC FLow异常宕机，主刻蚀已完成，AT步骤宕机，正常补刻蚀。站后加测AOI无异常，CD in Spec。其余层别AOI均无见特殊异常。需进一步解析确认
【Inline监控】AOI无异常，AT未抽检
【是否止血】是
【影响范围】单片风险批
【改善措施】单片异常，存在M3 DE宕机履历，AOI无异常，需进一步解析确认，解析预计5/28产出
【产品处置】/
【整合对接】田凤(孙洋)
【责任部门】工艺整合部</t>
    <phoneticPr fontId="4" type="noConversion"/>
  </si>
  <si>
    <t>【异常原因】E04生产，集中1B行，与AW Drop区域匹配；E04 4/10-4/25过货区间Gas Life 25-30Mio时存在恶化，主要为L3 Tube 末期影响；
【Inline监控】4/25日 OED Margin在Gas Life 30Mio 监控到OED Margin 恶化到2条（Margin规格＞3条），Gas Life收规到20Mio；Inline 监控无异常，推测Gas Life 末期恶化过快；
【是否止血】是 ；
【影响范围】E04 Gas Life 25-30Mio区间过货LOT：C516 150sheet 预计批次良损0.10%&amp;C521 19sheet预计批次良损0.08%&amp;M678 69sheet预计批次良损0.10%；
【改善措施】①E04 L3 Tube更换@4/30；②镜片自动清洗机上线@5/1，保证上机镜片透过率≥97%，清洁更稳定较人员清洁更好，减少人员差异；③AW Drop Gap监控从换气前后监控→换气前后+中期OED Check监控@5/25；
【整合对接】施明君(陈冬阳)
【责任部门】阵列部
【责任科室】晶注科</t>
    <phoneticPr fontId="4" type="noConversion"/>
  </si>
  <si>
    <t>【异常原因】①批次不良存在Glass集中，查看履历为OLED来料撕膜片；②V列聚集存在切割3PFT L04_B_1平台集中，切割精度已确认无异常，邀请解析确认异常原因@5/25
【Inline监控】是，来料已撕膜
【是否止血】否
【影响范围】①来料撕膜片4half影响50pcs，批次占比0.06%；②V列影响30pcs，批次占比0.03%
【改善措施】待解析结果产出后明确@5/29
【整合对接】朱栩
【责任部门】工艺整合部
【责任科室】OLED触控整合科</t>
    <phoneticPr fontId="4" type="noConversion"/>
  </si>
  <si>
    <t>【异常原因】① C521 模组视效要求高；② 匹配近期模组不良升高，进行屏体规格收严至JND≤2.0影响；③ C521 产品 G/R PDL Gap19 ＜其他产品 G/R PDL Gap＞20以上；④ C521 为老产品，未进行CD内缩改善增加Margin
【Inline监控】Inline未监控到，但模组反馈异常，已知晓并进行改善
【是否止血】是，已匹配模组结果进行Rework改善@0528批次前
【影响范围】0508批次升高0.2%
【改善措施】① 针对G/R PDL Gap 小，收严Depo.PPA 管控规格1μm管控From 0528批次，Depo.X＜6μm，Depo.Y 内缩＜5.5μm，Depo.Y 外扩＜3μm；② HG/EG FMM 匹配 屏体和CT Mapping进行FMM Rework 完成20ea FMM，改善批次上机@0528批次；③ 匹配 0528批次进行大Gauss升高测试，明确G彩带和S向彩带改善效果后进行导入；④ 模组反屏确认均为白不均，白画面内发粉，匹配模组异常，持续进行反屏不良明确，形成机制，提前改善；⑤ 匹配新产品进行G CD 内缩改善，增加G/R PDL Gap Margin；⑥ Inline G彩带检出已反馈检测，增强检出
【产品处置】① 高发生率膜位已拦截完成；② 根据JND 2.0 过 MVI后发货模组验证@5/30；③ 验证通过Panel出货模组，NG Panel寻求渠道出货
【整合对接】张健
【责任部门】工艺整合部/蒸镀封装部
【责任科室】OLED触控整合科/张网科</t>
    <phoneticPr fontId="4" type="noConversion"/>
  </si>
  <si>
    <t>张健</t>
    <phoneticPr fontId="4" type="noConversion"/>
  </si>
  <si>
    <t>【异常原因】
主要不良影响：① Real RGB 像素排布设计下（高开口率），支撑Mask与FMM Mask匹配性影响，目前厂内未找到最优良品条件； ② M755 D Mask为异形设计（D Mask应力不均），影响FMM铺展
新品阶段：① D Mask Cell边缘不同半刻蚀宽度设计对比，Cell边缘1.5mm宽度设计；② 多膜层低Gauss设定，降低D Mask与 FMM贴合干涉度。
量产差异点，：①  Cycle10 清洗机干燥部干泵宕机更换，Cycle10生产60Half，上机延迟，Mask上机Time存在差异，Mask清洗湿→干存在差异，跟进；② PPA±3μm波动；③ Mask Stage 22.7℃；④ Cooling Z -226.9（需求设定Gauss）；⑤ Stay Time 稳定无异常。
【Inline监控】Inline已监控到
【是否止血】是
【影响范围】0515批次
【改善措施】① 跟进Mask清洗机复机后，湿→干 时间一致后Mask上机不良改善数据；② GX Mask上机确认R角Mura差异@Cycle19；③ Cycle28 OC5 Gauss升高改善测试；④ 匹配后续Real RGB新产品进行设计优化迭代改善,（剩余生产1420Half，改版效益评估）；⑤ 异常膜位解析，Shadow幅度与新品阶段Shadow幅度进行对比@5/27
【产品处置】根据M75程度限样进行屏体判定，降低不良品漏出风险
【整合对接】张健
【责任部门】工艺整合部/蒸镀封装部
【责任科室】OLED触控整合科/张网科</t>
    <phoneticPr fontId="4" type="noConversion"/>
  </si>
  <si>
    <t>【异常原因】①Lot集中性：L3MX64006/09AA集中；Map R列集中；②Inline 各站AOI /DM图无异常，RS Density无波动无聚集；③机腔差：因集中2Lot，机腔差较多，无法锁定站点；④过货连续性较多，无法锁定站点；⑤ AVI原图可见Panel固定位置S向单暗线；需数据增大后持续排查，并同步提解析
【Inline监控】待解析结果产出
【是否止血】否
【影响范围】5/15批次L3MX64006/09AA R列
【改善措施】待解析结果产出
【产品处置】待解析结果产出
【整合对接】施建丰(胡焕茹)</t>
    <phoneticPr fontId="4" type="noConversion"/>
  </si>
  <si>
    <t>【异常原因】批次Short不良高发为来料撕膜片影响，OLED IJP PR1静电无法消除导致局部IJP偏厚形成超大异物
【Inline监控】是，OLED RS已监控
【是否止血】否，措施导入后水平已下降
【影响范围】来料撕膜片5/4批次影响约0.24%
【改善措施】IJP PR1 X-Ray已完成更换@5/19，撕膜片发生率由4%→1.2%
【整合对接】朱栩
【责任部门】蒸镀封装部
【责任科室】封装科</t>
    <phoneticPr fontId="4" type="noConversion"/>
  </si>
  <si>
    <t>【异常原因】蒸镀腔室内油脂异物掉落导致，单一Cycle存在高发，油脂来源暂不明确，持续攻关中
【Inline监控】是，RS AOI已监控
【是否止血】否
【影响范围】33pcs
【改善措施】①MCT油脂已完成全部清洁@4/25，持续关注后续流片情况；②MS腔室油脂类清洁@5/9；③规格验证：当前搭载渠道产品验证中，当前验证数据预计挽救60%，后续全部结果产出@5/8
【整合对接】吕子明
【责任部门】蒸镀封装部
【责任科室】蒸镀科</t>
    <phoneticPr fontId="4" type="noConversion"/>
  </si>
  <si>
    <t>屠厚磊</t>
    <phoneticPr fontId="4" type="noConversion"/>
  </si>
  <si>
    <t xml:space="preserve">【产品型号】C516
【不良名称】降等OLED责
【发生站点】CT
【是否再发】否
【首次通报】05/27  16:30
【基础分析】LOT集中： L3CN63005, L3CN6300L
【异常良损】当日良损2.57%，当月良损0.04%，批次良损0.36%，04/21批次较上批次恶化0.36%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【整合对接】吕子明
【责任部门】***
【责任科室】***
</t>
  </si>
  <si>
    <t xml:space="preserve">【产品型号】C530
【不良名称】降等OLED责
【发生站点】CT
【是否再发】否
【首次通报】05/27  16:30
【基础分析】D行聚集
【异常良损】当日良损17.89%，当月良损0.63%，批次良损0.65%，04/29批次较上批次恶化0.65%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【整合对接】吕子明
【责任部门】***
【责任科室】***
</t>
  </si>
  <si>
    <t>【异常原因】①C530 CVDshadow情况与N236相同，中尺寸存在shadow风险；②刻蚀本批次中尺寸INS条件回退至直板机水平，导致刻蚀残留；
【Inline监控】TP Inline OSC抽检确认并采取措施
【是否止血】是
【影响范围】4/29蒸镀批次批次良损0.65%，腔室过货影响 350panel；
【改善措施】
临时措施：刻蚀回归中尺寸INS条件；
长期措施： 腔室进行开腔gap调整，5/15批次点放快推TP确认无异常，改善有效；
【产品处置】异常片已单独工单管控，验证屏体良率与屏体可靠性；
【整合对接】吕子明
【责任部门】蒸镀封装部
【责任科室】封装科</t>
    <phoneticPr fontId="4" type="noConversion"/>
  </si>
  <si>
    <t>【异常原因】蒸镀腔室内油脂异物掉落导致；
【Inline监控】是，TFE AOI已监控；
【是否止血】否，当前暂未明确油脂来源；
【影响范围】批次不良0.30%；
【改善措施】①MS持续清洁@TBD，by月度进行；②MS联轴器Cover验证：保鲜膜覆盖，待确认长期监控结果@5/30；③油脂溢出严重联轴器更换@6/E；④规格验证：严重渠道产品421pcs，A等入库306pcs，挽救率73%，当前已平展至中尺寸&amp;折叠产品；
【产品处置】当前RS查杀产品人员进行复判，根据size和影响像素＜4颗进行判等；
【整合对接】吕子明
【责任部门】蒸镀封装部
【责任科室】蒸镀科</t>
    <phoneticPr fontId="4" type="noConversion"/>
  </si>
  <si>
    <t>【异常原因】G列PPA X Margin不足，EBTA002 PPA X由6μm逐渐内缩至8μm引发不良
【Inline监控】Inline已监控到 21200/21230
【是否止血】是
【影响范围】72pcs Panel
【改善措施】① Inline已进行Offset和Stay Time优化；② 0418批次结束已Rework，0430批次无异常
【产品处置】异常品判C
【整合对接】吕子明
【责任部门】蒸镀封装部
【责任科室】张网科</t>
    <phoneticPr fontId="4" type="noConversion"/>
  </si>
  <si>
    <t>Shadow 异常风险批，做验证品，验证失败报废</t>
    <phoneticPr fontId="4" type="noConversion"/>
  </si>
  <si>
    <t>M673</t>
  </si>
  <si>
    <t xml:space="preserve">【产品型号】C534
【不良名称】可修复暗点
【发生站点】CT
【是否再发】否
【首次通报】05/28  09:30
【基础分析】2C行聚集
【异常良损】当日良损4.12%，当月良损1.09%，批次良损0.96%，04/08、4/18、4/30批次较N236恶化0.94%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</si>
  <si>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 xml:space="preserve">【产品型号】M626
【不良名称】OLED来料翘曲
【发生站点】CT
【是否再发】否
【首次通报】05/28  09:30
【基础分析】MAP集中：2板；GLASS集中：L3MY64026112
【异常良损】当日良损0.19%，当月良损0.03%，批次良损0.05%，05/14批次较上批次恶化0.03%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【整合对接】刘智勇
【责任部门】***
【责任科室】***
</t>
  </si>
  <si>
    <t xml:space="preserve">【产品型号】M626
【不良名称】S向ELA Mura
【发生站点】CT
【是否再发】否
【首次通报】05/28  09:30
【基础分析】MAP集中：B行聚集；LOT集中： L3MY6401Q
【异常良损】当日良损0.60%，当月良损0.04%，批次良损0.11%，05/14批次较上批次恶化0.11%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【整合对接】施明君(陈冬阳)
【责任部门】***
【责任科室】***
</t>
  </si>
  <si>
    <t xml:space="preserve">【产品型号】C530
【不良名称】短路
【发生站点】CT
【是否再发】否
【首次通报】05/28  09:30
【基础分析】Map 2D行聚集
【异常良损】当日良损0.75%，当月良损0.35%，批次良损0.38%，04/29批次较上批次恶化0.38%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【整合对接】朱栩
【责任部门】***
【责任科室】***
</t>
  </si>
  <si>
    <t xml:space="preserve">【产品型号】M673
【不良名称】彩斑Mura
【发生站点】CT
【是否再发】否
【首次通报】05/28  09:30
【基础分析】
【异常良损】当日良损0.68%，当月良损0.56%，批次良损0.56%，05/14批次较上批次恶化0.56%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【整合对接】刘智勇
【责任部门】***
【责任科室】***
</t>
  </si>
  <si>
    <t xml:space="preserve">【产品型号】M755
【不良名称】支撑膜气泡
【发生站点】APP2
【是否再发】否
【首次通报】05/28  09:30
【基础分析】C/D/E列聚集
【异常良损】当日良损0.54%，当月良损0.28%，批次良损0.35%，05/15批次较上批次恶化0.35%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【整合对接】霍丽
【责任部门】***
【责任科室】***
</t>
  </si>
  <si>
    <t xml:space="preserve">【产品型号】M755
【不良名称】S向棱形彩色带状Mura
【发生站点】CT
【是否再发】否
【首次通报】05/28  09:30
【基础分析】MAP集中：2AS0，TA001_TA002_TB002_TA002_TA002集中
【异常良损】当日良损0.44%，当月良损0.31%，批次良损0.31%，05/15批次较上批次恶化0.31%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【整合对接】刘智勇
【责任部门】***
【责任科室】***
</t>
  </si>
  <si>
    <t>【异常原因】低Gauss导入改善R角Mura后产生Mask和腔室贴合Gap影响；
【Inline监控】21200-LOI 已监控到
【是否止血】否
【影响范围】123pcs
【改善措施】0527批次验证OC3D -228Gauss确认不良改善幅度，屏体综合评价后进行生产条件优化@6/7 ② 长期措施：匹配M755渠道产品 R角Mura改善后恢复-229大Gauss；@6/10 ③ 设备匹配对应异常点位进行TP平坦度测量→明确可调整范围→识别对PPA变化影响→评审汇报→量产腔室调整，目前正进行备用腔室调试中；@7/22
【产品处置】C品不出货，A等出货模组重点跟进（A等不良明显，漏出风险低）
【整合对接】刘智勇
【责任部门】工艺整合部/蒸镀封装部
【责任科室】OLED 触控整合科/张网科/设备科</t>
    <phoneticPr fontId="4" type="noConversion"/>
  </si>
  <si>
    <t>包材原材责NG</t>
  </si>
  <si>
    <t xml:space="preserve">【产品型号】C480
【不良名称】G3亮点
【发生站点】CT
【是否再发】否
【首次通报】05/28  16:00
【基础分析】Map/ LOT无集中性，ELA 6#依然高发
【异常良损】当日良损2.07%，当月良损0.76%，批次良损1.06%，05/08批次较上批次恶化0.28%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</si>
  <si>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 xml:space="preserve">【产品型号】C534
【不良名称】包材原材责NG
【发生站点】CT
【是否再发】否
【首次通报】05/28  16:00
【基础分析】MAP集中：大板右半板，LOT集中： L3CT6301B
【异常良损】当日良损1.55%，当月良损0.05%，批次良损0.12%，04/18批次较上批次恶化0.12%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【整合对接】霍丽
【责任部门】***
【责任科室】***
</t>
  </si>
  <si>
    <t>【异常原因】ACA 9#平台异物导致屏体破裂；
【Inline监控】AVI可监控到
【是否止血】是
【影响范围】110pcs
【改善措施】Sunmap贴附，真空值降低，清洁频率增加 1次→2次/班；</t>
    <phoneticPr fontId="4" type="noConversion"/>
  </si>
  <si>
    <t>【异常原因】主要为2DD模位集中；调查确认①无Glass、Lot集中；②工艺/检测设备、时间无集中；③Q-Time无相关性；④OLED FMM MASK 存在集中；异常原因暂不明确，待解析结果产出@5/29
【Inline监控】否
【是否止血】否
【影响范围】2DD模位NG 22pcs
【改善措施】待解析结果产出明确原因后给出
【整合对接】朱栩
【责任部门】工艺整合部
【责任科室】OLED触控整合科</t>
    <phoneticPr fontId="4" type="noConversion"/>
  </si>
  <si>
    <t>【异常原因】①批次不良0.96%，较上批次1.07%未恶化；②2C行为BL CVD异物，为S/V O-ring老化导致，此部分影响0.2%；③ 非固定位置0.76%因CRP产能不足未执行维修Flow，根据N236维修数据预计可挽救60%，挽救后批次不良预计0.5% 与N236水平相当
【Inline监控】P-Si AOI可监控；AT可监控
【是否止血】是
【影响范围】S/V O-ring导入前均为风险批
【改善措施】
1. 材质升规S/V O-ring导入中，高温层导入进度88%，全膜层导入进度50%，预计6月份完成全膜层导入，已导入腔室监控无BC边聚集问题；
2. 重点产品BL2-1/BL2/a-si CVD已执行golden line管控，每2周根据inline监控刷新@持续；
3. 重点产品维修flow上线执行
【产品处置】/
【整合对接】田凤(孙洋) 
【责任部门】阵列部&amp;屏体部
【责任科室】成膜科-CVD&amp;屏体检测</t>
    <phoneticPr fontId="4" type="noConversion"/>
  </si>
  <si>
    <t>朱声建</t>
    <phoneticPr fontId="4" type="noConversion"/>
  </si>
  <si>
    <t>【异常原因】DLA2设备后刀入刀PI与上保之间导致剥离后U列PI褶皱，sensor未检褶皱异常，贴附碾压后导致大面积褶皱；
【Inline监控】是，已单独拆卡出货
【是否止血】是
【影响范围】单Half异常
【改善措施】①调整刀具角度至水平，降低入刀NG发生 @5/26；②收严dummy检测sensor阈值：650→720 @5/26，提高剥离后褶皱的检出率；目前持续监控中，暂未再发生此异常；
【产品处置】FLC量产尾批投入
【整合对接】刘智勇
【责任部门】蒸镀封装部
【责任科室】张网科</t>
    <phoneticPr fontId="4" type="noConversion"/>
  </si>
  <si>
    <t>【异常原因】E04生产，集中1B行，与AW Drop区域匹配；E04 4/10-4/25过货区间Gas Life 25-30Mio时存在恶化，主要为L3 Tube 末期影响；
【Inline监控】4/25日 OED Margin在Gas Life 30Mio 监控到OED Margin 恶化到2条（Margin规格＞3条），Gas Life收规到20Mio；Inline 监控无异常，推测Gas Life 末期恶化过快；
【是否止血】是 ；
【影响范围】E04 Gas Life 25-30Mio区间过货LOT：C516 120sheet 预计批次良损0.10%&amp;C521 19sheet预计批次良损0.08%&amp;M678 69sheet预计批次良损0.10%&amp;M626 30sheet预计批次良损0.06%；
【改善措施】①E04 L3 Tube更换@4/30；11320监控已改善；②镜片自动清洗机上线@5/1，保证上机镜片透过率≥97%，清洁程度一致；③AW Drop Gap监控从换气前后监控→换气前后+中期OED Check监控@5/25；
【整合对接】施明君(陈冬阳)
【责任部门】阵列部
【责任科室】晶注科</t>
    <phoneticPr fontId="4" type="noConversion"/>
  </si>
  <si>
    <t>黄晓波</t>
    <phoneticPr fontId="4" type="noConversion"/>
  </si>
  <si>
    <t>【异常原因】交换路径锁定HGTA001，为贴合类彩斑；
【Inline监控】已监控到，21200-LOI可监控，
【是否止血】是
【影响范围】彩斑544panel，预计批次不良0.25%
【改善措施】下机对R角位置进行大范围研磨后消失 @5/20
【产品处置】/
【整合对接】刘智勇
【责任部门】蒸镀封装部
【责任科室】张网科</t>
    <phoneticPr fontId="4" type="noConversion"/>
  </si>
  <si>
    <t>杨建</t>
    <phoneticPr fontId="4" type="noConversion"/>
  </si>
  <si>
    <t xml:space="preserve">【产品型号】C521
【不良名称】G3亮点
【发生站点】CT
【是否再发】否
【首次通报】05/29  09:30
【基础分析】ELA 6#高于其他线体3%
【异常良损】当日良损3.88%，当月良损1.71%，批次良损1.63%，05/08批次较上批次恶化0.23%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</si>
  <si>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 xml:space="preserve">【产品型号】M678
【不良名称】G3亮点
【发生站点】MVI
【是否再发】否
【首次通报】05/29  09:30
【基础分析】ELA 6#聚集
【异常良损】当日良损2.47%，当月良损0.38%，批次良损0.41%，05/18批次较4/29批次恶化0.2%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</si>
  <si>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 xml:space="preserve">【产品型号】C530
【不良名称】彩斑Mura
【发生站点】CT
【是否再发】否
【首次通报】05/29  09:30
【基础分析】Map集中2AB，MASK集中：MA002_MA002_TA002_MA002_MA002
【异常良损】当日良损2.09%，当月良损0.28%，批次良损2.00%，05/15批次较上批次恶化1.92%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【整合对接】张倩
【责任部门】***
【责任科室】***
</t>
    <phoneticPr fontId="4" type="noConversion"/>
  </si>
  <si>
    <t xml:space="preserve">【产品型号】M673
【不良名称】白画面黑斑Mura
【发生站点】CT
【是否再发】否
【首次通报】05/29  09:30
【基础分析】LOT集中：L3DH6400R, L3DH6401B
【异常良损】当日良损0.33%，当月良损0.10%，批次良损0.10%，05/14批次较上批次恶化0.10%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【整合对接】施明君(陈冬阳)
【责任部门】***
【责任科室】***
</t>
    <phoneticPr fontId="4" type="noConversion"/>
  </si>
  <si>
    <t xml:space="preserve">【产品型号】M755
【不良名称】彩斑Mura
【发生站点】CT
【是否再发】否
【首次通报】05/29  09:30
【基础分析】LOT集中：L3MX64008
【异常良损】当日良损1.17%，当月良损0.72%，批次良损0.72%，05/15批次较上批次恶化0.72%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【整合对接】张倩
【责任部门】***
【责任科室】***
</t>
    <phoneticPr fontId="4" type="noConversion"/>
  </si>
  <si>
    <t xml:space="preserve">【产品型号】C534
【不良名称】屏体责报废
【发生站点】AVI
【是否再发】否
【首次通报】05/29  16:30
【基础分析】
【异常良损】当日良损1.91%，当月良损0.15%，批次良损0.17%，04/18批次较上批次恶化0.17%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【整合对接】霍丽
【责任部门】***
【责任科室】***
</t>
  </si>
  <si>
    <t xml:space="preserve">【产品型号】M628
【不良名称】二维码/十字Mark气泡
【发生站点】CT
【是否再发】否
【首次通报】05/29  16:30
【基础分析】大板中板聚集
【异常良损】当日良损0.66%，当月良损0.07%，批次良损0.26%，05/08批次较上批次恶化0.24%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【整合对接】霍丽
【责任部门】***
【责任科室】***
</t>
  </si>
  <si>
    <t xml:space="preserve">【产品型号】M755
【不良名称】白画面黑斑Mura
【发生站点】CT
【是否再发】否
【首次通报】05/29  16:30
【基础分析】MAP/LOT无集中性
【异常良损】当日良损0.80%，当月良损0.13%，批次良损0.13%，05/15批次较上批次恶化0.13%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【整合对接】施明君(陈冬阳)
【责任部门】***
【责任科室】***
</t>
  </si>
  <si>
    <t xml:space="preserve">【产品型号】M755
【不良名称】G3亮点
【发生站点】CT
【是否再发】否
【首次通报】06/02  09:30
【基础分析】B角聚集
【异常良损】当日良损1.86%，当月良损0.77%，批次良损0.77%，05/15批次较上批次恶化0.77%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</si>
  <si>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>【异常原因】推测为贴合类彩斑；W画面发青斑，查看mask  macro /glass AOI无异常，mask上机首片异常；
【Inline监控】已监控到，影响3cycle
【是否止血】是
【影响范围】影响180panel，预计5/30过货完成
【改善措施】mask by cycle导入研磨动作后
【产品处置】/
【整合对接】张倩
【责任部门】蒸镀封装部
【责任科室】张网科</t>
    <phoneticPr fontId="4" type="noConversion"/>
  </si>
  <si>
    <t>【异常原因】ELA 6# AK轴承磨损导致异物票高；
【Inline监控】AT已知ELA 6#恶化
【是否止血】是
【影响范围】M3/M4 ELA 6#过货，批次恶化0.23%
【改善措施】①ELA 6# LTPO直板/折叠/中尺寸禁Run，取消产能不足点放过货@4/23；②5/12-14期间 ELA 6# DKC AK轴承更换，AK第二次通水，沙状异物未见改善（部分受ELA晶化腔室影响）关注点放AT@6/13结果；5/20 进行ELA腔室清洁，监控一周A1ESD Density 0.01较清洁前0.06有降低，关注AT结果@6/5
【责任部门】阵列部
【责任科室】刻蚀科（CLN）</t>
    <phoneticPr fontId="4" type="noConversion"/>
  </si>
  <si>
    <t>【异常原因】ELA 6# AK轴承磨损导致异物票高；
【Inline监控】AOI和AT已监控到
【是否止血】是
【影响范围】批次预计良损预计0.51%
【改善措施】①ELA 6# LTPO直板/折叠/中尺寸禁Run，取消产能不足点放过货@4/23；②5/12-14期间 ELA 6# DKC AK轴承更换，AK第二次通水，5/20 进行ELA腔室清洁，监控一周有明显降低0.06→0.01，持续关注AT结果@6/15；
下步计划：①中心聚集改善：HFR出口AC压力梯度降低验证3LOT，AT预计@6/20；②ELA 6#禁Run过货方案验证：E05-DKC对应E05-ELA&amp;E06-ELA进行中，AT预计@6/20；③参考GI3#结果HFR液刀流量增大验证1Lot预计6/1进行
【整合对接】田凤(孙洋)
【责任部门】阵列部
【责任科室】刻蚀科（清洗组）</t>
    <phoneticPr fontId="4" type="noConversion"/>
  </si>
  <si>
    <t>【异常原因】11300 ELA 6#AK轴承磨损沙状异物飘高导致；②因M755 卡Tube，仅E06满足，故E06主Run，产能不足时开启E01过货 
【Inline监控】11620/12620 AOI&amp;AT无法监控表征；
【是否止血】是
【影响范围】0515批次预计影响0.12%，0526批次影响预计0.2%
【改善措施】①ELA 1# 更换新Tube，6#禁用转1#过货@5/07；②5/12-14期间 ELA 6# DKC AK轴承更换，AK第二次通水，沙状异物未见改善（部分受ELA晶化腔室影响）关注点放AT@6/13结果；③5/20 进行ELA腔室清洁，监控一周有明显降低0.06→0.01，持续关注AT结果@6/15；
下步计划：①中心聚集改善：HFR出口AC压力梯度降低验证3LOT，AT预计@6/20；②ELA 6#禁Run过货方案验证：E05-DKC对应E05-ELA&amp;E06-ELA进行中，AT预计@6/20；③参考GI3#结果HFR液刀流量增大验证1Lot预计6/1进行
【产品处置】/
【整合对接】施明君(陈冬阳)
【责任部门】阵列部
【责任科室】刻蚀-CLN</t>
    <phoneticPr fontId="4" type="noConversion"/>
  </si>
  <si>
    <t>【异常原因】mask首次上机导致particle类彩斑高发；3膜位为mask首次上机首片particle彩斑
【Inline监控】已监控，21200  21320
【影响范围】180panel
【改善措施】DIW US频率调整80Khz→120Khz，待中量测试@5/30/Bath内部及Cover深度清洁@5/15/设备BathFilter更换@4/27
【产品处置/
【整合对接】张倩
【责任部门】蒸镀封装部
【责任科室】张网科</t>
    <phoneticPr fontId="4" type="noConversion"/>
  </si>
  <si>
    <t>【异常原因】11300 ELA 6#AK轴承磨损沙状异物飘高导致；②因M755 卡Tube，仅E06满足，故E06主Run，产能不足时开启E01过货 
【Inline监控】AOI和AT已监控到
【是否止血】是
【影响范围】0515批次预计影响0.6%
【改善措施】①ELA 1# 更换新Tube，6#禁用转1#过货@5/07；②5/12-14期间 ELA 6# DKC AK轴承更换，AK第二次通水，沙状异物未见改善（部分受ELA晶化腔室影响）关注点放AT@6/13结果；③5/20 进行ELA腔室清洁，监控一周有明显降低0.06→0.01，持续关注AT结果@6/15；
下步计划：①中心聚集改善：HFR出口AC压力梯度降低验证3LOT，AT预计@6/20；②ELA 6#禁Run过货方案验证：E05-DKC对应E05-ELA&amp;E06-ELA进行中，AT预计@6/20；③参考GI3#结果HFR液刀流量增大验证1Lot预计6/1进行
【整合对接】田凤(孙洋)
【责任部门】阵列部
【责任科室】刻蚀科（清洗组）</t>
    <phoneticPr fontId="4" type="noConversion"/>
  </si>
  <si>
    <t xml:space="preserve">【异常原因】前代F1产品在二维码区域断差大，易产生气泡；
【Inline监控】已监控到
【是否止血】否
【影响范围】60pcs
【改善措施】已打出气泡进行二次脱泡，可100%挽救；
【整合对接】霍丽
【责任部门】屏体部
【责任科室】贴膜科 </t>
    <phoneticPr fontId="4" type="noConversion"/>
  </si>
  <si>
    <t>降等array责</t>
  </si>
  <si>
    <t>磁条Mura</t>
  </si>
  <si>
    <t xml:space="preserve">【产品型号】C516
【不良名称】G向单亮线
【发生站点】AVI
【是否再发】否
【首次通报】05/30  09:30
【基础分析】MAP/LOT无集中性
【异常良损】当日良损1.17%，当月良损0.85%，批次良损0.88%，05/16批次较上批次恶化0.21%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【整合对接】施建丰(胡焕茹)
【责任部门】***
【责任科室】***
</t>
  </si>
  <si>
    <t xml:space="preserve">【产品型号】M678
【不良名称】暗点
【发生站点】CT
【是否再发】否
【首次通报】05/30  09:30
【基础分析】MAP集中：2DB0；LOT集中：L3MR64009, L3MR6400P
【异常良损】当日良损0.86%，当月良损0.26%，批次良损2.10%，05/14批次较上批次恶化1.94%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</si>
  <si>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 xml:space="preserve">【产品型号】M673
【不良名称】降等array责
【发生站点】CT
【是否再发】否
【首次通报】05/30  09:30
【基础分析】MAP集中：B/C行；LOT集中： L3DH64005
【异常良损】当日良损0.56%，当月良损0.07%，批次良损0.07%，05/14批次较上批次恶化0.07%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【整合对接】张世举
【责任部门】***
【责任科室】***
</t>
  </si>
  <si>
    <t xml:space="preserve">【产品型号】C534
【不良名称】磁条Mura
【发生站点】CT
【是否再发】否
【首次通报】05/30  09:30
【基础分析】MAP/LOT无集中性
【异常良损】当日良损1.75%，当月良损0.11%，批次良损0.19%，04/18批次较上批次恶化0.05%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【整合对接】李晗
【责任部门】***
【责任科室】***
</t>
  </si>
  <si>
    <t xml:space="preserve">【产品型号】C530
【不良名称】屏体责报废
【发生站点】CT
【是否再发】否
【首次通报】05/30  09:30
【基础分析】
【异常良损】当日良损3.00%，当月良损0.17%，批次良损0.20%，04/29批次较上批次恶化0.20%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【整合对接】霍丽
【责任部门】***
【责任科室】***
</t>
  </si>
  <si>
    <t>【异常原因】CRP13# 15号 ST1平台异物顶伤
【Inline监控】AVI可监控到
【是否止血】是
【影响范围】110pcs
【改善措施】Sunmap贴附，真空值降低，清洁频率增加 1次→2次/班；</t>
    <phoneticPr fontId="4" type="noConversion"/>
  </si>
  <si>
    <t>C534</t>
    <phoneticPr fontId="4" type="noConversion"/>
  </si>
  <si>
    <t>磁条Mura</t>
    <phoneticPr fontId="4" type="noConversion"/>
  </si>
  <si>
    <t>【异常原因】由于Gap区域磁力最低，导致该区域的贴合稍差，shadow略微偏大。在PPA无明显偏位情况下，shadow差异也会导致较为轻微的G彩带发生（JND&lt;2.2），该现象与蒸镀机磁铁设计有关，无法根本消除不良
【Inline监控】无，现象轻微OLED LOI无法检出
【是否止血】否
【影响范围】批次不良率~0.2%
【改善措施】屏体限度样摸底测试中@5/30
【整合对接】李晗
【责任部门】蒸镀封装部
【责任科室】蒸镀科</t>
    <phoneticPr fontId="4" type="noConversion"/>
  </si>
  <si>
    <t>陈华荣</t>
    <phoneticPr fontId="4" type="noConversion"/>
  </si>
  <si>
    <t>OLED</t>
    <phoneticPr fontId="4" type="noConversion"/>
  </si>
  <si>
    <t>G向单亮线</t>
    <phoneticPr fontId="4" type="noConversion"/>
  </si>
  <si>
    <t>【异常原因】①mask开口设计小，材料沉积影响大，导致Rx色点cycle内下降导致JNCD风险
                  ②实际为降等OLED责，维护时错误判成降等Array责；
【Inline监控】已知异常。inline TFE-LOI 色点/色轨迹超规已监控到，圈定异常批已单独工单管控
【是否止血】是
【影响范围】0514批次 Cycle13 ，异常数量18Half；AVI JNCD拦截
【改善措施】①临时措施：根据膜厚和光学抽检结果，已进行膜厚光学任务书调整，后续抽检无异常； -5/18②长期措施：Rx色点进行Cycle内补偿，产品TFE-LOI与EVA-LOI色点对标，过程持续优化调整EVA-LOI目标色点。③降等Code已重新维护完成@5/30；
【产品处置】屏体AVI JNCD拦截，线上降等处理
【整合对接】吴忧
【责任部门】蒸镀封装部
【责任科室】蒸镀科</t>
    <phoneticPr fontId="4" type="noConversion"/>
  </si>
  <si>
    <t xml:space="preserve">【产品型号】M678
【不良名称】群亮点
【发生站点】CT
【是否再发】否
【首次通报】05/30  16:30
【基础分析】LOT集中：L3MR6400T, L3MR6400U, L3MR6401Y
【异常良损】当日良损0.34%，当月良损0.11%，批次良损0.12%，05/18批次较上批次恶化少0.08%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</si>
  <si>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 xml:space="preserve">【产品型号】C516
【不良名称】屏体责报废
【发生站点】CT
【是否再发】否
【首次通报】05/30  09:30
【基础分析】MAP/lot无集中性
【异常良损】当日良损0.49%，当月良损0.02%，批次良损0.03%，05/04批次较上批次恶化0.03%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【整合对接】霍丽
【责任部门】***
【责任科室】***
</t>
  </si>
  <si>
    <t>【异常原因】ELA 6# AK轴承磨损导致异物票高，为4月末点放影响，与4/29蒸镀批无FE06过货
【Inline监控】AOI和AT已监控到
【是否止血】是
【影响范围】5/18批次预计良损预计0.1%
【改善措施】①ELA 6# 取消产能不足点放@5/20；②5/12-14期间 ELA 6# DKC AK轴承更换，AK第二次通水，沙状异物未见改善（部分受ELA晶化腔室影响）关注点放AT@6/13结果；③5/20 进行ELA腔室清洁，监控一周有明显降低0.06→0.01，持续关注AT结果@6/15；
下步计划：①中心聚集改善：HFR出口AC压力梯度降低验证3LOT，AT预计@6/20；②ELA 6#禁Run过货方案验证：E05-DKC对应E05-ELA&amp;E06-ELA进行中，AT预计@6/20；③参考GI3#结果HFR液刀流量增大验证1Lot预计6/1进行
【整合对接】田凤(孙洋)
【责任部门】阵列部
【责任科室】刻蚀科（清洗组）</t>
    <phoneticPr fontId="4" type="noConversion"/>
  </si>
  <si>
    <t>【异常原因】CRP16#设备5X和20X镜头转化过程中，推测为镜头硬件偏移导致转化系数有变化，造成亮点没修，维修到正常像素上；
【Inline监控】AVI 站点2次P品监控到
【是否止血】是，后续0518批次暗点不良已回归正常，3PLR16无机差
【影响范围】预计有3K产品需要重新修复
【改善措施】临时对策：重新校准了镜头， 重新Teaching了5X和20X点位， 校准了系数恢复了，后续0518批次暗点不良已回归正常，3PLR16无机差@5/29
长期对策：邀请厂商改设备软件，维修后产品回到5X镜头下进行复检，若出现维修偏移进行报警
【产品处置】已经修偏产品跳到35004重新检测一下，有亮点的产品再修一遍
【整合对接】田凤(孙洋)
【责任部门】屏体部
【责任科室】屏体检测-CRP</t>
    <phoneticPr fontId="4" type="noConversion"/>
  </si>
  <si>
    <t xml:space="preserve">【产品型号】C516
【不良名称】S向亮线
【发生站点】AVI
【是否再发】否
【首次通报】05/30  17:00
【基础分析】MAP/LOT无集中性
【异常良损】当日良损1.48%，当月良损1.37%，批次良损1.47%，05/16批次较上批次恶化0.26%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【整合对接】施建丰(胡焕茹)
【责任部门】***
【责任科室】***
</t>
    <phoneticPr fontId="4" type="noConversion"/>
  </si>
  <si>
    <t>异常原因】Gato PVD前清洗站点3ACP11，G层膜内异物升1.4ea导致
【Inline监控】Gato 层AOI有监控到；G层膜内异物升1.4ea
【是否止血】是
【影响范围】4/20~5/4过货,5/16批次恶化~0.2%
【改善措施】临时措施：C516产品RMS关闭@5/8，@5/22设备保养；长期措施：5/29已制定设备清洁计划，定期清洁离子Bar+AK区间轴承（频率:1次/两周）
【整合对接】施建丰(胡焕茹)
【责任部门】阵列部
【责任科室】刻蚀科-CLN组</t>
    <phoneticPr fontId="4" type="noConversion"/>
  </si>
  <si>
    <t>待明天白班Array查</t>
    <phoneticPr fontId="4" type="noConversion"/>
  </si>
  <si>
    <t>【异常原因】CRP13# 15号 ST1平台异物顶伤
【Inline监控】AVI可监控到
【是否止血】是
【影响范围】110pcs
【改善措施】①particle管控项目线内稽核重新优化增加（主要针对物流平台的sunmap贴附和真空值降低）；②  重点针对中尺寸清洁频率增加1次/班，PMS上线，防止遗漏@5/26</t>
    <phoneticPr fontId="4" type="noConversion"/>
  </si>
  <si>
    <t>TP复测OK</t>
  </si>
  <si>
    <t>孔区内凹槽消失</t>
  </si>
  <si>
    <t xml:space="preserve">【产品型号】M678
【不良名称】HBM亮点
【发生站点】MVI
【是否再发】否
【首次通报】05/30  09:30
【基础分析】Map、LOT 无明显集中性
【异常良损】当日良损3.26%，当月良损0.16%，批次良损0.20%，05/18批次较上批次恶化0.20%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</si>
  <si>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 xml:space="preserve">【产品型号】C480
【不良名称】TP复测OK
【发生站点】MVI
【是否再发】否
【首次通报】05/30  09:30
【基础分析】1AC0 膜位聚集，Code 判定有问题
【异常良损】当日良损0.44%，当月良损0.01%，批次良损0.29%，04/21批次较上批次恶化0.29%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【整合对接】朱栩
【责任部门】***
【责任科室】***
</t>
  </si>
  <si>
    <t xml:space="preserve">【产品型号】M628
【不良名称】孔区内凹槽消失
【发生站点】CUT
【是否再发】否
【首次通报】05/30  09:30
【基础分析】GLASS集中：L3F16400C031，MAP 1D、1E 行聚集
【异常良损】当日良损0.17%，当月良损0.03%，批次良损0.17%，04/30批次较上批次恶化0.17%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【整合对接】刘智勇
【责任部门】***
【责任科室】***
</t>
  </si>
  <si>
    <t>C角和</t>
    <phoneticPr fontId="7" type="noConversion"/>
  </si>
  <si>
    <t xml:space="preserve">【产品型号】C534
【不良名称】CVD后3layer膜破
【发生站点】CUT
【是否再发】否
【首次通报】05/30  09:30
【基础分析】LOT集中：L3CT6400J，Map 无明显集中性
【异常良损】当日良损1.06%，当月良损0.39%，批次良损0.67%，05/08批次较上批次恶化0.27%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【整合对接】陈若春
【责任部门】***
【责任科室】***
</t>
  </si>
  <si>
    <t xml:space="preserve">【产品型号】M673
【不良名称】B暗点
【发生站点】MVI
【是否再发】否
【首次通报】05/30  09:30
【基础分析】无明显Map、ＬＯＴ　集中性
【异常良损】当日良损1.52%，当月良损0.22%，批次良损0.22%，05/14批次较其他产品高0.2%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</si>
  <si>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>【异常原因】ELA 6# AK轴承磨损导致异物票高，为4月末点放影响，与4/29蒸镀批无FE06过货
【Inline监控】AOI和AT已监控到
【是否止血】是
【影响范围】5/18批次预计良损预计0.5%
【改善措施】①ELA 6# 取消产能不足点放@5/20；②5/12-14期间 ELA 6# DKC AK轴承更换，AK第二次通水，沙状异物未见改善（部分受ELA晶化腔室影响）关注点放AT@6/13结果；③5/20 进行ELA腔室清洁，监控一周有明显降低0.06→0.01，持续关注AT结果@6/15；
下步计划：①中心聚集改善：HFR出口AC压力梯度降低验证3LOT，AT预计@6/20；②ELA 6#禁Run过货方案验证：E05-DKC对应E05-ELA&amp;E06-ELA进行中，AT预计@6/20；③参考GI3#结果HFR液刀流量增大验证1Lot预计6/1进行
【整合对接】田凤(孙洋)
【责任部门】阵列部
【责任科室】刻蚀科（清洗组）</t>
    <phoneticPr fontId="4" type="noConversion"/>
  </si>
  <si>
    <t>【异常原因】①确认B暗点无Lot，Map集中性；②Array各站无明显机差，PLN层/ILD层盲孔code Density未见明显上升，PDL层无机差；③OLED无明显Mask套别差异，屏体CRP无机差&amp;人员无明显集中性；④5/14批次暗点+B暗点0.42%，与新品阶段不良率相当，新品阶段解析B暗点存在Ag析出，推测与此有相关性，提解析进一步确认@6/1
【Inline监控】待解析结果产出
【是否止血】待解析结果产出
【影响范围】5/14批次0.2%
【改善措施】待解析结果产出
【产品处置】/
【整合对接】田凤(孙洋)
【责任部门】阵列部
【责任科室】INT</t>
    <phoneticPr fontId="4" type="noConversion"/>
  </si>
  <si>
    <t>人员判错Code</t>
    <phoneticPr fontId="4" type="noConversion"/>
  </si>
  <si>
    <t>【异常原因】高发LOT A1CFB defect确认PSI图形正常，下层BSM缺失或残留，判断K层相关性大，过货履历确认高发LOT中RS飘高片匹配CVD腔室无集中性，匹配PH 3APP01-HBK-HH2集中，腔室挥发物凝结
【Inline监控】已监控到，飘高片A1CFB 6ea，正常0~2ea
【是否止血】是
【影响范围】L3CT6400J02/10/14/18/22/30
【改善措施】3APP01 4/13停机清洁后RS回归正常
【产品处置】/
【整合对接】陈若春
【责任部门】阵列
【责任科室】PH</t>
    <phoneticPr fontId="4" type="noConversion"/>
  </si>
  <si>
    <t>【异常原因】3CEE01-IK2-PR2打印过程中出现打印头ripper软件报错加载recipe停止，实际打印只进行9pass(正常11pass)，DE行未完全打印，加检MAI出现G-Mura；
【Inline监控】是-21420
【是否止血】是
【影响范围】单Half异常
【改善措施】要求厂商对该异常进行log分析，当前厂商回复对策：每半年做ripper主机/打印头断电重启可规避异常，5/14已重启，监控2周无异常复现；
【产品处置】DE行判杀，其他行续流
【整合对接】刘智勇
【责任部门】蒸镀封装部
【责任科室】封装科</t>
    <phoneticPr fontId="4" type="noConversion"/>
  </si>
  <si>
    <t>【异常原因】11300 ELA 6#AK轴承磨损沙状异物飘高导致；
【Inline监控】11620/12620 AOI&amp;AT无法监控表征；
【是否止血】是
【影响范围】0514批次 4LOT，预计影响批次良损0.10%
【改善措施】①ELA 6# 追加禁Run LTPS产品，取消产能不足点放过货@5/20；②ELA6#：下步计划：(1)中心聚集改善-HFR出口AC压力梯度降低验证3LOT，AT预计@6/20；(2)ELA混Run验证QT对产品影响，计划E05-DKC对应E05-ELA&amp;E06-ELA进行中，AT预计@6/20；(3) 参考GL3#结果HFR液刀流量增大验证1LOT预计6/1进行；
【产品处置】/
【整合对接】施明君(陈冬阳)
【责任部门】阵列部
【责任科室】刻蚀-CLN</t>
    <phoneticPr fontId="4" type="noConversion"/>
  </si>
  <si>
    <t>PEP9 PHT后有机胶气泡</t>
  </si>
  <si>
    <t xml:space="preserve">【产品型号】M673
【不良名称】常亮白斑
【发生站点】MVI
【是否再发】否
【首次通报】05/30  09:30
【基础分析】LOT集中：L3DH6400Q, L3DH6400R, L3DH6401B，Map 无明显集中性
【异常良损】当日良损1.73%，当月良损0.22%，批次良损0.22%，05/14批次较上同类型高0.1%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【整合对接】施明君(陈冬阳)
【责任部门】***
【责任科室】***
</t>
  </si>
  <si>
    <t xml:space="preserve">【产品型号】C516
【不良名称】TP复测NG
【发生站点】MVI
【是否再发】否
【首次通报】05/30  09:30
【基础分析】Map /Sheet 无明显集中性
【异常良损】当日良损0.30%，当月良损0.04%，批次良损0.16%，04/21批次较上批次恶化0.13%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【整合对接】朱栩
【责任部门】***
【责任科室】***
</t>
  </si>
  <si>
    <t xml:space="preserve">【产品型号】M628
【不良名称】通道间短路
【发生站点】MVI
【是否再发】否
【首次通报】05/30  09:30
【基础分析】Map /Sheet 无明显集中性
【异常良损】当日良损1.57%，当月良损0.20%，批次良损0.16%，05/08批次较上批次恶化0.10%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【整合对接】朱栩
【责任部门】***
【责任科室】***
</t>
  </si>
  <si>
    <t xml:space="preserve">【产品型号】M678
【不良名称】PEP9 PHT后有机胶气泡
【发生站点】CUT
【是否再发】否
【首次通报】05/30  09:30
【基础分析】SHEET集中：L3MR6401427, L3MR6401428
Map 集中1A、2C、2D、2E行
【异常良损】当日良损0.23%，当月良损0.02%，批次良损0.02%，05/18批次较上批次恶化0.02%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【整合对接】陈若春
【责任部门】***
【责任科室】***
</t>
  </si>
  <si>
    <t xml:space="preserve">【产品型号】M678
【不良名称】PEP9 PHT后有机胶过孔异常
【发生站点】CUT
【是否再发】否
【首次通报】05/30  09:30
【基础分析】LOT集中：L3MR64014
Map 集中1A 行
【异常良损】当日良损0.29%，当月良损0.03%，批次良损0.03%，05/18批次较上批次恶化0.03%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【整合对接】陈若春
【责任部门】***
【责任科室】***
</t>
  </si>
  <si>
    <t>【异常原因】产品下保撕膜过程中，短边Dummy区拱起，导致贴附后出现切割道气泡；
【Inline监控】APP2可监控，新品已知异常
【是否止血】是
【影响范围】异常数量45pcs
【改善措施】①调整撕膜角度：70/140，撕膜结束端Z轴高度：40→30，减少尾端产品拉扯力；②调试完成后，连续下料600pcs，检查无异常；
【产品处置】产品进行二次脱泡
【整合对接】霍丽
【责任部门】屏体部
【责任科室】切割贴合科</t>
    <phoneticPr fontId="4" type="noConversion"/>
  </si>
  <si>
    <t>【异常原因】①PLN2黄光涂胶设备PP06 涂胶脱泡模组异常产生气泡，导致涂胶起始端膜厚偏薄，DV参数已监控涂胶压力异常，设备报警宕机；②站后加检AOI确认DM图涂胶起始位置异常，进行判杀
【Inline监控】PEP9 PHT后AOI已检出
【是否止血】是
【影响范围】PEP9 PHT过货时间5/17、异常影响L3MR64014单Lot
【改善措施】①设备端涂胶压力优化：起始端监控点位前移并卡控收严&amp;中间段卡控收严@5/18；②设备硬件更换:更换脱泡模组；复机后监控OK
【产品处置】Inline AOI检出后均判杀
【整合对接】陈若春
【责任部门】阵列部
【责任科室】黄光科</t>
    <phoneticPr fontId="4" type="noConversion"/>
  </si>
  <si>
    <t>【异常原因】①PLN2黄光涂胶设备PP06 涂胶脱泡模组异常产生气泡，导致涂胶起始端膜厚偏薄，DV参数已监控涂胶压力异常，设备报警宕机；②站后加检AOI确认DM图涂胶起始位置异常，进行判杀
【Inline监控】PEP9 PHT后AOI已检出
【是否止血】是
【影响范围】PEP9 PHT过货时间5/17、异常影响L3MR64014单Lot
【改善措施】①设备端涂胶压力优化：起始端监控点位前移并卡控收严&amp;中间段卡控收严@5/18；②设备硬件更换:更换脱泡模组；复机后监控OK
【产品处置】Inline AOI检出后均判杀
【整合对接】陈若春
【责任部门】阵列部
【责任科室】黄光科</t>
    <phoneticPr fontId="4" type="noConversion"/>
  </si>
  <si>
    <t>CVD Shadow异常验证批影响</t>
    <phoneticPr fontId="4" type="noConversion"/>
  </si>
  <si>
    <t>【异常原因】①调查无设备集中性，无时间/QT集中性；②存在高发Sheet，为43400宕机RW片；③AOI已确认无异常，④检测设备无集中性；目前原因不明，邀请解析明确异常原因@6/1
【Inline监控】否
【是否止血】否
【影响范围】宕机片影响16pcs
【改善措施】①黄光设备软体改造@7月底；②解析明确其余Panel  Short高发原因后给出@6/5
【整合对接】朱栩
【责任部门】工艺整合部
【责任科室】OLED触控整合科</t>
    <phoneticPr fontId="4" type="noConversion"/>
  </si>
  <si>
    <t>膜层颜色异常</t>
  </si>
  <si>
    <t xml:space="preserve">【产品型号】C516
【不良名称】G彩短条Mura
【发生站点】MVI
【是否再发】否
【首次通报】06/02  09:30
【基础分析】Map 1A行聚集
【异常良损】当日良损0.47%，当月良损0.14%，批次良损0.07%，05/16批次较上批次恶化0.05%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【整合对接】HL人员缺失
【责任部门】***
【责任科室】***
</t>
  </si>
  <si>
    <t xml:space="preserve">【产品型号】M626
【不良名称】白画面黑斑Mura
【发生站点】MVI
【是否再发】否
【首次通报】06/02  09:30
【基础分析】LOT集中：L3MY6401R, L3MY6402H
【异常良损】当日良损1.76%，当月良损0.33%，批次良损0.13%，05/14批次0.13%，无改善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【整合对接】施明君(陈冬阳)
【责任部门】***
【责任科室】***
</t>
  </si>
  <si>
    <t xml:space="preserve">【产品型号】M628
【不良名称】彩斑Mura
【发生站点】MVI
【是否再发】否
【首次通报】06/02  09:30
【基础分析】MAP集中：1AP0, 2AA0, 2AE0, 2EB0
【异常良损】当日良损2.66%，当月良损0.40%，批次良损0.30%，05/08批次较上批次恶化0.16%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【整合对接】HL人员缺失
【责任部门】***
【责任科室】***
</t>
  </si>
  <si>
    <t xml:space="preserve">【产品型号】M628
【不良名称】S向亮线
【发生站点】AVI
【是否再发】否
【首次通报】06/02  09:30
【基础分析】LOT集中：L3F16300G，膜位无聚集
【异常良损】当日良损2.62%，当月良损2.76%，批次良损4.41%，04/30批次较上批次恶化2.71%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【整合对接】施建丰(胡焕茹)
【责任部门】***
【责任科室】***
</t>
  </si>
  <si>
    <t xml:space="preserve">【产品型号】M628
【不良名称】S向单暗线
【发生站点】AVI
【是否再发】否
【首次通报】06/02  09:30
【基础分析】LOT集中：L3F16300G
【异常良损】当日良损1.70%，当月良损1.79%，批次良损2.59%，04/30批次较上批次恶化1.77%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【整合对接】施建丰(胡焕茹)
【责任部门】***
【责任科室】***
</t>
  </si>
  <si>
    <t xml:space="preserve">【产品型号】N301
【不良名称】膜层颜色异常
【发生站点】CUT
【是否再发】否
【首次通报】06/02  09:30
【基础分析】Map 1A行聚集，LOT集中：L3N66400H
【异常良损】当日良损1.56%，当月良损35.09%，批次良损0.72%，05/15批次较上批次恶化0.72%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【整合对接】陈若春
【责任部门】***
【责任科室】***
</t>
  </si>
  <si>
    <t>【异常原因】Inline AOI检出1AA0/1AB0膜位附近PHT责M2残留聚集，根据不良形态&amp;聚集Map，分析怀疑Robot Fork或COT Stage逆吹气浮相关
【Inline监控】Inline M2 STR后全检AOI检出，对不可修补类型残留进行判杀
【是否止血】是
【影响范围】异常Lot L3CT6400Y, L3CT6400Z，M2 PHT 4/24 3APP13过货
【改善措施】@4/28停机对相应单元进行清洁，现场确认Robot Fork对应区域Pad微形变，怀疑干涉磨损导致，现场更换清洁，同步对COT Stage逆吹扫后复机，不良改善
【产品处置】RS查杀
【整合对接】陈若春
【责任部门】阵列部
【责任科室】黄光科</t>
    <phoneticPr fontId="4" type="noConversion"/>
  </si>
  <si>
    <t>【异常原因】M3 PH制程COT设备的NOL/Stage 异物掉落影响
【Inline监控】15620 AOI已监控到，A5PMR density存在单天飘高0.83ea→1.63ea
【是否止血】已止血
【影响范围】单lot异常，影响0.2%
【改善措施】设备传片MQC去除PT@4/3，对策后已恢复Base水平0.83ea
【产品处置】/
【整合对接】施建丰(胡焕茹)
【责任部门】阵列部
【责任科室】黄光科</t>
    <phoneticPr fontId="4" type="noConversion"/>
  </si>
  <si>
    <t>【异常原因】冷却水的制冷循环机（ BLA ）Chiller机异常，Mask 正交性恶化至4.6~5.6μm，引发不良；
【Inline监控】PPA已监控到，TFE LOI Cycle34 A行监控到G彩带，Cycle37已恢复正常
【是否止血】是
【影响范围】65 Panel
【改善措施】① EGTA005 Rework@6/19前，增加Mask Margin；② Chiller机破裂水管更换设备恢复，每日设备值班点检Chiller温度，长期检讨冷却水管路材质，规避管道破裂；③ PPA专项检讨异常宕机后Mask下机机制，降低正交性风险（初步规划：不可预估复机时间暂不进行Mask下机，异常超过4h则进行Mask下机，复机使用新Mask生产）
【产品处置】异常产品判C，后续出渠道
【整合对接】秦悦
【责任部门】工艺整合部/蒸镀封装部
【责任科室】OLED触控整合科/张网科/设备科</t>
    <phoneticPr fontId="4" type="noConversion"/>
  </si>
  <si>
    <t>批次无异常，正常波动， 持续关注</t>
    <phoneticPr fontId="4" type="noConversion"/>
  </si>
  <si>
    <t xml:space="preserve">【产品型号】C534
【不良名称】PHT责M2残留
【发生站点】CUT
【是否再发】否
【首次通报】06/02  16:30
【基础分析】MAP集中：1AB0；LOT集中： L3CT6400Y, L3CT6400Z
【异常良损】当日良损1.34%，当月良损0.85%，批次良损1.22%，05/28批次较上批次恶化1.07%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【整合对接】陈若春
【责任部门】***
【责任科室】***
</t>
  </si>
  <si>
    <t xml:space="preserve">【产品型号】M588
【不良名称】暗点
【发生站点】MVI
【是否再发】否
【首次通报】06/03  09:30
【基础分析】Map A/E 行聚集
【异常良损】当日良损7.18%，当月良损0.67%，批次良损0.67%，05/27批次较上批次恶化0.55%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</si>
  <si>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 xml:space="preserve">【产品型号】M588
【不良名称】B暗点
【发生站点】MVI
【是否再发】否
【首次通报】06/03  09:30
【基础分析】Map A/E 行聚集
【异常良损】当日良损5.64%，当月良损0.53%，批次良损0.53%，05/27批次较上批次恶化0.48%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【整合对接】田凤(孙洋)
【责任部门】***
【责任科室】***
</t>
  </si>
  <si>
    <t xml:space="preserve">【产品型号】C534
【不良名称】膜层彩色异物
【发生站点】CUT
【是否再发】否
【首次通报】06/03  09:30
【基础分析】Map 2C行聚集
【异常良损】当日良损0.63%，当月良损1.03%，批次良损0.62%，05/28批次较上批次恶化0.52%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【整合对接】秦悦
【责任部门】***
【责任科室】***
</t>
  </si>
  <si>
    <t>李晗</t>
    <phoneticPr fontId="4" type="noConversion"/>
  </si>
  <si>
    <t>PEP9 PHT后有机胶过孔异常</t>
    <phoneticPr fontId="4" type="noConversion"/>
  </si>
  <si>
    <t xml:space="preserve">【产品型号】N301
【不良名称】PEP9 PHT后有机胶过孔异常
【发生站点】CUT
【是否再发】否
【首次通报】05/30  09:30
【基础分析】LOT集中：L3MR64014
Map 集中1A 行
【异常良损】当日良损0.29%，当月良损0.03%，批次良损0.03%，05/18批次较上批次恶化0.03%
【异常原因】***
【Inline监控】若已监控到：明确监控到的站点/RS Code/恶化比例（数字化呈现 ）；若没监控到，给出后续 Inline监控如何优化的方案）
【是否止血】***
【影响范围】异常过货时间、异常影响数量及影响产品范围、异常影响良损
【改善措施】要求有工艺改善的落地措施，无措施时需要当天上良率会进行汇报
【产品处置】如有请提供，如返工维修,模组验证,规格优化,产品静置等可降低良损的措施
【整合对接】陈若春
【责任部门】***
【责任科室】***
</t>
    <phoneticPr fontId="4" type="noConversion"/>
  </si>
  <si>
    <t>王梓尧</t>
    <phoneticPr fontId="4" type="noConversion"/>
  </si>
  <si>
    <t>【异常原因】
1. Array初步怀疑与OLED相关：确认OLED封装AOI，黑色半透明异物 AE行聚集与CT Mapping匹配，请OLED进一步协助排查
2. OLED调查后反馈与OLED无相关性：OLED蒸镀工艺设备无集中性，C4BP2黑色半透明异物现象 Defect Size较小＜30um占比较高，造成暗点可能性小，且暗点异常&amp;正常cycle C4BP2 MAP无差异
3. 需求进一步解析确认异常根因@6/5
【Inline监控】封装AOI 黑色半透明异物匹配
【是否止血】否
【影响范围】/
【改善措施】/
【产品处置】/
【整合对接】田凤(孙洋)
【责任部门】工艺整合部
【责任科室】OLED触控整合</t>
    <phoneticPr fontId="4" type="noConversion"/>
  </si>
  <si>
    <t>【异常原因】
1. Array初步怀疑与OLED相关：确认OLED封装AOI，黑色半透明异物 AE行聚集与CT Mapping匹配，请OLED进一步协助排查
2. OLED调查后反馈与OLED无相关性：OLED蒸镀工艺设备无集中性，C4BP2黑色半透明异物现象 Defect Size较小＜30um占比较高，造成暗点可能性小，且暗点异常&amp;正常cycle C4BP2 MAP无差异
3. 需求进一步解析确认异常根因@6/5
【Inline监控】封装AOI 黑色半透明异物匹配
【是否止血】否
【影响范围】/
【改善措施】/
【产品处置】/
【整合对接】田凤(孙洋)
【责任部门】工艺整合部
【责任科室】OLED触控整合</t>
    <phoneticPr fontId="4" type="noConversion"/>
  </si>
  <si>
    <t>【异常原因】蒸镀段油脂溅射基板导致，当前存在过货影响，Inline不良0.30%
【Inline监控】是，TFE AOI已监控
【是否止血】否，当前暂未明确油脂来源
【影响范围】批次不良0.30%
【改善措施】①MS持续清洁@TBD，by月度进行；②油脂溢出严重联轴器更换@7/E；③与竞社对标怀凝与透明油脂溢出相关，计划进行腔室内透明油脂排查及清洁效果确认@6/20；④规格验证：规格验证：验证421pcs，A等入库306pcs，挽救率73%；目前模板已建立完成，By 2天进线人员复判：
【产品处置】当前RS查杀产品人员进行复判，根据size和影响像素＜4颗进行判等
【整合对接】李晗
【责任部门】蒸镀封装部
【责任科室】蒸镀科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</si>
</sst>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\ h:mm;@"/>
  </numFmts>
  <fonts count="3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1"/>
      <color theme="1"/>
      <name val="宋体"/>
      <family val="2"/>
      <scheme val="minor"/>
    </font>
    <font>
      <sz val="11"/>
      <color rgb="FF333333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1"/>
      <color theme="1"/>
      <name val="宋体"/>
      <family val="2"/>
      <scheme val="minor"/>
    </font>
    <font>
      <sz val="11"/>
      <color rgb="FFFF0000"/>
      <name val="微软雅黑"/>
      <family val="2"/>
      <charset val="134"/>
    </font>
    <font>
      <sz val="11"/>
      <color rgb="FF0000FF"/>
      <name val="微软雅黑"/>
      <family val="2"/>
      <charset val="134"/>
    </font>
    <font>
      <sz val="11"/>
      <color rgb="FF333333"/>
      <name val="Arial"/>
      <family val="2"/>
    </font>
    <font>
      <sz val="11"/>
      <color rgb="FF333333"/>
      <name val="宋体"/>
      <family val="3"/>
      <charset val="134"/>
    </font>
    <font>
      <sz val="1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strike/>
      <sz val="11"/>
      <color rgb="FFFF0000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1"/>
      <color indexed="8"/>
      <name val="宋体"/>
      <family val="2"/>
      <charset val="1"/>
      <scheme val="minor"/>
    </font>
    <font>
      <sz val="11"/>
      <color indexed="8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FF0000"/>
      <name val="宋体"/>
      <family val="3"/>
      <charset val="134"/>
    </font>
    <font>
      <sz val="11"/>
      <color rgb="FFFF0000"/>
      <name val="Arial"/>
      <family val="2"/>
    </font>
    <font>
      <strike/>
      <sz val="11"/>
      <color rgb="FF0000FF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sz val="11"/>
      <color theme="1" tint="0.499984740745262"/>
      <name val="宋体"/>
      <family val="2"/>
      <scheme val="minor"/>
    </font>
    <font>
      <sz val="10"/>
      <color theme="1" tint="0.499984740745262"/>
      <name val="微软雅黑"/>
      <family val="2"/>
      <charset val="134"/>
    </font>
    <font>
      <sz val="14"/>
      <color rgb="FFFF0000"/>
      <name val="微软雅黑"/>
      <family val="2"/>
      <charset val="134"/>
    </font>
    <font>
      <u/>
      <sz val="11"/>
      <color theme="10"/>
      <name val="宋体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9" fontId="7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0" fontId="21" fillId="0" borderId="0">
      <alignment vertical="center"/>
    </xf>
    <xf numFmtId="0" fontId="7" fillId="0" borderId="0"/>
    <xf numFmtId="9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 applyNumberFormat="0" applyFill="0" applyBorder="0" applyAlignment="0" applyProtection="0"/>
  </cellStyleXfs>
  <cellXfs count="77">
    <xf numFmtId="0" fontId="0" fillId="0" borderId="0" xfId="0"/>
    <xf numFmtId="0" fontId="5" fillId="0" borderId="0" xfId="0" applyFont="1" applyAlignment="1">
      <alignment horizontal="center" vertical="center"/>
    </xf>
    <xf numFmtId="9" fontId="5" fillId="0" borderId="0" xfId="1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0" fillId="3" borderId="2" xfId="0" applyFont="1" applyFill="1" applyBorder="1"/>
    <xf numFmtId="0" fontId="0" fillId="0" borderId="0" xfId="0" applyAlignment="1">
      <alignment vertical="center"/>
    </xf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wrapText="1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20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/>
      <protection locked="0"/>
    </xf>
    <xf numFmtId="176" fontId="2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2" fillId="0" borderId="0" xfId="0" applyFont="1" applyFill="1" applyProtection="1">
      <protection locked="0"/>
    </xf>
    <xf numFmtId="0" fontId="3" fillId="0" borderId="1" xfId="0" applyFont="1" applyFill="1" applyBorder="1" applyAlignment="1" applyProtection="1">
      <alignment horizontal="center" vertical="center"/>
    </xf>
    <xf numFmtId="0" fontId="0" fillId="0" borderId="1" xfId="0" applyFill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2" fillId="0" borderId="0" xfId="0" applyFont="1" applyFill="1" applyAlignment="1" applyProtection="1">
      <alignment horizontal="center" vertical="center" wrapText="1"/>
      <protection locked="0"/>
    </xf>
    <xf numFmtId="0" fontId="0" fillId="0" borderId="0" xfId="0" applyFill="1" applyAlignment="1" applyProtection="1">
      <alignment wrapText="1"/>
      <protection locked="0"/>
    </xf>
    <xf numFmtId="0" fontId="28" fillId="0" borderId="1" xfId="0" applyFont="1" applyFill="1" applyBorder="1" applyProtection="1">
      <protection locked="0"/>
    </xf>
    <xf numFmtId="0" fontId="29" fillId="0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8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30" fillId="0" borderId="1" xfId="0" applyFont="1" applyFill="1" applyBorder="1" applyAlignment="1" applyProtection="1">
      <alignment horizontal="center"/>
      <protection locked="0"/>
    </xf>
    <xf numFmtId="0" fontId="30" fillId="0" borderId="1" xfId="0" applyFont="1" applyFill="1" applyBorder="1" applyProtection="1">
      <protection locked="0"/>
    </xf>
    <xf numFmtId="0" fontId="31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24" fillId="0" borderId="1" xfId="0" applyFont="1" applyFill="1" applyBorder="1" applyAlignment="1" applyProtection="1">
      <alignment horizontal="center" vertical="center" wrapText="1"/>
      <protection locked="0"/>
    </xf>
    <xf numFmtId="0" fontId="32" fillId="0" borderId="0" xfId="13" applyAlignment="1" applyProtection="1">
      <alignment horizontal="center" vertical="center" wrapText="1"/>
      <protection locked="0"/>
    </xf>
    <xf numFmtId="10" fontId="3" fillId="0" borderId="1" xfId="1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3" fillId="0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 applyProtection="1">
      <alignment horizontal="left" vertical="center" wrapText="1"/>
      <protection locked="0"/>
    </xf>
    <xf numFmtId="0" fontId="3" fillId="10" borderId="1" xfId="0" applyNumberFormat="1" applyFont="1" applyFill="1" applyBorder="1" applyAlignment="1" applyProtection="1">
      <alignment horizontal="center" vertical="center"/>
      <protection locked="0"/>
    </xf>
    <xf numFmtId="176" fontId="22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 applyProtection="1">
      <alignment horizontal="center" vertical="center"/>
      <protection locked="0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4">
    <cellStyle name="百分比" xfId="1" builtinId="5"/>
    <cellStyle name="百分比 2" xfId="4"/>
    <cellStyle name="百分比 3" xfId="8"/>
    <cellStyle name="常规" xfId="0" builtinId="0"/>
    <cellStyle name="常规 2" xfId="2"/>
    <cellStyle name="常规 2 2" xfId="7"/>
    <cellStyle name="常规 3" xfId="3"/>
    <cellStyle name="常规 4" xfId="6"/>
    <cellStyle name="常规 5" xfId="5"/>
    <cellStyle name="常规 6" xfId="9"/>
    <cellStyle name="常规 7" xfId="10"/>
    <cellStyle name="常规 8" xfId="11"/>
    <cellStyle name="常规 9" xfId="12"/>
    <cellStyle name="超链接" xfId="13" builtinId="8"/>
  </cellStyles>
  <dxfs count="1141"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FFCC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</xdr:row>
      <xdr:rowOff>28576</xdr:rowOff>
    </xdr:from>
    <xdr:to>
      <xdr:col>2</xdr:col>
      <xdr:colOff>1247775</xdr:colOff>
      <xdr:row>1</xdr:row>
      <xdr:rowOff>968356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5" y="238126"/>
          <a:ext cx="1171575" cy="93978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2</xdr:row>
      <xdr:rowOff>28575</xdr:rowOff>
    </xdr:from>
    <xdr:to>
      <xdr:col>2</xdr:col>
      <xdr:colOff>1247775</xdr:colOff>
      <xdr:row>2</xdr:row>
      <xdr:rowOff>958803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1175" y="1238250"/>
          <a:ext cx="1152525" cy="930228"/>
        </a:xfrm>
        <a:prstGeom prst="rect">
          <a:avLst/>
        </a:prstGeom>
      </xdr:spPr>
    </xdr:pic>
    <xdr:clientData/>
  </xdr:twoCellAnchor>
  <xdr:twoCellAnchor>
    <xdr:from>
      <xdr:col>2</xdr:col>
      <xdr:colOff>104775</xdr:colOff>
      <xdr:row>3</xdr:row>
      <xdr:rowOff>1</xdr:rowOff>
    </xdr:from>
    <xdr:to>
      <xdr:col>2</xdr:col>
      <xdr:colOff>1257300</xdr:colOff>
      <xdr:row>3</xdr:row>
      <xdr:rowOff>914400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0700" y="2209801"/>
          <a:ext cx="1152525" cy="914399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4</xdr:row>
      <xdr:rowOff>28649</xdr:rowOff>
    </xdr:from>
    <xdr:to>
      <xdr:col>2</xdr:col>
      <xdr:colOff>904874</xdr:colOff>
      <xdr:row>4</xdr:row>
      <xdr:rowOff>980557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2600" y="3238574"/>
          <a:ext cx="838199" cy="951908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5</xdr:row>
      <xdr:rowOff>37399</xdr:rowOff>
    </xdr:from>
    <xdr:to>
      <xdr:col>2</xdr:col>
      <xdr:colOff>819150</xdr:colOff>
      <xdr:row>5</xdr:row>
      <xdr:rowOff>962755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01661" y="4269220"/>
          <a:ext cx="771525" cy="925356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6</xdr:row>
      <xdr:rowOff>47625</xdr:rowOff>
    </xdr:from>
    <xdr:to>
      <xdr:col>2</xdr:col>
      <xdr:colOff>1084640</xdr:colOff>
      <xdr:row>6</xdr:row>
      <xdr:rowOff>971550</xdr:rowOff>
    </xdr:to>
    <xdr:pic>
      <xdr:nvPicPr>
        <xdr:cNvPr id="7" name="图片 6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540" r="4132"/>
        <a:stretch/>
      </xdr:blipFill>
      <xdr:spPr>
        <a:xfrm>
          <a:off x="1771650" y="5257800"/>
          <a:ext cx="998915" cy="923925"/>
        </a:xfrm>
        <a:prstGeom prst="rect">
          <a:avLst/>
        </a:prstGeom>
      </xdr:spPr>
    </xdr:pic>
    <xdr:clientData/>
  </xdr:twoCellAnchor>
  <xdr:twoCellAnchor>
    <xdr:from>
      <xdr:col>2</xdr:col>
      <xdr:colOff>1145722</xdr:colOff>
      <xdr:row>5</xdr:row>
      <xdr:rowOff>257629</xdr:rowOff>
    </xdr:from>
    <xdr:to>
      <xdr:col>3</xdr:col>
      <xdr:colOff>45138</xdr:colOff>
      <xdr:row>6</xdr:row>
      <xdr:rowOff>12246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99758" y="4489450"/>
          <a:ext cx="994916" cy="761546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1323975</xdr:colOff>
      <xdr:row>7</xdr:row>
      <xdr:rowOff>971550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5925" y="6210300"/>
          <a:ext cx="1323975" cy="97155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1162050</xdr:colOff>
      <xdr:row>8</xdr:row>
      <xdr:rowOff>956118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5925" y="7210425"/>
          <a:ext cx="1162050" cy="956118"/>
        </a:xfrm>
        <a:prstGeom prst="rect">
          <a:avLst/>
        </a:prstGeom>
      </xdr:spPr>
    </xdr:pic>
    <xdr:clientData/>
  </xdr:twoCellAnchor>
  <xdr:twoCellAnchor>
    <xdr:from>
      <xdr:col>2</xdr:col>
      <xdr:colOff>47172</xdr:colOff>
      <xdr:row>10</xdr:row>
      <xdr:rowOff>14575</xdr:rowOff>
    </xdr:from>
    <xdr:to>
      <xdr:col>2</xdr:col>
      <xdr:colOff>713658</xdr:colOff>
      <xdr:row>10</xdr:row>
      <xdr:rowOff>944336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9315" y="9203932"/>
          <a:ext cx="666486" cy="929761"/>
        </a:xfrm>
        <a:prstGeom prst="rect">
          <a:avLst/>
        </a:prstGeom>
      </xdr:spPr>
    </xdr:pic>
    <xdr:clientData/>
  </xdr:twoCellAnchor>
  <xdr:twoCellAnchor>
    <xdr:from>
      <xdr:col>2</xdr:col>
      <xdr:colOff>335642</xdr:colOff>
      <xdr:row>12</xdr:row>
      <xdr:rowOff>130264</xdr:rowOff>
    </xdr:from>
    <xdr:to>
      <xdr:col>2</xdr:col>
      <xdr:colOff>1190238</xdr:colOff>
      <xdr:row>12</xdr:row>
      <xdr:rowOff>1145261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94642" y="11315335"/>
          <a:ext cx="854596" cy="1014997"/>
        </a:xfrm>
        <a:prstGeom prst="rect">
          <a:avLst/>
        </a:prstGeom>
      </xdr:spPr>
    </xdr:pic>
    <xdr:clientData/>
  </xdr:twoCellAnchor>
  <xdr:twoCellAnchor>
    <xdr:from>
      <xdr:col>2</xdr:col>
      <xdr:colOff>308428</xdr:colOff>
      <xdr:row>13</xdr:row>
      <xdr:rowOff>128825</xdr:rowOff>
    </xdr:from>
    <xdr:to>
      <xdr:col>2</xdr:col>
      <xdr:colOff>1199429</xdr:colOff>
      <xdr:row>13</xdr:row>
      <xdr:rowOff>899262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67428" y="12520396"/>
          <a:ext cx="891001" cy="770437"/>
        </a:xfrm>
        <a:prstGeom prst="rect">
          <a:avLst/>
        </a:prstGeom>
      </xdr:spPr>
    </xdr:pic>
    <xdr:clientData/>
  </xdr:twoCellAnchor>
  <xdr:twoCellAnchor>
    <xdr:from>
      <xdr:col>2</xdr:col>
      <xdr:colOff>176893</xdr:colOff>
      <xdr:row>14</xdr:row>
      <xdr:rowOff>54429</xdr:rowOff>
    </xdr:from>
    <xdr:to>
      <xdr:col>2</xdr:col>
      <xdr:colOff>1034036</xdr:colOff>
      <xdr:row>14</xdr:row>
      <xdr:rowOff>844905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30929" y="13539108"/>
          <a:ext cx="857143" cy="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244929</xdr:colOff>
      <xdr:row>15</xdr:row>
      <xdr:rowOff>40822</xdr:rowOff>
    </xdr:from>
    <xdr:to>
      <xdr:col>2</xdr:col>
      <xdr:colOff>1152787</xdr:colOff>
      <xdr:row>15</xdr:row>
      <xdr:rowOff>1877786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98965" y="14532429"/>
          <a:ext cx="907858" cy="1836964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16</xdr:row>
      <xdr:rowOff>27215</xdr:rowOff>
    </xdr:from>
    <xdr:to>
      <xdr:col>2</xdr:col>
      <xdr:colOff>1721515</xdr:colOff>
      <xdr:row>16</xdr:row>
      <xdr:rowOff>1476643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49287" y="16505465"/>
          <a:ext cx="1626264" cy="14494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17</xdr:row>
      <xdr:rowOff>304800</xdr:rowOff>
    </xdr:to>
    <xdr:sp macro="" textlink="">
      <xdr:nvSpPr>
        <xdr:cNvPr id="1026" name="AutoShape 2" descr="https://down.dingtalk.com/ddmedia/iwHRRkECo2pwZwMBBNEPwAXRC9AGsB16guvHe8MuCez0eCKtqwAH0wAAAAFoV7ksCAAJomltCgAL0gAVLgg.jpg"/>
        <xdr:cNvSpPr>
          <a:spLocks noChangeAspect="1" noChangeArrowheads="1"/>
        </xdr:cNvSpPr>
      </xdr:nvSpPr>
      <xdr:spPr bwMode="auto">
        <a:xfrm>
          <a:off x="2352675" y="1806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13607</xdr:colOff>
      <xdr:row>17</xdr:row>
      <xdr:rowOff>231320</xdr:rowOff>
    </xdr:from>
    <xdr:to>
      <xdr:col>2</xdr:col>
      <xdr:colOff>2063449</xdr:colOff>
      <xdr:row>17</xdr:row>
      <xdr:rowOff>1387927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67643" y="18383249"/>
          <a:ext cx="2049842" cy="115660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0059562/AppData/Roaming/Microsoft/Excel/CT&#33391;&#29575;&#24322;&#24120;&#27874;&#21160;&#31649;&#29702;&#34920;%20(version%203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曹聪聪" refreshedDate="45351.580735069445" createdVersion="5" refreshedVersion="5" minRefreshableVersion="3" recordCount="303">
  <cacheSource type="worksheet">
    <worksheetSource ref="A2:X1048576" sheet="异常管控明细台账" r:id="rId2"/>
  </cacheSource>
  <cacheFields count="24">
    <cacheField name="序号" numFmtId="0">
      <sharedItems containsString="0" containsBlank="1" containsNumber="1" containsInteger="1" minValue="1" maxValue="236"/>
    </cacheField>
    <cacheField name="通报日期" numFmtId="0">
      <sharedItems containsNonDate="0" containsDate="1" containsString="0" containsBlank="1" minDate="2023-06-05T00:00:00" maxDate="2025-01-01T00:00:00"/>
    </cacheField>
    <cacheField name="通报类型" numFmtId="0">
      <sharedItems containsBlank="1" count="3">
        <s v="CT"/>
        <s v="Inline"/>
        <m/>
      </sharedItems>
    </cacheField>
    <cacheField name="产品型号" numFmtId="0">
      <sharedItems containsBlank="1" containsMixedTypes="1" containsNumber="1" containsInteger="1" minValue="35012" maxValue="35012" count="48">
        <s v="D80"/>
        <s v="D95"/>
        <s v="D25"/>
        <s v="C18"/>
        <s v="D81"/>
        <s v="D32"/>
        <s v="F31"/>
        <s v="D80&amp;D95&amp;D81"/>
        <s v="D25&amp;D80"/>
        <s v="D80&amp;D25"/>
        <s v="C33"/>
        <s v="C17"/>
        <s v="D95&amp;C33"/>
        <s v="D100"/>
        <s v="M325"/>
        <s v="D109"/>
        <s v="D110"/>
        <s v="D109/D121/D25/C33"/>
        <s v="D121"/>
        <n v="35012"/>
        <s v="C18/C33/D80/D100"/>
        <s v="D95/D109/C33"/>
        <s v="C18/D121/M341/D110/D95"/>
        <s v="全产品"/>
        <s v="D100/D109"/>
        <s v="All"/>
        <s v="D109/D95"/>
        <s v="D109/D121/D110等高应力产品"/>
        <s v="M337"/>
        <s v="D95/C33/D121/D110"/>
        <s v="D109/D110"/>
        <s v="M341"/>
        <s v="D95/M341/D110"/>
        <s v="D110/M341"/>
        <s v="M312"/>
        <s v="M386"/>
        <s v="M349"/>
        <s v="M386/C18/M349"/>
        <s v="D80/M303/M349"/>
        <s v="M303"/>
        <s v="M303/M349"/>
        <s v="D121/M386"/>
        <s v="M303/D95"/>
        <s v="M303/D95/D121"/>
        <s v="D95/M303/M386"/>
        <s v="D95/M386/M303"/>
        <s v="C18/D212"/>
        <m/>
      </sharedItems>
    </cacheField>
    <cacheField name="不良站点" numFmtId="0">
      <sharedItems containsBlank="1" containsMixedTypes="1" containsNumber="1" containsInteger="1" minValue="11400" maxValue="44400"/>
    </cacheField>
    <cacheField name="不良名称" numFmtId="0">
      <sharedItems containsBlank="1" count="218">
        <s v="Aging R品率"/>
        <s v="Aging 烧角(SP)/Aging AA区烧伤(SP)"/>
        <s v="Pin端褶皱"/>
        <s v="L3碎亮点"/>
        <s v="灰阶亮点-Vth负偏"/>
        <s v="W群暗点"/>
        <s v="AVI-P品"/>
        <s v="S向单暗线-Mask压伤"/>
        <s v="W群暗点-A1CIP"/>
        <s v="屏体异物&amp;下保护膜Particle-斯瑞达"/>
        <s v="G向单暗线-CVD 7-E"/>
        <s v="P品"/>
        <s v="G向彩色带状Mura"/>
        <s v="下保护膜Particle"/>
        <s v="环状凸起"/>
        <s v="单暗点-B像素划伤-偶发原因不明"/>
        <s v="单暗点-P品直出Flow"/>
        <s v="TP第1层干刻金属残留"/>
        <s v="条形彩斑Mura"/>
        <s v="孔区颜色异常-气泡炸裂"/>
        <s v="单色画面彩斑Mura"/>
        <s v="S向微亮线-A1CIP"/>
        <s v="OLED责报废（SP)"/>
        <s v="AA区烧伤"/>
        <s v="S向单亮线-正常波动"/>
        <s v="封装物流CCD边缘裂纹-偶发原因不明"/>
        <s v="RC异常-OVEN漏气"/>
        <s v="AT线不良-CVD 7-D"/>
        <s v="阳极缺失"/>
        <s v="色偏"/>
        <s v="AJSIP"/>
        <s v="彩斑Mura"/>
        <s v="灰阶块状白斑Mura"/>
        <s v="Array责报废SP-气泡炸裂"/>
        <s v="PEP1 CVD膜内异物-CVD 7-E"/>
        <s v="G向单亮线-AVI过杀"/>
        <s v="环状凸起-IJP打印异常"/>
        <s v="下支撑膜particle"/>
        <s v="环状凸起-异物顶伤"/>
        <s v="屏体翘曲"/>
        <s v="TFE破裂-切割平台异物"/>
        <s v="通道间短路-显影未Bypass"/>
        <s v="OLED责后段报废(SP)"/>
        <s v="Array责报废SP-1H400回吸"/>
        <s v="容值异常-原因不明"/>
        <s v="21200 条彩高发"/>
        <s v="TFE破裂-IJP打印凹坑"/>
        <s v="R品-Aging治具"/>
        <s v="Panel边缘Peeling-IJP"/>
        <s v="ESD区域烧伤"/>
        <s v="PEP2长条状异物-GI CVD S/F二元化清洗"/>
        <s v="屏体破裂-Delami剥离异常"/>
        <s v="TP责报废（SP）"/>
        <s v="R品-Aging条件混Run"/>
        <s v="MARK 脏污-PT3"/>
        <s v=" AT 固定膜位不良-DE Robot"/>
        <s v="AT线不良-CI LL"/>
        <s v="S向微亮线-DE宕机片"/>
        <s v="S向微亮线-CI LL"/>
        <s v="上保护膜划伤-CUT风刀"/>
        <s v="Pin端褶皱-斯瑞达"/>
        <s v="通道间短路-AVI误测"/>
        <s v="S向单亮线-A9POP"/>
        <s v="Pin端脏污-Ag析出"/>
        <s v="S向单亮线-CI LL"/>
        <s v="1BQ固定位置彩斑-F400 Pin Mura"/>
        <s v="环状凸起-Stage异物"/>
        <s v="PCD裂纹-静电击伤"/>
        <s v="屏体破裂-Array划伤风险批"/>
        <s v="屏体异物-IJP膜内异物"/>
        <s v="单暗点-灰阶暗点规格收严"/>
        <s v="环状凸起-原因不明"/>
        <s v="S向单暗线-AJSIP"/>
        <s v="Pin端烧伤-原因不明"/>
        <s v="屏体异物-气泡异常切割碳化"/>
        <s v="TFE大面积不平-上Lami 斯瑞达来料"/>
        <s v="G向彩色带状Mura-OLED换线"/>
        <s v="屏体异物--MVI人员"/>
        <s v="PVD异物-成膜前清洗"/>
        <s v="下保护膜Particle-Delami异常"/>
        <s v="屏体异物-MVI人员"/>
        <s v="Aging R品率-Aging机台"/>
        <s v="下保护膜Particle-Delami异常-异物"/>
        <s v="屏体来料异常-Delami异常-翘曲"/>
        <s v="条形彩斑Mura-固定模位"/>
        <s v="屏体翘曲-Delami异常"/>
        <s v="G向彩色带状Mura-多套Mask高发"/>
        <s v="蓝画面大面积片状彩斑-过货影响"/>
        <s v="G向彩色带状Mura-固定模位"/>
        <s v="支撑膜后屏体破裂-AAWOP"/>
        <s v="S向微亮线-过货影响"/>
        <s v="TP图案异常-PEP3宕机"/>
        <s v="ESD击伤-OLED线体"/>
        <s v="下保护膜particle-Delami异物"/>
        <s v="Try压伤-打包机对位"/>
        <s v="7区发粉mura-金张保护膜"/>
        <s v="下保护膜Particle-PI混run"/>
        <s v="屏体来料异常-PI混run"/>
        <s v="灰阶亮点-沙状异物"/>
        <s v="S向单亮线"/>
        <s v="A7WOP"/>
        <s v="长条斜状Mura（新增）"/>
        <s v="屏体来料异常-翘曲"/>
        <s v="常亮白斑-保养末期过货"/>
        <s v=" TFE破裂"/>
        <s v="通道间短路"/>
        <s v="IJP打印线mura"/>
        <s v="孔区换线孔异常"/>
        <s v="支撑膜后屏体破裂"/>
        <s v="S向灰阶带状Mura"/>
        <s v="EDS区域烧伤"/>
        <s v="TFE大面积不平"/>
        <s v="ESD击伤"/>
        <s v="S向单亮线-PLN2孔异常"/>
        <s v="Array责报废"/>
        <s v="屏体异物（黑白点/凹点）"/>
        <s v="屏体异物"/>
        <s v="屏体AVI T品高发"/>
        <s v="C18 Panel边缘Peeling"/>
        <s v="U列蒸镀膜厚测试Teg Peeling"/>
        <s v="TP 刻蚀#1号机 受Peeling影响，USC单元污染，导致多款产品划伤"/>
        <s v="M1刻蚀残留高发"/>
        <s v="2TPP02 A板固定位置蝴蝶Mura"/>
        <s v="大版D角麻点异常"/>
        <s v="二分切边缘赃物"/>
        <s v="A7DBE爆量"/>
        <s v="PVD异物水平高发"/>
        <s v="AADMR连续5天超规"/>
        <s v="repair  7#宕机导致无法满足产能"/>
        <s v="A3PMR连续多天超规"/>
        <s v="10/10后A1CIP趋势持续升高且C33产品连续多天超规"/>
        <s v="流星状划线"/>
        <s v="G彩带"/>
        <s v="高应力导致的刻蚀残留升高"/>
        <s v="S向边缘Mura"/>
        <s v="Aging AA区烧伤"/>
        <s v="产品表面压痕"/>
        <s v="短路异常"/>
        <s v="TFE底色异常"/>
        <s v="AE-固定点彩斑"/>
        <s v="BQ-固定位置Mask压伤"/>
        <s v="BU-固定位置彩斑"/>
        <s v="固定点彩斑"/>
        <s v="R品"/>
        <s v="A1DPS"/>
        <s v="A3PMR"/>
        <s v="单暗点"/>
        <s v="PEP9 PHT膜上异物"/>
        <s v="G彩带+S向边缘Mura"/>
        <s v="A列BDN集中"/>
        <s v="TP第3层WET膜层peeling"/>
        <s v="OLED前段责报废SP"/>
        <s v="S向单暗线"/>
        <s v="Pin端划伤"/>
        <s v="TP-Peeling"/>
        <s v="2#7-CHA异常"/>
        <s v="蒸镀宕机"/>
        <s v="OLED脏污"/>
        <s v="绿画面特性异常"/>
        <s v="OLED MURA"/>
        <s v="M5 DE残留"/>
        <s v="C5CD"/>
        <s v="边缘Peeling"/>
        <s v="条彩"/>
        <s v="AU列Mura"/>
        <s v="容值异常"/>
        <s v="显示异常"/>
        <s v="A4SFT"/>
        <s v="孔区颜色异常"/>
        <s v="屏体来料异常"/>
        <s v="TFE破裂"/>
        <s v="32灰阶画面CIE异常"/>
        <s v="线不良"/>
        <s v="G向单亮线"/>
        <s v=" 多款产品17609 PVD CODE PVD后膜内异物A7SIP  PVD责ILD膜破A4SFT多天超规格，多腔室高发，无明显集中性"/>
        <s v="C18 二次外观站点屏体异物连续3天超规，当日不良率1.2%，M02加权良损0.01%，Mapping集中B/D行"/>
        <s v="D80 一次外观屏体异物不良连续2天升高，当日不良率0.33%，较M02上升0.23%，Glass/Mapping无明显集中性"/>
        <s v="M349产品Mark脏污高发导致TP黄光对位异常，目前已有22half,2号板集中，AB板无差异OLED存在Mask集中"/>
        <s v="昨天至今PEP4 peeling宕机3half ，无法涂胶报废300 Panel,排查履历及路径均未见明显异常，AOI匹配未见相关defect，目前已对C18产品4pep4前mac监控加检监控"/>
        <s v="连续4天OSC整体良率低于SPEC，受金属残留，通道间Particle和修复片影响，"/>
        <s v="C18 一次外观TP图案异常不良率0.42%，较M01上升0.42%，SHEET：L2E4110B511/L2E4110B521集中，Mapping集中E/J/K/L列"/>
        <s v="M303 AVI S向单亮线不良率1.45%，较M02上升0.73%，SHEET：L2E4112B316集中，Mapping无集中"/>
        <s v="D121 CT投入产出S向灰阶带状Mura不良率4.9%（1.56%→4.89%），较M02升高3.3%，M02加权良损1.02%"/>
        <s v="D121 切割站点TP责报废(SP)不良率0.9%（0.07%→0.89%），较M02升高0.8%，M02加权良损0.01%，Glass：L2E3C30B7121/L2E3C30B7141集中，Mapping集中 A—P列"/>
        <s v="D95产品CC固定模位条彩超规，数量&gt;=4EA，A003套MASK现象较严重，并较集中（2/26产出） "/>
        <s v="C18 OLED Mura2-13较上批次恶化0.64%(0.33%→0.97%)，主要为条形彩斑(0.11%→0.43%)C行聚集、单色画面彩斑(0.07%→0.37%）BE模位集中"/>
        <s v="M303 切割站点TP第1层Dry 金属残留不良率0.29%（0.03%→0.29%），较M02升高0.26%；"/>
        <s v="M303 AVI站点短路异常不良率0.7%（0.1%→0.7%），较M02升高0.6%；"/>
        <s v="L2E4110A4121 Glass PEP1 Peeling 5 Panel PEP2后Peeling 5 Panel ，均为下边框Peeling ，OLED可见下边框存在Defect聚集，建议各腔室末期单腔过货降低污染风险"/>
        <m/>
        <s v="RC异常" u="1"/>
        <s v="灰阶亮点" u="1"/>
        <s v="Array责报废SP" u="1"/>
        <s v="PCD裂纹" u="1"/>
        <s v="W群暗点/G向单暗线/常亮白斑" u="1"/>
        <s v="上保护膜划伤" u="1"/>
        <s v="S向微亮线" u="1"/>
        <s v="PEP2长条状异物" u="1"/>
        <s v="蓝画面大面积片状彩斑" u="1"/>
        <s v="AT线不良" u="1"/>
        <s v="单暗点 " u="1"/>
        <s v="PEP2长条状异物-" u="1"/>
        <s v="ARRAY-LINE" u="1"/>
        <s v="Pin端脏污" u="1"/>
        <s v="AJFIP" u="1"/>
        <s v="单暗点-B像素划伤" u="1"/>
        <s v="G向单暗线" u="1"/>
        <s v="屏体异物&amp;下保护膜Particle" u="1"/>
        <s v="屏体破裂" u="1"/>
        <s v=" AT 固定膜位不良" u="1"/>
        <s v="常亮白斑" u="1"/>
        <s v="Panel边缘Peeling" u="1"/>
        <s v="AT模位彩斑" u="1"/>
        <s v="Aging R品率" u="1"/>
        <s v="MARK 脏污" u="1"/>
        <s v="封装物流CCD边缘裂纹" u="1"/>
        <s v="屏体异物-原因不明" u="1"/>
        <s v="PEP1 CVD膜内异物" u="1"/>
      </sharedItems>
    </cacheField>
    <cacheField name="日良损" numFmtId="0">
      <sharedItems containsBlank="1" containsMixedTypes="1" containsNumber="1" minValue="0" maxValue="0.48"/>
    </cacheField>
    <cacheField name="责任厂别" numFmtId="0">
      <sharedItems containsBlank="1" count="6">
        <s v="ARRAY"/>
        <s v="OLED"/>
        <s v="TP"/>
        <s v="POSTCELL"/>
        <m/>
        <s v="屏体" u="1"/>
      </sharedItems>
    </cacheField>
    <cacheField name="异常对接人" numFmtId="0">
      <sharedItems containsBlank="1"/>
    </cacheField>
    <cacheField name="反馈人" numFmtId="0">
      <sharedItems containsBlank="1"/>
    </cacheField>
    <cacheField name="反馈科室" numFmtId="0">
      <sharedItems containsBlank="1"/>
    </cacheField>
    <cacheField name="是否inline有通报" numFmtId="0">
      <sharedItems containsBlank="1"/>
    </cacheField>
    <cacheField name="通报级别" numFmtId="0">
      <sharedItems containsBlank="1" count="3">
        <s v="EM"/>
        <s v="微信"/>
        <m/>
      </sharedItems>
    </cacheField>
    <cacheField name="状态" numFmtId="0">
      <sharedItems containsBlank="1" count="3">
        <s v="Close"/>
        <s v="OPEN"/>
        <m/>
      </sharedItems>
    </cacheField>
    <cacheField name="回复日期" numFmtId="0">
      <sharedItems containsNonDate="0" containsDate="1" containsString="0" containsBlank="1" minDate="2023-06-05T00:00:00" maxDate="2025-01-01T00:00:00"/>
    </cacheField>
    <cacheField name="持续未关闭时间" numFmtId="0">
      <sharedItems containsNonDate="0" containsDate="1" containsString="0" containsBlank="1" minDate="1900-04-26T00:00:00" maxDate="2024-03-01T00:00:00"/>
    </cacheField>
    <cacheField name="异常站点" numFmtId="0">
      <sharedItems containsBlank="1" containsMixedTypes="1" containsNumber="1" containsInteger="1" minValue="11600" maxValue="35000"/>
    </cacheField>
    <cacheField name="异常根因" numFmtId="0">
      <sharedItems containsBlank="1"/>
    </cacheField>
    <cacheField name="异常机理" numFmtId="0">
      <sharedItems containsBlank="1"/>
    </cacheField>
    <cacheField name="是否新增异常" numFmtId="0">
      <sharedItems containsBlank="1"/>
    </cacheField>
    <cacheField name="是否当站/PEP拦截" numFmtId="0">
      <sharedItems containsBlank="1"/>
    </cacheField>
    <cacheField name="是否风险批管控" numFmtId="0">
      <sharedItems containsBlank="1"/>
    </cacheField>
    <cacheField name="月度良损预估" numFmtId="0">
      <sharedItems containsBlank="1" containsMixedTypes="1" containsNumber="1" minValue="0" maxValue="1.2999999999999999E-2"/>
    </cacheField>
    <cacheField name="工艺整合&amp;工艺 回复的改善及挽救进展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3">
  <r>
    <n v="1"/>
    <d v="2023-06-05T00:00:00"/>
    <x v="0"/>
    <x v="0"/>
    <n v="34000"/>
    <x v="0"/>
    <n v="3.6600000000000001E-2"/>
    <x v="0"/>
    <s v="何生辉/韩伟"/>
    <s v="葛耀华"/>
    <m/>
    <s v="是"/>
    <x v="0"/>
    <x v="0"/>
    <d v="2023-06-08T00:00:00"/>
    <m/>
    <s v="无"/>
    <s v="无"/>
    <s v="无"/>
    <s v="否"/>
    <s v="否"/>
    <s v="否"/>
    <s v="无"/>
    <s v="D80 Aging R品率Array段调查：复归Array段时序、PEP1~3 TFT 相关的SE膜厚、CD线宽、EPM电性、机差、腔差均无明显匹配"/>
  </r>
  <r>
    <n v="2"/>
    <d v="2023-06-06T00:00:00"/>
    <x v="0"/>
    <x v="1"/>
    <n v="34000"/>
    <x v="1"/>
    <n v="1.4999999999999999E-2"/>
    <x v="1"/>
    <s v="韩伟/张晶"/>
    <s v="葛耀华"/>
    <m/>
    <s v="否"/>
    <x v="0"/>
    <x v="0"/>
    <d v="2023-06-08T00:00:00"/>
    <m/>
    <s v="无"/>
    <s v="匹配OC9/OC10 mask异物"/>
    <s v="无"/>
    <s v="否"/>
    <s v="否"/>
    <s v="否"/>
    <s v="无"/>
    <s v="D95 2ET膜位可匹配OC9/OC10 mask异物，已修复完成 "/>
  </r>
  <r>
    <n v="3"/>
    <d v="2023-06-07T00:00:00"/>
    <x v="0"/>
    <x v="2"/>
    <n v="38200"/>
    <x v="2"/>
    <n v="5.1999999999999998E-3"/>
    <x v="1"/>
    <s v="王继贤"/>
    <s v="葛耀华"/>
    <m/>
    <s v="是"/>
    <x v="0"/>
    <x v="0"/>
    <d v="2023-06-07T00:00:00"/>
    <m/>
    <s v="无"/>
    <s v="弯折区轻微圆弧状痕迹"/>
    <s v="无"/>
    <s v="否"/>
    <s v="否"/>
    <s v="否"/>
    <s v="无"/>
    <s v=" 已确认不良现象&amp;机理，非Pin褶皱，实际不良为弯折区轻微圆弧状痕迹，已与工艺/品保确认风险较低，调查屏体&amp;Lami&amp;LLO设备均无集中性，昨天已安排单独装箱模组验证数据，若模组数据无问题，此不良可进行返工挽救，后续也不再进行卡控"/>
  </r>
  <r>
    <n v="4"/>
    <d v="2023-06-08T00:00:00"/>
    <x v="0"/>
    <x v="3"/>
    <s v="CT良率"/>
    <x v="3"/>
    <n v="5.1000000000000004E-3"/>
    <x v="0"/>
    <s v="何生辉/梁旭"/>
    <s v="李双"/>
    <m/>
    <s v="是"/>
    <x v="0"/>
    <x v="0"/>
    <d v="2023-06-08T00:00:00"/>
    <m/>
    <n v="11600"/>
    <s v="灰阶亮点修复影响"/>
    <s v="无"/>
    <s v="否"/>
    <s v="否"/>
    <s v="否"/>
    <s v="无"/>
    <s v="初步确认L3碎亮点受灰阶亮点修复影响，灰阶亮点目前攻关中"/>
  </r>
  <r>
    <n v="5"/>
    <d v="2023-06-08T00:00:00"/>
    <x v="0"/>
    <x v="3"/>
    <n v="35012"/>
    <x v="4"/>
    <n v="0.21010000000000001"/>
    <x v="0"/>
    <s v="何生辉/梁旭"/>
    <s v="李双"/>
    <m/>
    <s v="是"/>
    <x v="0"/>
    <x v="0"/>
    <d v="2023-06-08T00:00:00"/>
    <m/>
    <n v="11600"/>
    <s v="Vth负偏"/>
    <s v="无"/>
    <s v="否"/>
    <s v="否"/>
    <s v="否"/>
    <s v="无"/>
    <s v="现象: C18 灰阶亮点持续高发_x000a_原因：VTH 负偏_x000a_对策：1.11600 Filter  更换频率低→高→低 原因检讨（目前WET 两周未查出真因，持续调查中）_x000a_2.注入前增加水洗rework验证 3LOT AT@7/5_x000a_3.屏体AVI阈值复归@6/14_x000a_4.MVI偏光片遮挡上线@6/15_x000a_5.STR 2#切机验证3 LOT AT无明显改善,EPM@7/5_x000a_6. MOD 偏光片遮挡验证20pcs结果无效（采用MOD遮光片原材）_x000a_7.VTH正偏区间，3L去氢时间&amp;灰阶亮点匹配分析存在正相关，CVD下线C33(C18衍生品) 产品此变更@6/30_x000a_8.HPMJ By  pass检讨@7/4_x000a_9.已同意验证一个Lot，目前在11102，预计AT@7/15-7/6_x000a_GI双层验证10/M"/>
  </r>
  <r>
    <n v="6"/>
    <d v="2023-06-09T00:00:00"/>
    <x v="0"/>
    <x v="2"/>
    <n v="35012"/>
    <x v="5"/>
    <n v="2.86E-2"/>
    <x v="0"/>
    <s v="何生辉"/>
    <s v="李双"/>
    <m/>
    <s v="否"/>
    <x v="0"/>
    <x v="0"/>
    <d v="2023-06-09T00:00:00"/>
    <m/>
    <s v="无"/>
    <s v="无"/>
    <s v="无"/>
    <s v="否"/>
    <s v="否"/>
    <s v="否"/>
    <s v="无"/>
    <s v="1.复归阵列时序无lot/sheet/map聚集_x000a_2.TOTAL/ RS无匹配_x000a_3.机腔查无明显集中_x000a_4.复归屏体时序，动作存在节点匹配需屏体同事同步厘清"/>
  </r>
  <r>
    <n v="7"/>
    <d v="2023-06-12T00:00:00"/>
    <x v="0"/>
    <x v="1"/>
    <n v="35000"/>
    <x v="6"/>
    <n v="0.03"/>
    <x v="0"/>
    <s v="刘甲定"/>
    <s v="葛耀华"/>
    <m/>
    <s v="否"/>
    <x v="0"/>
    <x v="0"/>
    <d v="2023-06-12T00:00:00"/>
    <m/>
    <s v="34000"/>
    <s v="无"/>
    <s v="无"/>
    <s v="否"/>
    <s v="否"/>
    <s v="否"/>
    <s v="无"/>
    <s v="1、ACA 10#整合联系屏体制造做停机管控，确认无问题后再恢复生产；_x000a_2、数据确认已修复产品W群暗点/单暗点在Aging 10#无机差，推测过修影响小，暂无额外良损_x000a_3、剩余P品WIP与制造协调产能做二次Aging，以降低P品影响及修复良损 "/>
  </r>
  <r>
    <n v="8"/>
    <d v="2023-06-13T00:00:00"/>
    <x v="0"/>
    <x v="1"/>
    <n v="35012"/>
    <x v="7"/>
    <n v="3.3000000000000002E-2"/>
    <x v="1"/>
    <s v="王瑞雪"/>
    <s v="葛耀华"/>
    <m/>
    <s v="否"/>
    <x v="0"/>
    <x v="0"/>
    <d v="2023-06-13T00:00:00"/>
    <m/>
    <s v="无"/>
    <s v="OLED MASK压伤影响"/>
    <s v="无"/>
    <s v="否"/>
    <s v="否"/>
    <s v="否"/>
    <s v="无"/>
    <s v="S向单暗线升高受OLED MASK压伤影响_x000a_@王瑞雪  根据反馈的17片ID确认，其中9片只有AA区defect坐标接近，非常规CMM压伤，其他有6片在Pad区defect坐标接近的，但是坐标位置不固定，非常规CMM压伤，整体和mask压伤相关性小"/>
  </r>
  <r>
    <n v="9"/>
    <d v="2023-06-20T00:00:00"/>
    <x v="0"/>
    <x v="1"/>
    <n v="35012"/>
    <x v="8"/>
    <n v="0.08"/>
    <x v="0"/>
    <s v="施浩然/赵鹏程"/>
    <s v="葛耀华"/>
    <m/>
    <s v="是"/>
    <x v="0"/>
    <x v="0"/>
    <d v="2023-06-20T00:00:00"/>
    <m/>
    <s v="无"/>
    <s v="A1CIP异常批影响"/>
    <s v="无"/>
    <s v="否"/>
    <s v="否"/>
    <s v="否"/>
    <s v="无"/>
    <s v="D95产品35012 W群暗点明显升高，为A1CIP异常批影响，A1CIP目前仍持续攻关改善中"/>
  </r>
  <r>
    <n v="10"/>
    <d v="2023-06-20T00:00:00"/>
    <x v="0"/>
    <x v="2"/>
    <n v="38100"/>
    <x v="9"/>
    <n v="3.5000000000000001E-3"/>
    <x v="1"/>
    <s v="韩伟"/>
    <s v="葛耀华"/>
    <m/>
    <s v="是"/>
    <x v="0"/>
    <x v="0"/>
    <d v="2023-06-20T00:00:00"/>
    <m/>
    <s v="无"/>
    <s v="异常片为Lami保护膜二元化产品，保护膜来料单片异物高发导致"/>
    <s v="无"/>
    <s v="否"/>
    <s v="否"/>
    <s v="否"/>
    <s v="无"/>
    <s v="异常片为Lami保护膜二元化产品，保护膜来料单片异物高发导致"/>
  </r>
  <r>
    <n v="11"/>
    <d v="2023-06-20T00:00:00"/>
    <x v="0"/>
    <x v="3"/>
    <n v="35000"/>
    <x v="10"/>
    <n v="0.03"/>
    <x v="0"/>
    <s v="丁奇"/>
    <s v="葛耀华"/>
    <m/>
    <s v="是"/>
    <x v="0"/>
    <x v="0"/>
    <d v="2023-06-20T00:00:00"/>
    <m/>
    <s v="无"/>
    <s v="要受2AFC07-CHE腔室风险批过货影响"/>
    <s v="无"/>
    <s v="否"/>
    <s v="否"/>
    <s v="否"/>
    <s v="无"/>
    <s v="C18 G向单暗线升高主要受2AFC07-CHE腔室风险批过货影响，5/30日已停腔，预计6月末风险批CT完全产出；S向单亮线还原Array时序无升高趋势，当天升高主要受过货影响"/>
  </r>
  <r>
    <n v="12"/>
    <d v="2023-06-26T00:00:00"/>
    <x v="0"/>
    <x v="3"/>
    <n v="35012"/>
    <x v="11"/>
    <n v="0.1"/>
    <x v="0"/>
    <s v="何生辉"/>
    <s v="葛耀华"/>
    <m/>
    <s v="是"/>
    <x v="0"/>
    <x v="0"/>
    <d v="2023-06-28T00:00:00"/>
    <m/>
    <s v="无"/>
    <s v="无"/>
    <s v="无"/>
    <s v="否"/>
    <s v="否"/>
    <s v="否"/>
    <s v="无"/>
    <s v="还原阵列时序，无明显变化节点，最新产出21.78%，正常波动，持续关注 "/>
  </r>
  <r>
    <n v="13"/>
    <d v="2023-06-27T00:00:00"/>
    <x v="0"/>
    <x v="1"/>
    <n v="35012"/>
    <x v="12"/>
    <n v="5.4699999999999999E-2"/>
    <x v="1"/>
    <s v="陈艳"/>
    <s v="李双"/>
    <m/>
    <s v="是"/>
    <x v="0"/>
    <x v="0"/>
    <d v="2023-06-27T00:00:00"/>
    <m/>
    <s v="无"/>
    <s v="主要集中A002/A003/A006套mask，A002-CJ/CS匹配PPA偏位已rework，A003-CB/CT匹配PPA已rework，CR单cycle波动；A006-CJ/CK匹配PPA已rework "/>
    <s v="无"/>
    <s v="否"/>
    <s v="否"/>
    <s v="否"/>
    <s v="无"/>
    <s v="D95 G彩带主要集中A002/A003/A006套mask，A002-CJ/CS匹配PPA偏位已rework，A003-CB/CT匹配PPA已rework，CR单cycle波动；A006-CJ/CK匹配PPA已rework "/>
  </r>
  <r>
    <n v="14"/>
    <d v="2023-06-28T00:00:00"/>
    <x v="0"/>
    <x v="0"/>
    <n v="38100"/>
    <x v="13"/>
    <n v="3.0999999999999999E-3"/>
    <x v="1"/>
    <s v="杨海兴"/>
    <s v="李双"/>
    <m/>
    <s v="是"/>
    <x v="1"/>
    <x v="0"/>
    <d v="2023-06-28T00:00:00"/>
    <m/>
    <s v="无"/>
    <s v="切片结果显示异物为氧化硅"/>
    <s v="无"/>
    <s v="否"/>
    <s v="否"/>
    <s v="否"/>
    <s v="无"/>
    <s v="不良集中 1号板A行，且Panel切割边缘出现锯齿状，与常规切割边缘形态不同，切片结果显示异物为氧化硅，已反馈Array同事进行相关调查@6/28_x000a_2.Delami A行走刀改善验证，@7/5_x000a__x000a__x000a_"/>
  </r>
  <r>
    <n v="15"/>
    <d v="2023-06-28T00:00:00"/>
    <x v="0"/>
    <x v="2"/>
    <s v="CT良率"/>
    <x v="14"/>
    <n v="1.1000000000000001E-3"/>
    <x v="1"/>
    <s v="杨海兴"/>
    <s v="李双"/>
    <m/>
    <s v="是"/>
    <x v="0"/>
    <x v="0"/>
    <d v="2023-06-29T00:00:00"/>
    <m/>
    <s v="无"/>
    <s v="集中在AN和BK模位，AN模位集中LLO的1#ST1，2023/06/27 17点已进行清洁，后续无异常片产出，BK模位现场查看为簇状环凸，验证撕下保护膜后屏体无异常"/>
    <s v="无"/>
    <s v="否"/>
    <s v="否"/>
    <s v="否"/>
    <s v="无"/>
    <s v="D25环状凸起主要集中在AN和BK模位，AN模位集中LLO的1#ST1，2023/06/27 17点已进行清洁，后续无异常片产出，BK模位现场查看为簇状环凸，验证撕下保护膜后屏体无异常，故已续流_x000a_FA的翻转机可匹配，在拆吸附的Pad做验证，持续排查其他模位固定点，7/6"/>
  </r>
  <r>
    <n v="16"/>
    <d v="2023-06-29T00:00:00"/>
    <x v="0"/>
    <x v="0"/>
    <n v="35012"/>
    <x v="12"/>
    <n v="5.4999999999999997E-3"/>
    <x v="1"/>
    <s v="陈艳"/>
    <s v="李双"/>
    <m/>
    <s v="是"/>
    <x v="0"/>
    <x v="0"/>
    <d v="2023-06-29T00:00:00"/>
    <m/>
    <s v="无"/>
    <s v="DC膜位高发集中于A062套，2R-A062 Y方向外扩导致，周期末下机后进行Rework处理"/>
    <s v="无"/>
    <s v="否"/>
    <s v="否"/>
    <s v="否"/>
    <s v="无"/>
    <s v="DC膜位高发集中于A062套，2R-A062 Y方向外扩导致，周期末下机后进行Rework处理"/>
  </r>
  <r>
    <n v="17"/>
    <d v="2023-07-03T00:00:00"/>
    <x v="0"/>
    <x v="3"/>
    <n v="35013"/>
    <x v="15"/>
    <n v="0.45400000000000001"/>
    <x v="1"/>
    <s v="陈翠花"/>
    <s v="李双"/>
    <m/>
    <s v="否"/>
    <x v="1"/>
    <x v="0"/>
    <d v="2023-07-04T00:00:00"/>
    <m/>
    <s v="无"/>
    <s v="B像素划伤为"/>
    <s v="无"/>
    <s v="否"/>
    <s v="否"/>
    <s v="否"/>
    <s v="无"/>
    <s v="1.阵列RS无明显匹配，匹配率仅为1%，且时序无明显集中_x000a_2.解析结果：B像素划伤为（17/20pcs），剩余3pcs为CRP修复+像素划伤_x000a_3.C18近4天屏体CRP过货全部为35086暗点修复产品，35083无过货；该不良波动受暗点过货浓度高影响；35012暗点发生率趋势无恶化_x000a_4.对比其他产品，C18 35012暗点发生率是其他平均水平的2倍；6月解析结果56%为像素划伤；上述通报高发Glass解析像素划伤占比85%,需求OLED整合、工艺协助推动像素划伤改善，提升基础能力@7/4_x000a_OLED整合最新进展【是否己知】否_x000a_【止损对策】无_x000a_【调查结果】高发glass无腔室及Mask集中性，无时间集中性，无MAP集中性，为偶发跳变高发，对位无异常，C18单产品发生，相关调查结果EM群反馈 "/>
  </r>
  <r>
    <n v="18"/>
    <d v="2023-07-04T00:00:00"/>
    <x v="0"/>
    <x v="0"/>
    <n v="35013"/>
    <x v="16"/>
    <n v="0.20250000000000001"/>
    <x v="2"/>
    <s v="何生辉"/>
    <s v="李双"/>
    <m/>
    <s v="是"/>
    <x v="0"/>
    <x v="0"/>
    <d v="2023-07-05T00:00:00"/>
    <m/>
    <s v="无"/>
    <s v="P品直出Flow影响"/>
    <s v="无"/>
    <s v="否"/>
    <s v="否"/>
    <s v="否"/>
    <s v="无"/>
    <s v="1、受P品直出Flow影响，CRP R4 TT短、先产出，导致不良前期虚高，7/4单暗点不良已恢复_x000a_2、解析结果均为常规亮点修复降为C1，高发批次还原35081 R4发生率12%，较Base无恶化，该斯瑞达工单目前良率已恢复，与实验条件不相关_x000a_3、C18/D80/D95已上线P品直出Flow，均可能出现单暗点/群暗点先高后低情况，持续监控即可 @7/5"/>
  </r>
  <r>
    <n v="19"/>
    <d v="2023-07-04T00:00:00"/>
    <x v="0"/>
    <x v="3"/>
    <n v="31000"/>
    <x v="17"/>
    <n v="5.0000000000000001E-3"/>
    <x v="2"/>
    <s v="刘红博"/>
    <s v="葛耀华"/>
    <m/>
    <s v="否"/>
    <x v="0"/>
    <x v="0"/>
    <d v="2023-07-04T00:00:00"/>
    <m/>
    <s v="无"/>
    <s v="无"/>
    <s v="无"/>
    <s v="否"/>
    <s v="否"/>
    <s v="否"/>
    <s v="无"/>
    <s v="T1DMR集中 PH#1号机 CD验证LOT（存在Rework），glass无集中，Inline监控无明显波动趋势，预计7/6号 验证PH#1号机 验证CD调试结果，要求检AOI，确认残留相关性"/>
  </r>
  <r>
    <n v="20"/>
    <d v="2023-07-04T00:00:00"/>
    <x v="0"/>
    <x v="0"/>
    <n v="35012"/>
    <x v="18"/>
    <n v="6.9000000000000006E-2"/>
    <x v="1"/>
    <s v="郭志伟"/>
    <s v="葛耀华"/>
    <m/>
    <s v="是"/>
    <x v="1"/>
    <x v="0"/>
    <d v="2023-07-04T00:00:00"/>
    <m/>
    <s v="无"/>
    <s v="无"/>
    <s v="无"/>
    <s v="否"/>
    <s v="否"/>
    <s v="否"/>
    <s v="无"/>
    <s v="D80条彩措施如下:_x000a_1.U列不良，检讨ppa特殊管控_x000a_2.EA，已完成rework处理，并进行特殊补偿_x000a_3.C行已采用新mask搭配方案(2g-a063&amp;1g-a065)，并针对CR和CS已rework完成 "/>
  </r>
  <r>
    <n v="21"/>
    <d v="2023-07-04T00:00:00"/>
    <x v="0"/>
    <x v="4"/>
    <n v="35012"/>
    <x v="12"/>
    <n v="0.01"/>
    <x v="1"/>
    <s v="郭志伟"/>
    <s v="葛耀华"/>
    <m/>
    <s v="是"/>
    <x v="1"/>
    <x v="0"/>
    <d v="2023-07-04T00:00:00"/>
    <m/>
    <s v="无"/>
    <s v="主要受MVI过货占比影响"/>
    <s v="无"/>
    <s v="否"/>
    <s v="否"/>
    <s v="否"/>
    <s v="无"/>
    <s v="D81主要受MVI过货占比影响，D81本批次不良已改善至2%，7/3已完成正常改善讨论方案，预计上线时间7/7 "/>
  </r>
  <r>
    <n v="22"/>
    <d v="2023-07-06T00:00:00"/>
    <x v="0"/>
    <x v="2"/>
    <n v="38200"/>
    <x v="19"/>
    <n v="2.8999999999999998E-3"/>
    <x v="0"/>
    <s v="郑霈昀"/>
    <s v="葛耀华"/>
    <m/>
    <s v="否"/>
    <x v="0"/>
    <x v="0"/>
    <d v="2023-07-06T00:00:00"/>
    <m/>
    <s v="无"/>
    <s v="F层抽检频率低导致漏检，现象轻微仅外观站可见不良"/>
    <s v="无"/>
    <s v="否"/>
    <s v="否"/>
    <s v="否"/>
    <s v="批次良损0.07%"/>
    <s v="【是否己知】否，F层抽检频率低导致漏检，现象轻微仅外观站可见不良_x000a_【良损评估】批次良损0.07%，月度良损0.05%_x000a_【止损对策】无_x000a_【源头改善】此异常无法修复挽救，7/7上线 F层涂胶降速40mm/s→30mm/s，1B900→1C200 Q-Time收严至10Hr可有效止损；"/>
  </r>
  <r>
    <n v="23"/>
    <d v="2023-07-06T00:00:00"/>
    <x v="0"/>
    <x v="5"/>
    <n v="38200"/>
    <x v="19"/>
    <n v="1.5E-3"/>
    <x v="0"/>
    <s v="郑霈昀"/>
    <s v="葛耀华"/>
    <m/>
    <s v="否"/>
    <x v="0"/>
    <x v="0"/>
    <d v="2023-07-06T00:00:00"/>
    <m/>
    <s v="无"/>
    <s v="F层抽检频率低导致漏检，现象轻微仅外观站可见不良"/>
    <s v="无"/>
    <s v="否"/>
    <s v="否"/>
    <s v="否"/>
    <s v="批次良损0.07%"/>
    <s v="【是否己知】否，F层抽检频率低导致漏检，现象轻微仅外观站可见不良_x000a_【良损评估】批次良损0.07%，月度良损0.05%_x000a_【止损对策】无_x000a_【源头改善】此异常无法修复挽救，7/7上线 F层涂胶降速40mm/s→30mm/s，1B900→1C200 Q-Time收严至10Hr可有效止损；"/>
  </r>
  <r>
    <n v="24"/>
    <d v="2023-07-09T00:00:00"/>
    <x v="0"/>
    <x v="1"/>
    <n v="35012"/>
    <x v="18"/>
    <n v="7.6999999999999999E-2"/>
    <x v="1"/>
    <s v="陈艳"/>
    <s v="葛耀华"/>
    <m/>
    <s v="是"/>
    <x v="0"/>
    <x v="0"/>
    <d v="2023-07-10T00:00:00"/>
    <m/>
    <s v="无"/>
    <s v="无"/>
    <s v="无"/>
    <s v="否"/>
    <s v="否"/>
    <s v="否"/>
    <s v="无"/>
    <s v="已与工艺确认为单天波动 "/>
  </r>
  <r>
    <n v="25"/>
    <d v="2023-07-09T00:00:00"/>
    <x v="0"/>
    <x v="2"/>
    <n v="35012"/>
    <x v="20"/>
    <n v="2.8000000000000001E-2"/>
    <x v="1"/>
    <s v="陈艳"/>
    <s v="葛耀华"/>
    <m/>
    <s v="是"/>
    <x v="0"/>
    <x v="0"/>
    <d v="2023-07-10T00:00:00"/>
    <m/>
    <s v="无"/>
    <s v="无"/>
    <s v="无"/>
    <s v="否"/>
    <s v="否"/>
    <s v="否"/>
    <s v="批次良损0.01"/>
    <s v="【是否己知】是，Inline已检出_x000a_【良损评估】单批次彩斑，共计40ea，预估批次良损0.01%及月度良损0.0017%_x000a_【止损对策】Mask下机后清洗后消失，再次上机OK_x000a_【源头改善】蒸镀生产过程中偶发单批次彩斑，通过持续PM优化降低发生频率 "/>
  </r>
  <r>
    <n v="26"/>
    <d v="2023-06-05T00:00:00"/>
    <x v="0"/>
    <x v="1"/>
    <n v="35000"/>
    <x v="21"/>
    <n v="1.29E-2"/>
    <x v="0"/>
    <s v="郑霈昀"/>
    <s v="李双"/>
    <m/>
    <s v="是"/>
    <x v="1"/>
    <x v="0"/>
    <d v="2023-06-06T00:00:00"/>
    <m/>
    <s v="无"/>
    <s v="主要受5/M A1CIP产出变差影响"/>
    <s v="无"/>
    <s v="否"/>
    <s v="否"/>
    <s v="否"/>
    <s v="无"/>
    <s v="M06 D95 S向微亮线产出变差主要受5/M A1CIP产出变差影响_x000a_1、A1CIP Trend：除去异常腔室仍整体超规；_x000a_2、切片数据：CT切片及同批同检数据，主要为成膜前异物形成PT；_x000a_3、怀疑模型：_x000a_①PI二供胶本身差异 ②N2 PT将PI二供胶差异放大；③岁休后整体HC环境变差；_x000a_【下步计划】_x000a_1、PI二供胶厘清改善_x000a_①PI 一/二供胶差异验证方案；_x000a_②平衡残影与良损， N2 PT验证方案制定；_x000a_2、HC环境_x000a_①2HCE 结合产线Wip， 高温purge碳板吹扫-6/8"/>
  </r>
  <r>
    <n v="27"/>
    <d v="2023-06-14T00:00:00"/>
    <x v="0"/>
    <x v="0"/>
    <n v="31000"/>
    <x v="22"/>
    <n v="8.3999999999999995E-3"/>
    <x v="1"/>
    <s v="罗杨"/>
    <s v="葛耀华"/>
    <m/>
    <s v="否"/>
    <x v="1"/>
    <x v="0"/>
    <d v="2023-06-14T00:00:00"/>
    <m/>
    <s v="无"/>
    <s v="6/6批次A061 MASK集中，上机首片即存在panel 边缘发红（与之前mask边缘翘曲现象相似"/>
    <s v="无"/>
    <s v="否"/>
    <s v="否"/>
    <s v="否"/>
    <s v="无"/>
    <s v="OLED整合确认：_x000a_6/6批次A061 MASK集中，上机首片即存在panel 边缘发红（与之前mask边缘翘曲现象相似），影响3cycle（期间生产138Glass）"/>
  </r>
  <r>
    <n v="28"/>
    <d v="2023-06-16T00:00:00"/>
    <x v="0"/>
    <x v="6"/>
    <n v="34000"/>
    <x v="23"/>
    <n v="1.4E-2"/>
    <x v="0"/>
    <s v="王瑞雪"/>
    <s v="葛耀华"/>
    <m/>
    <s v="/"/>
    <x v="1"/>
    <x v="0"/>
    <d v="2023-06-16T00:00:00"/>
    <m/>
    <s v="无"/>
    <s v="无"/>
    <s v="无"/>
    <s v="否"/>
    <s v="否"/>
    <s v="否"/>
    <s v="无"/>
    <s v="对比F31与同期过货667数据不良数无恶化趋势，受F31产品过货量较少原因导致当天不良率虚高，持续关注大量数据产出"/>
  </r>
  <r>
    <n v="29"/>
    <d v="2023-06-20T00:00:00"/>
    <x v="0"/>
    <x v="1"/>
    <n v="35012"/>
    <x v="10"/>
    <n v="1.2999999999999999E-2"/>
    <x v="0"/>
    <s v="王瑞雪"/>
    <s v="葛耀华"/>
    <m/>
    <s v="是"/>
    <x v="1"/>
    <x v="0"/>
    <d v="2023-06-20T00:00:00"/>
    <m/>
    <s v="无"/>
    <s v="2AFC07-CHE风险批过货影响"/>
    <s v="无"/>
    <s v="否"/>
    <s v="否"/>
    <s v="否"/>
    <s v="无"/>
    <s v="D95 G向单暗线升高主要受已知异常2AFC07-CHE风险批过货影响，预估影响D95 6月份线不良1.2%，5月30日已禁腔"/>
  </r>
  <r>
    <n v="30"/>
    <d v="2023-07-10T00:00:00"/>
    <x v="0"/>
    <x v="0"/>
    <n v="35000"/>
    <x v="24"/>
    <n v="5.8999999999999999E-3"/>
    <x v="0"/>
    <s v="孙梦彬"/>
    <s v="葛耀华"/>
    <m/>
    <s v="/"/>
    <x v="1"/>
    <x v="0"/>
    <d v="2023-07-10T00:00:00"/>
    <m/>
    <s v="无"/>
    <s v="无"/>
    <s v="无"/>
    <s v="否"/>
    <s v="否"/>
    <s v="否"/>
    <s v="无"/>
    <s v="无LOT/Sheet/Mapping集中性，匹配无集中，还原时序无升高趋势，当天升高为过货波动导致"/>
  </r>
  <r>
    <n v="31"/>
    <d v="2023-07-10T00:00:00"/>
    <x v="0"/>
    <x v="1"/>
    <n v="35000"/>
    <x v="21"/>
    <n v="1.52E-2"/>
    <x v="0"/>
    <s v="孙梦彬"/>
    <s v="李双"/>
    <m/>
    <s v="是"/>
    <x v="0"/>
    <x v="0"/>
    <d v="2023-07-10T00:00:00"/>
    <m/>
    <s v="无"/>
    <s v="岁修后BL异物持续高发"/>
    <s v="无"/>
    <s v="否"/>
    <s v="否"/>
    <s v="否"/>
    <s v="无"/>
    <s v="【是否inline有通报】是,BL异物长期攻关中_x000a_【异常原因及机理〕岁修后BL异物持续高发，CVD每日专项攻关中_x000a_【是否新增】否_x000a_【良损评估】M07 D95 0.7%_x000a_【挽救对策】M3 去前层(A0NFP)上线，可修复部分BL异物；_x000a_【源头改善】1.D80/D25已完成蒸镀，TP/屏体制程中，预计7/9产出屏体，D95预排7/6蒸镀，各产品验证进度均on schedule；_x000a_②C33/C18 N2 PLS skip上线PCCB汇报同意上线，目前已上线完成，首批加检AOI/THK及DV参数OK后再正式释放"/>
  </r>
  <r>
    <n v="32"/>
    <d v="2023-07-11T00:00:00"/>
    <x v="0"/>
    <x v="2"/>
    <n v="38200"/>
    <x v="19"/>
    <n v="1.4E-2"/>
    <x v="0"/>
    <s v="孙梦彬"/>
    <s v="李双"/>
    <m/>
    <s v="否"/>
    <x v="1"/>
    <x v="0"/>
    <d v="2023-07-11T00:00:00"/>
    <m/>
    <s v="无"/>
    <s v="1C400 黄光气泡炸裂"/>
    <s v="侧刻量变异，导致孔区气泡，进而在屏体检出颜色异常"/>
    <s v="否"/>
    <s v="否"/>
    <s v="否"/>
    <s v="良损预计0.05%"/>
    <s v="【是否Inline有通报】是_x000a_【异常原因及机理】1C400 黄光气泡炸裂_x000a_【源头改善】侧刻量变异，导致孔区气泡，进而在屏体检出颜色异常；7/7上线 F层涂胶降速40mm/s→_x000a_【是否新增】否_x000a_【良损评估】良损预计0.05%_x000a_【交付评估】30mm/s，监控后续发生率2ea/31 sh（0.03%）回归正常水平 _x000a_1.数据调查分析发现667/D80 B900~C200 Q-time存在相关性，667 Tryrun LOT其中Q-ime 10h的 气泡33颗，Q-time 2h内LOT无气泡，当前B900-C200 Qtime 5h管控过货。_x000a_2.TFE AOI全检站点增加C5AFCode监控，1F470 抽检频率增加至3抽1监控_x000a_3.其他事及相关性专项攻关中 "/>
  </r>
  <r>
    <n v="33"/>
    <d v="2023-06-07T00:00:00"/>
    <x v="1"/>
    <x v="1"/>
    <s v="/"/>
    <x v="25"/>
    <s v="/"/>
    <x v="1"/>
    <s v="杨海兴"/>
    <s v="杨海兴"/>
    <m/>
    <s v="/"/>
    <x v="1"/>
    <x v="0"/>
    <d v="2023-06-07T00:00:00"/>
    <m/>
    <s v="无"/>
    <s v="无"/>
    <s v="无"/>
    <s v="否"/>
    <s v="否"/>
    <s v="否"/>
    <s v="无"/>
    <s v="目前影响4 Half : 2 Half轻微，2 Half 严重，与上批次现象一致_x000a_本次裂纹不存在批次性异常，排查蒸镀前后片未发现同类型异常，确认二分切边检机未发现裂纹，CVD1后AOI DM图已发现此裂纹，请蒸镀及封装同事调查裂纹发生原因"/>
  </r>
  <r>
    <n v="34"/>
    <d v="2023-06-14T00:00:00"/>
    <x v="1"/>
    <x v="1"/>
    <n v="17690"/>
    <x v="26"/>
    <s v="/"/>
    <x v="0"/>
    <s v="何生辉"/>
    <s v="何生辉"/>
    <m/>
    <s v="/"/>
    <x v="1"/>
    <x v="0"/>
    <d v="2023-06-15T00:00:00"/>
    <m/>
    <s v="无"/>
    <s v="4801存在 OVEN 5# CH7存在明显腔差，同步17690 VTH负偏，其余机台腔室无集中_x000a_风险圈定：持续加检，确定风险范围_x000a_止损措施：已对异常腔室禁用"/>
    <s v="无"/>
    <s v="否"/>
    <s v="否"/>
    <s v="否"/>
    <s v="无"/>
    <s v="异常描述：RC1升高&amp;RC2&amp;RC3超规_x000a_异常调查：14801存在 OVEN 5# CH7存在明显腔差，同步17690 VTH负偏，其余机台腔室无集中_x000a_风险圈定：持续加检，确定风险范围_x000a_止损措施：已对异常腔室禁用_x000a_下步计划：需注入同事厘清恶化根因并给出改善对策_x000a__x000a_异常现象：RC2/RC3超规，RC1/VTH/SS无明显异常； _x000a_履历匹配：匹配OVEN 5号机 CH7，6/10复腔生产（MQC PT，AOI均无异常）；_x000a_异常范围：共计生产78 Sheet，其中产品58片；_x000a_异常原因：初步确认工艺温度，时间，气体阀门等均无异常，当前开腔确认中；_x000a_异常影响：加检异常Lot 1H890，确认恢复情况；_x000a_风险水平：低，量产有过此水准异常，CT无异常"/>
  </r>
  <r>
    <n v="35"/>
    <d v="2023-06-23T00:00:00"/>
    <x v="1"/>
    <x v="7"/>
    <s v="1A900"/>
    <x v="27"/>
    <s v="/"/>
    <x v="0"/>
    <s v="薛昆"/>
    <s v="薛昆"/>
    <m/>
    <s v="/"/>
    <x v="1"/>
    <x v="0"/>
    <d v="2023-06-23T00:00:00"/>
    <m/>
    <s v="无"/>
    <s v="无"/>
    <s v="无"/>
    <s v="否"/>
    <s v="否"/>
    <s v="否"/>
    <s v="无"/>
    <s v="Array异常通报_x000a_异常描述：2AFC07-CHD腔室大板中间聚集，AT线不良高发良率低于86%；_x000a_异常站点&amp;不良:AT 线不良超规_x000a_Review过货共计异常9sheet，D32 1Sheet D95 4Sheet D25 4Sheet_x000a_请CVD工艺同事调查反馈异常原因，同时请确认其他腔室当前状态，提供腔室复机保证措施_x000a__x000a_异常原因：inline 监控存在偶发爆量，调查有GI 2AFC07 CHD集中性，已于6/19停腔，因存在中心聚集，初步怀疑方向为Gas 通入硬件相关，具体原因开腔调查后回复_x000a_监控改善：该腔室为正常run货腔室，异常片在后站检测到爆量快推加测AT。非复机识别异常不足问题，后续检讨偶发异常更快速识别方案"/>
  </r>
  <r>
    <n v="36"/>
    <d v="2023-06-05T00:00:00"/>
    <x v="1"/>
    <x v="2"/>
    <n v="21220"/>
    <x v="28"/>
    <s v="/"/>
    <x v="1"/>
    <s v="罗杨"/>
    <s v="罗杨"/>
    <m/>
    <s v="/"/>
    <x v="1"/>
    <x v="0"/>
    <d v="2023-06-05T00:00:00"/>
    <m/>
    <s v="无"/>
    <s v="D25 TFE AOI 聚集,2个中板存在3个panel聚集，DM图可见，review为阳极缺失，点灯无法显示"/>
    <s v="无"/>
    <s v="否"/>
    <s v="否"/>
    <s v="否"/>
    <s v="无"/>
    <s v="异常描述】D25 TFE AOI 聚集,2个中板存在3个panel聚集，DM图可见，review为阳极缺失，点灯无法显示_x000a_【调查结果】聚集2Glass后续过货位置particle聚集，review小图为聚集片particle掉落影响，随流片聚集现象变轻微，目前初步确认影响14Glass "/>
  </r>
  <r>
    <n v="37"/>
    <d v="2023-07-06T00:00:00"/>
    <x v="1"/>
    <x v="8"/>
    <n v="21230"/>
    <x v="29"/>
    <s v="/"/>
    <x v="1"/>
    <s v="武聪伶"/>
    <s v="武聪伶"/>
    <m/>
    <s v="/"/>
    <x v="1"/>
    <x v="0"/>
    <d v="2023-07-06T00:00:00"/>
    <m/>
    <s v="无"/>
    <s v="TFE LOI DU(色偏)超规"/>
    <s v="无"/>
    <s v="否"/>
    <s v="否"/>
    <s v="否"/>
    <s v="月度良损D25 0.4%，D80 0.7%"/>
    <s v="【产品型号】D25/D80_x000a_【异常描述】TFE LOI DU(色偏)超规_x000a_【是否己知】否_x000a_【良损评估】D25异常批1.1k，D80 异常批4.3k，预计批次良损D25 1.3%,D80 1.2%,预估月度良损D25 0.4%，D80 0.7%_x000a_【交付评估】请PMC确认_x000a_【止损对策】风险品入库后DU分区间验证模组良率_x000a_【源头改善】请蒸镀厘清异常原因及改善对策，优化首片到开线膜厚调整规则_x000a__x000a_异常改善：优化膜厚及温度offset调整系数；刷新产品切换规则；_x000a_产品处置：异常产品单独工单管控，待产出AVI DU数据后DU分区间进行模组良率验证"/>
  </r>
  <r>
    <n v="38"/>
    <d v="2023-07-06T00:00:00"/>
    <x v="1"/>
    <x v="3"/>
    <n v="14500"/>
    <x v="30"/>
    <s v="/"/>
    <x v="0"/>
    <s v="赵鹏程"/>
    <s v="赵鹏程"/>
    <m/>
    <s v="/"/>
    <x v="1"/>
    <x v="0"/>
    <d v="2023-07-06T00:00:00"/>
    <m/>
    <n v="14500"/>
    <s v=" ILD 干刻8号机PC1 异物(AJSIP)"/>
    <s v="无"/>
    <s v="否"/>
    <s v="否"/>
    <s v="否"/>
    <s v="月良损0.1%"/>
    <s v="【异常描述】14500 ILD 干刻8号机PC1 异物(AJSIP)_x000a_【是否己知】否_x000a_【良损评估】C18 异常批89 Sheet，不良panel数量325pcs，批次良损1.93%，7月良损0.1%_x000a_【交付评估】请PMC确认_x000a_【止损对策】停腔_x000a_【源头改善】请干刻调查及改善_x000a__x000a_临时处置：高发腔室已于6/29进行例行RF保养，目前处于停腔等待结果状态。第一批快跑lot PEPA AOI和R/S产出无异常，持续追踪PEPJ AOI和R/S结果；后续与检测重点检讨检出和拦截手段。_x000a_异常原因：根据目前产线检出和数据分析暂无法建立合理失效模型，已安排切片确认机理。"/>
  </r>
  <r>
    <n v="39"/>
    <d v="2023-07-10T00:00:00"/>
    <x v="1"/>
    <x v="0"/>
    <n v="21200"/>
    <x v="31"/>
    <s v="/"/>
    <x v="1"/>
    <s v="罗杨"/>
    <s v="罗杨"/>
    <m/>
    <s v="/"/>
    <x v="1"/>
    <x v="0"/>
    <d v="2023-07-10T00:00:00"/>
    <m/>
    <s v="无"/>
    <s v="36cycle下机清洗后 Macro匹配到2R-A062 新增凸点，经实物确认确有凸点存在，"/>
    <s v="无"/>
    <s v="否"/>
    <s v="否"/>
    <s v="否"/>
    <s v="无"/>
    <s v="【异常描述】D80 Inline彩斑，36cycle下机清洗后 Macro匹配到2R-A062 新增凸点，经实物确认确有凸点存在，_x000a_【是否Inline通报】是_x000a_【影响范围】目前影响1cycle，后续9cycle待生产_x000a_【需求说明】请掩膜及彩斑专项确认异常原因并协调rework时间"/>
  </r>
  <r>
    <n v="40"/>
    <d v="2023-07-13T00:00:00"/>
    <x v="0"/>
    <x v="2"/>
    <n v="35012"/>
    <x v="32"/>
    <n v="6.3399999999999998E-2"/>
    <x v="0"/>
    <s v="赵鹏程"/>
    <s v="葛耀华"/>
    <m/>
    <s v="是"/>
    <x v="1"/>
    <x v="0"/>
    <d v="2023-07-13T00:00:00"/>
    <m/>
    <s v="无"/>
    <s v="【是否Inline有通报】是_x000a_【异常原因及机理】GI清洗宕机，导致电性异常_x000a_【是否新增】否_x000a_【良损评估】不良批次4sheet，良损26%，月度良损0.07%_x000a_【交付评估】清洗与PMC确认交付影响_x000a_【挽救对策】宕机导致大面积特性异常，影响产品性能_x000a_【源头改善】请清洗答复 "/>
    <s v="异常原因为清洗设备发生宕机时OCV停滞不取片导致后续基板拥堵至SW区间，同一位置长时间被水流冲刷后P-Si界面均一性变化导致电性Mura发生"/>
    <s v="否"/>
    <s v="否"/>
    <s v="否"/>
    <s v="无"/>
    <s v="_x000a_异常原因为清洗设备发生宕机时OCV停滞不取片导致后续基板拥堵至SW区间，同一位置长时间被水流冲刷后P-Si界面均一性变化导致电性Mura发生，7/13已和BC工程师召会检讨后续宕机OCV不停片，基板回卡匣方案实施可行性"/>
  </r>
  <r>
    <n v="41"/>
    <d v="2023-07-13T00:00:00"/>
    <x v="0"/>
    <x v="3"/>
    <n v="35012"/>
    <x v="18"/>
    <n v="1.0999999999999999E-2"/>
    <x v="1"/>
    <s v="陈艳"/>
    <s v="葛耀华"/>
    <m/>
    <s v="是"/>
    <x v="1"/>
    <x v="0"/>
    <d v="2023-07-13T00:00:00"/>
    <m/>
    <s v="无"/>
    <s v="_x000a_【异常原因及机理】首片对位导致高发_x000a_"/>
    <s v="无"/>
    <s v="否"/>
    <s v="否"/>
    <s v="否"/>
    <s v="良损预计0.20%"/>
    <s v="是否Inline有发现】是_x000a_【异常原因及机理】首片对位导致高发_x000a_【是否新增】否_x000a_【良损评估】良损预计0.20%_x000a_【源头改善】对位分析中，暂无有效措施，Aligh Hole擦拭验证中,初步有效，降低Retry频率，持续监控 "/>
  </r>
  <r>
    <n v="42"/>
    <d v="2023-07-14T00:00:00"/>
    <x v="0"/>
    <x v="3"/>
    <n v="31000"/>
    <x v="33"/>
    <n v="4.0000000000000001E-3"/>
    <x v="0"/>
    <s v="孙梦彬"/>
    <s v="李双"/>
    <m/>
    <s v="否"/>
    <x v="0"/>
    <x v="0"/>
    <d v="2023-07-14T00:00:00"/>
    <m/>
    <s v="无"/>
    <s v="1C400 黄光气泡炸裂"/>
    <s v="无"/>
    <s v="否"/>
    <s v="否"/>
    <s v="否"/>
    <s v="良损预计0.05%"/>
    <s v="【是否Inline有发现】是_x000a_【异常原因及机理】1C400 黄光气泡炸裂_x000a_【是否新增】否_x000a_【良损评估】良损预计0.05%_x000a_【源头改善】侧刻量变异，导致孔区气泡，进而在屏体检出颜色异常；7/7上线 F层涂胶降速40mm/s→30mm/s，监控后续发生率2ea/31 sh（0.03%）回归正常水平 _x000a_"/>
  </r>
  <r>
    <n v="43"/>
    <d v="2023-07-14T00:00:00"/>
    <x v="0"/>
    <x v="0"/>
    <n v="31000"/>
    <x v="34"/>
    <n v="3.0000000000000001E-3"/>
    <x v="0"/>
    <s v="孙梦彬"/>
    <s v="李双"/>
    <m/>
    <s v="是"/>
    <x v="0"/>
    <x v="0"/>
    <d v="2023-07-14T00:00:00"/>
    <m/>
    <s v="无"/>
    <s v="阵列CVD 7-E 电性异常批次"/>
    <s v="无"/>
    <s v="否"/>
    <s v="否"/>
    <s v="否"/>
    <s v="月度良损 0.04% (加权 0.01%)"/>
    <s v="【是否己知】是 阵列CVD 7-E 电性异常批次_x000a_【良损评估】D80 产品 批次/月度良损 0.04% (加权 0.01%)，以Panel为单位对电性异常Panel判死；_x000a_【止损对策】首lot电性异常后，优先停腔，后续针对区间内过货273sheet进行offline 密集点电性检，确认异常数量，对电性异常片判死；_x000a_【源头改善】①通过Mapping CD边聚集怀疑与S/F备件相关，此备件为二元化新上机，更换原厂备件后不良消失 ②后续GI/3L 电性强相关层，异常停机后复机流程加入，待Try Run片电性结果产出后决定是否复机 "/>
  </r>
  <r>
    <n v="44"/>
    <d v="2023-07-14T00:00:00"/>
    <x v="0"/>
    <x v="1"/>
    <n v="35012"/>
    <x v="8"/>
    <n v="4.1000000000000002E-2"/>
    <x v="0"/>
    <s v="王雪鹏"/>
    <s v="李双"/>
    <m/>
    <s v="是"/>
    <x v="0"/>
    <x v="0"/>
    <d v="2023-07-14T00:00:00"/>
    <m/>
    <s v="无"/>
    <s v="A1CIP"/>
    <s v="无"/>
    <s v="否"/>
    <s v="否"/>
    <s v="否"/>
    <s v="无"/>
    <s v="【是否Inline有发现】无_x000a_【异常原因及机理】非首次通报，匹配A1CIP_x000a_【是否新增】否_x000a_【良损评估】无，还原AVI时序，良损无升高，且近两周群暗点较之前下降约0.25%，呈改善趋势_x000a_【源头改善】N2 Skip上线推进中 "/>
  </r>
  <r>
    <n v="45"/>
    <d v="2023-07-16T00:00:00"/>
    <x v="0"/>
    <x v="1"/>
    <n v="35012"/>
    <x v="18"/>
    <n v="0.20599999999999999"/>
    <x v="1"/>
    <s v="陈艳"/>
    <s v="李双"/>
    <m/>
    <s v="是"/>
    <x v="1"/>
    <x v="0"/>
    <d v="2023-07-16T00:00:00"/>
    <m/>
    <s v="无"/>
    <s v="抽检片子刚好为对位异常片"/>
    <s v="无"/>
    <s v="否"/>
    <s v="否"/>
    <s v="否"/>
    <s v="月度影响0.11%"/>
    <s v="【是否Inline有通报】否，抽检片子刚好为对位异常片，且inline后续第3Cycle恢复正常_x000a_【异常原因及机理】0705批次，A001/A006 2套mask 固定膜位(严重条彩）影响，该2套RUN货3Cycle，Inline前2Cycle高发，第3Cycle恢复正常，第3cycle进行EC电解，符合当前D95 EC电解频率(1次/3cycle)_x000a_【是否新增】否_x000a_【良损评估】预计批次条彩不良升高0.25%，月度影响0.11%_x000a_【交付评估】无_x000a_【挽救对策】/_x000a_【源头改善】当前mask上机Q-Time无异常，第3cycle EC电解暂无异常，请工艺确认调查该2套mask履历及评估EC电解频率优化"/>
  </r>
  <r>
    <n v="46"/>
    <d v="2023-07-17T00:00:00"/>
    <x v="0"/>
    <x v="3"/>
    <n v="35000"/>
    <x v="35"/>
    <n v="1.4999999999999999E-2"/>
    <x v="2"/>
    <s v="王继贤"/>
    <s v="刘瑞涛"/>
    <m/>
    <s v="/"/>
    <x v="0"/>
    <x v="0"/>
    <m/>
    <m/>
    <s v="无"/>
    <s v="AVI设备异常，AVI过杀"/>
    <s v="无"/>
    <s v="否"/>
    <s v="否"/>
    <s v="否"/>
    <s v="无"/>
    <s v="【是否Inline有发现】否_x000a_【异常原因及机理】怀疑AVI设备异常，AVI过杀_x000a_【是否新增】是_x000a_【良损评估】已返报废复测，复测后均为良品，无良损。_x000a_【源头改善】请屏体AVI明确设备异常原因 "/>
  </r>
  <r>
    <n v="47"/>
    <d v="2023-07-18T00:00:00"/>
    <x v="0"/>
    <x v="3"/>
    <n v="38100"/>
    <x v="36"/>
    <n v="2.3999999999999998E-3"/>
    <x v="1"/>
    <s v="韩伟"/>
    <s v="李双"/>
    <m/>
    <s v="是"/>
    <x v="0"/>
    <x v="0"/>
    <d v="2023-07-18T00:00:00"/>
    <m/>
    <s v="无"/>
    <s v="IJP打印异常"/>
    <s v="无"/>
    <s v="否"/>
    <s v="否"/>
    <s v="否"/>
    <s v="无"/>
    <s v="【是否Inline有通报】非常规环凸，往前制程调查，异常位置TFE AOI已检出defect_x000a_【异常原因及机理】异常片集中IJP-PR2，且连续过货，怀疑打印异常_x000a_【是否新增】是_x000a_【良损评估】集中两个中板，异常DM图可见，预估月影响单产品0.01%_x000a_【交付评估】/_x000a_【挽救对策】借屏解析确认_x000a_【源头改善】根据解析结果确认实际异常原因，厘清后于与工艺检讨改善对策"/>
  </r>
  <r>
    <n v="48"/>
    <d v="2023-07-18T00:00:00"/>
    <x v="0"/>
    <x v="2"/>
    <n v="35012"/>
    <x v="18"/>
    <n v="5.8000000000000003E-2"/>
    <x v="1"/>
    <s v="陈艳"/>
    <s v="李双"/>
    <m/>
    <s v="是"/>
    <x v="0"/>
    <x v="0"/>
    <d v="2023-07-18T00:00:00"/>
    <m/>
    <s v="无"/>
    <s v="对位偶发片，非批量性不良"/>
    <s v="无"/>
    <s v="否"/>
    <s v="否"/>
    <s v="否"/>
    <s v="无"/>
    <s v="【是否Inline有通报】否，对位偶发片，非批量性不良_x000a_【异常原因及机理】集中0705批次-28Cycle对位异常片，3Half，为对位偶发片，为单天不良，0705批次条彩不良率0.30%_x000a_【是否新增】否_x000a_【良损评估】/_x000a_【交付评估】/_x000a_【挽救对策】/_x000a_【源头改善】对位当前无有效措施 "/>
  </r>
  <r>
    <n v="49"/>
    <d v="2023-07-18T00:00:00"/>
    <x v="0"/>
    <x v="0"/>
    <n v="38200"/>
    <x v="37"/>
    <n v="3.0000000000000001E-3"/>
    <x v="1"/>
    <s v="韩伟"/>
    <s v="葛耀华"/>
    <m/>
    <s v="是"/>
    <x v="0"/>
    <x v="0"/>
    <d v="2023-07-18T00:00:00"/>
    <m/>
    <s v="无"/>
    <s v="异常片为一次外观检出的下保护膜particle续流做屏体全制程发模组验证产品，部分下保护膜异物在二次外观判为下支撑膜异物"/>
    <s v="无"/>
    <s v="否"/>
    <s v="否"/>
    <s v="否"/>
    <s v="影响0.17%"/>
    <s v="【是否Inline有通报】否_x000a_【异常原因及机理】异常片为一次外观检出的下保护膜particle续流做屏体全制程发模组验证产品，部分下保护膜异物在二次外观判为下支撑膜异物_x000a_【是否新增】否_x000a_【良损评估】D80产品1A行高发，预计影响0.17%_x000a_【交付评估】需PMC评估_x000a_【挽救对策】一次外观下保异物续流，屏体全制程无异常的产品发模组验证，根据验证结果进行返工_x000a_【源头改善】PI重合度调试，LLO扫描验证，下贴USC位置调试 "/>
  </r>
  <r>
    <n v="50"/>
    <d v="2023-07-19T00:00:00"/>
    <x v="0"/>
    <x v="4"/>
    <n v="35012"/>
    <x v="12"/>
    <n v="4.5999999999999999E-2"/>
    <x v="1"/>
    <s v="武聪伶"/>
    <s v="李双"/>
    <m/>
    <s v="是"/>
    <x v="0"/>
    <x v="0"/>
    <d v="2023-07-19T00:00:00"/>
    <m/>
    <s v="无"/>
    <s v="主要集中A021 A列，和2G mask PPA偏位匹配"/>
    <s v="无"/>
    <s v="否"/>
    <s v="否"/>
    <s v="否"/>
    <s v="7/5批次，预估批次G彩带0.45%"/>
    <s v="【是否Inline有通报】否，Inline未判出G彩带_x000a_【异常原因及机理】主要集中A021 A列，和2G mask PPA偏位匹配_x000a_【是否新增】否_x000a_【良损评估】7/5批次，预估批次G彩带0.45%_x000a_【交付评估】/_x000a_【挽救对策】GND+0.2挽救_x000a_【源头改善】计划本周期末进行rework"/>
  </r>
  <r>
    <n v="51"/>
    <d v="2023-07-24T00:00:00"/>
    <x v="0"/>
    <x v="4"/>
    <n v="38200"/>
    <x v="19"/>
    <n v="3.0000000000000001E-3"/>
    <x v="0"/>
    <s v="孙梦彬"/>
    <s v="李双"/>
    <m/>
    <s v="否"/>
    <x v="0"/>
    <x v="0"/>
    <d v="2023-07-24T00:00:00"/>
    <m/>
    <s v="1C400"/>
    <s v="黄光气泡炸裂"/>
    <s v="无"/>
    <s v="否"/>
    <s v="否"/>
    <s v="否"/>
    <s v="良损预计0.05%"/>
    <s v="【是否Inline有通报】是_x000a_【异常原因及机理】1C400 黄光气泡炸裂_x000a_【源头改善】侧刻量变异，导致孔区气泡，进而在屏体检出颜色异常；7/7上线 F层涂胶降速40mm/s→_x000a_【是否新增】否_x000a_【良损评估】良损预计0.05%_x000a_【交付评估】30mm/s，监控后续发生率2ea/31 sh（0.03%）回归正常水平 _x000a_1.数据调查分析发现667/D80 B900~C200 Q-time存在相关性，667 Tryrun LOT其中Q-ime 10h的 气泡33颗，Q-time 2h内LOT无气泡，当前B900-C200 Qtime 5h管控过货。_x000a_2.TFE AOI全检站点增加C5AFCode监控，1F470 抽检频率增加至3抽1监控_x000a_3.其他事及相关性专项攻关中 "/>
  </r>
  <r>
    <n v="52"/>
    <d v="2023-07-25T00:00:00"/>
    <x v="0"/>
    <x v="4"/>
    <n v="38200"/>
    <x v="19"/>
    <n v="5.0000000000000001E-3"/>
    <x v="0"/>
    <s v="孙梦彬"/>
    <s v="葛耀华"/>
    <m/>
    <s v="否"/>
    <x v="1"/>
    <x v="0"/>
    <d v="2023-07-25T00:00:00"/>
    <m/>
    <s v="1C400"/>
    <s v="黄光气泡炸裂"/>
    <s v="无"/>
    <s v="否"/>
    <s v="否"/>
    <s v="否"/>
    <s v="良损预计0.05%"/>
    <s v="【是否Inline有通报】是_x000a_【异常原因及机理】1C400 黄光气泡炸裂_x000a_【源头改善】侧刻量变异，导致孔区气泡，进而在屏体检出颜色异常；7/7上线 F层涂胶降速40mm/s→_x000a_【是否新增】否_x000a_【良损评估】良损预计0.05%_x000a_【交付评估】30mm/s，监控后续发生率2ea/31 sh（0.03%）回归正常水平 _x000a_1.数据调查分析发现667/D80 B900~C200 Q-time存在相关性，667 Tryrun LOT其中Q-ime 10h的 气泡33颗，Q-time 2h内LOT无气泡，当前B900-C200 Qtime 5h管控过货。_x000a_2.TFE AOI全检站点增加C5AFCode监控，1F470 抽检频率增加至3抽1监控_x000a_3.其他事及相关性专项攻关中 "/>
  </r>
  <r>
    <n v="53"/>
    <d v="2023-07-25T00:00:00"/>
    <x v="0"/>
    <x v="4"/>
    <n v="38100"/>
    <x v="38"/>
    <n v="3.0000000000000001E-3"/>
    <x v="1"/>
    <s v="韩伟"/>
    <s v="葛耀华"/>
    <m/>
    <s v="是"/>
    <x v="0"/>
    <x v="0"/>
    <d v="2023-07-25T00:00:00"/>
    <m/>
    <s v="无"/>
    <s v="异物顶伤"/>
    <s v="无"/>
    <s v="是"/>
    <s v="否"/>
    <s v="否"/>
    <n v="4.0000000000000003E-5"/>
    <s v="【是否Inline有通报】是_x000a_【异常原因及机理】上保护膜被异物顶伤，产生环凸_x000a_【是否新增】是_x000a_【良损评估】月度良损0.004%_x000a_【交付评估】无影响_x000a_【挽救对策】/_x000a_【源头改善】数据分析Lami和LLO无机差腔差，同Lot后续产品未检出，怀疑异物生产过程中掉落，为防止掉落到其他位置，Lami工艺已对Stage再次清洁"/>
  </r>
  <r>
    <n v="54"/>
    <d v="2023-07-25T00:00:00"/>
    <x v="0"/>
    <x v="2"/>
    <n v="38200"/>
    <x v="38"/>
    <n v="5.0000000000000001E-3"/>
    <x v="1"/>
    <s v="韩伟"/>
    <s v="葛耀华"/>
    <m/>
    <s v="是"/>
    <x v="1"/>
    <x v="0"/>
    <d v="2023-07-25T00:00:00"/>
    <m/>
    <s v="38200"/>
    <s v="规格影响"/>
    <s v="无"/>
    <s v="无"/>
    <s v="无"/>
    <s v="无"/>
    <n v="5.0000000000000002E-5"/>
    <s v="D25 环凸异常确认如下:_x000a_1.屏体各过货设备&amp;stage均无集中，相关性较小_x000a_2. 一次&amp;二次外观规格差异，故影响二次波动_x000a_3.根据现场确认，二次外观部分不良现象及位置 一致_x000a_4.现在存在部分不良下放验证影响_x000a_综上，本次二次外观环凸波动，受主要是不良续流和规格差异影响"/>
  </r>
  <r>
    <n v="55"/>
    <d v="2023-07-26T00:00:00"/>
    <x v="0"/>
    <x v="0"/>
    <n v="38100"/>
    <x v="13"/>
    <n v="1.5E-3"/>
    <x v="1"/>
    <s v="韩伟"/>
    <s v="李双"/>
    <m/>
    <s v="是"/>
    <x v="1"/>
    <x v="0"/>
    <d v="2023-07-26T00:00:00"/>
    <m/>
    <s v="无"/>
    <s v="上保护膜更换后，与PI搭配效果较差，在Delami过程中产生异物，溅射至屏体内部"/>
    <s v="上保护膜更换后，与PI搭配效果较差，在Delami过程中产生异物，溅射至屏体内部"/>
    <s v="否"/>
    <s v="否"/>
    <s v="无"/>
    <s v="月度影响0.15%"/>
    <s v="【是否Inline有通报】否，Inline无法监控屏体下保异物情况_x000a_【异常原因及机理】上保护膜更换后，与PI搭配效果较差，在Delami过程中产生异物，溅射至屏体内部_x000a_【是否新增】否_x000a_【良损评估】月度良损预估0.15%_x000a_【交付评估】无影响 _x000a_【源头改善】1.PI通过调整Recipe，改善膜边情况，无改善，工艺不建议进行硬件调整；_x000a_2.Delami进行LLO边扫验证，ECS已提交@7/25，待今日进行验证，确认效果 "/>
  </r>
  <r>
    <n v="56"/>
    <d v="2023-07-26T00:00:00"/>
    <x v="0"/>
    <x v="2"/>
    <n v="35012"/>
    <x v="18"/>
    <n v="7.1300000000000002E-2"/>
    <x v="1"/>
    <s v="陈艳"/>
    <s v="李双"/>
    <m/>
    <s v="是"/>
    <x v="0"/>
    <x v="0"/>
    <d v="2023-07-26T00:00:00"/>
    <m/>
    <s v="无"/>
    <s v="集中Glass高发，对位异常影响"/>
    <s v="集中Glass高发，对位异常影响"/>
    <s v="否"/>
    <s v="否"/>
    <s v="无"/>
    <s v="月度不良率约0.4%"/>
    <s v="【是否Inline有通报】否，Inline常规首片不良对位异常片，在Inline报告体现_x000a_【异常原因及机理】集中Glass高发，对位异常影响_x000a_【是否新增】否_x000a_【良损评估】条彩月度不良率约0.4%_x000a_【交付评估】无影响_x000a_【挽救对策】/_x000a_【源头改善】B Port对位异常与A Port，当前暂未理清异常原因 "/>
  </r>
  <r>
    <n v="57"/>
    <d v="2023-07-26T00:00:00"/>
    <x v="0"/>
    <x v="9"/>
    <s v="38100/38200"/>
    <x v="38"/>
    <n v="7.0000000000000001E-3"/>
    <x v="1"/>
    <s v="韩伟"/>
    <s v="李双"/>
    <m/>
    <s v="是"/>
    <x v="0"/>
    <x v="0"/>
    <d v="2023-07-26T00:00:00"/>
    <m/>
    <s v="无"/>
    <s v="上保护膜被异物顶伤或被吸附产生环凸"/>
    <s v="上保护膜被异物顶伤或被吸附产生环凸"/>
    <s v="是"/>
    <s v="否"/>
    <s v="无"/>
    <s v="月度良损预估0.05%"/>
    <s v="【是否Inline有通报】否，无inline监控手段_x000a_【异常原因及机理】上保护膜被异物顶伤或被吸附产生环凸_x000a_【是否新增】是_x000a_【良损评估】月度良损预估0.05%_x000a_【交付评估】无影响 _x000a_【调查进展】D25产品集中AA/AE/DP/AU模位，lami无机差腔差，设备接触点匹配度较低；D80产品集中AA/BA/AE/AU模位，同样lami无机差腔差，设备接触点无匹配；两产品AE模位较接近，怀疑为lami段异物压伤，其余模位理清中；lami 7／25已进行清洁，清洁后数据暂未产出，持续关注"/>
  </r>
  <r>
    <n v="58"/>
    <d v="2023-07-27T00:00:00"/>
    <x v="0"/>
    <x v="4"/>
    <n v="38200"/>
    <x v="37"/>
    <n v="2E-3"/>
    <x v="1"/>
    <s v="韩伟"/>
    <s v="李双"/>
    <m/>
    <s v="是"/>
    <x v="0"/>
    <x v="0"/>
    <d v="2023-07-28T00:00:00"/>
    <m/>
    <s v="无"/>
    <s v="下支撑膜在贴合过程中屏体与支撑膜之间出现异物"/>
    <s v="下支撑膜在贴合过程中屏体与支撑膜之间出现异物"/>
    <s v="否"/>
    <s v="否"/>
    <s v="否"/>
    <n v="8.0000000000000007E-5"/>
    <s v="【是否Inline有通报】否_x000a_【异常原因及机理】下支撑膜在贴合过程中屏体与支撑膜之间出现异物_x000a_【是否新增】是_x000a_【良损评估】月度良损0.008%_x000a_【交付评估】无影响_x000a_【挽救对策】/_x000a_【源头改善】_x000a_1、7/27 0：00~7/28 13：30之间二次外观检出共26 Panel不良，分布在22个glass，无Glass集中性；Mapping A行和A列相对偏高_x000a_2、22个Glass上贴2CTL01-FL1 8 glass，2CTL01-FL2 14 glass，无设备集中性；上贴均为日东膜，无Flim ID集中性，上贴均为日东膜_x000a_3、上贴生产时间为7/22~7/25之间，无时间集中性_x000a_4、下贴2CTL02 12 glass，2CTL03 10 glass无设备集中性；下贴产品均为日东_x000a_5、下贴生产时间为7/22~7/25之间，无时间集中性_x000a_6、26panel在一次外观均有检，未判出不良，请Lami工艺确认是否为下保particle下放导致"/>
  </r>
  <r>
    <n v="59"/>
    <d v="2023-07-28T00:00:00"/>
    <x v="0"/>
    <x v="2"/>
    <n v="35012"/>
    <x v="18"/>
    <n v="0.11600000000000001"/>
    <x v="1"/>
    <s v="陈艳"/>
    <s v="李双"/>
    <m/>
    <s v="是"/>
    <x v="0"/>
    <x v="0"/>
    <d v="2023-07-28T00:00:00"/>
    <m/>
    <s v="无"/>
    <s v="AA膜位：1G-A007固定膜位"/>
    <s v="AA膜位：1G-A007固定膜位"/>
    <s v="否"/>
    <s v="否"/>
    <s v="无"/>
    <s v="月度良损0.10%"/>
    <s v="【是否Inline有通报】否_x000a_【异常原因及机理】AA膜位：1G-A007固定膜位_x000a_【是否新增】否_x000a_【良损评估】月度良损0.10%_x000a_【交付评估】无影响_x000a_【挽救对策】/_x000a_【源头改善】Rework "/>
  </r>
  <r>
    <n v="60"/>
    <d v="2023-07-28T00:00:00"/>
    <x v="0"/>
    <x v="2"/>
    <n v="38100"/>
    <x v="13"/>
    <n v="3.0000000000000001E-3"/>
    <x v="1"/>
    <s v="韩伟"/>
    <s v="李双"/>
    <m/>
    <s v="是"/>
    <x v="0"/>
    <x v="0"/>
    <d v="2023-07-28T00:00:00"/>
    <m/>
    <s v="无"/>
    <s v="下保贴合过程中屏体与下保之间出现异物"/>
    <s v="下保贴合过程中屏体与下保之间出现异物"/>
    <s v="是"/>
    <s v="否"/>
    <s v="无"/>
    <s v="月度良损预估0.006%"/>
    <s v="【是否Inline有通报】否_x000a_【异常原因及机理】下保贴合过程中屏体与下保之间出现异物_x000a_【是否新增】是_x000a_【良损评估】月度良损0.006%_x000a_【交付评估】无影响_x000a_【挽救对策】/_x000a_【源头改善】_x000a_1、7/27 0：00~7/28 13：30之间一次外观检出共30 Panel不良，分布在27个glass，无Glass集中性；Mapping 1A行和U列集中_x000a_2、27个Glass上贴2CTL01-FL1 19 glass，回归外观过货不良比例0.3%；2CTL01-FL2 8 glass，回归外观过货不良比例0.2%。无设备集中性；上贴均为日东膜_x000a_3、上贴生产时间为7/24~7/27之间，无时间集中性_x000a_4、下贴2CTL02 8glass，回归外观过货不良比例0.2%；2CTL03 19 glass，，回归外观过货不良比例0.3%，差异较小无设备集中性；下贴产品均为日东膜_x000a_5、下贴时间分布在7/25和7/27两天，无时间集中性 "/>
  </r>
  <r>
    <n v="61"/>
    <d v="2023-07-28T00:00:00"/>
    <x v="0"/>
    <x v="5"/>
    <n v="35012"/>
    <x v="18"/>
    <n v="0.111"/>
    <x v="1"/>
    <s v="陈艳"/>
    <s v="李双"/>
    <m/>
    <s v="是"/>
    <x v="0"/>
    <x v="0"/>
    <d v="2023-07-28T00:00:00"/>
    <m/>
    <s v="无"/>
    <s v="AM膜位：1R-A007"/>
    <s v="AM膜位：1R-A007"/>
    <s v="否"/>
    <s v="否"/>
    <s v="无"/>
    <s v="月度良损预估0.006%"/>
    <s v="【是否Inline有通报】否_x000a_【异常原因及机理】AM膜位：1R-A007,预计7/29Rework_x000a_【是否新增】否_x000a_【良损评估】月度良损0.10%_x000a_【交付评估】无影响_x000a_【挽救对策】/_x000a_【源头改善】Rework "/>
  </r>
  <r>
    <n v="62"/>
    <d v="2023-07-28T00:00:00"/>
    <x v="0"/>
    <x v="2"/>
    <n v="38100"/>
    <x v="39"/>
    <n v="6.0000000000000001E-3"/>
    <x v="1"/>
    <s v="韩伟"/>
    <s v="李双"/>
    <m/>
    <s v="是"/>
    <x v="0"/>
    <x v="0"/>
    <d v="2023-07-28T00:00:00"/>
    <m/>
    <s v="无"/>
    <s v="TU列集中，sunmap末期产品"/>
    <s v="TU列集中，sunmap末期产品"/>
    <s v="否"/>
    <s v="否"/>
    <s v="否"/>
    <n v="2.9999999999999997E-4"/>
    <s v="【是否Inline有通报】否_x000a_【异常原因及机理】sunmap末期贴合末端异常_x000a_【是否新增】否_x000a_【良损评估】月度良损0.03%_x000a_【交付评估】无影响_x000a_【挽救对策】/_x000a_【源头改善】_x000a_sunmap更换，更换周期4K变更为3K"/>
  </r>
  <r>
    <n v="63"/>
    <d v="2023-07-28T00:00:00"/>
    <x v="0"/>
    <x v="5"/>
    <n v="38200"/>
    <x v="38"/>
    <n v="7.0000000000000001E-3"/>
    <x v="1"/>
    <s v="韩伟"/>
    <s v="李双"/>
    <m/>
    <s v="是"/>
    <x v="0"/>
    <x v="0"/>
    <d v="2023-07-28T00:00:00"/>
    <m/>
    <s v="无"/>
    <s v="Stage异物将保护膜顶伤/pad吸附气泡"/>
    <s v="Stage异物将保护膜顶伤/pad吸附气泡"/>
    <s v="是"/>
    <s v="否"/>
    <s v="无"/>
    <s v="月度良损0.01%"/>
    <s v="【是否Inline有通报】否_x000a_【异常原因及机理】Stage异物将保护膜顶伤/pad吸附气泡_x000a_【是否新增】是_x000a_【良损评估】月度良损0.01%_x000a_【交付评估】无影响_x000a_【挽救对策】/_x000a_【源头改善】_x000a_1、高发膜位切割在不同设备生产，相关性小_x000a_2、DP膜位LLO Stage1集中。ES膜位LLO Stage2 10个异常，Stage1 1个异常，相对集中。EQ 2CTL02集中，建议排查delami+共通路径"/>
  </r>
  <r>
    <n v="64"/>
    <d v="2023-07-30T00:00:00"/>
    <x v="0"/>
    <x v="4"/>
    <n v="35012"/>
    <x v="18"/>
    <n v="7.2999999999999995E-2"/>
    <x v="1"/>
    <s v="陈艳"/>
    <s v="李双"/>
    <m/>
    <s v="是"/>
    <x v="0"/>
    <x v="0"/>
    <d v="2023-07-30T00:00:00"/>
    <m/>
    <s v="无"/>
    <s v="AM膜位：1R-A007"/>
    <s v="AM膜位：1R-A007"/>
    <s v="否"/>
    <s v="否"/>
    <s v="无"/>
    <s v="月度良损预估0.006%"/>
    <s v="【是否Inline有通报】否_x000a_【异常原因及机理】AM膜位：1R-A007,预计7/29Rework_x000a_【是否新增】否_x000a_【良损评估】月度良损0.10%_x000a_【交付评估】无影响_x000a_【挽救对策】/_x000a_【源头改善】Rework "/>
  </r>
  <r>
    <n v="65"/>
    <d v="2023-07-27T00:00:00"/>
    <x v="1"/>
    <x v="4"/>
    <n v="31000"/>
    <x v="40"/>
    <s v="/"/>
    <x v="2"/>
    <s v="王继贤"/>
    <s v="李双"/>
    <m/>
    <s v="是"/>
    <x v="1"/>
    <x v="0"/>
    <d v="2023-08-04T00:00:00"/>
    <m/>
    <s v="31000"/>
    <s v="切割3#R-B平台异物脱落造成产品压伤"/>
    <s v="产品压伤在AVI检出TFE破裂"/>
    <s v="是"/>
    <s v="否，AVI检出TFE破裂回推切割存在集中"/>
    <s v="是"/>
    <s v="月度良损 0.021%"/>
    <s v="异常产品已报废处理，风险产品确定产品静止240H，投入RA实验240H@8/15，剩余风险品同步静止240H，MVI&amp;镜检&amp;外观检测无异常后产品正常出货_x000a_已安装Buffer table自动清洁装置"/>
  </r>
  <r>
    <n v="66"/>
    <d v="2023-07-30T00:00:00"/>
    <x v="0"/>
    <x v="2"/>
    <n v="38200"/>
    <x v="38"/>
    <n v="5.0000000000000001E-3"/>
    <x v="1"/>
    <s v="韩伟"/>
    <s v="李双"/>
    <m/>
    <s v="是"/>
    <x v="1"/>
    <x v="0"/>
    <d v="2023-07-30T00:00:00"/>
    <m/>
    <s v="无"/>
    <s v="上保护膜被异物顶伤或被吸附产生环凸"/>
    <s v="上保护膜被异物顶伤或被吸附产生环凸"/>
    <s v="否"/>
    <s v="否"/>
    <s v="无"/>
    <s v="月度良损预估0.7%"/>
    <s v="【是否Inline有通报】否，无inline监控手段_x000a_【异常原因及机理】上保护膜被异物顶伤或被吸附产生环凸_x000a_【是否新增】是_x000a_【良损评估】月度良损预估0.7%_x000a_【交付评估】无影响 _x000a_【调查进展】D25产品集中AA/AU/BU模位，AA模位于LLO ST2和下贴3号机存在机腔差，AU/BU模位于下贴2号机存在明显机差；截止7／31 15：00设备已清洁完成，关注屏体后续产出，inline监控一卡，未发现异常"/>
  </r>
  <r>
    <n v="67"/>
    <d v="2023-07-31T00:00:00"/>
    <x v="0"/>
    <x v="1"/>
    <n v="35000"/>
    <x v="41"/>
    <n v="3.0000000000000001E-3"/>
    <x v="2"/>
    <s v="刘红博"/>
    <s v="葛耀华"/>
    <m/>
    <s v="是"/>
    <x v="0"/>
    <x v="0"/>
    <d v="2023-07-31T00:00:00"/>
    <m/>
    <s v="41400"/>
    <s v="PH Rework（起涂位置异物检知，整面未涂胶）影响PVD膜质，导致PVD微残留"/>
    <s v="PH Rework（起涂位置异物检知，整面未涂胶）影响PVD膜质，导致PVD微残留"/>
    <s v="否"/>
    <s v="否"/>
    <s v="无"/>
    <s v="无"/>
    <s v="【异常原因及机理】PH Rework（起涂位置异物检知，整面未涂胶）影响PVD膜质，导致PVD微残留_x000a_【良损评估】Rework 4 half（54panel）_x000a_【交付评估】无影响_x000a_【挽救对策】/_x000a_【源头改善】① PH 厘清 Rework制程具体影响因子 @8/E；②临时措施：后续异物报警后，显影By Pass 进行挽救 "/>
  </r>
  <r>
    <n v="68"/>
    <d v="2023-07-31T00:00:00"/>
    <x v="0"/>
    <x v="5"/>
    <n v="38200"/>
    <x v="38"/>
    <n v="2E-3"/>
    <x v="1"/>
    <s v="韩伟"/>
    <s v="李双"/>
    <m/>
    <s v="是"/>
    <x v="1"/>
    <x v="0"/>
    <d v="2023-07-31T00:00:00"/>
    <m/>
    <s v="无"/>
    <s v="上保护膜被异物顶伤或被吸附产生环凸"/>
    <s v="上保护膜被异物顶伤或被吸附产生环凸"/>
    <s v="否"/>
    <s v="否"/>
    <s v="无"/>
    <s v="月度良损预估0.7%"/>
    <s v="【是否Inline有通报】否，无inline监控手段_x000a_【异常原因及机理】上保护膜被异物顶伤或被吸附产生环凸_x000a_【是否新增】是_x000a_【良损评估】月度良损预估0.7%_x000a_【交付评估】无影响 _x000a_【调查进展】D25产品集中AA/AU/BU模位，AA模位于LLO ST2和下贴3号机存在机腔差，AU/BU模位于下贴2号机存在明显机差；截止7／31 15：00设备已清洁完成，关注屏体后续产出，inline监控一卡，未发现异常"/>
  </r>
  <r>
    <n v="69"/>
    <d v="2023-08-01T00:00:00"/>
    <x v="0"/>
    <x v="5"/>
    <n v="38100"/>
    <x v="42"/>
    <n v="1.6E-2"/>
    <x v="1"/>
    <s v="韩伟"/>
    <s v="李双"/>
    <m/>
    <s v="否"/>
    <x v="1"/>
    <x v="0"/>
    <d v="2023-08-01T00:00:00"/>
    <m/>
    <s v="无"/>
    <s v="贴膜褶皱或者上下保护膜应力不匹配"/>
    <s v="贴膜褶皱或者上下保护膜应力不匹配"/>
    <s v="是"/>
    <s v="否"/>
    <s v="无"/>
    <s v="月度良损预估0.01%"/>
    <s v="【是否Inline有通报】否，切割成panel后翘曲_x000a_【异常原因及机理】贴膜褶皱或者上下保护膜应力不匹配_x000a_【是否新增】是_x000a_【良损评估】0.01%_x000a_【交付评估】请lami工艺和PMC确认_x000a_【挽救对策】无褶皱只翘曲的屏返工先贴支撑膜_x000a_【源头改善】上贴slide table异常导致"/>
  </r>
  <r>
    <n v="70"/>
    <d v="2023-08-01T00:00:00"/>
    <x v="0"/>
    <x v="3"/>
    <n v="38100"/>
    <x v="43"/>
    <n v="4.3999999999999997E-2"/>
    <x v="0"/>
    <s v="孙梦彬"/>
    <s v="李双"/>
    <m/>
    <s v="否"/>
    <x v="0"/>
    <x v="0"/>
    <d v="2023-08-01T00:00:00"/>
    <m/>
    <s v="1H400"/>
    <s v="1H400回吸速度过快导致气泡产生后炸裂"/>
    <s v="1H400回吸速度过快导致气泡产生后炸裂"/>
    <s v="否"/>
    <s v="否"/>
    <s v="否"/>
    <s v="月度良损预估0.02%"/>
    <s v="【是否Inline有通报】否，1H400未抽检到；_x000a_【异常原因及机理】1H400回吸速度过快导致气泡产生后炸裂；_x000a_【是否新增】否_x000a_【良损评估】报废的40pcsPanel C18 0.02% 加权0.001%_x000a_【交付评估】/_x000a_【挽救对策】/_x000a_【源头改善】大板底边涂胶参数优化(回吸量优化)@8/15@李双  @吴克芳 @吴磊"/>
  </r>
  <r>
    <n v="71"/>
    <d v="2023-08-01T00:00:00"/>
    <x v="0"/>
    <x v="4"/>
    <n v="35005"/>
    <x v="44"/>
    <n v="3.3700000000000001E-2"/>
    <x v="1"/>
    <s v="韩伟"/>
    <s v="葛耀华"/>
    <m/>
    <s v="是"/>
    <x v="0"/>
    <x v="0"/>
    <d v="2023-08-01T00:00:00"/>
    <m/>
    <s v="无"/>
    <s v="35005T品集中过货2.拦截模位单独过货3.异常类型多为单行和多行，为OLED Partical"/>
    <s v="35005T品集中过货2.拦截模位单独过货3.异常类型多为单行和多行，为OLED Partical"/>
    <s v="否"/>
    <s v="否"/>
    <s v="否"/>
    <s v="无"/>
    <s v="【是否Inline有通报】是_x000a_【异常原因及机理】1.35005T品集中过货2.拦截模位单独过货3.异常类型多为单行和多行，为OLED Partical_x000a_【是否新增】否_x000a_【良损评估】120pcs，当站良率影响12%，当月D81单产品影响0.08%_x000a_【交付评估】/_x000a_【挽救对策】/_x000a_【源头改善】/"/>
  </r>
  <r>
    <n v="72"/>
    <d v="2023-08-02T00:00:00"/>
    <x v="0"/>
    <x v="10"/>
    <n v="35012"/>
    <x v="18"/>
    <n v="1.43E-2"/>
    <x v="1"/>
    <s v="陈艳"/>
    <s v="葛耀华"/>
    <m/>
    <s v="是"/>
    <x v="0"/>
    <x v="0"/>
    <d v="2023-08-02T00:00:00"/>
    <m/>
    <s v="无"/>
    <s v="对应影响2Half，不良占比67%，非对位影响3Half，为首5片高发，占比22%"/>
    <s v="对应影响2Half，不良占比67%，非对位影响3Half，为首5片高发，占比22%"/>
    <s v="否"/>
    <s v="否"/>
    <s v="无"/>
    <s v="无"/>
    <s v="【是否Inline有通报】否，Inline报告良率会汇报_x000a_【异常原因及机理】对应影响2Half，不良占比67%，非对位影响3Half，为首5片高发，占比22%_x000a_【是否新增】否_x000a_【良损评估】/_x000a_【交付评估】/_x000a_【挽救对策】/_x000a_【源头改善】非对位影响EC电解推进上线；对位影响暂无有效对策@吕冬杰 @卫勇勇"/>
  </r>
  <r>
    <n v="73"/>
    <d v="2023-08-03T00:00:00"/>
    <x v="0"/>
    <x v="11"/>
    <n v="35012"/>
    <x v="18"/>
    <n v="7.0000000000000001E-3"/>
    <x v="1"/>
    <s v="陈艳"/>
    <s v="李双"/>
    <m/>
    <s v="是"/>
    <x v="0"/>
    <x v="0"/>
    <d v="2023-08-03T00:00:00"/>
    <m/>
    <s v="无"/>
    <s v="集中A005 Mask"/>
    <s v="集中A005 Mask"/>
    <s v="否"/>
    <s v="否"/>
    <s v="无"/>
    <s v="月度良损预估0.8%"/>
    <s v="【是否Inline有通报】否，Inline报告良率会汇报_x000a_【异常原因及机理】集中A005 Mask，1G-A006-CB膜位，Inline检控方单Cycel不良；1R-A005-AT/AR膜位，Inline抽检片无异常，待安排Rework，CR为固定膜位  恶化原因不明,暂不能关闭_x000a_【是否新增】否_x000a_【良损评估】0.8%_x000a_【交付评估】无影响_x000a_【挽救对策】无_x000a_【源头改善】EC电解推进上线；Rework;A005 Mask上机优先级最低"/>
  </r>
  <r>
    <n v="74"/>
    <d v="2023-08-04T00:00:00"/>
    <x v="1"/>
    <x v="1"/>
    <n v="21200"/>
    <x v="45"/>
    <n v="2.4E-2"/>
    <x v="1"/>
    <s v="田鹏"/>
    <s v="田鹏"/>
    <m/>
    <s v="/"/>
    <x v="1"/>
    <x v="0"/>
    <d v="2023-08-04T00:00:00"/>
    <m/>
    <s v="21200"/>
    <s v="对位和retry影响"/>
    <s v="对位和retry导致mask和基板贴合 异常"/>
    <s v="否"/>
    <s v="否"/>
    <s v="否"/>
    <n v="9.2399999999999996E-5"/>
    <s v="【异常原因及机理】_x000a_1.D95条彩恶化，部分膜位出现固定膜位_x000a_2.对位恶化导致单片Glass条彩高发_x000a_【良损评估】单Cycle异常高发，结合Inline预估月度加权良损增加0.00924%_x000a_【交付评估】暂无影响_x000a_【挽救对策】_x000a_1.固定膜位Mask处理：_x000a_①1R-A003 AR/AT，待1R-A005 A列Rework完成后进行替换，需再上机1Cycle，待物料到厂后（8/10)进行固定膜位Rework，期间不再上机使用_x000a_②1R-A006 AT膜位使用1R-A004进行替换Rework，Rework完成后替换1R-A004上机使用_x000a_③1G-A001 EA膜位，待1G-A006 T列Rework完成后进行替换，需再上机1Cycle_x000a_2.对位异常Mask改善：_x000a_①精对位规格收严1.5um→1.0um，持续关注对位结果 _x000a_【源头改善】D95条彩恶化原因调查分析，推动G膜层EC电解持续上线 _x000a_"/>
  </r>
  <r>
    <n v="75"/>
    <d v="2023-08-06T00:00:00"/>
    <x v="0"/>
    <x v="11"/>
    <n v="35012"/>
    <x v="18"/>
    <n v="0.113"/>
    <x v="1"/>
    <s v="陈艳"/>
    <s v="李双"/>
    <m/>
    <s v="是"/>
    <x v="0"/>
    <x v="0"/>
    <d v="2023-08-06T00:00:00"/>
    <m/>
    <s v="无"/>
    <s v="7/26批次cycle 7/8/9，均为EC 浸泡cycle，1R-A005-AT/AR膜位"/>
    <s v="7/26批次cycle 7/8/9，均为EC 浸泡cycle，1R-A005-AT/AR膜位k"/>
    <s v="否"/>
    <s v="否"/>
    <s v="无"/>
    <s v="月度良损预估0.8%"/>
    <s v="【是否Inline有通报】否，Inline报告良率会汇报_x000a_【异常原因及机理】7/26批次cycle 7/8/9，均为EC 浸泡cycle，1R-A005-AT/AR膜位，Inline抽检片无异常，待安排Rework，CR为固定膜位  恶化原因不明,暂不能关闭_x000a_【是否新增】否_x000a_【良损评估】0.8%_x000a_【交付评估】无影响_x000a_【挽救对策】无_x000a_【源头改善】EC电解推进上线；Rework;A005 Mask上机优先级最低 "/>
  </r>
  <r>
    <n v="76"/>
    <d v="2023-08-06T00:00:00"/>
    <x v="0"/>
    <x v="3"/>
    <n v="35012"/>
    <x v="18"/>
    <n v="7.3000000000000001E-3"/>
    <x v="1"/>
    <s v="陈艳"/>
    <s v="李双"/>
    <m/>
    <s v="是"/>
    <x v="0"/>
    <x v="0"/>
    <d v="2023-08-06T00:00:00"/>
    <m/>
    <s v="无"/>
    <s v="集中A001 首5 pcs高发，受对位影响"/>
    <s v="集中A001 首5 pcs高发，受对位影响"/>
    <s v="否"/>
    <s v="否"/>
    <s v="无"/>
    <s v="批次良损0.5%  "/>
    <s v="【是否Inline有通报】是_x000a_【异常原因及机理】集中A001 首5 pcs高发，受对位影响_x000a_【是否新增】否_x000a_【良损评估】批次良损0.5%  _x000a_【交付评估】无影响_x000a_【挽救对策】无_x000a_【源头改善】8/4批次EC电解G膜层6cycle验证中，预计8/7产出结果 "/>
  </r>
  <r>
    <n v="77"/>
    <d v="2023-08-07T00:00:00"/>
    <x v="0"/>
    <x v="10"/>
    <n v="38100"/>
    <x v="46"/>
    <n v="4.0000000000000001E-3"/>
    <x v="1"/>
    <s v="韩伟"/>
    <s v="葛耀华"/>
    <m/>
    <s v="是"/>
    <x v="0"/>
    <x v="0"/>
    <d v="2023-08-07T00:00:00"/>
    <m/>
    <s v="无"/>
    <s v="IJP打印凹坑，一次外观检出TFE缺失"/>
    <s v="IJP打印凹坑，一次外观检出TFE缺失"/>
    <s v="否"/>
    <s v="否"/>
    <s v="无"/>
    <s v="月良损0.01%"/>
    <s v="【是否Inline有通报】是_x000a_【异常原因及机理】IJP打印凹坑，一次外观检出TFE缺失_x000a_【是否新增】否_x000a_【风险区间】2 Half，27 panel_x000a_【良损评估】0.01%_x000a_【交付评估】需IJP工艺于PMC确认_x000a_【源头改善】确认为Ink来料异常，待品保与工艺核对来料管理机制"/>
  </r>
  <r>
    <n v="78"/>
    <d v="2023-08-09T00:00:00"/>
    <x v="0"/>
    <x v="1"/>
    <n v="35012"/>
    <x v="7"/>
    <n v="2.6700000000000002E-2"/>
    <x v="1"/>
    <s v="韩伟"/>
    <s v="葛耀华"/>
    <m/>
    <s v="否"/>
    <x v="0"/>
    <x v="0"/>
    <d v="2023-08-09T00:00:00"/>
    <m/>
    <s v="无"/>
    <s v="蒸镀mask和剥离贴合分离产生静电，造成AT电路击伤，本次异常主要受半刻蚀mask过货多影响"/>
    <s v="蒸镀mask和剥离贴合分离产生静电，造成AT电路击伤，本次异常主要受半刻蚀mask过货多影响"/>
    <s v="否"/>
    <s v="否"/>
    <s v="无"/>
    <n v="1.1999999999999999E-3"/>
    <s v="【是否Inline有通报】否_x000a_【异常原因及机理】蒸镀mask和剥离贴合分离产生静电，造成AT电路击伤，本次异常主要受半刻蚀mask过货多影响_x000a_【是否新增】否_x000a_【风险区间】半刻蚀mask生产产品_x000a_【良损评估】0.12%_x000a_【交付评估】无影响_x000a_【源头改善】需蒸镀静电改善"/>
  </r>
  <r>
    <n v="79"/>
    <d v="2023-08-08T00:00:00"/>
    <x v="0"/>
    <x v="0"/>
    <n v="34000"/>
    <x v="47"/>
    <n v="7.2499999999999995E-2"/>
    <x v="2"/>
    <s v="王继贤"/>
    <s v="葛耀华"/>
    <m/>
    <s v="是"/>
    <x v="0"/>
    <x v="0"/>
    <d v="2023-08-09T00:00:00"/>
    <m/>
    <s v="无"/>
    <s v="新run机台,治具工位存在异常 ,产品整板Rework较多,Rework产品无异常 ,未烧伤;"/>
    <s v="新run机台,治具工位存在异常 ,产品整板Rework较多,Rework产品无异常 ,未烧伤;"/>
    <s v="否"/>
    <s v="否"/>
    <s v="否"/>
    <s v="无"/>
    <s v="【是否Inline有通报】否_x000a_【异常原因及机理】新run机台,治具工位存在异常 ,产品整板Rework较多,Rework产品无异常 ,未烧伤;_x000a_【是否新增】否_x000a_【风险区间】无_x000a_【良损评估】无_x000a_【交付评估】无影响_x000a_【源头改善】目前已将异常治具下机维修完成,投入使用"/>
  </r>
  <r>
    <n v="80"/>
    <d v="2023-08-09T00:00:00"/>
    <x v="0"/>
    <x v="1"/>
    <n v="35012"/>
    <x v="18"/>
    <n v="7.2999999999999995E-2"/>
    <x v="1"/>
    <s v="陈艳"/>
    <s v="李双"/>
    <m/>
    <s v="是"/>
    <x v="0"/>
    <x v="0"/>
    <d v="2023-08-09T00:00:00"/>
    <m/>
    <s v="无"/>
    <s v="AR集中1R-A003(A001套别），Inline已监控到，已Rework"/>
    <s v="AR集中1R-A003(A001套别），Inline已监控到，已Rework"/>
    <s v="否"/>
    <s v="否"/>
    <s v="否"/>
    <s v="无"/>
    <s v="是否Inline有通报】否，Inline已汇报_x000a_【异常原因及机理】AR集中1R-A003(A001套别），Inline已监控到，已Rework_x000a_【是否新增】否_x000a_【风险区间】无_x000a_【良损评估】无_x000a_【交付评估】无影响_x000a_【源头改善】①Rework，已完成8/9；②R膜层EC电解推进"/>
  </r>
  <r>
    <n v="81"/>
    <d v="2023-08-09T00:00:00"/>
    <x v="0"/>
    <x v="1"/>
    <n v="35012"/>
    <x v="12"/>
    <n v="5.7000000000000002E-2"/>
    <x v="1"/>
    <s v="陈艳"/>
    <s v="李双"/>
    <m/>
    <s v="是"/>
    <x v="0"/>
    <x v="0"/>
    <d v="2023-08-09T00:00:00"/>
    <m/>
    <s v="无"/>
    <s v="S列集中A002套Mask 2R-A002 PPA_X偏位导致，Inline已调节Offset，预计影响2Cycle，持续监控后续CT结果；EB集中A003套Mask，PPA未匹配，初步怀疑与2G-A003 PPA_Y方向匹配，待解析"/>
    <s v="S列集中A002套Mask 2R-A002 PPA_X偏位导致，Inline已调节Offset，预计影响2Cycle，持续监控后续CT结果；EB集中A003套Mask，PPA未匹配，初步怀疑与2G-A003 PPA_Y方向匹配，待解析"/>
    <s v="否"/>
    <s v="否"/>
    <s v="否"/>
    <s v="无"/>
    <s v="【是否Inline有通报】否，Inline良率会汇报_x000a_【异常原因及机理】S列集中A002套Mask 2R-A002 PPA_X偏位导致，Inline已调节Offset，预计影响2Cycle，持续监控后续CT结果；EB集中A003套Mask，PPA未匹配，初步怀疑与2G-A003 PPA_Y方向匹配，待解析_x000a_【是否新增】否_x000a_【风险区间】无_x000a_【良损评估】无_x000a_【交付评估】无影响_x000a_【源头改善】①Offset优化 "/>
  </r>
  <r>
    <n v="82"/>
    <d v="2023-08-08T00:00:00"/>
    <x v="1"/>
    <x v="2"/>
    <n v="43670"/>
    <x v="48"/>
    <s v="/"/>
    <x v="1"/>
    <s v="赵锁义"/>
    <s v="张龙"/>
    <m/>
    <s v="/"/>
    <x v="1"/>
    <x v="1"/>
    <d v="2023-08-09T00:00:00"/>
    <d v="1900-07-22T00:00:00"/>
    <s v="无"/>
    <s v="1.Printer 2集中，产品集中D25，同腔室同期前后过货D80无异常；_x000a_2.异常片MAI抽到1片，确认结果无异常；_x000a_3.当日DMU结果无异常；_x000a_4.设备状态无异常、INK无切换；_x000a_5.打印头Blotter：异常片前后期间未进行Blotter动作；_x000a_6.打印Pass经过路径与Peeling位置有差异，相关性低；"/>
    <s v="1.Printer 2集中，产品集中D25，同腔室同期前后过货D80无异常；_x000a_2.异常片MAI抽到1片，确认结果无异常；_x000a_3.当日DMU结果无异常；_x000a_4.设备状态无异常、INK无切换；_x000a_5.打印头Blotter：异常片前后期间未进行Blotter动作；_x000a_6.打印Pass经过路径与Peeling位置有差异，相关性低；"/>
    <s v="否"/>
    <s v="否"/>
    <s v="否"/>
    <s v="无"/>
    <s v="【异常原因及机理】_x000a_1.Printer 2集中，产品集中D25，同腔室同期前后过货D80无异常；_x000a_2.异常片MAI抽到1片，确认结果无异常；_x000a_3.当日DMU结果无异常；_x000a_4.设备状态无异常、INK无切换；_x000a_5.打印头Blotter：异常片前后期间未进行Blotter动作；_x000a_6.打印Pass经过路径与Peeling位置有差异，相关性低；_x000a_【良损评估】4 Panel损失；_x000a_【交付评估】暂无影响_x000a_【挽救对策】_x000a_1.中板Peeling Panel进行修复，修复后正常续流；_x000a_【源头改善】_x000a_1.异常中板出货至Lami前进行UV显微镜确认是否存在墨滴"/>
  </r>
  <r>
    <n v="83"/>
    <d v="2023-08-10T00:00:00"/>
    <x v="0"/>
    <x v="0"/>
    <n v="38200"/>
    <x v="49"/>
    <n v="4.0000000000000001E-3"/>
    <x v="0"/>
    <s v="孙梦彬"/>
    <s v="葛耀华"/>
    <m/>
    <s v="否"/>
    <x v="0"/>
    <x v="0"/>
    <d v="2023-08-10T00:00:00"/>
    <m/>
    <s v="MVI"/>
    <s v="COP Pad烧伤和支撑膜气泡"/>
    <s v="COP Pad烧伤和支撑膜气泡"/>
    <m/>
    <m/>
    <m/>
    <m/>
    <s v="二次外观 ESD烧伤，无Lot Sheet集中性，Map无集中。Array AT Inline RS均无匹配；_x000a_解析主要为COP Pad烧伤和支撑膜气泡，By 屏体设备，异常在MVI 、贴膜站点有机台差异，已反馈TP整合协助确认。目前解析切片中。"/>
  </r>
  <r>
    <n v="84"/>
    <d v="2023-08-11T00:00:00"/>
    <x v="0"/>
    <x v="1"/>
    <n v="31000"/>
    <x v="50"/>
    <n v="6.0000000000000001E-3"/>
    <x v="0"/>
    <s v="孙梦彬"/>
    <s v="葛耀华"/>
    <m/>
    <s v="否"/>
    <x v="1"/>
    <x v="0"/>
    <d v="2023-08-11T00:00:00"/>
    <m/>
    <s v="无"/>
    <s v="二元化overheal S/F药液侵入污染"/>
    <s v="二元化overheal S/F药液侵入污染，原厂overheal后，无法CLN干净：残留药液离子在制成过程中析出，导致边缘panel vth正偏超规"/>
    <s v="是"/>
    <s v="是"/>
    <s v="否"/>
    <n v="2.0000000000000001E-4"/>
    <s v="【异常描述】D95 今日良率99.3%，较M7下降0.4%，受A2WTR异物影响0.6%；异常片为 7/24日CVD 2AFC07-CHE腔室复机try run电性LOT，Vth超规panel手动判S，异常腔室已停腔；_x000a_【是否禁Run】是_x000a_【是否新增】是_x000a_【是否当站拦截】是_x000a_【是否风险品管控】否_x000a_【良损评估】D95单产品良损0.02%；当月加权良损0.005%_x000a_【交付评估】否_x000a_【需求说明】无_x000a_工艺调查回复：_x000a_【异常原因及机理】怀疑二元化overheal S/F药液侵入污染，原厂overheal后，无法CLN干净：残留药液离子在制成过程中析出，导致边缘panel vth正偏超规；_x000a_【良损评估】D95单产品良损0.02%；当月加权良损0.005%；_x000a_【交付评估】无影响_x000a_【挽救对策】Vth try run sheet 全点位检测，圈定风险panel，结合新品模组RA验证结果，风险panel判S处理；_x000a_【源头改善】①风险腔室降温parts更换，8/13产出Vth；②二元化overheal&amp;overheal过的S/F暂停使用，厂商overheal工艺检讨；"/>
  </r>
  <r>
    <n v="85"/>
    <d v="2023-08-09T00:00:00"/>
    <x v="0"/>
    <x v="0"/>
    <n v="38100"/>
    <x v="51"/>
    <n v="0.48"/>
    <x v="1"/>
    <s v="韩伟"/>
    <s v="葛耀华"/>
    <m/>
    <s v="是"/>
    <x v="0"/>
    <x v="0"/>
    <d v="2023-08-09T00:00:00"/>
    <m/>
    <s v="无"/>
    <s v="Delami剥离异常片在屏体切割站点对位异常，导致切割偏位，产生屏体破裂"/>
    <s v="Delami剥离异常片在屏体切割站点对位异常，导致切割偏位，产生屏体破裂"/>
    <s v="否"/>
    <s v="否"/>
    <s v="否"/>
    <n v="1E-4"/>
    <s v="【是否Inline有通报】否，无inline监控手段_x000a_【异常原因及机理】Delami剥离异常片在屏体切割站点对位异常，导致切割偏位，产生屏体破裂_x000a_【是否新增】否_x000a_【良损评估】月度良损预估0.01%_x000a_【交付评估】无影响 _x000a_【调查进展】D80近期屏体破裂高发，异常高发Glass大部分为剥离异常导致，怀疑为前段来料异常，Glass边缘Delami残留白边变宽，攻关中"/>
  </r>
  <r>
    <n v="86"/>
    <d v="2023-08-12T00:00:00"/>
    <x v="0"/>
    <x v="2"/>
    <n v="35012"/>
    <x v="18"/>
    <n v="4.9000000000000002E-2"/>
    <x v="1"/>
    <s v="陈艳"/>
    <s v="李双"/>
    <m/>
    <s v="是"/>
    <x v="0"/>
    <x v="0"/>
    <d v="2023-08-13T00:00:00"/>
    <m/>
    <s v="无"/>
    <s v="集中A007 AQ/AT  A010 DK模位，白画面偏粉，待解析确认膜层后rework"/>
    <s v="集中A007 AQ/AT  A010 DK模位，白画面偏粉，待解析确认膜层后rework"/>
    <s v="否"/>
    <s v="否"/>
    <s v="否"/>
    <s v="批次良损0.5%  "/>
    <s v="是否Inline有通报】否，Inline良率会汇报_x000a_【异常原因及机理】集中A007 AQ/AT  A010 DK模位，白画面偏粉，待解析确认膜层后rework_x000a_【是否新增】否_x000a_【风险区间】无_x000a_【良损评估】0.5%批次_x000a_【交付评估】需工艺与pmc确认_x000a_【源头改善】持续攻关中"/>
  </r>
  <r>
    <n v="87"/>
    <d v="2023-08-12T00:00:00"/>
    <x v="0"/>
    <x v="3"/>
    <n v="31000"/>
    <x v="52"/>
    <n v="1.0999999999999999E-2"/>
    <x v="2"/>
    <s v="王继贤"/>
    <s v="李双"/>
    <m/>
    <s v="是"/>
    <x v="1"/>
    <x v="0"/>
    <d v="2023-08-12T00:00:00"/>
    <m/>
    <s v="无"/>
    <s v="PEP4 PH显影Flicker Sensor异常导致宕机，显影液未喷涂"/>
    <s v="PEP4 PH显影Flicker Sensor异常导致宕机，显影液未喷涂"/>
    <s v="是"/>
    <s v="否"/>
    <s v="否"/>
    <n v="3.5E-4"/>
    <s v="工艺调查回复：_x000a_【异常原因及机理】PEP4 PH显影Flicker Sensor异常导致宕机，显影液未喷涂_x000a_【良损评估】C18单产品良损0.035%；当月加权良损0.003%；_x000a_【交付评估】无影响_x000a_【挽救对策】/_x000a_【源头改善】/"/>
  </r>
  <r>
    <n v="88"/>
    <d v="2023-08-13T00:00:00"/>
    <x v="0"/>
    <x v="3"/>
    <n v="35012"/>
    <x v="18"/>
    <n v="6.5000000000000002E-2"/>
    <x v="1"/>
    <s v="陈艳"/>
    <s v="葛耀华"/>
    <m/>
    <s v="是"/>
    <x v="1"/>
    <x v="0"/>
    <d v="2023-08-13T00:00:00"/>
    <m/>
    <s v="无"/>
    <s v="集中EG Mask高发影响(A003 1B膜层异常，G/K/L/M/N列；A005 AT/AS/AU 膜位，初步怀疑2G异常；A006 1B膜层异常，N列)"/>
    <s v="集中EG Mask高发影响(A003 1B膜层异常，G/K/L/M/N列；A005 AT/AS/AU 膜位，初步怀疑2G异常；A006 1B膜层异常，N列)"/>
    <s v="否"/>
    <s v="否"/>
    <s v="否"/>
    <n v="1.5E-3"/>
    <s v="工艺调查回复：_x000a_【异常原因及机理】集中EG Mask高发影响(A003 1B膜层异常，G/K/L/M/N列；A005 AT/AS/AU 膜位，初步怀疑2G异常；A006 1B膜层异常，N列)_x000a_【良损评估】批次良损1%，月度加权良损0.15%_x000a_【交付评估】无影响_x000a_【挽救对策】无_x000a_【源头改善】①临时措施：Rework，A003/A006已Rework，A005待Rework@8/14；②长期措施：推进EG Mask改善@OLED中心-掩膜技术部- 吕冬杰 @OLED-卫勇勇"/>
  </r>
  <r>
    <n v="89"/>
    <d v="2023-08-13T00:00:00"/>
    <x v="0"/>
    <x v="3"/>
    <n v="34000"/>
    <x v="53"/>
    <n v="0.126"/>
    <x v="2"/>
    <s v="王继贤"/>
    <s v="葛耀华"/>
    <m/>
    <s v="是"/>
    <x v="1"/>
    <x v="0"/>
    <d v="2023-08-13T00:00:00"/>
    <m/>
    <s v="无"/>
    <s v="C18 R品主要集中L2E3708A9 Lot，为阵列C33转C18产品"/>
    <s v="C18 R品主要集中L2E3708A9 Lot，为阵列C33转C18产品"/>
    <s v="否"/>
    <s v="否"/>
    <s v="否"/>
    <n v="0"/>
    <s v="调查回复：_x000a_【异常原因及机理】C18 R品主要集中L2E3708A9 Lot，为阵列C33转C18产品，受GI膜厚差异导致T3阶段限流。看长期趋势：_x000a_1、该阶段C18 AGING电流平均50mA，C33转C18产品平均60mA_x000a_2、阵列GI条件C18 1350、C33 1320，查看SE数据均符合标准_x000a_3、异常LOT未测SE，履历无异常且未搭载条件；电性数据对比BASE无差异_x000a_4、C33产品AGING条件为V方案，故无此问题_x000a_综上，认为此LOT无异常_x000a_【良损评估】无_x000a_【交付评估】无_x000a_【挽救对策】/_x000a_【源头改善】无_x000a_长期：AGING V方案合入"/>
  </r>
  <r>
    <n v="90"/>
    <d v="2023-08-13T00:00:00"/>
    <x v="0"/>
    <x v="0"/>
    <n v="35012"/>
    <x v="18"/>
    <n v="9.0999999999999998E-2"/>
    <x v="1"/>
    <s v="罗阳"/>
    <s v="葛耀华"/>
    <m/>
    <s v="是"/>
    <x v="1"/>
    <x v="0"/>
    <d v="2023-08-13T00:00:00"/>
    <m/>
    <s v="无"/>
    <s v="D80 8/3批次当前不良率0.71%，较上批次恶化0.09%；"/>
    <s v="D80 8/3批次当前不良率0.71%，较上批次恶化0.09%；"/>
    <s v="否"/>
    <s v="否"/>
    <s v="否"/>
    <n v="5.0000000000000001E-3"/>
    <s v="【异常原因及机理】D80 8/3批次当前不良率0.71%，较上批次恶化0.09%；_x000a_①主要为A001 单mask 不良率2.17%影响（较上批次恶化0.9%）_x000a_②主要集中AG/AM/AP/EU模位高发，inline已检出 ， _x000a_AM/AP白画面橙红，判断为2G不良 ;AG/EU 白画面墨绿色边缘偏红，判断为1G不良_x000a_【是否新增】否_x000a_【风险区间】无_x000a_【良损评估】0.5%批次_x000a_【交付评估】需工艺与pmc确认_x000a_【源头改善】持续攻关中_x000a_请工艺确认异常原因及对策如沟通，请帮忙确认"/>
  </r>
  <r>
    <n v="91"/>
    <d v="2023-08-15T00:00:00"/>
    <x v="0"/>
    <x v="3"/>
    <n v="35012"/>
    <x v="20"/>
    <n v="1.2999999999999999E-2"/>
    <x v="1"/>
    <s v="陈艳"/>
    <s v="李双"/>
    <m/>
    <s v="是"/>
    <x v="0"/>
    <x v="0"/>
    <d v="2023-08-15T00:00:00"/>
    <m/>
    <s v="无"/>
    <s v="C18 8/3批次当前不良率0.1%，较上批次改善0.09%；_x000a_主要为A002 DA/A005 CA单cycle固定点影响"/>
    <s v="C18 8/3批次当前不良率0.1%，较上批次改善0.09%；_x000a_主要为A002 DA/A005 CA单cycle固定点影响"/>
    <s v="否"/>
    <s v="否"/>
    <s v="否"/>
    <n v="5.0000000000000001E-4"/>
    <s v="【异常原因及机理】C18 8/3批次当前不良率0.1%，较上批次改善0.09%；_x000a_主要为A002 DA/A005 CA单cycle固定点影响_x000a_【是否新增】否_x000a_【风险区间】无_x000a_【良损评估】0.05%批次_x000a_【交付评估】无_x000a_【源头改善】持续攻关中，8月FTE已密封完成，持续关注"/>
  </r>
  <r>
    <n v="92"/>
    <d v="2023-08-15T00:00:00"/>
    <x v="1"/>
    <x v="2"/>
    <n v="44400"/>
    <x v="54"/>
    <n v="0"/>
    <x v="1"/>
    <s v="武聪玲"/>
    <s v="张龙"/>
    <m/>
    <s v="/"/>
    <x v="1"/>
    <x v="0"/>
    <d v="2023-08-15T00:00:00"/>
    <m/>
    <s v="无"/>
    <s v="集中于PT3腔室"/>
    <s v="集中于PT3腔室"/>
    <s v="是"/>
    <s v="否"/>
    <s v="否"/>
    <n v="0"/>
    <s v="异常原因及机理】_x000a_根据反馈的7 Half ID均集中于PT3腔室，PT机构不匹配，待今天夜班停线后开腔进一步确认，同步在二分切后AOI增加定点拍照_x000a_【良损评估】无_x000a_【交付评估】暂无影响_x000a_【挽救对策】无_x000a_【源头改善】待找到原因后制定改善对策，请蒸镀工艺进一步理清"/>
  </r>
  <r>
    <n v="93"/>
    <d v="2023-08-15T00:00:00"/>
    <x v="1"/>
    <x v="1"/>
    <n v="14500"/>
    <x v="55"/>
    <n v="0.2"/>
    <x v="0"/>
    <s v="于克鹏"/>
    <s v="于克鹏"/>
    <m/>
    <s v="/"/>
    <x v="1"/>
    <x v="0"/>
    <d v="2023-08-15T00:00:00"/>
    <m/>
    <n v="14500"/>
    <s v="无"/>
    <s v="无"/>
    <s v="是"/>
    <s v="是"/>
    <s v="否"/>
    <n v="3.8999999999999999E-4"/>
    <s v="【原因厘清】_x000a_1.开腔清洁，更换电极，复机无改善；_x000a_2.初步厘清怀疑与玻璃形变，robot放片后退出腔室时与玻璃接触导致_x000a_【对策】目前将Pin高度上调，90➡️98，与整合沟通，点放3lot，监控产出，确认是否改善"/>
  </r>
  <r>
    <n v="94"/>
    <d v="2023-08-16T00:00:00"/>
    <x v="1"/>
    <x v="12"/>
    <n v="13100"/>
    <x v="56"/>
    <n v="0"/>
    <x v="0"/>
    <s v="孙梦彬"/>
    <s v="孙梦彬"/>
    <m/>
    <s v="/"/>
    <x v="1"/>
    <x v="0"/>
    <d v="2023-08-16T00:00:00"/>
    <m/>
    <n v="13100"/>
    <s v="根据现场检查情况怀疑为LL Flap door 门阀轴磨损造成particle 高形成良损"/>
    <s v="根据现场检查情况怀疑为LL Flap door 门阀轴磨损造成particle 高形成良损"/>
    <s v="是"/>
    <s v="是"/>
    <s v="否"/>
    <s v="D95 1.8%，C33 1.2%"/>
    <s v="【异常原因及机理】_x000a_1. 根据现场检查情况怀疑为LL Flap door 门阀轴磨损造成particle 高形成良损_x000a_【良损评估】2AFC08 LL腔室存在差异，批次预估良损CT:D95 1.8%，C33 1.2%_x000a_【交付评估】_x000a_1. 需额外补投D95   32 Sheet、C33   18Sheet在下一个蒸镀周期，本周期满足交付_x000a_2. LL异常调查影响:_x000a_设备停机异常调查8H,影响CI过货约200 片，不影响当月交付。_x000a_【挽救对策】_x000a_（1）维修挽救: 8/16 确认维修方法及加拍可行性_x000a_【源头改善】_x000a_（1） LL禁用已在开腔调查，现场初步确认为Flap door磨损 "/>
  </r>
  <r>
    <n v="95"/>
    <d v="2023-08-17T00:00:00"/>
    <x v="0"/>
    <x v="4"/>
    <n v="35000"/>
    <x v="57"/>
    <n v="5.0000000000000001E-3"/>
    <x v="0"/>
    <s v="孙梦彬"/>
    <s v="李双"/>
    <m/>
    <s v="是"/>
    <x v="0"/>
    <x v="0"/>
    <d v="2023-08-17T00:00:00"/>
    <m/>
    <s v="17500"/>
    <s v="DE宕机片"/>
    <s v="无"/>
    <s v="否"/>
    <s v="否"/>
    <s v="否"/>
    <s v="无"/>
    <s v="【是否Inline有通报】是_x000a_【异常原因及机理】不良panel Map无聚集，存在sheet集中为17500 DE宕机片，还原AT时序无其他恶化Code_x000a_【是否新增】否_x000a_【风险区间】无_x000a_【良损评估】无额外异常批次良损_x000a_【交付评估】无_x000a_【源头改善】宕机片为RF反射波宕机，监控后续过货无异常，怀疑为单片波动 "/>
  </r>
  <r>
    <n v="96"/>
    <d v="2023-08-17T00:00:00"/>
    <x v="0"/>
    <x v="1"/>
    <n v="35000"/>
    <x v="58"/>
    <n v="7.0000000000000001E-3"/>
    <x v="0"/>
    <s v="孙梦彬"/>
    <s v="李双"/>
    <m/>
    <s v="否"/>
    <x v="0"/>
    <x v="0"/>
    <d v="2023-08-17T00:00:00"/>
    <m/>
    <n v="13100"/>
    <s v="7/E阵列 A3WBD高发调查为CI CVD LL Flap Door门阀轴磨损导致PT爆量"/>
    <s v="7/E阵列 A3WBD高发调查为CI CVD LL Flap Door门阀轴磨损导致PT爆量"/>
    <s v="否"/>
    <s v="否"/>
    <s v="是"/>
    <s v="批次良损1.8%"/>
    <s v="【异常原因及机理】无明显LOT/Sheet/Mapping集中，点对点匹配阵列RS匹配率87%，多为13609(CI)无图，7/E阵列 A3WBD高发调查为CI CVD LL Flap Door门阀轴磨损导致PT爆量；_x000a_【是否新增】否_x000a_【风险区间】CVD 8# LL 8/01~8/16区间过货 D95:1299 Sheet C33:958 Sheet；_x000a_【良损评估】D95:1.8% C33:1.2%_x000a_【交付评估】需额外补投D95 32 Sheet，C33 18 Sheet；_x000a_【源头改善】LL已禁用，确认维修挽救方法和加拍图可行性"/>
  </r>
  <r>
    <n v="97"/>
    <d v="2023-08-18T00:00:00"/>
    <x v="0"/>
    <x v="0"/>
    <n v="35012"/>
    <x v="18"/>
    <n v="9.6000000000000002E-2"/>
    <x v="1"/>
    <s v="陈艳"/>
    <s v="李双"/>
    <m/>
    <s v="是"/>
    <x v="0"/>
    <x v="0"/>
    <d v="2023-08-18T00:00:00"/>
    <m/>
    <s v="无"/>
    <s v="AA -A002/A062 3/6区，轻微条彩，G画面2.2，EU-A001/A061 4/7区，轻微条彩，G画面2.2"/>
    <s v="AA -A002/A062 3/6区，轻微条彩，G画面2.2，EU-A001/A061 4/7区，轻微条彩，G画面2.2"/>
    <s v="否"/>
    <s v="否"/>
    <s v="否"/>
    <n v="5.0000000000000001E-3"/>
    <s v="【是否Inline有通报】否，Inline不可见_x000a_【异常原因及机理】AA -A002/A062 3/6区，轻微条彩，G画面2.2，EU-A001/A061 4/7区，轻微条彩，G画面2.2_x000a_【是否新增】否_x000a_【风险区间】无_x000a_【良损评估】0.5%_x000a_【交付评估】无_x000a_【源头改善】待解析确认实物后进行PPA特殊管控Rework "/>
  </r>
  <r>
    <n v="98"/>
    <d v="2023-08-18T00:00:00"/>
    <x v="1"/>
    <x v="3"/>
    <n v="31000"/>
    <x v="59"/>
    <s v="无"/>
    <x v="2"/>
    <s v="林嘉斌"/>
    <s v="刘红博"/>
    <m/>
    <s v="是"/>
    <x v="1"/>
    <x v="0"/>
    <d v="2023-08-18T00:00:00"/>
    <m/>
    <s v="31000"/>
    <s v="设备清洁后误触右侧清洁风刀，导致清洁风刀与产品上表面接触，造成产品上保护膜划伤"/>
    <s v="设备清洁后误触右侧清洁风刀，导致清洁风刀与产品上表面接触，造成产品上保护膜划伤"/>
    <s v="否"/>
    <s v="否"/>
    <s v="是"/>
    <s v="无"/>
    <s v="【异常原因及机理】_x000a_1.设备清洁后误触右侧清洁风刀，导致清洁风刀与产品上表面接触，造成产品上保护膜划伤；_x000a_2.异常自清洁后开始23：41～3：20，期间风险品共1579片，现场已hold 962pcs，风险品已全部预约hold二次外观；_x000a_【良损评估】评估无良损，待产出RA后释放_x000a_【交付评估】确认无影响，满足出货需求_x000a_【挽救对策】_x000a_（1）投入屏体RA，待产出结果后释放_x000a_【源头改善】_x000a_（1） 调整风刀高度，下料再无划伤异常，风刀添加护罩防护 "/>
  </r>
  <r>
    <n v="99"/>
    <d v="2023-08-19T00:00:00"/>
    <x v="0"/>
    <x v="2"/>
    <n v="38100"/>
    <x v="60"/>
    <n v="5.0000000000000001E-3"/>
    <x v="1"/>
    <s v="韩伟"/>
    <s v="葛耀华"/>
    <m/>
    <s v="是"/>
    <x v="0"/>
    <x v="0"/>
    <d v="2023-08-19T00:00:00"/>
    <m/>
    <s v="38100"/>
    <s v="Peeling工位下针位置异常导致Peeling不开，Peeling针横向移动发生褶皱，更换SRD下保护膜后参数有偏差"/>
    <s v="D25换SRD下保护膜后产品，切割6号机R-A物料平台产品PI层连带下保护膜在Peeling时被带起发生褶皱，调整硬件下针位置后OK"/>
    <s v="是"/>
    <s v="否"/>
    <s v="否"/>
    <n v="1E-4"/>
    <s v="【异常原因及机理】D25换SRD下保护膜后产品，切割6号机R-A物料平台产品PI层连带下保护膜在Peeling时被带起发生褶皱，调整硬件下针位置后OK_x000a_【根本原因】Peeling工位下针位置异常导致Peeling不开，Peeling针横向移动发生褶皱，更换SRD下保护膜后参数有偏差_x000a_【是否新增】是_x000a_【风险区间】共计43 Pcs，30 Pcs在一次外观判S（当日OOS良率波动影响），13 Pcs现象轻微产品续流验证支撑膜贴附后现象是否减轻_x000a_【良损评估】D25 8/19 38100良损 0.41%，M08 月度 0.01%_x000a_【交付评估】/_x000a_【源头改善】调整Peeling硬件位置——已完成；制定Peeling硬件标准，加入硬件监控并执行"/>
  </r>
  <r>
    <n v="100"/>
    <d v="2023-08-20T00:00:00"/>
    <x v="0"/>
    <x v="0"/>
    <n v="35000"/>
    <x v="61"/>
    <n v="1.2999999999999999E-2"/>
    <x v="2"/>
    <s v="刘红博"/>
    <s v="李双"/>
    <m/>
    <s v="/"/>
    <x v="1"/>
    <x v="0"/>
    <d v="2023-08-20T00:00:00"/>
    <m/>
    <s v="35000"/>
    <s v="集中AVI#2号机_6 stage"/>
    <s v="集中AVI#2号机_6 stage"/>
    <s v="否"/>
    <s v="否"/>
    <s v="否"/>
    <s v="无"/>
    <s v="1.TP Inline 机腔差无集中_x000a_2.Inline AOI数据正常_x000a_3.不良品90%集中AVI#2号机_6 stage，且连续产出，技术部反馈为AVI TP测试盒异常，非真实不良_x000a__x000a_目前已通知AVI将产品hold进行复测_x000a_请明确TP测试盒异常原因及后续监控措施，降低测试误判"/>
  </r>
  <r>
    <n v="101"/>
    <d v="2023-08-22T00:00:00"/>
    <x v="0"/>
    <x v="3"/>
    <n v="35000"/>
    <x v="62"/>
    <n v="1.7999999999999999E-2"/>
    <x v="0"/>
    <s v="孙梦彬"/>
    <s v="李双"/>
    <m/>
    <s v="否"/>
    <x v="1"/>
    <x v="0"/>
    <d v="2023-08-22T00:00:00"/>
    <m/>
    <s v="无"/>
    <s v="匹配RS主要为A9POP"/>
    <s v="匹配RS主要为A9POP"/>
    <s v="是"/>
    <s v="否"/>
    <s v="否"/>
    <n v="6.9999999999999994E-5"/>
    <s v="【异常原因】匹配当日不良33pcs，匹配RS主要为A9POP，复归Array时序为8/05前后过货，为Inline波动导致，趋势无恶化，持续关注_x000a_【是否新增】是_x000a_【风险区间】/_x000a_【良损评估】当日总不良33pcs，月度良损0.007%_x000a_【交付评估】无_x000a_【源头改善】Inline水平未见明显异常，无明显波动，AT无恶化趋势，怀疑为当日过货较少导致波动虚高，持续关注 "/>
  </r>
  <r>
    <n v="102"/>
    <d v="2023-08-23T00:00:00"/>
    <x v="0"/>
    <x v="1"/>
    <n v="38100"/>
    <x v="63"/>
    <n v="2E-3"/>
    <x v="0"/>
    <s v="施浩然"/>
    <s v="葛耀华"/>
    <m/>
    <s v="否"/>
    <x v="0"/>
    <x v="0"/>
    <d v="2023-08-25T00:00:00"/>
    <m/>
    <s v="1C200"/>
    <s v="阳极C200 4-5-6腔室搭配导致的Ag析出（推测主要受底ITO PM4腔室影响）"/>
    <s v="阳极C200 4-5-6腔室搭配导致的Ag析出（推测主要受底ITO PM4腔室影响）"/>
    <s v="是"/>
    <s v="否"/>
    <s v="否"/>
    <n v="2.0000000000000001E-4"/>
    <s v="【异常原因及机理】阳极C200 4-5-6腔室搭配导致的Ag析出（推测主要受底ITO PM4腔室影响） _x000a_【是否新增】是_x000a_【风险区间】PVD D95 FXJF 5# 4-5-6搭配且8/01-8/28过货产品；_x000a_【良损评估】批次良损0.02%_x000a_【交付评估】/_x000a_【源头改善】8/24 PM6开腔作业&amp;8/29 PM4开腔作业，关注开腔作业后4-5-6搭配数据，预计9/15释放"/>
  </r>
  <r>
    <n v="103"/>
    <d v="2023-08-23T00:00:00"/>
    <x v="0"/>
    <x v="13"/>
    <n v="35000"/>
    <x v="64"/>
    <n v="1.1299999999999999E-2"/>
    <x v="0"/>
    <s v="孙梦彬"/>
    <s v="葛耀华"/>
    <m/>
    <s v="否"/>
    <x v="0"/>
    <x v="0"/>
    <d v="2023-08-24T00:00:00"/>
    <m/>
    <s v="无"/>
    <s v="CI CVD设备LL异常批影响（Flap door气缸行程跑掉造成门板下沿与轴套干涉，磨耗造成particle） "/>
    <s v="CI CVD设备LL异常批影响（Flap door气缸行程跑掉造成门板下沿与轴套干涉，磨耗造成particle） "/>
    <s v="否"/>
    <s v="否"/>
    <s v="否"/>
    <s v="无"/>
    <s v="异常原因及机理】CI CVD设备LL异常批影响（Flap door气缸行程跑掉造成门板下沿与轴套干涉，磨耗造成particle） _x000a_【是否新增】否_x000a_【风险区间】CVD 8# LLL8/01-8/16过货产品；_x000a_【良损评估】批次良损3.0%_x000a_【交付评估】/_x000a_【源头改善】门板安装预留buffer gap。现有手法:门板与stopper接触位置作为门板open时的位置，改善后门板与stopper距离1~2mm位置为open时的位置"/>
  </r>
  <r>
    <n v="104"/>
    <d v="2023-08-23T00:00:00"/>
    <x v="0"/>
    <x v="13"/>
    <n v="35000"/>
    <x v="58"/>
    <n v="1.2200000000000001E-2"/>
    <x v="0"/>
    <s v="孙梦彬"/>
    <s v="葛耀华"/>
    <m/>
    <s v="否"/>
    <x v="0"/>
    <x v="0"/>
    <d v="2023-08-24T00:00:00"/>
    <m/>
    <s v="无"/>
    <s v="CI CVD设备LL异常批影响（Flap door气缸行程跑掉造成门板下沿与轴套干涉，磨耗造成particle） "/>
    <s v="CI CVD设备LL异常批影响（Flap door气缸行程跑掉造成门板下沿与轴套干涉，磨耗造成particle） "/>
    <s v="否"/>
    <s v="否"/>
    <s v="否"/>
    <s v="无"/>
    <s v="异常原因及机理】CI CVD设备LL异常批影响（Flap door气缸行程跑掉造成门板下沿与轴套干涉，磨耗造成particle） _x000a_【是否新增】否_x000a_【风险区间】CVD 8# LLL8/01-8/16过货产品；_x000a_【良损评估】批次良损3.0%_x000a_【交付评估】/_x000a_【源头改善】门板安装预留buffer gap。现有手法:门板与stopper接触位置作为门板open时的位置，改善后门板与stopper距离1~2mm位置为open时的位置"/>
  </r>
  <r>
    <n v="105"/>
    <d v="2023-08-23T00:00:00"/>
    <x v="0"/>
    <x v="2"/>
    <n v="38200"/>
    <x v="19"/>
    <n v="1E-3"/>
    <x v="0"/>
    <s v="郑霈昀"/>
    <s v="葛耀华"/>
    <m/>
    <s v="否"/>
    <x v="0"/>
    <x v="0"/>
    <d v="2023-08-24T00:00:00"/>
    <m/>
    <s v="1C200"/>
    <s v="D25孔区侧刻搭配PH F层涂胶过程中孔区气泡置换不充分，VCD减压干燥过程中气泡炸裂导致孔区颜色异常"/>
    <s v="D25孔区侧刻搭配PH F层涂胶过程中孔区气泡置换不充分，VCD减压干燥过程中气泡炸裂导致孔区颜色异常"/>
    <s v="否"/>
    <s v="否"/>
    <s v="否"/>
    <s v="无"/>
    <s v="【异常原因及机理】D25孔区侧刻搭配PH F层涂胶过程中孔区气泡置换不充分，VCD减压干燥过程中气泡炸裂导致孔区颜色异常_x000a_【是否新增】否_x000a_【风险区间】不良仅9pcs还原阵列时间属波动范围，关注下后续过货；_x000a_【良损评估】/_x000a_【交付评估】/_x000a_【源头改善】①C200站前Qtime管控5h，超时后PH全检确认风险范围；②F400 PH涂胶降速40mm/s→30mm/s"/>
  </r>
  <r>
    <n v="106"/>
    <d v="2023-08-25T00:00:00"/>
    <x v="1"/>
    <x v="13"/>
    <n v="21200"/>
    <x v="65"/>
    <s v="/"/>
    <x v="0"/>
    <s v="赵鹏程"/>
    <s v="陈艳"/>
    <m/>
    <s v="否"/>
    <x v="1"/>
    <x v="0"/>
    <d v="2023-08-25T00:00:00"/>
    <m/>
    <s v="1F400"/>
    <s v="F400 Pin Mura"/>
    <s v="原因为F层改善孔区气泡，VCD只轻微抽取溶剂，导致SB单元容易被pin顶出mura"/>
    <s v="否"/>
    <s v="否"/>
    <s v="否"/>
    <s v="无"/>
    <s v="1BQ固定位置彩斑在1F470 Automarco可见，调查如下：异常sheet为PH02 F400层货，共过货156sh，原因为F层改善孔区气泡，VCD只轻微抽取溶剂，在SB单元容易被pin顶出mura，该mura微观为阳极破洞形成暗点不良，跟踪后续CT结果。对策：PH02暂时禁run F400，预计9/B PM时更换PIN帽，等CT结果产出后刷腔室集中性进行pin高度确认，同步PH02所run 2/3层分别推一卡测AT mura，3层快推AT Mura结果已产出无异常；"/>
  </r>
  <r>
    <n v="107"/>
    <d v="2023-08-25T00:00:00"/>
    <x v="0"/>
    <x v="0"/>
    <n v="38200"/>
    <x v="66"/>
    <n v="2.5999999999999999E-3"/>
    <x v="1"/>
    <s v="韩伟"/>
    <s v="葛耀华"/>
    <m/>
    <s v="/"/>
    <x v="0"/>
    <x v="0"/>
    <d v="2023-08-25T00:00:00"/>
    <m/>
    <s v="无"/>
    <s v="Stage异物将保护膜顶伤造成环状凸起"/>
    <s v="Stage异物将保护膜顶伤造成环状凸起"/>
    <s v="否"/>
    <s v="否"/>
    <s v="否"/>
    <n v="1.0000000000000001E-5"/>
    <s v="【异常原因及机理】Stage异物将保护膜顶伤造成环状凸起 _x000a_【是否新增】否_x000a_【风险区间】无_x000a_【良损评估】批次良损0.001%_x000a_【交付评估】/_x000a_【源头改善】目前查询mapping和glass不集中属于散发异常，Lami无stage集中，LLO无Stage集中，切割单机台过货，Aging设备不集中，AVI设备不集中，贴支撑膜单机台过货，其中一片在一次外观检抽检到无异常"/>
  </r>
  <r>
    <n v="109"/>
    <d v="2023-08-27T00:00:00"/>
    <x v="0"/>
    <x v="10"/>
    <n v="35000"/>
    <x v="64"/>
    <n v="3.0000000000000001E-3"/>
    <x v="0"/>
    <s v="孙梦彬"/>
    <s v="李双"/>
    <m/>
    <s v="/"/>
    <x v="0"/>
    <x v="0"/>
    <d v="2023-08-28T00:00:00"/>
    <m/>
    <s v="无"/>
    <s v="AVI线不良异常无Map/Sheet聚集，匹配RS与M4/M5 异物匹配率较高，与同系列C18产品一致"/>
    <s v="AVI线不良异常无Map/Sheet聚集，匹配RS与M4/M5 异物匹配率较高，与同系列C18产品一致"/>
    <s v="否"/>
    <s v="是"/>
    <s v="是"/>
    <n v="5.0000000000000001E-3"/>
    <s v="【是否inline通报】是_x000a_【异常原因及机理】AVI线不良异常无Map/Sheet聚集，匹配RS与M4/M5 异物匹配率较高，与同系列C18产品一致，还原Array时序无升高趋势，By 月报表升高实际受M07 C33过货MVI占比影响，近期C33有CI风险批产出CT，导致对比风险批前产出，PEP3 匹配占比升高，预估M08影响所有线不良0.5%；_x000a_【是否新增】否_x000a_【风险区间】CVD  8# LL 8/01~8/16 过货产品 _x000a_【良损评估】0.5%_x000a_【交付评估】C33 18Sheet_x000a_【源头改善】CVD  8# LL 已经禁Run，更换原厂备件"/>
  </r>
  <r>
    <n v="110"/>
    <d v="2023-08-29T00:00:00"/>
    <x v="0"/>
    <x v="3"/>
    <n v="35012"/>
    <x v="67"/>
    <n v="7.3499999999999996E-2"/>
    <x v="0"/>
    <s v="于克鹏"/>
    <s v="李双"/>
    <m/>
    <s v="否"/>
    <x v="1"/>
    <x v="0"/>
    <d v="2023-08-29T00:00:00"/>
    <m/>
    <s v="无"/>
    <s v="切片结果为ArrayM4成膜后产生静电导致"/>
    <s v="机理不明"/>
    <s v="/"/>
    <s v="否"/>
    <s v="否"/>
    <s v="/"/>
    <s v="【产品型号】C18_x000a_【异常类型】CT_x000a_【不良站点】35012_x000a_【首次通报】8/29_x000a_【通报次数】第一次_x000a_【异常描述】C18 MVI良率62.9%，较本月下降4.5%PCD裂纹影响7.35%，MappingB板集中_x000a_【异常原因】_x000a_①不良品集中3 Sheet，分布TP 2 个lot（L2E3715A101,L2E3715A102,L2E3715A101,L2E3715A102,L2E3715A103,L2E3715A103）TP&amp;屏体履历未见异常，解析结果显示为静电击伤_x000a_②点灯机未抽检_x000a_【下步计划】:_x000a_待切片分析失效膜层及静电引入路线 _x000a_1.  蒸镀线内点灯可见PCD亮线 （L2E3715A1022）_x000a_2. 匹配异常片，TP 搭配另外半板均无异常，故阵列制程相关性大 _x000a_切片结果为ArrayM4成膜后产生静电导致"/>
  </r>
  <r>
    <n v="111"/>
    <d v="2023-08-29T00:00:00"/>
    <x v="0"/>
    <x v="1"/>
    <n v="38100"/>
    <x v="68"/>
    <n v="5.0000000000000001E-3"/>
    <x v="0"/>
    <s v="孙梦彬"/>
    <s v="李双"/>
    <m/>
    <s v="否"/>
    <x v="1"/>
    <x v="0"/>
    <d v="2023-08-30T00:00:00"/>
    <m/>
    <s v="无"/>
    <s v="无"/>
    <s v="锁定STR 2#，机理不明待进一步调查"/>
    <s v="否"/>
    <s v="否"/>
    <s v="是"/>
    <s v="加权良损预估0.1%"/>
    <s v="1.【风险区间及良损】先说D95 屏体破裂，目前风险批圈定549Half，M8&amp;M9都受影响，加权良损预估0.1%；_x000a_2.【异常机理】锁定STR 2#，机理不明待进一步调查；_x000a_3.【挽救释放】屏体By固定模位sorting，单独验证屏体RA，结合良损及RA数据评估释放MOD； "/>
  </r>
  <r>
    <n v="112"/>
    <d v="2023-08-30T00:00:00"/>
    <x v="0"/>
    <x v="0"/>
    <n v="38100"/>
    <x v="69"/>
    <n v="4.0000000000000001E-3"/>
    <x v="1"/>
    <s v="韩伟"/>
    <s v="李双"/>
    <m/>
    <s v="否"/>
    <x v="0"/>
    <x v="0"/>
    <d v="2023-08-30T00:00:00"/>
    <m/>
    <s v="无"/>
    <s v="无"/>
    <s v="确认为穿刺类型异物高发导致"/>
    <s v="是"/>
    <s v="否"/>
    <s v="否"/>
    <s v="8月影响0.001%"/>
    <s v="【异常原因及机理】异常集中L2E3723B5081，确认为穿刺类型异物高发导致,IJP_x000a_【是否新增】是_x000a_【风险区间】单Glass穿刺高发_x000a_【良损评估】8月影响0.001%_x000a_【交付评估】/_x000a_【源头改善】请蒸镀同事反馈改善对策"/>
  </r>
  <r>
    <n v="113"/>
    <d v="2023-08-31T00:00:00"/>
    <x v="0"/>
    <x v="0"/>
    <n v="35012"/>
    <x v="70"/>
    <n v="0.06"/>
    <x v="2"/>
    <s v="陈章才"/>
    <s v="李双"/>
    <m/>
    <s v="是"/>
    <x v="1"/>
    <x v="0"/>
    <d v="2023-08-31T00:00:00"/>
    <m/>
    <s v="无"/>
    <s v="①FQC单日批退灰阶暗点超标，AVI增加64灰阶画面暗点拦截；②单画面暗点发生率50%，其中R品检出8%、MVI复测NG比例1%；③阵列时序近2个月AVI/MVI暗点、FQC抽检暗点检出率趋势无恶化"/>
    <s v="/"/>
    <s v="否"/>
    <s v="否"/>
    <s v="否"/>
    <s v="A1CIP改善前批次良损1％，N2 SKIP改善批良损0.3%"/>
    <s v="【异常原因】①FQC单日批退灰阶暗点超标，AVI增加64灰阶画面暗点拦截；②单画面暗点发生率50%，其中R品检出8%、MVI复测NG比例1%；③阵列时序近2个月AVI/MVI暗点、FQC抽检暗点检出率趋势无恶化_x000a_【根本原因】A1CIP导致：①灰阶暗点解析16pcs，14pcs为A1CIP，②N2 SKIP批次AVI发生率由50%下降至10%_x000a_【是否新增】否_x000a_【风险区间】阵列4月～8月生产量产品（新批次N2均下线），及D109/110目前所有产品（N2暂未下线）_x000a_【良损评估】_x000a_①D80 AVI已收严，A1CIP改善前批次良损1％，N2 SKIP改善批良损0.3%_x000a_②其他产品暂未收严AVI，A1CIP暗点良损在0.1%以内_x000a_【交付评估】/_x000a_【源头改善】①屏体CRP无法挽救（非阳极～阴极间异物）；②A1CIP D109/D110需尽快止损（尤其是D80～D109衍生关系）@阵列中心-薄膜技术部-黄林 ；③A1CIP可改善但无法根除，长期止损需推动灰阶暗点放宽，目前邀请品保确认D80收严前批次模组暗点检出情况，评估暗点漏放风险"/>
  </r>
  <r>
    <n v="114"/>
    <d v="2023-08-31T00:00:00"/>
    <x v="0"/>
    <x v="0"/>
    <n v="38200"/>
    <x v="66"/>
    <n v="6.0000000000000001E-3"/>
    <x v="1"/>
    <s v="韩伟"/>
    <s v="李双"/>
    <m/>
    <s v="否"/>
    <x v="0"/>
    <x v="0"/>
    <d v="2023-08-31T00:00:00"/>
    <m/>
    <s v="无"/>
    <s v="不良集中下贴2号机"/>
    <s v="怀疑为MVI吸附平台异物或保护膜来料导致"/>
    <s v="否"/>
    <s v="否"/>
    <s v="否"/>
    <s v="8月影响0.001%"/>
    <s v="【异常原因及机理】形貌多为PIN端多点环凸，Mapping除存在BA模位6pcs，AN模位4pcs外均为散发模位，不良集中下贴2号机；异常品MVI集中2PST16，怀疑为MVI吸附平台异物或保护膜来料导致_x000a_【是否新增】是_x000a_【风险区间】下贴站点8/28-8/29过货；MVI过货时间8/31 2：47-4：00_x000a_【良损评估】8月影响0.001%_x000a_【交付评估】无影响_x000a_【源头改善】请Lami&amp;FA同事针对下贴2号机进行清洁，请Lami同事反馈异常panel环凸点位及相关信息，进行撕膜验证确认等；确认异常片的批次信息，评估是否为来料问题；请TP整合协助调查MVI相关性并反馈_x000a_①昨日确认MVI机台未见异物，匹配MVI时序跨度一天非连续_x000a_②异常位置分散_x000a_已通知制造注意清洁质量"/>
  </r>
  <r>
    <n v="115"/>
    <d v="2023-09-01T00:00:00"/>
    <x v="0"/>
    <x v="0"/>
    <n v="38200"/>
    <x v="71"/>
    <n v="2E-3"/>
    <x v="1"/>
    <s v="韩伟"/>
    <s v="李双"/>
    <m/>
    <s v="否"/>
    <x v="0"/>
    <x v="0"/>
    <d v="2023-09-01T00:00:00"/>
    <m/>
    <s v="无"/>
    <s v="AH模位Lami段无集中，除该模位外多为散发模位，9/1散发模位Lami段无集中"/>
    <s v="AH模位Lami段无集中，除该模位外多为散发模位，9/1散发模位Lami段无集中"/>
    <s v="否"/>
    <s v="否"/>
    <s v="否"/>
    <n v="2.0000000000000002E-5"/>
    <s v="异常原因及机理】AH模位Lami段无集中，除该模位外多为散发模位，9/1散发模位Lami段无集中_x000a_【是否新增】是_x000a_【风险区间】/_x000a_【良损评估】8月影响0.002%_x000a_【交付评估】无影响_x000a_【源头改善】请Lami&amp;FA同事同步产线进行清洁，inline监控几卡；请后段协助调查该异常"/>
  </r>
  <r>
    <n v="116"/>
    <d v="2023-09-02T00:00:00"/>
    <x v="0"/>
    <x v="13"/>
    <n v="38100"/>
    <x v="68"/>
    <n v="8.0000000000000002E-3"/>
    <x v="0"/>
    <s v="马都"/>
    <s v="刘瑞涛"/>
    <m/>
    <s v="否"/>
    <x v="0"/>
    <x v="0"/>
    <d v="2023-09-02T00:00:00"/>
    <m/>
    <s v="无"/>
    <s v="Array 2AES02划伤风险批，经Lami激光工艺后会造成屏体破裂不良"/>
    <s v="Array 2AES02划伤风险批，经Lami激光工艺后会造成屏体破裂不良"/>
    <s v="否"/>
    <s v="否"/>
    <s v="否"/>
    <n v="5.0000000000000001E-4"/>
    <s v="【异常原因及机理】Array 2AES02划伤风险批，经Lami激光工艺后会造成屏体破裂不良。_x000a_【是否新增】否_x000a_【风险区间】D100 共计1280 Panel(均为U列)_x000a_【良损评估】9月加权预计影响0.048%_x000a_【交付评估】无影响_x000a_【源头改善】工艺已对设备进行硬件结构检查并确认完成，后续过货产品已加检确认无异常"/>
  </r>
  <r>
    <n v="117"/>
    <d v="2023-09-01T00:00:00"/>
    <x v="0"/>
    <x v="3"/>
    <n v="35000"/>
    <x v="72"/>
    <n v="6.0000000000000001E-3"/>
    <x v="0"/>
    <s v="孙梦彬"/>
    <s v="刘瑞涛"/>
    <m/>
    <s v="否"/>
    <x v="0"/>
    <x v="0"/>
    <d v="2023-09-01T00:00:00"/>
    <m/>
    <s v="无"/>
    <s v="异常匹配主要受M5 PVD异物影响。复归工艺时序8/18~8/22区间AJSIP较"/>
    <s v="异常匹配主要受M5 PVD异物影响。复归工艺时序8/18~8/22区间AJSIP较"/>
    <s v="否"/>
    <s v="否"/>
    <s v="否"/>
    <n v="8.9999999999999998E-4"/>
    <s v="【异常原因及机理】异常匹配主要受M5 PVD异物影响。复归工艺时序8/18~8/22区间AJSIP较高_x000a_【是否新增】是_x000a_【风险区间】8/18~8/22区间AJSIP飘高Sheet_x000a_【良损评估】8月影响0.09%_x000a_【交付评估】/_x000a_【源头改善】8/22后产线水平已下降至正常水平，请PVD调查高发区间AJSIP波动原因"/>
  </r>
  <r>
    <n v="118"/>
    <d v="2023-09-02T00:00:00"/>
    <x v="0"/>
    <x v="0"/>
    <n v="38200"/>
    <x v="73"/>
    <n v="2E-3"/>
    <x v="2"/>
    <s v="陈章才"/>
    <s v="刘瑞涛"/>
    <m/>
    <s v="是"/>
    <x v="0"/>
    <x v="0"/>
    <d v="2023-09-02T00:00:00"/>
    <m/>
    <s v="/"/>
    <s v="MVI时序有集中"/>
    <s v="机理不明"/>
    <s v="/"/>
    <s v="/"/>
    <s v="/"/>
    <s v="/"/>
    <s v="/"/>
  </r>
  <r>
    <n v="119"/>
    <d v="2023-09-02T00:00:00"/>
    <x v="0"/>
    <x v="1"/>
    <n v="38200"/>
    <x v="74"/>
    <n v="3.0000000000000001E-3"/>
    <x v="2"/>
    <s v="刘红博"/>
    <s v="刘瑞涛"/>
    <m/>
    <s v="否"/>
    <x v="0"/>
    <x v="0"/>
    <d v="2023-09-05T00:00:00"/>
    <m/>
    <s v="无"/>
    <s v="异常ID蒸镀段和Lami段均无机腔差集中性，匹配RS Code无匹配，初步怀疑保护膜内或保护膜与屏体之间的异物"/>
    <s v="异常ID蒸镀段和Lami段均无机腔差集中性，匹配RS Code无匹配，初步怀疑保护膜内或保护膜与屏体之间的异物"/>
    <s v="是"/>
    <s v="否"/>
    <s v="否"/>
    <n v="5.0000000000000002E-5"/>
    <s v="【异常原因及机理】异常位置在panel边缘模组切割线外，异常位置存在气泡，切割碳化后灰尘进入到上保护膜气泡处造成屏体异物 _x000a_【是否新增】否 _x000a_【良损评估】9月预估0.01% _x000a_【交付评估】无 _x000a_【改善措施】1、和品保沟通进行模组规格验证；2、气泡不良改善"/>
  </r>
  <r>
    <n v="120"/>
    <d v="2023-09-03T00:00:00"/>
    <x v="0"/>
    <x v="0"/>
    <n v="38200"/>
    <x v="75"/>
    <n v="2E-3"/>
    <x v="1"/>
    <s v="韩伟"/>
    <s v="葛耀华"/>
    <m/>
    <s v="否"/>
    <x v="0"/>
    <x v="0"/>
    <d v="2023-09-03T00:00:00"/>
    <m/>
    <s v="无"/>
    <s v="撕完上保后异常消失，实际屏无异常，宏观表面凹凸，怀疑贴附问题"/>
    <s v="撕完上保后异常消失，实际屏无异常，宏观表面凹凸，怀疑贴附问题"/>
    <s v="是"/>
    <s v="否"/>
    <s v="否"/>
    <s v="无"/>
    <s v="【异常原因及机理】撕完上保后异常消失，实际屏无异常，宏观表面凹凸，怀疑贴附问题_x000a_【是否新增】是_x000a_【风险区间】/_x000a_【良损评估】单板异常，单板发生率14%，可挽救_x000a_【交付评估】无影响_x000a_【源头改善】已Hold线边仓，请lami同事确认异常现象并提供改善措施"/>
  </r>
  <r>
    <n v="121"/>
    <d v="2023-09-05T00:00:00"/>
    <x v="0"/>
    <x v="10"/>
    <n v="35000"/>
    <x v="64"/>
    <n v="0.01"/>
    <x v="0"/>
    <s v="孙梦彬"/>
    <s v="李双"/>
    <m/>
    <s v="/"/>
    <x v="0"/>
    <x v="0"/>
    <d v="2023-09-05T00:00:00"/>
    <m/>
    <s v="无"/>
    <s v="CI CVD LLL风险批"/>
    <s v="CI CVD LLL风险批"/>
    <s v="否"/>
    <s v="否"/>
    <s v="否"/>
    <s v="M09 0.7%"/>
    <s v="【异常原因及机理】已知CI CVD LLL风险批_x000a_【是否新增】否_x000a_【风险区间】/_x000a_【良损评估】M09 0.7%_x000a_【交付评估】/_x000a_【源头改善】LL禁用，更换备件"/>
  </r>
  <r>
    <n v="122"/>
    <d v="2023-09-05T00:00:00"/>
    <x v="0"/>
    <x v="10"/>
    <n v="38200"/>
    <x v="71"/>
    <n v="2E-3"/>
    <x v="1"/>
    <s v="韩伟"/>
    <s v="李双"/>
    <m/>
    <s v="否"/>
    <x v="0"/>
    <x v="0"/>
    <d v="2023-09-05T00:00:00"/>
    <m/>
    <s v="无"/>
    <s v="Stage异物顶伤或者Pad吸附气泡导致环凸"/>
    <s v="Stage异物顶伤或者Pad吸附气泡导致环凸"/>
    <s v="否"/>
    <s v="否"/>
    <s v="否"/>
    <n v="1E-4"/>
    <s v="【异常原因及机理】Stage异物顶伤或者Pad吸附气泡导致环凸；_x000a_【是否新增】否_x000a_【风险区间】/_x000a_【良损评估】0.01%_x000a_【交付评估】无影响_x000a_【源头改善】切割2#设备集中时间较连续，LLO Stage不集中，下贴设备集中Stage不集中时间不连续"/>
  </r>
  <r>
    <n v="123"/>
    <d v="2023-09-06T00:00:00"/>
    <x v="0"/>
    <x v="0"/>
    <n v="35013"/>
    <x v="70"/>
    <n v="0.28699999999999998"/>
    <x v="2"/>
    <s v="陈章才"/>
    <s v="李双"/>
    <m/>
    <s v="是"/>
    <x v="0"/>
    <x v="0"/>
    <d v="2023-09-06T00:00:00"/>
    <m/>
    <s v="无"/>
    <s v="暗点修复数据集中产出导致"/>
    <s v="暗点修复数据集中产出导致"/>
    <s v="否"/>
    <s v="否"/>
    <s v="否"/>
    <s v="批次0.5%"/>
    <s v="【异常原因及机理】暗点修复数据集中产出导致_x000a_【是否新增】否_x000a_【风险区间】/_x000a_【良损评估】批次0.5%_x000a_【交付评估】/_x000a_【源头改善】A1CIP影响，N2下线后最新批次发生率已大幅下降；不良受前期AVI收严阶段拦截品修复后集中影响；已产出不良品无法通过屏体修复挽救，预计9月中旬前根据模组验证结果检讨不良释放方式 "/>
  </r>
  <r>
    <n v="124"/>
    <d v="2023-09-09T00:00:00"/>
    <x v="0"/>
    <x v="1"/>
    <n v="35012"/>
    <x v="76"/>
    <n v="0.06"/>
    <x v="1"/>
    <s v="陈艳"/>
    <s v="葛耀华"/>
    <m/>
    <s v="是"/>
    <x v="0"/>
    <x v="0"/>
    <d v="2023-09-09T00:00:00"/>
    <m/>
    <s v="无"/>
    <s v="受换线Rework时间不足影响，转线优先选取良损高发膜位进行Rework，换线体上机初期PPA存在波动"/>
    <s v="受换线Rework时间不足影响，转线优先选取良损高发膜位进行Rework，换线体上机初期PPA存在波动"/>
    <s v="否"/>
    <s v="否"/>
    <s v="否"/>
    <n v="6.0000000000000001E-3"/>
    <s v="【异常原因及机理】受换线Rework时间不足影响，转线优先选取良损高发膜位进行Rework，换线体上机初期PPA存在波动，_x000a_【是否新增】否_x000a_【风险区间】/_x000a_【良损评估】批次0.6%_x000a_【交付评估】/_x000a_【改善措施】高发膜位下机进行rework处理"/>
  </r>
  <r>
    <n v="125"/>
    <d v="2023-09-09T00:00:00"/>
    <x v="0"/>
    <x v="13"/>
    <n v="38200"/>
    <x v="77"/>
    <n v="4.0000000000000001E-3"/>
    <x v="1"/>
    <s v="韩伟"/>
    <s v="葛耀华"/>
    <m/>
    <s v="否"/>
    <x v="0"/>
    <x v="0"/>
    <d v="2023-09-11T00:00:00"/>
    <m/>
    <s v="无"/>
    <s v="不良为panel边缘模组切割线外particle，切割linescan未见气泡"/>
    <s v="不良为panel边缘模组切割线外particle，切割linescan未见气泡"/>
    <s v="否"/>
    <s v="否"/>
    <s v="否"/>
    <n v="1E-4"/>
    <s v="异常原因及机理】不良为panel边缘模组切割线外particle，切割linescan未见气泡_x000a_【是否新增】否_x000a_【风险区间】/_x000a_【良损评估】批次0.01%_x000a_【交付评估】/_x000a_【改善措施】已将panel边缘particle类型屏体异物留屏，发模组实验验证@9/26"/>
  </r>
  <r>
    <n v="126"/>
    <d v="2023-09-10T00:00:00"/>
    <x v="1"/>
    <x v="10"/>
    <s v="1A620/1J620"/>
    <x v="78"/>
    <n v="1E-3"/>
    <x v="0"/>
    <s v="黄淦锐"/>
    <s v="李双"/>
    <m/>
    <s v="是"/>
    <x v="1"/>
    <x v="1"/>
    <d v="2023-09-10T00:00:00"/>
    <d v="1900-06-20T00:00:00"/>
    <s v="1A200/1J200"/>
    <s v="成膜前Particle和异物，Map CD边聚集，TAT成膜无机/腔差"/>
    <s v="成膜前Particle和异物，Map CD边聚集，TAT成膜无机/腔差"/>
    <s v="是"/>
    <s v="否"/>
    <s v="否"/>
    <s v="AT预估批次良损0.1%"/>
    <s v="【异常原因及机理】成膜前Particle和异物，Map CD边聚集，TAT成膜无机/腔差_x000a_【是否新增】是_x000a_【风险区间】/_x000a_【良损评估】AT预估批次良损0.1%_x000a_【交付评估】无影响_x000a_【源头改善】①FS04 9/8开腔保养，FS03 P4 9/9开腔保养；②持续分析调查查改善；_x000a_【短期止损】①FS04 9/8开腔保养，FS03 P4 9/9开腔保养；②M4/5清洗CP03切至CP01主Run"/>
  </r>
  <r>
    <n v="127"/>
    <d v="2023-09-11T00:00:00"/>
    <x v="0"/>
    <x v="14"/>
    <n v="38100"/>
    <x v="79"/>
    <n v="3.0000000000000001E-3"/>
    <x v="1"/>
    <s v="韩伟"/>
    <s v="李双"/>
    <m/>
    <s v="是"/>
    <x v="0"/>
    <x v="0"/>
    <d v="2023-09-11T00:00:00"/>
    <m/>
    <m/>
    <s v="delami分离过程中产生PI碎屑，实际OM确认为PI碎屑导致"/>
    <s v="delami分离过程中产生PI碎屑，实际OM确认为PI碎屑导致"/>
    <s v="否"/>
    <s v="否"/>
    <s v="否"/>
    <s v="批次0.01%"/>
    <s v="【异常原因及机理】delami分离过程中产生PI碎屑，实际OM确认为PI碎屑导致_x000a_【是否新增】否_x000a_【风险区间】/_x000a_【良损评估】批次0.01%_x000a_【交付评估】/_x000a_【改善措施】专项攻关中，LLO能量上限验证中 _x000a_"/>
  </r>
  <r>
    <n v="128"/>
    <d v="2023-09-11T00:00:00"/>
    <x v="0"/>
    <x v="1"/>
    <n v="38200"/>
    <x v="80"/>
    <n v="4.0000000000000001E-3"/>
    <x v="2"/>
    <s v="刘红博"/>
    <s v="李双"/>
    <m/>
    <s v="否"/>
    <x v="0"/>
    <x v="0"/>
    <d v="2023-09-11T00:00:00"/>
    <m/>
    <m/>
    <s v="屏体MVI机台强相关_x000a_①屏体各机台&amp;Stage确认，仅MVIStage集中（11&amp;35号机）_x000a_②MVI Stage有限位胶条，且限位位置为Panel左侧&amp;下侧，与异常位置吻合"/>
    <s v="屏体MVI机台强相关_x000a_①屏体各机台&amp;Stage确认，仅MVIStage集中（11&amp;35号机）_x000a_②MVI Stage有限位胶条，且限位位置为Panel左侧&amp;下侧，与异常位置吻合"/>
    <s v="否"/>
    <s v="否"/>
    <s v="否"/>
    <s v="批次0.01%"/>
    <s v="【异常原因及机理】屏体MVI机台强相关_x000a_①屏体各机台&amp;Stage确认，仅MVIStage集中（11&amp;35号机）_x000a_②MVI Stage有限位胶条，且限位位置为Panel左侧&amp;下侧，与异常位置吻合 _x000a_【是否新增】否_x000a_【风险区间】/_x000a_【良损评估】无，待与模组沟通单独出货_x000a_【交付评估】/_x000a_【产品处置】产品非致死不良，待与模组沟通单独出货 "/>
  </r>
  <r>
    <n v="129"/>
    <d v="2023-09-12T00:00:00"/>
    <x v="0"/>
    <x v="0"/>
    <n v="38200"/>
    <x v="19"/>
    <n v="1.2999999999999999E-2"/>
    <x v="1"/>
    <s v="韩伟"/>
    <s v="李双"/>
    <m/>
    <s v="否"/>
    <x v="0"/>
    <x v="0"/>
    <d v="2023-09-12T00:00:00"/>
    <m/>
    <s v="无"/>
    <s v="与常规PH责气泡炸裂导致孔区颜色异常Mapping（大板AB边集中）有别_x000a_1C400不可见，21220无异常，43620明显可见，怀疑区间21200~43620，已反馈后段调查"/>
    <s v="与常规PH责气泡炸裂导致孔区颜色异常Mapping（大板AB边集中）有别已留屏解析"/>
    <s v="是"/>
    <s v="否"/>
    <s v="否"/>
    <s v="月0.01%"/>
    <s v="【异常原因及机理】单Glass集中，阵列AOI未检出，DM图不可见，大板Mapping集中于1板，2板无发生，与常规PH责气泡炸裂导致孔区颜色异常Mapping（大板AB边集中）有别已留屏解析；_x000a_【是否新增】否_x000a_【风险区间】/_x000a_【良损评估】单Glass,D80产品9月0.01%_x000a_【交付评估】/_x000a_【改善措施】C200站前Qtime水平正常，待解析结果产出后反馈； "/>
  </r>
  <r>
    <n v="130"/>
    <d v="2023-09-12T00:00:00"/>
    <x v="0"/>
    <x v="2"/>
    <n v="34000"/>
    <x v="81"/>
    <s v="0.26%(月良损)"/>
    <x v="2"/>
    <s v="梁旭"/>
    <s v="刘瑞涛"/>
    <m/>
    <s v="是"/>
    <x v="1"/>
    <x v="0"/>
    <d v="2023-09-12T00:00:00"/>
    <m/>
    <n v="34000"/>
    <s v="Aging存在2#和10#机差，产品电流增大，外加产品翘曲，翘曲位置存在大电流烧伤，约300片"/>
    <s v="Aging存在2#和10#机差，产品电流增大，外加产品翘曲，翘曲位置存在大电流烧伤，约300片"/>
    <s v="是"/>
    <s v="是"/>
    <s v="否"/>
    <n v="2.5999999999999999E-3"/>
    <s v="【异常原因及机理】Aging存在2#和10#机差，产品电流增大，外加产品翘曲，翘曲位置存在大电流烧伤，约300片【是否新增】是【风险区间】/【良损评估】批次良损0.23%【交付评估】无影响【源头改善】使用V方案进行aging，R品已降至正常水平，目前2# R品率2.1%"/>
  </r>
  <r>
    <n v="131"/>
    <d v="2023-09-13T00:00:00"/>
    <x v="0"/>
    <x v="13"/>
    <n v="38100"/>
    <x v="82"/>
    <n v="8.0000000000000002E-3"/>
    <x v="1"/>
    <s v="韩伟"/>
    <s v="李双"/>
    <m/>
    <s v="是"/>
    <x v="0"/>
    <x v="0"/>
    <d v="2023-09-13T00:00:00"/>
    <m/>
    <s v="无"/>
    <s v="Delami分离过程中发生剥离异常，异物进入屏体背部，导致下保护膜Particle高发"/>
    <s v="Delami分离过程中发生剥离异常，异物进入屏体背部，导致下保护膜Particle高发"/>
    <s v="否"/>
    <s v="否"/>
    <s v="否"/>
    <n v="1E-4"/>
    <s v="【异常原因及机理】Delami分离过程中发生剥离异常，异物进入屏体背部，导致下保护膜Particle高发_x000a_【是否新增】否_x000a_【风险区间】/_x000a_【良损评估】0.01%_x000a_【交付评估】/_x000a_【改善措施】专项攻关中，LLO能量工艺窗口上限验证中 "/>
  </r>
  <r>
    <n v="132"/>
    <d v="2023-09-15T00:00:00"/>
    <x v="0"/>
    <x v="1"/>
    <n v="38100"/>
    <x v="83"/>
    <n v="3.0000000000000001E-3"/>
    <x v="1"/>
    <s v="韩伟"/>
    <s v="李双"/>
    <m/>
    <s v="是"/>
    <x v="0"/>
    <x v="0"/>
    <d v="2023-09-15T00:00:00"/>
    <m/>
    <s v="无"/>
    <s v="异常片在Delami分离过程中发生剥离异常，贴膜后有褶皱翘曲等不良"/>
    <s v="异常片在Delami分离过程中发生剥离异常，贴膜后有褶皱翘曲等不良"/>
    <s v="否"/>
    <s v="否"/>
    <s v="否"/>
    <s v="月良损0.018%，批次预估0.05%，9月加权良损0.005% "/>
    <s v="【异常原因及机理】异常片在切割集中处理，异常片在Delami分离过程中发生剥离异常，贴膜后有褶皱翘曲等不良_x000a_【是否新增】否_x000a_【风险区间】/_x000a_【良损评估】0.018%_x000a_【交付评估】/_x000a_【改善措施】专项攻关中，1、LLO能量工艺窗口上限验证，改善产品和剥离分离情况；2、delami进刀深度加3mm验证，PCCB已同意，ECS流程中 _x000a_"/>
  </r>
  <r>
    <n v="133"/>
    <d v="2023-09-16T00:00:00"/>
    <x v="0"/>
    <x v="1"/>
    <n v="35012"/>
    <x v="76"/>
    <n v="1.6E-2"/>
    <x v="1"/>
    <s v="陈艳"/>
    <s v="葛耀华"/>
    <m/>
    <s v="是"/>
    <x v="0"/>
    <x v="0"/>
    <d v="2023-09-16T00:00:00"/>
    <m/>
    <s v="无"/>
    <s v="G向彩色带状Mura为转线影响"/>
    <s v="G向彩色带状Mura为转线影响"/>
    <s v="否"/>
    <s v="否"/>
    <s v="否"/>
    <n v="1.2999999999999999E-2"/>
    <s v="【异常原因及机理】G向彩色带状Mura为转线影响，_x000a_【是否新增】否_x000a_【风险区间】/_x000a_【良损评估】批次1.3%_x000a_【交付评估】/_x000a_【改善措施】G彩带N/R/T列已完成Rework，K列本批次末期进行Rework，C列优化offset后已恢复正常"/>
  </r>
  <r>
    <n v="134"/>
    <d v="2023-09-16T00:00:00"/>
    <x v="0"/>
    <x v="1"/>
    <n v="35012"/>
    <x v="84"/>
    <n v="1.7999999999999999E-2"/>
    <x v="1"/>
    <s v="陈艳"/>
    <s v="葛耀华"/>
    <m/>
    <s v="是"/>
    <x v="0"/>
    <x v="0"/>
    <d v="2023-09-16T00:00:00"/>
    <m/>
    <s v="无"/>
    <s v="条形彩斑为 A003/A001 CR膜位固定位置，A003 Inline已监控到，"/>
    <s v="条形彩斑为 A003/A001 CR膜位固定位置，A003 Inline已监控到，"/>
    <s v="否"/>
    <s v="否"/>
    <s v="否"/>
    <n v="1.2999999999999999E-2"/>
    <s v="【异常原因及机理】条形彩斑为 A003/A001 CR膜位固定位置，A003 Inline已监控到，A001  Inline未监控到；_x000a_【是否新增】否_x000a_【风险区间】/_x000a_【良损评估】批次1.3%_x000a_【交付评估】/_x000a_【改善措施】A003 CR膜位批次结束后已完成Rework（EG Mask）， A001 待专项检讨改善措施 ，调节OC4 背板确认改善效果@9/20；"/>
  </r>
  <r>
    <n v="135"/>
    <d v="2023-09-16T00:00:00"/>
    <x v="0"/>
    <x v="13"/>
    <n v="38200"/>
    <x v="85"/>
    <n v="1.5E-3"/>
    <x v="1"/>
    <s v="韩伟"/>
    <s v="葛耀华"/>
    <m/>
    <s v="是"/>
    <x v="0"/>
    <x v="0"/>
    <d v="2023-09-16T00:00:00"/>
    <m/>
    <s v="无"/>
    <s v="异常片在在Delami过程中出现剥离异常，屏体出现褶皱，未影响切割，但褶皱位置导致屏体出现翘曲等不良，翘曲异常品可挽救，挽救成功率98%以上，昨日已挽救下放"/>
    <s v="异常片在在Delami过程中出现剥离异常，屏体出现褶皱，未影响切割，但褶皱位置导致屏体出现翘曲等不良，翘曲异常品可挽救，挽救成功率98%以上，昨日已挽救下放"/>
    <s v="否"/>
    <s v="否"/>
    <s v="否"/>
    <s v="无"/>
    <s v="异常原因及机理】异常片在在Delami过程中出现剥离异常，屏体出现褶皱，未影响切割，但褶皱位置导致屏体出现翘曲等不良，翘曲异常品可挽救，挽救成功率98%以上，昨日已挽救下放_x000a_【是否新增】否_x000a_【风险区间】/_x000a_【良损评估】无_x000a_【交付评估】/_x000a_【改善措施】专项攻关中，1、LLO能量工艺窗口上限验证，改善产品和剥离分离情况；2、delami进刀深度加3mm验证，PCCB已同意，ECS流程中"/>
  </r>
  <r>
    <n v="136"/>
    <d v="2023-09-17T00:00:00"/>
    <x v="0"/>
    <x v="13"/>
    <n v="35012"/>
    <x v="86"/>
    <n v="8.0000000000000002E-3"/>
    <x v="1"/>
    <s v="陈艳"/>
    <s v="李双"/>
    <m/>
    <s v="是"/>
    <x v="0"/>
    <x v="0"/>
    <d v="2023-09-17T00:00:00"/>
    <m/>
    <s v="无"/>
    <s v="D100 AB Line 0822批次G彩带多套Mask高发，9/4已Rework"/>
    <s v="D100 AB Line 0822批次G彩带多套Mask高发，9/4已Rework"/>
    <s v="否"/>
    <s v="否"/>
    <s v="否"/>
    <s v="无"/>
    <s v="【异常原因及机理】D100 AB Line 0822批次G彩带多套Mask高发，9/4已Rework_x000a_【是否新增】否_x000a_【风险区间】/_x000a_【良损评估】无_x000a_【交付评估】/_x000a_【改善措施】Rework"/>
  </r>
  <r>
    <n v="137"/>
    <d v="2023-09-17T00:00:00"/>
    <x v="0"/>
    <x v="13"/>
    <n v="35012"/>
    <x v="87"/>
    <n v="8.9999999999999993E-3"/>
    <x v="1"/>
    <s v="陈艳"/>
    <s v="李双"/>
    <m/>
    <s v="是"/>
    <x v="0"/>
    <x v="0"/>
    <d v="2023-09-17T00:00:00"/>
    <m/>
    <s v="无"/>
    <s v="蓝画面大面积彩斑集中C行，单日过货影响，批次不良较上批次未升高"/>
    <s v="蓝画面大面积彩斑集中C行，单日过货影响，批次不良较上批次未升高"/>
    <s v="否"/>
    <s v="否"/>
    <s v="否"/>
    <s v="无"/>
    <s v="【异常原因及机理】蓝画面大面积彩斑集中C行，单日过货影响，批次不良较上批次未升高_x000a_【是否新增】否_x000a_【风险区间】/_x000a_【良损评估】无_x000a_【交付评估】/_x000a_【改善措施】Rework"/>
  </r>
  <r>
    <n v="138"/>
    <d v="2023-09-20T00:00:00"/>
    <x v="0"/>
    <x v="1"/>
    <n v="35012"/>
    <x v="88"/>
    <n v="8.1000000000000003E-2"/>
    <x v="1"/>
    <s v="陈艳"/>
    <s v="李双"/>
    <m/>
    <s v="是"/>
    <x v="0"/>
    <x v="0"/>
    <d v="2023-09-20T00:00:00"/>
    <m/>
    <s v="无"/>
    <s v="G向彩色带状Mura集中08-30批次-49Cycle，A001-F/L/N列，A004-R列，PPA未匹配，需解析确认AA区"/>
    <s v="G向彩色带状Mura集中08-30批次-49Cycle，A001-F/L/N列，A004-R列，PPA未匹配，需解析确认AA区"/>
    <s v="否"/>
    <s v="否"/>
    <s v="否"/>
    <n v="1E-3"/>
    <s v="【异常原因及机理】G向彩色带状Mura集中08-30批次-49Cycle，A001-F/L/N列，A004-R列，PPA未匹配，需解析确认AA区；条形彩斑Mura BE膜位集中A004Mask，为1G-A005不良，CR膜位集中A001/A003Mask，为1B-A001/A003不良_x000a_【是否新增】否_x000a_【风险区间】/_x000a_【良损评估】0.1%_x000a_【交付评估】/_x000a_【改善措施】1G-A005已Rework@09/16；1B-A003已特殊Rework@09/11；1B-A001已特殊Rework@09/19 "/>
  </r>
  <r>
    <n v="139"/>
    <d v="2023-09-21T00:00:00"/>
    <x v="0"/>
    <x v="1"/>
    <n v="35012"/>
    <x v="89"/>
    <n v="2.3E-2"/>
    <x v="0"/>
    <s v="李哓渊"/>
    <s v="李双"/>
    <m/>
    <s v="否"/>
    <x v="1"/>
    <x v="0"/>
    <d v="2023-09-21T00:00:00"/>
    <m/>
    <s v="1A620"/>
    <s v="1A620 Total存在爆量"/>
    <s v="1A620 Total存在爆量"/>
    <m/>
    <m/>
    <m/>
    <m/>
    <s v="【异常原因及机理】_x000a_Array排查sheet集中于同一lot，异常片1A609存在AAWOP爆量，1A620 Total存在爆量，其他爆量片Map与图貌均与异常片不同。切片结果预计9/27下午产出。_x000a_【良损评估】/_x000a_【交付评估】暂无影响_x000a_【挽救对策】无_x000a_【源头改善】_x000a_待WET根因厘清后补充，同时需确认爆量片处理流程"/>
  </r>
  <r>
    <n v="140"/>
    <d v="2023-09-22T00:00:00"/>
    <x v="0"/>
    <x v="1"/>
    <n v="35000"/>
    <x v="90"/>
    <n v="7.0000000000000001E-3"/>
    <x v="0"/>
    <s v="孙梦彬"/>
    <s v="刘瑞涛"/>
    <m/>
    <s v="否"/>
    <x v="1"/>
    <x v="0"/>
    <d v="2023-09-22T00:00:00"/>
    <m/>
    <m/>
    <s v="单天波动"/>
    <s v="单天波动"/>
    <m/>
    <m/>
    <m/>
    <m/>
    <s v="单天波动"/>
  </r>
  <r>
    <n v="141"/>
    <d v="2023-09-22T00:00:00"/>
    <x v="0"/>
    <x v="10"/>
    <n v="38100"/>
    <x v="91"/>
    <n v="3.0999999999999999E-3"/>
    <x v="2"/>
    <s v="刘红博"/>
    <s v="李双"/>
    <m/>
    <s v="否"/>
    <x v="0"/>
    <x v="0"/>
    <d v="2023-09-22T00:00:00"/>
    <m/>
    <m/>
    <s v="①异常产品在TP PEP3 剥离宕机（剥离单元出口与Washing交接位置），inline已监控到，续流屏体确认mura程度；_x000a_②宕机原因：STR3出口sensor受药液腐蚀损坏"/>
    <s v="①异常产品在TP PEP3 剥离宕机（剥离单元出口与Washing交接位置），inline已监控到，续流屏体确认mura程度；_x000a_②宕机原因：STR3出口sensor受药液腐蚀损坏"/>
    <m/>
    <m/>
    <m/>
    <m/>
    <s v="【异常原因及机理】_x000a_①异常产品在TP PEP3 剥离宕机（剥离单元出口与Washing交接位置），inline已监控到，续流屏体确认mura程度；_x000a_②宕机原因：STR3出口sensor受药液腐蚀损坏_x000a_【是否新增】否_x000a_【风险区间】4half(1half 影响严重)_x000a_【良损评估】月单产品0.015%，加权0.004%_x000a_【交付评估】/_x000a_【改善措施】①STR3区间异常Sensor更换②增加Sensor感应异常后报警功能 "/>
  </r>
  <r>
    <n v="142"/>
    <d v="2023-09-22T00:00:00"/>
    <x v="0"/>
    <x v="1"/>
    <n v="38100"/>
    <x v="91"/>
    <n v="1.5E-3"/>
    <x v="2"/>
    <s v="刘红博"/>
    <s v="李双"/>
    <m/>
    <s v="否"/>
    <x v="0"/>
    <x v="0"/>
    <d v="2023-09-22T00:00:00"/>
    <m/>
    <m/>
    <s v="①异常产品在TP PEP3 剥离宕机（剥离单元出口与Washing交接位置），inline已监控到，续流屏体确认mura程度；_x000a_②宕机原因：STR3出口sensor受药液腐蚀损坏"/>
    <s v="①异常产品在TP PEP3 剥离宕机（剥离单元出口与Washing交接位置），inline已监控到，续流屏体确认mura程度；_x000a_②宕机原因：STR3出口sensor受药液腐蚀损坏"/>
    <m/>
    <m/>
    <m/>
    <m/>
    <s v="【异常原因及机理】_x000a_①异常产品在TP PEP3 剥离宕机（剥离单元出口与Washing交接位置），inline已监控到，续流屏体确认mura程度；_x000a_②宕机原因：STR3出口sensor受药液腐蚀损坏_x000a_【是否新增】否_x000a_【风险区间】4half(1half 影响严重)_x000a_【良损评估】月单产品0.015%，加权0.004%_x000a_【交付评估】/_x000a_【改善措施】①STR3区间异常Sensor更换②增加Sensor感应异常后报警功能 "/>
  </r>
  <r>
    <n v="143"/>
    <d v="2023-09-22T00:00:00"/>
    <x v="0"/>
    <x v="13"/>
    <n v="31000"/>
    <x v="92"/>
    <n v="2.5000000000000001E-3"/>
    <x v="1"/>
    <s v="韩伟"/>
    <s v="李双"/>
    <m/>
    <s v="否"/>
    <x v="0"/>
    <x v="0"/>
    <d v="2023-09-22T00:00:00"/>
    <m/>
    <s v="21220"/>
    <s v="D100 ESD击伤S等9-11批次0.3%，9-11合入蒸镀最优绑定路径，较8-22批次0.34%改善0.04%，目前产出为9-11批次前期过货影响"/>
    <s v="D100 ESD击伤S等9-11批次0.3%，9-11合入蒸镀最优绑定路径，较8-22批次0.34%改善0.04%，目前产出为9-11批次前期过货影响"/>
    <m/>
    <m/>
    <m/>
    <m/>
    <s v="【异常原因及机理】D100 ESD击伤S等9-11批次0.3%，9-11合入蒸镀最优绑定路径，较8-22批次0.34%改善0.04%，目前产出为9-11批次前期过货影响_x000a_【是否新增】否_x000a_【良损评估】0.3%批次_x000a_【交付评估】当前ESD轻型21K库存模组放货验证中_x000a_【改善措施】①9-11合入蒸镀最优绑定路径，持续关注中②受蒸镀时序影响(前期高，后期降低趋势)，排产优化持续检讨中"/>
  </r>
  <r>
    <n v="144"/>
    <d v="2023-09-24T00:00:00"/>
    <x v="0"/>
    <x v="1"/>
    <n v="35012"/>
    <x v="76"/>
    <n v="0.13370000000000001"/>
    <x v="1"/>
    <s v="陈艳"/>
    <s v="葛耀华"/>
    <m/>
    <s v="否"/>
    <x v="1"/>
    <x v="0"/>
    <d v="2023-09-24T00:00:00"/>
    <m/>
    <m/>
    <s v="本周预估0.62%不良，整体jnd+0.1可改善90％，jnd+0.2，可以可改善95%，规格合理化应该不良0.1%左右"/>
    <s v="本周预估0.62%不良，整体jnd+0.1可改善90％，jnd+0.2，可以可改善95%，规格合理化应该不良0.1%左右"/>
    <m/>
    <m/>
    <m/>
    <m/>
    <s v="本周预估0.62%不良，整体jnd+0.1可改善90％，jnd+0.2，可以可改善95%，规格合理化应该不良0.1%左右"/>
  </r>
  <r>
    <n v="145"/>
    <d v="2023-09-24T00:00:00"/>
    <x v="0"/>
    <x v="15"/>
    <n v="38100"/>
    <x v="93"/>
    <n v="2.7000000000000001E-3"/>
    <x v="1"/>
    <s v="韩伟"/>
    <s v="葛耀华"/>
    <m/>
    <s v="是"/>
    <x v="0"/>
    <x v="0"/>
    <d v="2023-09-24T00:00:00"/>
    <m/>
    <m/>
    <s v="Delami分离过程中发生剥离异常，异物进入屏体背部，导致下保护膜Particle高发"/>
    <s v="Delami分离过程中发生剥离异常，异物进入屏体背部，导致下保护膜Particle高发"/>
    <m/>
    <m/>
    <m/>
    <m/>
    <s v="【异常原因及机理】Delami分离过程中发生剥离异常，异物进入屏体背部，导致下保护膜Particle高发_x000a_【是否新增】否_x000a_【风险区间】/_x000a_【良损评估】0.005%_x000a_【交付评估】/_x000a_【改善措施】专项攻关中，LLO能量工艺窗口上限验证中"/>
  </r>
  <r>
    <n v="146"/>
    <d v="2023-09-25T00:00:00"/>
    <x v="1"/>
    <x v="2"/>
    <n v="36100"/>
    <x v="94"/>
    <s v="/"/>
    <x v="2"/>
    <s v="刘红博"/>
    <s v="李双"/>
    <m/>
    <s v="否"/>
    <x v="1"/>
    <x v="0"/>
    <d v="2023-09-25T00:00:00"/>
    <m/>
    <m/>
    <s v="09/20 13:00设备换线667进行挑屏，下料点位异常搭边导致偶发压伤"/>
    <s v="09/20 13:00设备换线667进行挑屏，下料点位异常搭边导致偶发压伤"/>
    <m/>
    <m/>
    <m/>
    <m/>
    <s v="2PFS01-667产品压伤异常_x000a_开始时间：04:00; _x000a_结束时间：08:00_x000a_处理进度：_x000a_09/20 13:00设备换线667进行挑屏，下料点位异常搭边导致偶发压伤，下料产品均通过设备打包入库未能发现；_x000a_09/25 04:00人工打包时发现压伤异常问题，排查到设备问题；后续设备IDLE待料未再作业；_x000a_09/25 08:00 设备下料点位重新调试，调试后作业OK_x000a_09/25 召集品保整合《风险品处置会议》，后续对仓库产品进行库返 _x000a_风险批次：_x000a_设备共作业产生风险批次15666，当前全部在V2未流出到模组；_x000a_① 包装机打包已入库3144；其中A-1369(18箱)，其他风险-1775(21箱)----------当前已全部冻结，待返工；_x000a_② 人工打包(有压伤异常能发现)已作业6660，检出不良63(持续增加中)；待作业5862；"/>
  </r>
  <r>
    <n v="147"/>
    <d v="2023-09-25T00:00:00"/>
    <x v="1"/>
    <x v="10"/>
    <n v="35012"/>
    <x v="95"/>
    <s v="/"/>
    <x v="1"/>
    <s v="陈艳"/>
    <s v="李双"/>
    <m/>
    <s v="否"/>
    <x v="1"/>
    <x v="1"/>
    <d v="2023-09-25T00:00:00"/>
    <d v="1900-06-05T00:00:00"/>
    <m/>
    <s v="金张保护膜二元化验证新增mura不良，推测为下保护膜抗静电能力差，导致下保护膜撕除过程中产生不良"/>
    <s v="金张保护膜二元化验证新增mura不良，推测为下保护膜抗静电能力差，导致下保护膜撕除过程中产生不良"/>
    <m/>
    <m/>
    <m/>
    <m/>
    <s v="【异常原因】:金张保护膜二元化验证新增mura不良，推测为下保护膜抗静电能力差，导致下保护膜撕除过程中产生不良，具体变异因子锁定排查中。_x000a_【产品处理方案】:_x000a_1.离子风吹背面1H无改善；_x000a_2.不良品静置2天复测现象无改善；_x000a_3.新增不良与品保整合共识，按照有无卡控，按照四周彩色mura code及等级判等入库，入库C0品按照不同JND值分别发货模组进行验证；_x000a_4.已经A等入库产品约1.4k已经开始进行返工MVI复判中。_x000a_【A品库返结果】MVI过货30pcs，28pcs有不良现象，JND值分布在2.2-2.4，持续过货中。 "/>
  </r>
  <r>
    <n v="148"/>
    <d v="2023-09-27T00:00:00"/>
    <x v="0"/>
    <x v="16"/>
    <n v="38100"/>
    <x v="96"/>
    <n v="6.4999999999999997E-3"/>
    <x v="1"/>
    <s v="韩伟"/>
    <s v="李双"/>
    <m/>
    <s v="否"/>
    <x v="0"/>
    <x v="0"/>
    <d v="2023-09-27T00:00:00"/>
    <m/>
    <m/>
    <s v="D110产品PI1和PI2混run，PI膜边距玻璃边9mm左右，delami自动分离困难，AU和EU膜位需先手动分离降低设备自动分离困难导致的翘曲和褶皱，在手动分离时有碎屑进入Panel下部，形成下保护膜particle"/>
    <s v="D110产品PI1和PI2混run，PI膜边距玻璃边9mm左右，delami自动分离困难，AU和EU膜位需先手动分离降低设备自动分离困难导致的翘曲和褶皱，在手动分离时有碎屑进入Panel下部，形成下保护膜particle"/>
    <m/>
    <m/>
    <m/>
    <m/>
    <s v="【异常原因及机理】D110产品PI1和PI2混run，PI膜边距玻璃边9mm左右，delami自动分离困难，AU和EU膜位需先手动分离降低设备自动分离困难导致的翘曲和褶皱，在手动分离时有碎屑进入Panel下部，形成下保护膜particle_x000a_【是否新增】否_x000a_【良损评估】批次0.15%，9月加权0.003%_x000a_【交付评估】/_x000a_【改善措施】LAMI工艺检讨手动剥离方法，改善进入Panel下部particle量 "/>
  </r>
  <r>
    <n v="149"/>
    <d v="2023-09-29T00:00:00"/>
    <x v="0"/>
    <x v="16"/>
    <n v="38100"/>
    <x v="97"/>
    <n v="6.7000000000000002E-3"/>
    <x v="1"/>
    <s v="田鹏"/>
    <s v="李双"/>
    <m/>
    <s v="否"/>
    <x v="1"/>
    <x v="0"/>
    <d v="2023-09-29T00:00:00"/>
    <m/>
    <m/>
    <s v="D110产品PI1和PI2混run，PI膜边距玻璃边9mm左右，delami自动分离困难，需手动对应，异常片于切割集中过货导致高发"/>
    <s v="D110产品PI1和PI2混run，PI膜边距玻璃边9mm左右，delami自动分离困难，需手动对应，异常片于切割集中过货导致高发"/>
    <m/>
    <m/>
    <m/>
    <m/>
    <s v="【异常原因及机理】D110产品PI1和PI2混run，PI膜边距玻璃边9mm左右，delami自动分离困难，需手动对应，异常片于切割集中过货导致高发；_x000a_【是否新增】否_x000a_【良损评估】9月加权0.005%_x000a_【交付评估】/_x000a_【改善措施】PI全二供上线；手动提前分离；LLO边扫验证; _x000a_"/>
  </r>
  <r>
    <n v="150"/>
    <d v="2023-09-30T00:00:00"/>
    <x v="0"/>
    <x v="13"/>
    <n v="31000"/>
    <x v="92"/>
    <n v="9.1000000000000004E-3"/>
    <x v="1"/>
    <s v="罗杨"/>
    <s v="刘瑞涛"/>
    <m/>
    <s v="否"/>
    <x v="0"/>
    <x v="1"/>
    <d v="2023-09-30T00:00:00"/>
    <d v="1900-05-31T00:00:00"/>
    <m/>
    <s v="D100 ESD击伤S等9-19批次0.89%，较9-11批次0.32%恶化0.67%，主要为蒸镀前期高发影响"/>
    <s v="D100 ESD击伤S等9-19批次0.89%，较9-11批次0.32%恶化0.67%，主要为蒸镀前期高发影响"/>
    <m/>
    <m/>
    <m/>
    <m/>
    <s v="【异常原因及机理】D100 ESD击伤S等9-19批次0.89%，较9-11批次0.32%恶化0.67%，主要为蒸镀前期高发影响_x000a_【是否新增】否_x000a_【良损评估】0.89%批次_x000a_【交付评估】当前ESD轻型21K库存模组放货验证中_x000a_【改善措施】①受蒸镀时序影响(前期高，后期降低趋势)，排产优化预计10-4周期导入，持续关注"/>
  </r>
  <r>
    <n v="151"/>
    <d v="2023-10-06T00:00:00"/>
    <x v="0"/>
    <x v="3"/>
    <n v="35012"/>
    <x v="98"/>
    <n v="2.5000000000000001E-2"/>
    <x v="0"/>
    <s v="施浩然"/>
    <s v="葛耀华"/>
    <m/>
    <s v="否"/>
    <x v="1"/>
    <x v="0"/>
    <d v="2023-10-06T00:00:00"/>
    <m/>
    <m/>
    <s v="沙状异物导致灰阶亮点"/>
    <s v="沙状异物导致灰阶亮点"/>
    <m/>
    <m/>
    <m/>
    <m/>
    <s v="【异常原因及机理】沙状异物导致灰阶亮点，ELA 1# 8/26前后过货，为已知异常_x000a_【良损评估】0.01%（ELA 1#异常区间主要为D95过货，其他产品影响少）_x000a_【交付评估】无影响_x000a_【挽救对策】无_x000a_【源头改善】_x000a_9/1 ELA 1# 保养后沙状defect已复归，针对peeling导致沙状问题工艺已平展保养手法；同时加强沙状Defect机差监控"/>
  </r>
  <r>
    <n v="152"/>
    <d v="2023-10-06T00:00:00"/>
    <x v="0"/>
    <x v="1"/>
    <n v="35012"/>
    <x v="18"/>
    <n v="0.04"/>
    <x v="1"/>
    <s v="陈艳"/>
    <s v="葛耀华"/>
    <m/>
    <s v="是"/>
    <x v="1"/>
    <x v="1"/>
    <d v="2023-10-06T00:00:00"/>
    <d v="1900-05-25T00:00:00"/>
    <m/>
    <s v="CC/CR集中A001 Mask，EJ为轻微小山峰条彩，集中A004Mas"/>
    <s v="CC/CR集中A001 Mask，EJ为轻微小山峰条彩，集中A004Mas"/>
    <m/>
    <m/>
    <m/>
    <m/>
    <s v="【异常原因及机理】CC/CR集中A001 Mask，EJ为轻微小山峰条彩，集中A004Mask_x000a_【良损评估】0.3%_x000a_【交付评估】无影响_x000a_【挽救对策】无_x000a_【源头改善】_x000a_CR/EJ已进行rework@10/01_x000a_CC/CR持续PPA偏正rework验证@10/12"/>
  </r>
  <r>
    <n v="153"/>
    <d v="2023-10-06T00:00:00"/>
    <x v="0"/>
    <x v="1"/>
    <s v="38100/38200"/>
    <x v="66"/>
    <n v="2E-3"/>
    <x v="1"/>
    <s v="韩伟"/>
    <s v="葛耀华"/>
    <m/>
    <s v="/"/>
    <x v="0"/>
    <x v="0"/>
    <d v="2023-10-06T00:00:00"/>
    <m/>
    <m/>
    <s v="Stage异物顶伤造成环凸，Pad吸附造成气泡环凸"/>
    <s v="Stage异物顶伤造成环凸，Pad吸附造成气泡环凸"/>
    <m/>
    <m/>
    <m/>
    <m/>
    <s v="【异常原因及机理】Stage异物顶伤造成环凸，Pad吸附造成气泡环凸_x000a_【是否新增】否_x000a_【良损评估】10月加权0.003%_x000a_【交付评估】/_x000a_【改善措施】不良主要为AB膜位，切割设备集中，已清洁，后续暂未发生。"/>
  </r>
  <r>
    <n v="154"/>
    <d v="2023-10-07T00:00:00"/>
    <x v="0"/>
    <x v="3"/>
    <n v="35000"/>
    <x v="99"/>
    <n v="1.0999999999999999E-2"/>
    <x v="0"/>
    <s v="孙梦彬"/>
    <s v="葛耀华"/>
    <m/>
    <s v="否"/>
    <x v="0"/>
    <x v="0"/>
    <d v="2023-10-07T00:00:00"/>
    <m/>
    <m/>
    <s v="不良存在单Lot 集中，Array RS 匹配为AJSIP；AJSIP 存在清洗机差，高发设备CP03 已禁Run"/>
    <s v="不良存在单Lot 集中，Array RS 匹配为AJSIP；AJSIP 存在清洗机差，高发设备CP03 已禁Run"/>
    <m/>
    <m/>
    <m/>
    <m/>
    <s v="【异常原因及机理】不良存在单Lot 集中，Array RS 匹配为AJSIP；AJSIP 存在清洗机差，高发设备CP03 已禁Run ；经履历确认该lot 为CP03 点放Lot ，当前AJSIP 高发阵列转向厘清中，预计10/11 产出转向结果_x000a_【是否新增】否_x000a_【良损评估】批次0.1%_x000a_【交付评估】/_x000a_【改善措施】/"/>
  </r>
  <r>
    <n v="155"/>
    <d v="2023-10-07T00:00:00"/>
    <x v="1"/>
    <x v="15"/>
    <n v="17609"/>
    <x v="100"/>
    <n v="0"/>
    <x v="0"/>
    <s v="马都"/>
    <s v="马都"/>
    <m/>
    <s v="/"/>
    <x v="1"/>
    <x v="0"/>
    <d v="2023-10-07T00:00:00"/>
    <m/>
    <m/>
    <m/>
    <m/>
    <m/>
    <m/>
    <m/>
    <m/>
    <s v="ATO10属于瓶颈设备，堆货多，短期无法借机，沟通中"/>
  </r>
  <r>
    <n v="157"/>
    <d v="2023-10-08T00:00:00"/>
    <x v="0"/>
    <x v="1"/>
    <n v="35012"/>
    <x v="101"/>
    <s v="/"/>
    <x v="1"/>
    <s v="陈艳"/>
    <s v="陈艳"/>
    <m/>
    <s v="/"/>
    <x v="1"/>
    <x v="1"/>
    <d v="2023-10-08T00:00:00"/>
    <d v="1900-05-23T00:00:00"/>
    <m/>
    <s v="Mask二元化导致"/>
    <s v="Mask二元化导致"/>
    <m/>
    <m/>
    <m/>
    <m/>
    <s v="Mask二元化导致"/>
  </r>
  <r>
    <n v="158"/>
    <d v="2023-10-09T00:00:00"/>
    <x v="0"/>
    <x v="3"/>
    <n v="38100"/>
    <x v="102"/>
    <n v="5.0000000000000001E-3"/>
    <x v="1"/>
    <s v="韩伟"/>
    <s v="李双"/>
    <m/>
    <s v="/"/>
    <x v="0"/>
    <x v="0"/>
    <d v="2023-10-09T00:00:00"/>
    <m/>
    <m/>
    <s v="偶发中板边缘翘曲，进翻转机过程基板碰撞到翻转机压盘，导致S/T/U列褶皱"/>
    <s v="偶发中板边缘翘曲，进翻转机过程基板碰撞到翻转机压盘，导致S/T/U列褶皱"/>
    <m/>
    <m/>
    <m/>
    <m/>
    <s v="【异常原因及机理】偶发中板边缘翘曲，进翻转机过程基板碰撞到翻转机压盘，导致S/T/U列褶皱_x000a_【是否新增】是_x000a_【良损评估】10月加权0.002%_x000a_【交付评估】/_x000a_【改善措施】请Lami反馈改善措施"/>
  </r>
  <r>
    <n v="159"/>
    <d v="2023-10-10T00:00:00"/>
    <x v="0"/>
    <x v="2"/>
    <n v="35012"/>
    <x v="103"/>
    <n v="1.2999999999999999E-2"/>
    <x v="0"/>
    <s v="赵鹏程"/>
    <s v="刘瑞涛"/>
    <m/>
    <s v="/"/>
    <x v="0"/>
    <x v="0"/>
    <d v="2023-10-10T00:00:00"/>
    <m/>
    <m/>
    <s v="12100清洗机台2AFC07保养末期过货影响，AT已监控到升高趋势，当前AT异常趋势已复归"/>
    <s v="12100清洗机台2AFC07保养末期过货影响，AT已监控到升高趋势，当前AT异常趋势已复归"/>
    <m/>
    <m/>
    <m/>
    <m/>
    <s v="【异常原因及机理】12100清洗机台2AFC07保养末期过货影响，AT已监控到升高趋势，当前AT异常趋势已复归_x000a_【是否新增】否_x000a_【良损评估】10月加权0.002%_x000a_【交付评估】/_x000a_【改善措施】8/23对2AFC07进行保养，9/11进行A/C通水清洁，当前AT产出已复归 "/>
  </r>
  <r>
    <n v="160"/>
    <d v="2023-10-10T00:00:00"/>
    <x v="0"/>
    <x v="3"/>
    <n v="38200"/>
    <x v="104"/>
    <n v="3.0000000000000001E-3"/>
    <x v="2"/>
    <s v="陈章才"/>
    <s v="刘瑞涛"/>
    <m/>
    <s v="/"/>
    <x v="0"/>
    <x v="0"/>
    <d v="2023-10-10T00:00:00"/>
    <m/>
    <m/>
    <s v="10/4日19:52～20:23贴膜5号机作业C18产品 来料异物残留设备工共物流A平台，导致产品压伤"/>
    <s v="10/4日19:52～20:23贴膜5号机作业C18产品 来料异物残留设备工共物流A平台，导致产品压伤"/>
    <m/>
    <m/>
    <m/>
    <m/>
    <s v="【异常原因及机理】10/4日19:52～20:23贴膜5号机作业C18产品 来料异物残留设备工共物流A平台，导致产品压伤，预计不良45pcs_x000a_【是否新增】否_x000a_【良损评估】10月加权0.002%_x000a_【交付评估】/_x000a_【改善措施】增加贴膜站点来料异物检查，监控来料异物发生率，避免来料情况恶化，造成不良持续高发"/>
  </r>
  <r>
    <n v="161"/>
    <d v="2023-10-12T00:00:00"/>
    <x v="0"/>
    <x v="1"/>
    <n v="35000"/>
    <x v="105"/>
    <n v="4.0000000000000001E-3"/>
    <x v="1"/>
    <s v="韩伟"/>
    <s v="李双"/>
    <m/>
    <s v="/"/>
    <x v="0"/>
    <x v="0"/>
    <d v="2023-10-12T00:00:00"/>
    <m/>
    <m/>
    <s v="Glass在OLED厂 21220 Defect 爆量（C5HN），匹配43620图片可见通道间大颗黑色异物"/>
    <s v="Glass在OLED厂 21220 Defect 爆量（C5HN），匹配43620图片可见通道间大颗黑色异物"/>
    <m/>
    <m/>
    <m/>
    <m/>
    <s v="【异常原因及机理】此Glass在OLED厂 21220 Defect 爆量（C5HN），匹配43620图片可见通道间大颗黑色异物，待借屏切片解析确认异物所在膜材_x000a_【是否新增】否_x000a_【良损评估】10月加权0.001%_x000a_【交付评估】"/>
  </r>
  <r>
    <n v="162"/>
    <d v="2023-10-09T00:00:00"/>
    <x v="1"/>
    <x v="2"/>
    <n v="21200"/>
    <x v="106"/>
    <n v="3.5999999999999999E-3"/>
    <x v="1"/>
    <s v="韩伟"/>
    <s v="李双"/>
    <m/>
    <s v="/"/>
    <x v="1"/>
    <x v="0"/>
    <d v="2023-10-09T00:00:00"/>
    <m/>
    <m/>
    <s v="打印头表面挂墨导致喷墨异常，造成线Mura不良"/>
    <s v="打印头表面挂墨导致喷墨异常，造成线Mura不良"/>
    <m/>
    <m/>
    <m/>
    <m/>
    <s v="【异常原因及机理】：打印头表面挂墨导致喷墨异常，造成线Mura不良；_x000a_【异常现象分析及排查】：_x000a_（1）Pack 3 Head 1大面积挂墨，DMU结果只有Pack 3 Head 1 Nozzle 有面积堵孔无法正常喷出，其余pack和head正常；_x000a_（2）ink批次为0901批次，属于批次内切换，最后1桶，点放60无异常，100片以后出的问题，ink余量15.8L；_x000a_（3）对打印头 purge后再次进行打印头观察及DMU、调试片、量产品点放确认无异常；_x000a_（4）开腔排查设备墨路系统检查无异常；_x000a_（5）工艺制程参数无异常；_x000a_（6）本次Mura现象及打印头现象和7月份ink异常产生Mura问题相似，和ink相关性大；_x000a_【改善措施】：_x000a_（1）该腔室Purge后腔室恢复无异常，该腔室已切换新批次量产无异常；-已完成；_x000a_（2）异常ink信息已反馈厂商，让厂商重点排查0901批次最后一桶与其他桶的差异；-10/10_x000a_（3）异常INK退料解析确认排查异常根因-10/12； "/>
  </r>
  <r>
    <n v="163"/>
    <d v="2023-10-11T00:00:00"/>
    <x v="1"/>
    <x v="15"/>
    <n v="38200"/>
    <x v="75"/>
    <n v="0.02"/>
    <x v="1"/>
    <s v="韩伟"/>
    <s v="李双"/>
    <m/>
    <s v="/"/>
    <x v="1"/>
    <x v="0"/>
    <d v="2023-10-11T00:00:00"/>
    <m/>
    <m/>
    <s v="D109产品撕下保护膜贴敷支撑膜过程中，出现下保连带PI分离导致屏体翘曲"/>
    <s v="D109产品撕下保护膜贴敷支撑膜过程中，出现下保连带PI分离导致屏体翘曲"/>
    <m/>
    <m/>
    <m/>
    <m/>
    <s v="二次外观：_x000a_【异常描述】D109/110产品撕下保护膜贴敷支撑膜过程中，出现下保连带PI分离导致屏体翘曲，上保和屏之间有气泡_x000a_【是否禁run】否_x000a_【是否新增】是_x000a_【影响范围】TFE大面积不平280panel，上贴和屏分离39panel_x000a_【验证进展】_x000a_10/12白班D109 5 lot 1.4K无异常，D110 900 pcs有 3pcs不良，TFE大面积不平产品镜检无异常_x000a_"/>
  </r>
  <r>
    <n v="164"/>
    <d v="2023-10-09T00:00:00"/>
    <x v="1"/>
    <x v="17"/>
    <s v="1J900"/>
    <x v="107"/>
    <n v="3.0000000000000001E-3"/>
    <x v="0"/>
    <s v="于克鹏"/>
    <s v="李双"/>
    <m/>
    <s v="/"/>
    <x v="1"/>
    <x v="0"/>
    <d v="2023-10-09T00:00:00"/>
    <m/>
    <m/>
    <s v="C33 9层膜厚1.7um，较其他上新VCD条件的4metal 产品1.45um厚，搭配新VCD条件转接孔更容易堵"/>
    <s v="C33 9层膜厚1.7um，较其他上新VCD条件的4metal 产品1.45um厚，搭配新VCD条件转接孔更容易堵"/>
    <m/>
    <m/>
    <m/>
    <m/>
    <s v="C33 9层膜厚1.7um，较其他上新VCD条件的4metal 产品1.45um厚，搭配新VCD条件转接孔更容易堵"/>
  </r>
  <r>
    <n v="165"/>
    <d v="2023-10-14T00:00:00"/>
    <x v="0"/>
    <x v="1"/>
    <n v="38200"/>
    <x v="75"/>
    <n v="1.2E-2"/>
    <x v="1"/>
    <s v="田鹏"/>
    <s v="李双"/>
    <m/>
    <s v="/"/>
    <x v="0"/>
    <x v="1"/>
    <d v="2023-10-14T00:00:00"/>
    <d v="1900-05-17T00:00:00"/>
    <m/>
    <s v="贴膜设备撕下保时PI与上保分离，导致存在气泡，背支撑贴附后造成产品外观大面积不平"/>
    <s v="贴膜设备撕下保时PI与上保分离，导致存在气泡，背支撑贴附后造成产品外观大面积不平"/>
    <m/>
    <m/>
    <m/>
    <m/>
    <s v="【异常原因及机理】贴膜设备撕下保时PI与上保分离，导致存在气泡，背支撑贴附后造成产品外观大面积不平；下保护膜批次排查：356pcs下保集中G230913420（共4000pcs，库存剩余1600pcs），怀疑下保相关性较大；_x000a_【是否新增】是_x000a_【良损评估】10月加权0.015%_x000a_【交付评估】/_x000a_【改善措施】D95异常批物料与D109/D110物料互换批次使用；异常产品届时良品单独包入库，挑屏验证模组；暂未理清失效原因，待明确后改善"/>
  </r>
  <r>
    <n v="166"/>
    <d v="2023-10-14T00:00:00"/>
    <x v="0"/>
    <x v="16"/>
    <n v="35012"/>
    <x v="84"/>
    <n v="0.189"/>
    <x v="1"/>
    <s v="田鹏"/>
    <s v="李双"/>
    <m/>
    <s v="/"/>
    <x v="0"/>
    <x v="0"/>
    <d v="2023-10-14T00:00:00"/>
    <m/>
    <m/>
    <s v="G膜层不良"/>
    <m/>
    <m/>
    <m/>
    <m/>
    <m/>
    <s v="D110条形彩斑集中A/U列（A021-DA/EA(严重条彩）-1G/2G不良，/AU（轻微条彩）G膜层不良），A022 CU（严重条彩）-1G不良），较上批次不良膜位未变化，整体升高50%，待持续优化Rework "/>
  </r>
  <r>
    <n v="167"/>
    <d v="2023-10-16T00:00:00"/>
    <x v="0"/>
    <x v="16"/>
    <n v="38100"/>
    <x v="96"/>
    <n v="4.0000000000000001E-3"/>
    <x v="1"/>
    <s v="韩伟"/>
    <s v="李双"/>
    <m/>
    <s v="/"/>
    <x v="0"/>
    <x v="0"/>
    <d v="2023-10-16T00:00:00"/>
    <m/>
    <m/>
    <s v="PI1和PI2混Run，Delami自动分离困难，需手动对应，导致异物进入屏体内部，造成下保护膜异物高发"/>
    <s v="PI1和PI2混Run，Delami自动分离困难，需手动对应，导致异物进入屏体内部，造成下保护膜异物高发"/>
    <m/>
    <m/>
    <m/>
    <m/>
    <s v="【异常原因及机理】D110产品 PI1和PI2混Run，Delami自动分离困难，需手动对应，导致异物进入屏体内部，造成下保护膜异物高发；_x000a_【是否新增】是_x000a_【良损评估】0.3%By月_x000a_【交付评估】/_x000a_【改善措施】PI双二供上线@9/29，改善批暂未到屏体；LLO边扫上线，PCCB已通过，待RMS变更完成后上线"/>
  </r>
  <r>
    <n v="168"/>
    <d v="2023-10-17T00:00:00"/>
    <x v="0"/>
    <x v="16"/>
    <n v="38200"/>
    <x v="108"/>
    <n v="2E-3"/>
    <x v="1"/>
    <s v="韩伟"/>
    <s v="葛耀华"/>
    <m/>
    <s v="/"/>
    <x v="0"/>
    <x v="1"/>
    <d v="2023-10-17T00:00:00"/>
    <d v="1900-05-14T00:00:00"/>
    <m/>
    <s v="撕下保护膜将产品带起（与上保分离），在支撑膜贴附过程出现异常，与大面积不平为同一原因 "/>
    <s v="撕下保护膜将产品带起（与上保分离），在支撑膜贴附过程出现异常，与大面积不平为同一原因 "/>
    <m/>
    <m/>
    <m/>
    <m/>
    <s v="撕下保护膜将产品带起（与上保分离），在支撑膜贴附过程出现异常，与大面积不平为同一原因 "/>
  </r>
  <r>
    <n v="169"/>
    <d v="2023-10-23T00:00:00"/>
    <x v="0"/>
    <x v="13"/>
    <n v="35012"/>
    <x v="84"/>
    <n v="6.9000000000000006E-2"/>
    <x v="1"/>
    <s v="陈艳"/>
    <s v="李双"/>
    <m/>
    <s v="/"/>
    <x v="0"/>
    <x v="1"/>
    <d v="2023-10-23T00:00:00"/>
    <d v="1900-05-08T00:00:00"/>
    <m/>
    <s v="【异常原因及机理】CC/CR与背板螺栓位置匹配【是否新增】否【良损评估】10月加权0.1%【交付评估】/【改善措施】持续特殊优化Rework@10/24"/>
    <s v="【异常原因及机理】CC/CR与背板螺栓位置匹配【是否新增】否【良损评估】10月加权0.1%【交付评估】/【改善措施】持续特殊优化Rework@10/24"/>
    <m/>
    <m/>
    <m/>
    <m/>
    <s v="【异常原因及机理】CC/CR与背板螺栓位置匹配【是否新增】否【良损评估】10月加权0.1%【交付评估】/【改善措施】持续特殊优化Rework@10/24"/>
  </r>
  <r>
    <n v="170"/>
    <d v="2023-10-23T00:00:00"/>
    <x v="0"/>
    <x v="1"/>
    <n v="35012"/>
    <x v="109"/>
    <n v="6.9000000000000006E-2"/>
    <x v="0"/>
    <s v="赵鹏程"/>
    <s v="李双"/>
    <m/>
    <s v="/"/>
    <x v="1"/>
    <x v="0"/>
    <d v="2023-10-23T00:00:00"/>
    <m/>
    <m/>
    <s v="11400 p-Si黄光DM 图首检，匹配动作9/11保养，推测显影不均造成S向带"/>
    <s v="11400 p-Si黄光DM 图首检，匹配动作9/11保养，推测显影不均造成S向带"/>
    <s v="11401 p-Si黄光DM 图首检，匹配动作9/11保养，推测显影不均造成S向带"/>
    <s v="11402 p-Si黄光DM 图首检，匹配动作9/11保养，推测显影不均造成S向带"/>
    <s v="11403 p-Si黄光DM 图首检，匹配动作9/11保养，推测显影不均造成S向带"/>
    <s v="11404 p-Si黄光DM 图首检，匹配动作9/11保养，推测显影不均造成S向带"/>
    <s v="11405 p-Si黄光DM 图首检，匹配动作9/11保养，推测显影不均造成S向带"/>
  </r>
  <r>
    <n v="171"/>
    <d v="2023-10-25T00:00:00"/>
    <x v="0"/>
    <x v="18"/>
    <n v="38200"/>
    <x v="110"/>
    <n v="0.01"/>
    <x v="0"/>
    <s v="罗杨"/>
    <s v="李双"/>
    <m/>
    <s v="/"/>
    <x v="0"/>
    <x v="0"/>
    <d v="2023-10-25T00:00:00"/>
    <m/>
    <m/>
    <s v="D100 ESD击伤S等9-19批次0.89%，较9-11批次0.32%恶化0.67%，主要为蒸镀前期高发影响"/>
    <s v="D100 ESD击伤S等9-19批次0.89%，较9-11批次0.32%恶化0.67%，主要为蒸镀前期高发影响"/>
    <s v="【异常原因及机理】D100 ESD击伤S等9-19批次0.89%，较9-11批次0.32%恶化0.67%，主要为蒸镀前期高发影响_x000a_【是否新增】否_x000a_【良损评估】0.89%批次_x000a_【交付评估】当前ESD轻型21K库存模组放货验证中_x000a_【改善措施】①受蒸镀时序影响(前期高，后期降低趋势)，排产优化预计10-4周期导入，持续关注"/>
    <m/>
    <m/>
    <m/>
    <s v="【异常原因及机理】D100 ESD击伤S等9-19批次0.89%，较9-11批次0.32%恶化0.67%，主要为蒸镀前期高发影响_x000a_【是否新增】否_x000a_【良损评估】0.89%批次_x000a_【交付评估】当前ESD轻型21K库存模组放货验证中_x000a_【改善措施】①受蒸镀时序影响(前期高，后期降低趋势)，排产优化预计10-4周期导入，持续关注"/>
  </r>
  <r>
    <n v="172"/>
    <d v="2023-10-26T00:00:00"/>
    <x v="0"/>
    <x v="13"/>
    <n v="35000"/>
    <x v="99"/>
    <n v="5.0000000000000001E-3"/>
    <x v="0"/>
    <s v="孙梦彬"/>
    <s v="韩良通"/>
    <m/>
    <s v="/"/>
    <x v="0"/>
    <x v="0"/>
    <d v="2023-10-26T00:00:00"/>
    <m/>
    <m/>
    <s v="当日产出异常升高可匹配AASIP，还原阵列失效AASIP density趋势稳定，当日升高主要受单片波动影响"/>
    <s v="当日产出异常升高可匹配AASIP，还原阵列失效AASIP density趋势稳定，当日升高主要受单片波动影响"/>
    <m/>
    <m/>
    <m/>
    <m/>
    <s v="【异常原因及机理】当日产出异常升高可匹配AASIP，还原阵列失效AASIP density趋势稳定，当日升高主要受单片波动影响_x000a_【是否新增】否_x000a_【良损评估】/_x000a_【交付评估】/_x000a_【改善措施】源头改善持续攻关中； "/>
  </r>
  <r>
    <n v="173"/>
    <d v="2023-10-26T00:00:00"/>
    <x v="0"/>
    <x v="13"/>
    <n v="38200"/>
    <x v="111"/>
    <s v="W43 3.39%"/>
    <x v="1"/>
    <s v="韩伟"/>
    <s v="韩良通"/>
    <m/>
    <s v="/"/>
    <x v="0"/>
    <x v="0"/>
    <d v="2023-10-26T00:00:00"/>
    <m/>
    <m/>
    <s v="拉拔力上保护膜低于下保护膜，在下支撑膜制程中撕下保护膜时，上保护和屏分离形成气泡，外观判TFE大面积不平"/>
    <s v="拉拔力上保护膜低于下保护膜，在下支撑膜制程中撕下保护膜时，上保护和屏分离形成气泡，外观判TFE大面积不平"/>
    <m/>
    <m/>
    <m/>
    <m/>
    <s v=" 【异常原因及机理】拉拔力上保护膜低于下保护膜，在下支撑膜制程中撕下保护膜时，上保护和屏分离形成气泡，外观判TFE大面积不平_x000a_【是否新增】否_x000a_【良损评估】当月不良1.5%_x000a_【交付评估】/_x000a_【改善措施】高发膜批次禁用，上保护膜贴附压力增大验证中，模组小量发货验证无异常，第二批加量验证中 "/>
  </r>
  <r>
    <n v="174"/>
    <d v="2023-10-26T00:00:00"/>
    <x v="0"/>
    <x v="13"/>
    <n v="31000"/>
    <x v="112"/>
    <s v="W43 0.42%"/>
    <x v="1"/>
    <s v="韩伟"/>
    <s v="韩良通"/>
    <m/>
    <s v="/"/>
    <x v="0"/>
    <x v="1"/>
    <d v="2023-10-26T00:00:00"/>
    <d v="1900-05-05T00:00:00"/>
    <m/>
    <s v="D100 ESD击伤S等9-19批次0.89%，较9-11批次0.32%恶化0.67%，主要为蒸镀前期高发影响"/>
    <s v="D100 ESD击伤S等9-19批次0.89%，较9-11批次0.32%恶化0.67%，主要为蒸镀前期高发影响"/>
    <m/>
    <m/>
    <m/>
    <m/>
    <s v="【异常原因及机理】D100 ESD击伤S等9-19批次0.89%，较9-11批次0.32%恶化0.67%，主要为蒸镀前期高发影响_x000a_【是否新增】否_x000a_【良损评估】0.89%批次_x000a_【交付评估】当前ESD轻型22K库存模组放货验证中_x000a_【改善措施】①受蒸镀时序影响(前期高，后期降低趋势)，排产优化预计10-4周期导入，持续关注"/>
  </r>
  <r>
    <n v="175"/>
    <d v="2023-10-26T00:00:00"/>
    <x v="0"/>
    <x v="10"/>
    <n v="31000"/>
    <x v="52"/>
    <n v="1.7999999999999999E-2"/>
    <x v="2"/>
    <s v="刘红博"/>
    <s v="韩良通"/>
    <m/>
    <s v="/"/>
    <x v="1"/>
    <x v="0"/>
    <d v="2023-10-26T00:00:00"/>
    <m/>
    <m/>
    <s v="设备在41500 Bias 发生两次Down机，补刻后造成四角Mura，怀疑为补刻过程中由于刻蚀到铝界面，铝氧化后刻蚀速率较慢，造成刻蚀未尽导致Mura"/>
    <s v="设备在41500 Bias 发生两次Down机，补刻后造成四角Mura，怀疑为补刻过程中由于刻蚀到铝界面，铝氧化后刻蚀速率较慢，造成刻蚀未尽导致Mura"/>
    <m/>
    <m/>
    <m/>
    <m/>
    <s v="【异常原因及机理】设备在41500 Bias 发生两次Down机，补刻后造成四角Mura，怀疑为补刻过程中由于刻蚀到铝界面，铝氧化后刻蚀速率较慢，造成刻蚀未尽导致Mura_x000a_【是否新增】是_x000a_【风险区间】2Half_x000a_【良损评估】C33月良损0.01%_x000a_【交付评估】无影响_x000a_【源头改善】Bias Down机改善，现在PC2 Match Box已改造完成，测试改善效果明显，PC1&amp;PC3预计12月10前完成改造"/>
  </r>
  <r>
    <n v="176"/>
    <d v="2023-10-28T00:00:00"/>
    <x v="0"/>
    <x v="3"/>
    <n v="35000"/>
    <x v="113"/>
    <n v="6.4000000000000001E-2"/>
    <x v="0"/>
    <s v="孙梦彬"/>
    <s v="葛耀华"/>
    <m/>
    <m/>
    <x v="0"/>
    <x v="0"/>
    <d v="2023-10-28T00:00:00"/>
    <m/>
    <m/>
    <s v="PLN2换线孔异常批"/>
    <s v="PLN2换线孔异常批"/>
    <m/>
    <m/>
    <m/>
    <m/>
    <s v="PLN2换线孔异常批"/>
  </r>
  <r>
    <n v="177"/>
    <d v="2023-10-30T00:00:00"/>
    <x v="0"/>
    <x v="19"/>
    <s v="D95"/>
    <x v="20"/>
    <n v="5.6000000000000001E-2"/>
    <x v="1"/>
    <s v="陈艳"/>
    <s v="葛耀华"/>
    <m/>
    <m/>
    <x v="1"/>
    <x v="0"/>
    <d v="2023-10-30T00:00:00"/>
    <m/>
    <m/>
    <s v="10/28已Rework"/>
    <s v="10/28已Rework"/>
    <m/>
    <m/>
    <m/>
    <m/>
    <s v="10/28已Rework"/>
  </r>
  <r>
    <n v="178"/>
    <d v="2023-10-31T00:00:00"/>
    <x v="0"/>
    <x v="3"/>
    <n v="31000"/>
    <x v="114"/>
    <n v="1.2E-2"/>
    <x v="0"/>
    <s v="张静文"/>
    <s v="韩良通"/>
    <m/>
    <m/>
    <x v="0"/>
    <x v="0"/>
    <d v="2023-10-31T00:00:00"/>
    <m/>
    <m/>
    <s v="因Peeling在TP M2进行3次Rework，导致M2膜层存在铝腐"/>
    <s v="因Peeling在TP M2进行3次Rework，导致M2膜层存在铝腐"/>
    <m/>
    <m/>
    <m/>
    <m/>
    <s v="为C18 Rib skip大量验证片，异常片出现PLN peeling，因Peeling在TP M2进行3次Rework，导致M2膜层存在铝腐，相应panel 判S导致，针对PLN peeling，专项已进行实验改善验证中，预计11/2产出改善条件"/>
  </r>
  <r>
    <n v="179"/>
    <d v="2023-11-07T00:00:00"/>
    <x v="0"/>
    <x v="15"/>
    <n v="38200"/>
    <x v="115"/>
    <n v="3.0000000000000001E-3"/>
    <x v="1"/>
    <s v="韩伟"/>
    <s v="韩良通"/>
    <m/>
    <m/>
    <x v="0"/>
    <x v="0"/>
    <d v="2023-11-07T00:00:00"/>
    <m/>
    <m/>
    <s v="非真实不良，主要为外观不良挽救产品，边角受撕膜手法影响，上保护膜边缘细微particle，已返报废，后续优化挽救手法 "/>
    <s v="非真实不良，主要为外观不良挽救产品，边角受撕膜手法影响，上保护膜边缘细微particle，已返报废，后续优化挽救手法 "/>
    <m/>
    <m/>
    <m/>
    <m/>
    <s v="非真实不良，主要为外观不良挽救产品，边角受撕膜手法影响，上保护膜边缘细微particle，已返报废，后续优化挽救手法 "/>
  </r>
  <r>
    <n v="180"/>
    <d v="2023-11-07T00:00:00"/>
    <x v="0"/>
    <x v="15"/>
    <n v="38200"/>
    <x v="37"/>
    <n v="3.0000000000000001E-3"/>
    <x v="2"/>
    <s v="刘红博"/>
    <s v="韩良通"/>
    <m/>
    <m/>
    <x v="0"/>
    <x v="1"/>
    <m/>
    <d v="2024-02-29T00:00:00"/>
    <m/>
    <m/>
    <m/>
    <m/>
    <m/>
    <m/>
    <m/>
    <s v="原因未理清，目前排查中"/>
  </r>
  <r>
    <n v="181"/>
    <d v="2023-11-07T00:00:00"/>
    <x v="0"/>
    <x v="1"/>
    <n v="38100"/>
    <x v="116"/>
    <n v="4.0000000000000001E-3"/>
    <x v="1"/>
    <s v="韩伟"/>
    <s v="葛耀华"/>
    <m/>
    <m/>
    <x v="0"/>
    <x v="1"/>
    <m/>
    <d v="2024-02-29T00:00:00"/>
    <m/>
    <m/>
    <m/>
    <m/>
    <m/>
    <m/>
    <m/>
    <s v="【异常原因及机理】不良共33pcs，现场留屏30片确认可见大颗异物，OM下可见细长异物 _x000a_【是否新增】否_x000a_【良损评估】/_x000a_【交付评估】/_x000a_【改善措施】现场屏单独入库后借屏解析，确认particle来源工艺后反馈工艺提供particle改善措施"/>
  </r>
  <r>
    <n v="182"/>
    <d v="2023-09-04T00:00:00"/>
    <x v="1"/>
    <x v="20"/>
    <n v="35000"/>
    <x v="117"/>
    <s v="/"/>
    <x v="2"/>
    <s v="刘红博"/>
    <s v="刘红博"/>
    <m/>
    <s v="是"/>
    <x v="1"/>
    <x v="0"/>
    <d v="2023-09-04T00:00:00"/>
    <m/>
    <n v="35000"/>
    <s v="1，TP拓规事项已邀请TP设计，预计9/5进行TP拓规规格拟订；_x000a_2，挑屏事项已通知驻场确认并执行sorting动作；"/>
    <s v="1，TP拓规事项已邀请TP设计，预计9/5进行TP拓规规格拟订；_x000a_2，挑屏事项已通知驻场确认并执行sorting动作；"/>
    <s v="1，TP拓规事项已邀请TP设计，预计9/5进行TP拓规规格拟订；_x000a_2，挑屏事项已通知驻场确认并执行sorting动作；"/>
    <m/>
    <m/>
    <m/>
    <s v="1，TP拓规事项已邀请TP设计，预计9/5进行TP拓规规格拟订；_x000a_2，挑屏事项已通知驻场确认并执行sorting动作；"/>
  </r>
  <r>
    <n v="183"/>
    <d v="2023-09-29T00:00:00"/>
    <x v="1"/>
    <x v="3"/>
    <n v="44400"/>
    <x v="118"/>
    <s v="/"/>
    <x v="1"/>
    <s v="韩伟"/>
    <s v="刘红博"/>
    <m/>
    <s v="是"/>
    <x v="1"/>
    <x v="1"/>
    <d v="2023-09-29T00:00:00"/>
    <d v="1900-06-01T00:00:00"/>
    <m/>
    <s v="异常排查进展：_x000a_1.异常片前后的5倍相机下dam 外侧未见多余墨滴（打印方向每行AN/BN/CN/DN/EN全检）_x000a_2.异常区间内抽检及全检下overflow无溢出；_x000a_3.异常片制程中设备自动状态无异常；_x000a_4.异常片在9/22和9/23各一片，生产过程工艺参数无变更；_x000a_5.异常片前后片和整合确认已出货TP，未见相同异常;"/>
    <s v="异常排查进展：_x000a_1.异常片前后的5倍相机下dam 外侧未见多余墨滴（打印方向每行AN/BN/CN/DN/EN全检）_x000a_2.异常区间内抽检及全检下overflow无溢出；_x000a_3.异常片制程中设备自动状态无异常；_x000a_4.异常片在9/22和9/23各一片，生产过程工艺参数无变更；_x000a_5.异常片前后片和整合确认已出货TP，未见相同异常;"/>
    <s v="异常排查进展：_x000a_1.异常片前后的5倍相机下dam 外侧未见多余墨滴（打印方向每行AN/BN/CN/DN/EN全检）_x000a_2.异常区间内抽检及全检下overflow无溢出；_x000a_3.异常片制程中设备自动状态无异常；_x000a_4.异常片在9/22和9/23各一片，生产过程工艺参数无变更；_x000a_5.异常片前后片和整合确认已出货TP，未见相同异常;"/>
    <m/>
    <m/>
    <m/>
    <s v="异常排查进展：_x000a_1.异常片前后的5倍相机下dam 外侧未见多余墨滴（打印方向每行AN/BN/CN/DN/EN全检）_x000a_2.异常区间内抽检及全检下overflow无溢出；_x000a_3.异常片制程中设备自动状态无异常；_x000a_4.异常片在9/22和9/23各一片，生产过程工艺参数无变更；_x000a_5.异常片前后片和整合确认已出货TP，未见相同异常;"/>
  </r>
  <r>
    <n v="184"/>
    <d v="2023-10-07T00:00:00"/>
    <x v="1"/>
    <x v="2"/>
    <n v="43670"/>
    <x v="119"/>
    <s v="/"/>
    <x v="2"/>
    <s v="刘红博"/>
    <s v="刘红博"/>
    <m/>
    <s v="是"/>
    <x v="1"/>
    <x v="0"/>
    <d v="2023-10-07T00:00:00"/>
    <m/>
    <m/>
    <s v="mask下机后进行teg 坐标量测，整体中心坐标和边缘区域位置和图纸位置相同，未见mask 膜厚teg 发生偏移 _x000a_"/>
    <s v="mask下机后进行teg 坐标量测，整体中心坐标和边缘区域位置和图纸位置相同，未见mask 膜厚teg 发生偏移 _x000a_"/>
    <s v="mask下机后进行teg 坐标量测，整体中心坐标和边缘区域位置和图纸位置相同，未见mask 膜厚teg 发生偏移 _x000a_"/>
    <m/>
    <m/>
    <m/>
    <s v="mask下机后进行teg 坐标量测，整体中心坐标和边缘区域位置和图纸位置相同，未见mask 膜厚teg 发生偏移 _x000a_"/>
  </r>
  <r>
    <n v="185"/>
    <d v="2023-10-19T00:00:00"/>
    <x v="1"/>
    <x v="21"/>
    <n v="43500"/>
    <x v="120"/>
    <s v="/"/>
    <x v="2"/>
    <s v="刘红博"/>
    <s v="刘红博"/>
    <m/>
    <s v="是"/>
    <x v="1"/>
    <x v="0"/>
    <d v="2023-10-19T00:00:00"/>
    <m/>
    <m/>
    <s v="USC不存在干涉，看Peeling类型应该是进USC前已经存在膜层鼓起现象，在USC吸气过程中导致现Panel脱落，USC和LL已清理完成"/>
    <s v="USC不存在干涉，看Peeling类型应该是进USC前已经存在膜层鼓起现象，在USC吸气过程中导致现Panel脱落，USC和LL已清理完成"/>
    <s v="USC不存在干涉，看Peeling类型应该是进USC前已经存在膜层鼓起现象，在USC吸气过程中导致现Panel脱落，USC和LL已清理完成"/>
    <m/>
    <m/>
    <m/>
    <s v="USC不存在干涉，看Peeling类型应该是进USC前已经存在膜层鼓起现象，在USC吸气过程中导致现Panel脱落，USC和LL已清理完成"/>
  </r>
  <r>
    <n v="186"/>
    <d v="2023-10-26T00:00:00"/>
    <x v="1"/>
    <x v="3"/>
    <n v="43900"/>
    <x v="121"/>
    <s v="/"/>
    <x v="2"/>
    <s v="刘红博"/>
    <s v="刘红博"/>
    <m/>
    <s v="是"/>
    <x v="1"/>
    <x v="0"/>
    <d v="2023-10-26T00:00:00"/>
    <m/>
    <m/>
    <s v="刻蚀履历无异常，并且AOI 300张也只有7Panel致死，我们看一下此片的DV有没有波动，"/>
    <s v="刻蚀履历无异常，并且AOI 300张也只有7Panel致死，我们看一下此片的DV有没有波动，"/>
    <s v="刻蚀履历无异常，并且AOI 300张也只有7Panel致死，我们看一下此片的DV有没有波动，"/>
    <m/>
    <m/>
    <m/>
    <s v="刻蚀履历无异常，并且AOI 300张也只有7Panel致死，我们看一下此片的DV有没有波动，"/>
  </r>
  <r>
    <n v="187"/>
    <d v="2023-11-07T00:00:00"/>
    <x v="1"/>
    <x v="22"/>
    <n v="43420"/>
    <x v="122"/>
    <s v="/"/>
    <x v="2"/>
    <s v="刘红博"/>
    <s v="刘红博"/>
    <m/>
    <s v="是"/>
    <x v="1"/>
    <x v="0"/>
    <d v="2023-11-07T00:00:00"/>
    <m/>
    <m/>
    <s v="蝴蝶mura为产品peeling碎屑掉落至曝光机chuck导致，现设备已经进行清洁并找到导致mura的碎屑，清洁后lot aoi dm /macro 均无异常，后续措施peeling片过货后无条件清洁曝光机chuck. "/>
    <s v="蝴蝶mura为产品peeling碎屑掉落至曝光机chuck导致，现设备已经进行清洁并找到导致mura的碎屑，清洁后lot aoi dm /macro 均无异常，后续措施peeling片过货后无条件清洁曝光机chuck. "/>
    <s v="蝴蝶mura为产品peeling碎屑掉落至曝光机chuck导致，现设备已经进行清洁并找到导致mura的碎屑，清洁后lot aoi dm /macro 均无异常，后续措施peeling片过货后无条件清洁曝光机chuck. "/>
    <m/>
    <m/>
    <m/>
    <s v="蝴蝶mura为产品peeling碎屑掉落至曝光机chuck导致，现设备已经进行清洁并找到导致mura的碎屑，清洁后lot aoi dm /macro 均无异常，后续措施peeling片过货后无条件清洁曝光机chuck. "/>
  </r>
  <r>
    <n v="188"/>
    <d v="2023-09-02T00:00:00"/>
    <x v="1"/>
    <x v="1"/>
    <n v="15500"/>
    <x v="123"/>
    <n v="1E-4"/>
    <x v="0"/>
    <s v="卢权"/>
    <s v="马都"/>
    <m/>
    <s v="是"/>
    <x v="1"/>
    <x v="0"/>
    <d v="2023-09-02T00:00:00"/>
    <m/>
    <s v="15500"/>
    <s v="ED09-2设备异常，mesh网/focus ring破损导致"/>
    <s v="ED09-2设备异常，mesh网/focus ring破损导致"/>
    <s v="①后续与整合共同确认，收严DV（he flow）规格。②相关lot已预约hold及加检，初步确认不影响阵列制程，后续与整合及后段共同确认后段影响。"/>
    <m/>
    <m/>
    <m/>
    <s v="①后续与整合共同确认，收严DV（he flow）规格。②相关lot已预约hold及加检，初步确认不影响阵列制程，后续与整合及后段共同确认后段影响。"/>
  </r>
  <r>
    <n v="189"/>
    <d v="2023-09-04T00:00:00"/>
    <x v="1"/>
    <x v="23"/>
    <n v="21100"/>
    <x v="124"/>
    <s v="/"/>
    <x v="0"/>
    <s v="张峰"/>
    <s v="黄淦锐"/>
    <m/>
    <s v="是"/>
    <x v="1"/>
    <x v="0"/>
    <d v="2023-09-04T00:00:00"/>
    <m/>
    <s v="ALL"/>
    <s v="PVD部分-竖立成膜Clamp四周固定接触基板"/>
    <s v="PVD部分-竖立成膜Clamp四周固定接触基板"/>
    <s v="①Al腔低温成膜，降低基板翘曲，减少接触，8/10已上线；②Clamp改弧角&amp;加宽验证，9/10上机。 "/>
    <m/>
    <m/>
    <m/>
    <s v="①Al腔低温成膜，降低基板翘曲，减少接触，8/10已上线；②Clamp改弧角&amp;加宽验证，9/10上机。 "/>
  </r>
  <r>
    <n v="190"/>
    <d v="2023-09-07T00:00:00"/>
    <x v="1"/>
    <x v="16"/>
    <n v="17620"/>
    <x v="125"/>
    <s v="/"/>
    <x v="0"/>
    <s v="卢权"/>
    <s v="黄淦锐"/>
    <m/>
    <s v="是"/>
    <x v="1"/>
    <x v="0"/>
    <d v="2023-09-07T00:00:00"/>
    <m/>
    <s v="17500"/>
    <s v="Cl离子残留在空气中与水汽反应形成AL腐，爆量影响检出"/>
    <s v="Cl离子残留在空气中与水汽反应形成AL腐，爆量影响检出"/>
    <s v="AT 优化recipe对策已10/30上线"/>
    <m/>
    <m/>
    <m/>
    <s v="AT 优化recipe对策已10/30上线"/>
  </r>
  <r>
    <n v="191"/>
    <d v="2023-09-10T00:00:00"/>
    <x v="1"/>
    <x v="10"/>
    <s v="1A620/1J620"/>
    <x v="126"/>
    <n v="1E-3"/>
    <x v="0"/>
    <s v="张峰"/>
    <s v="黄淦锐"/>
    <m/>
    <s v="是"/>
    <x v="1"/>
    <x v="0"/>
    <d v="2023-09-10T00:00:00"/>
    <m/>
    <s v="1A200"/>
    <s v="成膜前Particle和异物，Map CD边聚集，TAT成膜无机/腔差"/>
    <s v="成膜前Particle和异物，Map CD边聚集，TAT成膜无机/腔差"/>
    <s v="①FS04 9/8开腔保养，FS03 P4 9/9开腔保养；②M4/5清洗CP03切至CP01主Run。"/>
    <m/>
    <m/>
    <m/>
    <s v="①FS04 9/8开腔保养，FS03 P4 9/9开腔保养；②M4/5清洗CP03切至CP01主Run。"/>
  </r>
  <r>
    <n v="192"/>
    <d v="2023-09-14T00:00:00"/>
    <x v="1"/>
    <x v="24"/>
    <s v="1A609"/>
    <x v="127"/>
    <s v="/"/>
    <x v="0"/>
    <s v="吴克芳"/>
    <s v="王瑞雪"/>
    <m/>
    <s v="是"/>
    <x v="1"/>
    <x v="0"/>
    <d v="2023-09-14T00:00:00"/>
    <m/>
    <s v="1A400"/>
    <s v="2APP06机台处于保养末期"/>
    <s v="2APP06机台处于保养末期"/>
    <s v="10/30已保养，保养后数据复归"/>
    <m/>
    <m/>
    <m/>
    <s v="10/30已保养，保养后数据复归"/>
  </r>
  <r>
    <n v="193"/>
    <d v="2023-10-11T00:00:00"/>
    <x v="1"/>
    <x v="25"/>
    <n v="17681"/>
    <x v="128"/>
    <s v="/"/>
    <x v="0"/>
    <s v="邵世奇"/>
    <s v="沈自强"/>
    <m/>
    <s v="是"/>
    <x v="1"/>
    <x v="0"/>
    <d v="2023-10-11T00:00:00"/>
    <m/>
    <s v="17681"/>
    <s v="1.slit 控制板损坏_x000a_2.伺服驱动器无法上电_x000a_3.安全继电器异常"/>
    <s v="1.slit 控制板损坏_x000a_2.伺服驱动器无法上电_x000a_3.安全继电器异常"/>
    <s v="1.1⃣️验证CVD控制板是否通用如通用借D2备件应急2⃣️采购损坏器件自主维修_x000a_2.排查PLC程序及软体通讯查找原因_x000a_3.通过排查EMO及安全联锁问题已解决"/>
    <m/>
    <m/>
    <m/>
    <s v="1.1⃣️验证CVD控制板是否通用如通用借D2备件应急2⃣️采购损坏器件自主维修_x000a_2.排查PLC程序及软体通讯查找原因_x000a_3.通过排查EMO及安全联锁问题已解决"/>
  </r>
  <r>
    <n v="194"/>
    <d v="2023-10-09T00:00:00"/>
    <x v="1"/>
    <x v="17"/>
    <s v="1J900"/>
    <x v="107"/>
    <n v="3.0000000000000001E-3"/>
    <x v="0"/>
    <s v="吴克芳"/>
    <s v="于克鹏"/>
    <m/>
    <s v="是"/>
    <x v="1"/>
    <x v="0"/>
    <d v="2023-10-09T00:00:00"/>
    <m/>
    <s v="1J400"/>
    <s v="C33 9层膜厚1.7um，较其他上新VCD条件的4metal 产品1.45um厚，搭配新VCD条件转接孔更容易堵，"/>
    <s v="C33 9层膜厚1.7um，较其他上新VCD条件的4metal 产品1.45um厚，搭配新VCD条件转接孔更容易堵，"/>
    <s v="制造沟通完成安排补投"/>
    <m/>
    <m/>
    <m/>
    <s v="制造沟通完成安排补投"/>
  </r>
  <r>
    <n v="195"/>
    <d v="2023-10-16T00:00:00"/>
    <x v="1"/>
    <x v="26"/>
    <n v="13620"/>
    <x v="129"/>
    <s v="/"/>
    <x v="0"/>
    <s v="吴克芳"/>
    <s v="黄淦锐"/>
    <m/>
    <s v="是"/>
    <x v="1"/>
    <x v="0"/>
    <d v="2023-10-16T00:00:00"/>
    <m/>
    <s v="13400"/>
    <s v="2APP02机台处于保养末期"/>
    <s v="2APP02机台处于保养末期"/>
    <s v="10/30已沟通制造保养"/>
    <m/>
    <m/>
    <m/>
    <s v="10/30已沟通制造保养"/>
  </r>
  <r>
    <n v="196"/>
    <d v="2023-10-23T00:00:00"/>
    <x v="1"/>
    <x v="1"/>
    <n v="11400"/>
    <x v="109"/>
    <n v="1E-3"/>
    <x v="0"/>
    <s v="吴克芳"/>
    <s v="赵鹏程"/>
    <m/>
    <s v="是"/>
    <x v="1"/>
    <x v="0"/>
    <d v="2023-10-24T00:00:00"/>
    <m/>
    <s v="11400"/>
    <s v="持续理清中"/>
    <s v="持续理清中"/>
    <s v="持续理清中"/>
    <m/>
    <m/>
    <m/>
    <s v="持续理清中"/>
  </r>
  <r>
    <n v="197"/>
    <d v="2023-11-01T00:00:00"/>
    <x v="1"/>
    <x v="25"/>
    <n v="11620"/>
    <x v="130"/>
    <s v="0.5ea"/>
    <x v="0"/>
    <s v="王文波"/>
    <s v="王瑞雪"/>
    <m/>
    <s v="是"/>
    <x v="1"/>
    <x v="0"/>
    <d v="2023-11-01T00:00:00"/>
    <m/>
    <s v="10101"/>
    <s v="怀疑N2 PT下线后，腔室污染物持续增加，N2 PT激发消耗污染物减小，腔室污染物净增量增加（CVD#2 已清洁腔室A1CIP平稳，未清洁腔室轻微上升"/>
    <s v="怀疑N2 PT下线后，腔室污染物持续增加，N2 PT激发消耗污染物减小，腔室污染物净增量增加（CVD#2 已清洁腔室A1CIP平稳，未清洁腔室轻微上升"/>
    <s v="选取CVD#1 未PM腔室，定期N2 PT处理；_x000a_②NMP清洁腔室现去水汽时间：5min→8min，持续关注是否维稳"/>
    <m/>
    <m/>
    <m/>
    <s v="选取CVD#1 未PM腔室，定期N2 PT处理；_x000a_②NMP清洁腔室现去水汽时间：5min→8min，持续关注是否维稳"/>
  </r>
  <r>
    <n v="198"/>
    <d v="2023-11-04T00:00:00"/>
    <x v="1"/>
    <x v="15"/>
    <s v="FQC"/>
    <x v="131"/>
    <n v="4.5999999999999999E-2"/>
    <x v="0"/>
    <s v="温云飞"/>
    <s v="孙梦彬"/>
    <m/>
    <s v="否"/>
    <x v="1"/>
    <x v="1"/>
    <d v="2023-11-04T00:00:00"/>
    <d v="1900-04-26T00:00:00"/>
    <s v="14600"/>
    <s v="初步确认14600 药液Cascade换液模式+EUV条件上线，药液寿命到8000+，CT产生流星状不良（17620灰阶不可见），延寿寿命到2.3万，17620灰阶可见异常（同4月异常）-9lo"/>
    <s v="初步确认14600 药液Cascade换液模式+EUV条件上线，药液寿命到8000+，CT产生流星状不良（17620灰阶不可见），延寿寿命到2.3万，17620灰阶可见异常（同4月异常）-9lo"/>
    <s v="持续理清中"/>
    <m/>
    <m/>
    <m/>
    <s v="持续理清中"/>
  </r>
  <r>
    <n v="199"/>
    <d v="2023-10-08T00:00:00"/>
    <x v="1"/>
    <x v="1"/>
    <n v="21200"/>
    <x v="31"/>
    <n v="1.0000000000000001E-5"/>
    <x v="1"/>
    <s v="韩伟"/>
    <s v="韩伟"/>
    <m/>
    <m/>
    <x v="1"/>
    <x v="0"/>
    <d v="2023-10-08T00:00:00"/>
    <m/>
    <m/>
    <s v="匹配到2R-A004 MASK损伤，"/>
    <m/>
    <m/>
    <m/>
    <m/>
    <m/>
    <s v="10/12 已rework"/>
  </r>
  <r>
    <n v="200"/>
    <d v="2023-11-01T00:00:00"/>
    <x v="1"/>
    <x v="16"/>
    <n v="21200"/>
    <x v="132"/>
    <n v="2.0000000000000001E-4"/>
    <x v="1"/>
    <s v="武聪伶"/>
    <s v="武聪伶"/>
    <m/>
    <m/>
    <x v="1"/>
    <x v="0"/>
    <d v="2023-11-01T00:00:00"/>
    <m/>
    <m/>
    <s v="AU列不良"/>
    <m/>
    <m/>
    <m/>
    <m/>
    <m/>
    <s v="PPA异常基板在OC6/OC8有发生Retry，目前看Retry一次AU列问题会加重。_x000a_1.针对偶发的Retry问题，会针对性进行解决；目前有两个方案；放宽Spec（针对精对位和Before Depo进行确认，需要结合损益再分析）和调整Clamp压力进行改善；_x000a_2.针对于AU列问题，可以通过改善对位减缓，当前无法彻底避免；"/>
  </r>
  <r>
    <n v="201"/>
    <d v="2023-11-09T00:00:00"/>
    <x v="1"/>
    <x v="1"/>
    <n v="21200"/>
    <x v="31"/>
    <n v="1.2999999999999999E-5"/>
    <x v="1"/>
    <s v="罗杨"/>
    <s v="罗杨"/>
    <m/>
    <m/>
    <x v="1"/>
    <x v="0"/>
    <d v="2023-11-09T00:00:00"/>
    <m/>
    <m/>
    <s v="PARTICLE"/>
    <m/>
    <m/>
    <m/>
    <m/>
    <m/>
    <s v="异常原因及机理】_x000a_D95 Inline点灯彩斑多批次，白色画面发青，Mask匹配实物未见异常，Inline UV解析未见异常，根据异常现象，确认为R/2R膜层Mask异常_x000a_【是否新增】是_x000a_【风险区间】蒸镀1104批次_x000a_【良损评估】预计D95单产品本蒸镀批次影响0.13%_x000a_【交付评估】无影响_x000a_【源头改善】预计11号产出路径交换结果，协调机时后进行Mask Rework @整合中心 工艺整合部 韩伟  "/>
  </r>
  <r>
    <n v="202"/>
    <d v="2023-11-01T00:00:00"/>
    <x v="1"/>
    <x v="27"/>
    <s v="43900+43620"/>
    <x v="133"/>
    <s v="/"/>
    <x v="2"/>
    <s v="刘红博"/>
    <s v="刘红博"/>
    <m/>
    <s v="是"/>
    <x v="1"/>
    <x v="1"/>
    <d v="2023-11-01T00:00:00"/>
    <d v="1900-04-29T00:00:00"/>
    <m/>
    <s v="高应力导致残留升高"/>
    <s v="氮气PT处理"/>
    <m/>
    <m/>
    <m/>
    <m/>
    <s v="氮气PT处理"/>
  </r>
  <r>
    <n v="203"/>
    <d v="2023-11-11T00:00:00"/>
    <x v="0"/>
    <x v="16"/>
    <n v="35012"/>
    <x v="134"/>
    <n v="6.0000000000000001E-3"/>
    <x v="1"/>
    <s v="杨海兴"/>
    <s v="刘瑞涛"/>
    <m/>
    <s v="是"/>
    <x v="0"/>
    <x v="1"/>
    <d v="2023-11-11T00:00:00"/>
    <m/>
    <m/>
    <m/>
    <m/>
    <m/>
    <m/>
    <m/>
    <m/>
    <s v="不良集中A022套Mask A列，11/10过货中 A022套Mask占比较高，故MVI单站点不良恶化，A022-1G初步预计11/13进行Rework"/>
  </r>
  <r>
    <n v="204"/>
    <d v="2023-11-12T00:00:00"/>
    <x v="0"/>
    <x v="1"/>
    <n v="36100"/>
    <x v="135"/>
    <n v="5.0000000000000001E-3"/>
    <x v="0"/>
    <s v="张静文"/>
    <s v="葛耀华"/>
    <m/>
    <s v="否"/>
    <x v="0"/>
    <x v="1"/>
    <m/>
    <m/>
    <m/>
    <m/>
    <m/>
    <m/>
    <m/>
    <m/>
    <m/>
    <m/>
  </r>
  <r>
    <n v="205"/>
    <d v="2023-11-12T00:00:00"/>
    <x v="0"/>
    <x v="1"/>
    <n v="38100"/>
    <x v="13"/>
    <n v="2E-3"/>
    <x v="1"/>
    <s v="田鹏"/>
    <s v="韩良通"/>
    <m/>
    <s v="是"/>
    <x v="0"/>
    <x v="1"/>
    <d v="2023-11-12T00:00:00"/>
    <m/>
    <m/>
    <m/>
    <m/>
    <m/>
    <m/>
    <m/>
    <m/>
    <s v="【异常原因及机理】 Mapping集中A行及四角，异物成分为PI碎屑，Lami机台无机差，PI机台1+2搭配不良率较高，存在明显机差，请阵列同事协助监控PI是否混Run，存在混Run Lot提前告知；@沈自强  _x000a_【是否新增】否_x000a_【良损评估】/_x000a_【交付评估】/_x000a_【改善措施】PI混Run下线"/>
  </r>
  <r>
    <n v="207"/>
    <d v="2023-11-19T00:00:00"/>
    <x v="0"/>
    <x v="15"/>
    <n v="38200"/>
    <x v="136"/>
    <n v="4.0000000000000001E-3"/>
    <x v="3"/>
    <s v="韩良通"/>
    <s v="刘红博"/>
    <m/>
    <s v="否"/>
    <x v="0"/>
    <x v="1"/>
    <d v="2023-11-19T00:00:00"/>
    <m/>
    <m/>
    <m/>
    <m/>
    <m/>
    <m/>
    <m/>
    <m/>
    <s v="【异常原因及机理】_x000a_推测机理：Lami贴膜过程，应力不均，在中板切割为panel时，应力释放产品边缘受保护膜影响形变_x000a_【是否新增】否_x000a_【风险区间】无_x000a_【良损评估】各产品月良损均值0.06%_x000a_【交付评估】待确认_x000a_【源头改善】①Lami转向验证1 lot，仅1pcs不良，目前转向2lot，已切割暂未产出外观数据"/>
  </r>
  <r>
    <n v="208"/>
    <d v="2023-11-22T00:00:00"/>
    <x v="0"/>
    <x v="3"/>
    <n v="35000"/>
    <x v="137"/>
    <n v="3.0000000000000001E-3"/>
    <x v="2"/>
    <s v="刘红博"/>
    <s v="葛耀华"/>
    <m/>
    <s v="是"/>
    <x v="0"/>
    <x v="1"/>
    <d v="2023-11-22T00:00:00"/>
    <m/>
    <m/>
    <m/>
    <m/>
    <m/>
    <m/>
    <m/>
    <m/>
    <s v="为刻蚀M1残留影响"/>
  </r>
  <r>
    <n v="209"/>
    <d v="2023-11-23T00:00:00"/>
    <x v="0"/>
    <x v="28"/>
    <n v="38200"/>
    <x v="138"/>
    <n v="3.0000000000000001E-3"/>
    <x v="1"/>
    <s v="韩伟"/>
    <s v="葛耀华"/>
    <m/>
    <s v="是"/>
    <x v="0"/>
    <x v="1"/>
    <d v="2023-11-23T00:00:00"/>
    <m/>
    <m/>
    <m/>
    <m/>
    <m/>
    <m/>
    <m/>
    <m/>
    <s v="ECS签核中"/>
  </r>
  <r>
    <n v="210"/>
    <d v="2023-11-23T00:00:00"/>
    <x v="0"/>
    <x v="0"/>
    <n v="38100"/>
    <x v="13"/>
    <n v="4.0000000000000001E-3"/>
    <x v="1"/>
    <s v="刘瑞涛"/>
    <s v="韩伟"/>
    <m/>
    <s v="是"/>
    <x v="0"/>
    <x v="1"/>
    <d v="2023-11-23T00:00:00"/>
    <m/>
    <m/>
    <m/>
    <m/>
    <m/>
    <m/>
    <m/>
    <m/>
    <s v="异常原因及机理】 异常高发位于中板四角Delami进出刀位置，怀疑delami过程中刀头中带有PI碎屑和无机膜碎屑留在PI表面导致_x000a_【是否新增】否_x000a_【良损评估】加权0.002%_x000a_【交付评估】/_x000a_【改善措施】Delami刀头2小时清洁一次"/>
  </r>
  <r>
    <n v="211"/>
    <d v="2023-11-24T00:00:00"/>
    <x v="0"/>
    <x v="18"/>
    <n v="35000"/>
    <x v="105"/>
    <n v="3.0000000000000001E-3"/>
    <x v="2"/>
    <s v="刘红博"/>
    <s v="葛耀华"/>
    <m/>
    <s v="否"/>
    <x v="0"/>
    <x v="1"/>
    <m/>
    <m/>
    <m/>
    <m/>
    <m/>
    <m/>
    <m/>
    <m/>
    <m/>
    <s v="Peeling碎屑导致"/>
  </r>
  <r>
    <n v="212"/>
    <d v="2023-11-23T00:00:00"/>
    <x v="0"/>
    <x v="28"/>
    <n v="35000"/>
    <x v="137"/>
    <n v="7.0000000000000001E-3"/>
    <x v="2"/>
    <s v="刘红博"/>
    <s v="葛耀华"/>
    <m/>
    <s v="是"/>
    <x v="1"/>
    <x v="1"/>
    <d v="2023-11-23T00:00:00"/>
    <m/>
    <m/>
    <m/>
    <m/>
    <m/>
    <m/>
    <m/>
    <m/>
    <s v="为刻蚀干泵宕机片，匹配外围异物，待解析"/>
  </r>
  <r>
    <n v="213"/>
    <d v="2023-11-09T00:00:00"/>
    <x v="1"/>
    <x v="1"/>
    <m/>
    <x v="139"/>
    <m/>
    <x v="1"/>
    <s v="韩伟"/>
    <s v="韩伟"/>
    <m/>
    <s v="是"/>
    <x v="1"/>
    <x v="1"/>
    <d v="2023-11-09T00:00:00"/>
    <m/>
    <m/>
    <s v="R/2R膜层Mask异常"/>
    <s v="R/2R膜层Mask异常"/>
    <m/>
    <m/>
    <m/>
    <m/>
    <s v="【异常原因及机理】_x000a_D95 Inline点灯彩斑多批次，白色画面发青，Mask匹配实物未见异常，Inline UV解析未见异常，根据异常现象，确认为R/2R膜层Mask异常_x000a_【是否新增】是_x000a_【风险区间】蒸镀1104批次_x000a_【良损评估】预计D95单产品本蒸镀批次影响0.13%_x000a_【交付评估】无影响_x000a_【源头改善】预计11号产出路径交换结果，协调机时后进行Mask Rework"/>
  </r>
  <r>
    <n v="215"/>
    <d v="2023-11-13T00:00:00"/>
    <x v="1"/>
    <x v="0"/>
    <s v="43620/43900"/>
    <x v="140"/>
    <m/>
    <x v="1"/>
    <s v="孙冬雨"/>
    <s v="孙冬雨"/>
    <m/>
    <s v="是"/>
    <x v="1"/>
    <x v="1"/>
    <d v="2023-11-13T00:00:00"/>
    <m/>
    <m/>
    <m/>
    <m/>
    <m/>
    <m/>
    <m/>
    <m/>
    <s v="异常mask已经下机，查看外观无明显异常，但对异常位置进行打磨修复，再次使用前将先用调试片测试，无异常后再用于量产使用"/>
  </r>
  <r>
    <n v="216"/>
    <d v="2023-11-16T00:00:00"/>
    <x v="0"/>
    <x v="18"/>
    <n v="35012"/>
    <x v="109"/>
    <n v="2.8000000000000001E-2"/>
    <x v="0"/>
    <s v="韩良通"/>
    <s v="赵鹏程"/>
    <m/>
    <s v="否"/>
    <x v="1"/>
    <x v="1"/>
    <d v="2023-11-16T00:00:00"/>
    <m/>
    <m/>
    <m/>
    <m/>
    <m/>
    <m/>
    <m/>
    <m/>
    <s v="受ES04水渍异常影响，已止损"/>
  </r>
  <r>
    <n v="217"/>
    <d v="2023-11-16T00:00:00"/>
    <x v="0"/>
    <x v="15"/>
    <n v="25012"/>
    <x v="109"/>
    <n v="4.3E-3"/>
    <x v="0"/>
    <s v="韩良通"/>
    <s v="赵鹏程"/>
    <m/>
    <s v="否"/>
    <x v="1"/>
    <x v="1"/>
    <d v="2023-11-16T00:00:00"/>
    <m/>
    <m/>
    <m/>
    <m/>
    <m/>
    <m/>
    <m/>
    <m/>
    <s v="D109 S向灰阶带状，部分受ES04水渍异常批影响，已止损；部分为黄光PEP1动作前的货，已于10/23进行过动作，D95动作后Lot CT结果产出无异常"/>
  </r>
  <r>
    <n v="218"/>
    <d v="2023-11-19T00:00:00"/>
    <x v="1"/>
    <x v="16"/>
    <m/>
    <x v="141"/>
    <n v="1.9E-3"/>
    <x v="1"/>
    <s v="陈艳"/>
    <s v="陈艳"/>
    <m/>
    <s v="是"/>
    <x v="1"/>
    <x v="1"/>
    <d v="2023-11-19T00:00:00"/>
    <m/>
    <m/>
    <s v="D110 Inline点灯长条形彩斑，白色画面发粉，Mask匹配1F1G678FH6A022 损伤，蒸镀生产过程中产生"/>
    <s v="D110 Inline点灯长条形彩斑，白色画面发粉，Mask匹配1F1G678FH6A022 损伤，蒸镀生产过程中产生"/>
    <m/>
    <m/>
    <m/>
    <m/>
    <s v="【异常原因及机理】_x000a_D110 Inline点灯长条形彩斑，白色画面发粉，Mask匹配1F1G678FH6A022 损伤，蒸镀生产过程中产生_x000a_【是否新增】是_x000a_【风险区间】蒸镀1115批次_x000a_【良损评估】预计D110单产品本蒸镀批次影响0.19%_x000a_【交付评估】无影响_x000a_【源头改善】已协调制造排产，D109产品最早提前至22号，mask最早22号进行Rework。持续关注array出货"/>
  </r>
  <r>
    <n v="219"/>
    <d v="2023-11-23T00:00:00"/>
    <x v="1"/>
    <x v="16"/>
    <m/>
    <x v="142"/>
    <n v="1E-3"/>
    <x v="1"/>
    <s v="罗阳"/>
    <s v="罗阳"/>
    <m/>
    <s v="是"/>
    <x v="1"/>
    <x v="1"/>
    <d v="2023-11-23T00:00:00"/>
    <m/>
    <m/>
    <s v="D110 Inline彩斑异常，集中A002套mask上机前期，Mask调查1F1G678FH6A022 上机前未清洗导致，原因1：Rework mask未改状态。原因2：因mask站点未更改，DSP将mask搬送至STK。"/>
    <s v="D110 Inline彩斑异常，集中A002套mask上机前期，Mask调查1F1G678FH6A022 上机前未清洗导致，原因1：Rework mask未改状态。原因2：因mask站点未更改，DSP将mask搬送至STK。"/>
    <m/>
    <m/>
    <m/>
    <m/>
    <s v="异常原因及机理】_x000a_D110 Inline彩斑异常，集中A002套mask上机前期，Mask调查1F1G678FH6A022 上机前未清洗导致，原因1：Rework mask未改状态。原因2：因mask站点未更改，DSP将mask搬送至STK。_x000a_【是否新增】是_x000a_【风险区间】蒸镀1115批次_x000a_【良损评估】预计D110单产品本蒸镀批次影响0.2%_x000a_【交付评估】无影响_x000a_【源头改善】Rework流程规范，1: mask Rework人员更改mask状态。2：搬送前进行跳站，避免DSP干预。3：值班人员建立mask 上机监控履历，实时追踪mask Rework进展"/>
  </r>
  <r>
    <n v="220"/>
    <d v="2023-11-29T00:00:00"/>
    <x v="0"/>
    <x v="15"/>
    <n v="34000"/>
    <x v="143"/>
    <n v="9.98E-2"/>
    <x v="3"/>
    <s v="陈章才"/>
    <s v="葛耀华"/>
    <m/>
    <s v="是"/>
    <x v="1"/>
    <x v="1"/>
    <d v="2023-11-29T00:00:00"/>
    <m/>
    <m/>
    <s v="PG软件奔溃，产品判R，重新复测无法覆盖已判等产品，导致R品升高"/>
    <s v="PG软件奔溃，产品判R，重新复测无法覆盖已判等产品，导致R品升高"/>
    <m/>
    <m/>
    <m/>
    <m/>
    <s v="【异常原因及机理】_x000a_①ACA11#存在机差，精测PG影响，改善进展：PG上下机、R品BY PG监控建立完成，Daily维修监控机制持续进行中_x000a_②PG软件奔溃，产品判R，重新复测无法覆盖已判等产品，导致R品升高，正在寻找厂商进行软体确认，预计12/5完成改善_x000a_【是否新增】否_x000a_【风险区间】无_x000a_【良损评估】无_x000a_【交付评估】当前无影响"/>
  </r>
  <r>
    <n v="221"/>
    <d v="2023-11-29T00:00:00"/>
    <x v="1"/>
    <x v="29"/>
    <n v="11609"/>
    <x v="144"/>
    <m/>
    <x v="0"/>
    <s v="李晓渊"/>
    <s v="李晓渊"/>
    <m/>
    <s v="是"/>
    <x v="1"/>
    <x v="1"/>
    <d v="2023-11-29T00:00:00"/>
    <m/>
    <m/>
    <m/>
    <m/>
    <m/>
    <m/>
    <m/>
    <m/>
    <s v="已对2AED01-PC2进行保养，LL存在差异，已禁用恶化单元"/>
  </r>
  <r>
    <n v="222"/>
    <d v="2023-11-30T00:00:00"/>
    <x v="1"/>
    <x v="30"/>
    <n v="13609"/>
    <x v="145"/>
    <n v="5.3E-3"/>
    <x v="0"/>
    <s v="张静文"/>
    <s v="张静文"/>
    <m/>
    <s v="是"/>
    <x v="1"/>
    <x v="1"/>
    <d v="2023-11-30T00:00:00"/>
    <m/>
    <m/>
    <m/>
    <m/>
    <m/>
    <m/>
    <m/>
    <m/>
    <s v="确认近期PH02 A3PMR N型态，N型匹配黄光站后58%，N型存在恶化，形态多为散沙状，无腔差，下午停机对显影AK轴承，入口轴承进行检查更换，同步对HB Robot手臂关节进行清洁，制造给出最早保养时间12/7号，先确认动作后效果再评估是否将保养提前"/>
  </r>
  <r>
    <n v="223"/>
    <d v="2023-12-01T00:00:00"/>
    <x v="0"/>
    <x v="16"/>
    <n v="35000"/>
    <x v="99"/>
    <n v="7.0000000000000001E-3"/>
    <x v="0"/>
    <s v="孙梦彬"/>
    <s v="韩良通"/>
    <m/>
    <s v="否"/>
    <x v="0"/>
    <x v="1"/>
    <d v="2023-12-01T00:00:00"/>
    <m/>
    <m/>
    <m/>
    <m/>
    <m/>
    <m/>
    <m/>
    <m/>
    <s v="异常原因及机理】 _x000a_升高受两方面因素影响，单Sheet不良率低受CVD影响， AT已检出并良率会汇报，影响当天单亮线0.3%，微亮线0.3%；过货白不均大板四周膜位单独Sorting工单占比高，四周较中部易造成线不良为阵列持续改善项目，影响当天单亮/微亮线 0.4%，剔除后不良水平与M11相当"/>
  </r>
  <r>
    <n v="224"/>
    <d v="2023-12-02T00:00:00"/>
    <x v="0"/>
    <x v="16"/>
    <n v="38200"/>
    <x v="13"/>
    <n v="3.0000000000000001E-3"/>
    <x v="1"/>
    <s v="韩伟"/>
    <s v="刘瑞涛"/>
    <m/>
    <s v="是"/>
    <x v="0"/>
    <x v="1"/>
    <m/>
    <m/>
    <m/>
    <m/>
    <m/>
    <m/>
    <m/>
    <m/>
    <m/>
    <m/>
  </r>
  <r>
    <n v="225"/>
    <d v="2023-12-03T00:00:00"/>
    <x v="0"/>
    <x v="1"/>
    <n v="35000"/>
    <x v="105"/>
    <n v="4.0000000000000001E-3"/>
    <x v="2"/>
    <s v="梁旭"/>
    <s v="葛耀华"/>
    <m/>
    <s v="否"/>
    <x v="0"/>
    <x v="1"/>
    <m/>
    <m/>
    <m/>
    <m/>
    <m/>
    <m/>
    <m/>
    <m/>
    <m/>
    <s v="【异常原因及机理】 L2E3A22B5202/L2E3A22B5212为刻蚀宕机片，L2E3A28B4032 AOI匹配图片为Particle可匹配OLED出货检，剔除异常片后无异常"/>
  </r>
  <r>
    <n v="226"/>
    <d v="2023-12-03T00:00:00"/>
    <x v="0"/>
    <x v="31"/>
    <n v="38100"/>
    <x v="116"/>
    <n v="2E-3"/>
    <x v="1"/>
    <s v="陈艳"/>
    <s v="葛耀华"/>
    <m/>
    <s v="是"/>
    <x v="0"/>
    <x v="1"/>
    <m/>
    <m/>
    <m/>
    <m/>
    <m/>
    <m/>
    <m/>
    <m/>
    <m/>
    <s v="【异常原因及机理】 单片不良，查看图片为穿刺异物/膜层Peeling影响，前后片无异常"/>
  </r>
  <r>
    <n v="227"/>
    <d v="2023-12-04T00:00:00"/>
    <x v="0"/>
    <x v="16"/>
    <n v="35000"/>
    <x v="99"/>
    <n v="2E-3"/>
    <x v="0"/>
    <s v="孙梦彬"/>
    <s v="葛耀华"/>
    <m/>
    <s v="否"/>
    <x v="0"/>
    <x v="1"/>
    <m/>
    <m/>
    <m/>
    <m/>
    <m/>
    <m/>
    <m/>
    <m/>
    <m/>
    <s v="调查无明显异常，白不均工单集中过货导致单天不良高，剔除后不良率无异常"/>
  </r>
  <r>
    <n v="228"/>
    <d v="2023-12-02T00:00:00"/>
    <x v="1"/>
    <x v="32"/>
    <n v="35000"/>
    <x v="146"/>
    <n v="0.06"/>
    <x v="0"/>
    <s v="王雪鹏"/>
    <s v="韩良通"/>
    <m/>
    <s v="否"/>
    <x v="0"/>
    <x v="1"/>
    <m/>
    <m/>
    <m/>
    <m/>
    <m/>
    <m/>
    <m/>
    <m/>
    <m/>
    <s v="【调查进度及需求说明】_x000a_进度：_x000a_解析为阳极Ag迁移，匹配1C200~1C400 Q-Time相关性较大（规格12h，高发LOT 20~50h，同时11月初~11月21日Q-Time趋势升高）_x000a_对策：_x000a_①要求制造按照文件规格重点管控此站Q-Time_x000a_②长期：更新Q-Time超时管理规则文件_x000a_其他方向继续理清中"/>
  </r>
  <r>
    <n v="229"/>
    <d v="2023-12-06T00:00:00"/>
    <x v="0"/>
    <x v="3"/>
    <n v="38100"/>
    <x v="116"/>
    <n v="3.0000000000000001E-3"/>
    <x v="1"/>
    <s v="韩伟"/>
    <s v="葛耀华"/>
    <m/>
    <s v="是"/>
    <x v="0"/>
    <x v="1"/>
    <m/>
    <m/>
    <m/>
    <m/>
    <m/>
    <m/>
    <m/>
    <m/>
    <m/>
    <m/>
  </r>
  <r>
    <n v="230"/>
    <d v="2023-12-06T00:00:00"/>
    <x v="0"/>
    <x v="10"/>
    <n v="31000"/>
    <x v="147"/>
    <n v="3.0000000000000001E-3"/>
    <x v="0"/>
    <s v="孙梦彬"/>
    <s v="葛耀华"/>
    <m/>
    <s v="是"/>
    <x v="0"/>
    <x v="1"/>
    <m/>
    <m/>
    <m/>
    <m/>
    <m/>
    <m/>
    <m/>
    <m/>
    <m/>
    <s v="【异常原因及机理】_x000a_高发Lot为 2AED02设备1F900与1B900混Run过货导致。1F900为PR层，副产物较多，导致腔室环境变差，后续过货LOT偶发 A9POP飘高_x000a_【是否新增】否_x000a_【交付评估】/_x000a_【源头改善】短期对策：①检讨1F900整体转移至2AED09单机台过货；②与制造检讨2AED02 1F900集中过货后进行season改善腔室环境 _x000a_长期对策：异常panel解析确认中，异常sheet过货前1F900共性持续调查。"/>
  </r>
  <r>
    <n v="231"/>
    <d v="2023-12-06T00:00:00"/>
    <x v="0"/>
    <x v="33"/>
    <n v="38200"/>
    <x v="136"/>
    <n v="6.0000000000000001E-3"/>
    <x v="3"/>
    <s v="刘红博"/>
    <s v="葛耀华"/>
    <m/>
    <s v="是"/>
    <x v="0"/>
    <x v="1"/>
    <m/>
    <m/>
    <m/>
    <m/>
    <m/>
    <m/>
    <m/>
    <m/>
    <m/>
    <s v="异常原因及机理】_x000a_怀疑贴膜过程应力不均导致中板切割为 panel 局部应力释放，产生压痕_x000a_【是否新增】否_x000a_【交付评估】/_x000a_【源头改善】已通知Lami进行转向&amp;压力验证，结果如下：_x000a_1.转向验证：累计2lot，不良现象跟转_x000a_2.减小压力验证：产出1lot，3pcs不良，建议Lami加量验证---因翘曲验证暂无机时_x000a_3.目前Lami调试压力改善翘曲，同步跟进外观数据"/>
  </r>
  <r>
    <n v="233"/>
    <d v="2023-12-04T00:00:00"/>
    <x v="1"/>
    <x v="1"/>
    <m/>
    <x v="148"/>
    <n v="5.6800000000000003E-2"/>
    <x v="1"/>
    <s v="罗阳"/>
    <s v="罗阳"/>
    <m/>
    <m/>
    <x v="1"/>
    <x v="1"/>
    <m/>
    <m/>
    <m/>
    <m/>
    <m/>
    <m/>
    <m/>
    <m/>
    <m/>
    <s v="【异常原因及机理】_x000a_D95 Inline边缘Mura异常，集中A006套Mask，可匹配对应膜层PPA偏位。_x000a_异常原因：①Align Rework后offset下发时比较保守；②PPA抽检数据产出时当cycle已结束_x000a_【是否新增】是_x000a_【风险区间】蒸镀1202批次_x000a_【良损评估】预计本蒸镀批次影响0.12%，M12加权影响0.028%_x000a_【交付评估】无影响_x000a_【源头改善】短期对策：二次优化offset后上机整体PPA回归正常，局部存在偏位已再次优化并加检TFE LOI无异常_x000a_长期流程规范：对PPA调试相关流程进行细化：①offset优化下发逻辑修改 ②增加Align Mask Rework后上机加检规则"/>
  </r>
  <r>
    <n v="234"/>
    <d v="2023-12-07T00:00:00"/>
    <x v="1"/>
    <x v="10"/>
    <n v="17609"/>
    <x v="127"/>
    <n v="4.5999999999999999E-3"/>
    <x v="0"/>
    <s v="李晓渊"/>
    <s v="李晓渊"/>
    <m/>
    <m/>
    <x v="1"/>
    <x v="1"/>
    <m/>
    <m/>
    <m/>
    <m/>
    <m/>
    <m/>
    <m/>
    <m/>
    <m/>
    <s v="初步原因已锁定为14500 8#1影响，异常过货区间11/27～12/3，12/4 已进行RF保养；_x000a_期间，C33过货196p，已产出84_x000a_复机后首卡C33 L2E3B22B0AA 12/6过货，12/7日签快推单"/>
  </r>
  <r>
    <n v="235"/>
    <d v="2023-12-08T00:00:00"/>
    <x v="0"/>
    <x v="1"/>
    <n v="31000"/>
    <x v="52"/>
    <n v="0.2"/>
    <x v="2"/>
    <s v="刘红博"/>
    <s v="葛耀华"/>
    <m/>
    <m/>
    <x v="0"/>
    <x v="1"/>
    <m/>
    <m/>
    <m/>
    <m/>
    <m/>
    <m/>
    <m/>
    <m/>
    <m/>
    <m/>
  </r>
  <r>
    <n v="236"/>
    <d v="2023-12-07T00:00:00"/>
    <x v="1"/>
    <x v="34"/>
    <s v="1A900"/>
    <x v="149"/>
    <n v="7.4999999999999997E-3"/>
    <x v="0"/>
    <s v="孙梦彬"/>
    <s v="孙梦彬"/>
    <m/>
    <m/>
    <x v="1"/>
    <x v="1"/>
    <m/>
    <m/>
    <m/>
    <m/>
    <m/>
    <m/>
    <m/>
    <m/>
    <m/>
    <s v="1.异常批次已快推加测AT；_x000a_2.同时段同期其他产品AT无此异常；目前对AOI/SE/EPM  Mapping、DV参数，产品EE、腔室Mac检查等未发现异常，异常根因持续调查中；_x000a_3.请帮忙推动针对此异常进行解析"/>
  </r>
  <r>
    <m/>
    <d v="2023-12-14T00:00:00"/>
    <x v="0"/>
    <x v="15"/>
    <n v="38200"/>
    <x v="49"/>
    <n v="2.8999999999999998E-3"/>
    <x v="0"/>
    <s v="张静文"/>
    <s v="葛耀华"/>
    <m/>
    <m/>
    <x v="0"/>
    <x v="1"/>
    <d v="2023-12-14T00:00:00"/>
    <m/>
    <m/>
    <m/>
    <m/>
    <m/>
    <m/>
    <m/>
    <m/>
    <s v="12/09 过货尾货2850pcs影响, 12/10~14期间无过货，回归Aging时间，无异常，34003 R品影响"/>
  </r>
  <r>
    <m/>
    <d v="2023-12-14T00:00:00"/>
    <x v="0"/>
    <x v="31"/>
    <n v="38200"/>
    <x v="49"/>
    <n v="2.8E-3"/>
    <x v="0"/>
    <s v="张静文"/>
    <s v="葛耀华"/>
    <m/>
    <m/>
    <x v="0"/>
    <x v="1"/>
    <d v="2023-12-14T00:00:00"/>
    <m/>
    <m/>
    <m/>
    <m/>
    <m/>
    <m/>
    <m/>
    <m/>
    <s v="1. 不良ID在屏体各个站点时序只有MVI（35014）存在时序集中，且机台也集中"/>
  </r>
  <r>
    <m/>
    <d v="2024-12-19T00:00:00"/>
    <x v="0"/>
    <x v="3"/>
    <n v="38200"/>
    <x v="111"/>
    <n v="3.0000000000000001E-3"/>
    <x v="1"/>
    <s v="韩伟"/>
    <s v="韩良通"/>
    <m/>
    <m/>
    <x v="0"/>
    <x v="1"/>
    <d v="2024-12-19T00:00:00"/>
    <m/>
    <m/>
    <s v="上保粘附力低于下保粘附力，贴支撑膜时撕下保导致上保发生分离"/>
    <s v="上保粘附力低于下保粘附力，贴支撑膜时撕下保导致上保发生分离"/>
    <m/>
    <m/>
    <m/>
    <m/>
    <s v="【异常原因及机理】_x000a_上保粘附力低于下保粘附力，贴支撑膜时撕下保导致上保发生分离_x000a_【是否新增】否_x000a_【交付评估】/_x000a_【源头改善】不良共15panel，有2个glass高发，分别5个和4个panel，Lami段无宕机，屏体贴膜设备单设备过货，stage不集中，同批次膜其余产品未见异常，持续关注"/>
  </r>
  <r>
    <m/>
    <d v="2024-12-21T00:00:00"/>
    <x v="0"/>
    <x v="15"/>
    <n v="35012"/>
    <x v="12"/>
    <n v="0.09"/>
    <x v="1"/>
    <s v="武聪伶"/>
    <s v="刘瑞涛"/>
    <m/>
    <m/>
    <x v="0"/>
    <x v="1"/>
    <d v="2024-12-21T00:00:00"/>
    <m/>
    <m/>
    <s v="A001 EK和2R-A001 PPA匹配，A061 E/G/H列和2R-A061 PPA匹配，12/16已rework"/>
    <s v="A001 EK和2R-A001 PPA匹配，A061 E/G/H列和2R-A061 PPA匹配，12/16已rework"/>
    <m/>
    <m/>
    <m/>
    <m/>
    <s v="【异常原因及机理】_x000a_A001 EK和2R-A001 PPA匹配，A061 E/G/H列和2R-A061 PPA匹配，12/16已rework_x000a_【是否新增】否_x000a_【交付评估】/_x000a_【源头改善】，A001跳站offset后无异常，A061 12/16已rework"/>
  </r>
  <r>
    <m/>
    <d v="2024-12-22T00:00:00"/>
    <x v="0"/>
    <x v="3"/>
    <n v="35000"/>
    <x v="99"/>
    <n v="0.01"/>
    <x v="0"/>
    <s v="孙梦彬"/>
    <s v="葛耀华"/>
    <m/>
    <m/>
    <x v="0"/>
    <x v="1"/>
    <d v="2024-12-22T00:00:00"/>
    <m/>
    <m/>
    <s v="两原因影响，LOT L2E3A30B4为PLN2透明Defect爆量LOT，影响当日不良0.36%，Inline已监控到请DE回复爆量原因；DE #8-1风险批产出CT，当日影响0.22%，两原因共同导致；"/>
    <s v="两原因影响，LOT L2E3A30B4为PLN2透明Defect爆量LOT，影响当日不良0.36%，Inline已监控到请DE回复爆量原因；DE #8-1风险批产出CT，当日影响0.22%，两原因共同导致；"/>
    <m/>
    <m/>
    <m/>
    <m/>
    <s v="【异常原因及机理】_x000a_两原因影响，LOT L2E3A30B4为PLN2透明Defect爆量LOT，影响当日不良0.36%，Inline已监控到请DE回复爆量原因；DE #8-1风险批产出CT，当日影响0.22%，两原因共同导致；_x000a_【是否新增】否_x000a_【交付评估】/_x000a_【源头改善】请征哥安排人反馈下#8-1调查最终版本报告&amp;新增对PL2透明Defect爆量调查"/>
  </r>
  <r>
    <m/>
    <d v="2024-12-25T00:00:00"/>
    <x v="0"/>
    <x v="3"/>
    <n v="38100"/>
    <x v="116"/>
    <n v="5.0000000000000001E-3"/>
    <x v="1"/>
    <s v="韩伟"/>
    <s v="刘瑞涛"/>
    <m/>
    <m/>
    <x v="0"/>
    <x v="1"/>
    <d v="2024-12-25T00:00:00"/>
    <m/>
    <m/>
    <s v="蒸镀封装段C5CD和大颗穿刺不良glass下放，在一次外观检出屏体异物"/>
    <s v="蒸镀封装段C5CD和大颗穿刺不良glass下放，在一次外观检出屏体异物"/>
    <m/>
    <m/>
    <m/>
    <m/>
    <s v="异常原因及机理】_x000a_蒸镀封装段C5CD和大颗穿刺不良glass下放，在一次外观检出屏体异物_x000a_【是否新增】否_x000a_【交付评估】/_x000a_【源头改善】_x000a_请CVD和IJP提供改善对策"/>
  </r>
  <r>
    <m/>
    <d v="2024-12-28T00:00:00"/>
    <x v="0"/>
    <x v="1"/>
    <n v="38100"/>
    <x v="13"/>
    <n v="4.0000000000000001E-3"/>
    <x v="1"/>
    <s v="韩伟"/>
    <s v="葛耀华"/>
    <m/>
    <m/>
    <x v="0"/>
    <x v="1"/>
    <d v="2024-12-28T00:00:00"/>
    <m/>
    <m/>
    <s v="Delami过程中PI碎屑或者胶粒进入内部，贴下保护膜时形成下保护膜particle"/>
    <s v="Delami过程中PI碎屑或者胶粒进入内部，贴下保护膜时形成下保护膜particle"/>
    <m/>
    <m/>
    <m/>
    <m/>
    <s v="【异常原因及机理】_x000a_Delami过程中PI碎屑或者胶粒进入内部，贴下保护膜时形成下保护膜particle_x000a_【是否新增】否_x000a_【交付评估】/_x000a_【源头改善】下保后MAC可见A行及A行边缘dummy区异物高发，请确认delami过程中是否有异常，是否需要增加delami刀的清洁频率"/>
  </r>
  <r>
    <m/>
    <d v="2024-12-28T00:00:00"/>
    <x v="0"/>
    <x v="1"/>
    <n v="38100"/>
    <x v="14"/>
    <n v="3.0000000000000001E-3"/>
    <x v="1"/>
    <s v="韩伟"/>
    <s v="刘瑞涛"/>
    <m/>
    <m/>
    <x v="0"/>
    <x v="1"/>
    <d v="2024-12-28T00:00:00"/>
    <m/>
    <m/>
    <m/>
    <m/>
    <m/>
    <m/>
    <m/>
    <m/>
    <s v="【异常原因及机理】_x000a_产品受异物挤压产生环凸_x000a_【是否新增】否_x000a_【交付评估】/_x000a_【源头改善】EA膜位下贴3#设备集中，3# AB面不集中，在下贴后MAC可见，25号lami已对翻转平台及Main Stage排查并清洁"/>
  </r>
  <r>
    <m/>
    <d v="2024-12-29T00:00:00"/>
    <x v="0"/>
    <x v="15"/>
    <n v="38200"/>
    <x v="49"/>
    <n v="8.9999999999999993E-3"/>
    <x v="0"/>
    <s v="张静文"/>
    <s v="刘瑞涛"/>
    <m/>
    <m/>
    <x v="0"/>
    <x v="1"/>
    <d v="2024-12-29T00:00:00"/>
    <m/>
    <m/>
    <m/>
    <m/>
    <m/>
    <m/>
    <m/>
    <m/>
    <s v="数据调查1AU膜位集中，无Mask集中性，解析结果为气泡，非烧伤，产品处置，屏体脱泡挽救中，TP调查中"/>
  </r>
  <r>
    <m/>
    <d v="2024-12-31T00:00:00"/>
    <x v="0"/>
    <x v="1"/>
    <n v="38100"/>
    <x v="116"/>
    <n v="6.0000000000000001E-3"/>
    <x v="1"/>
    <s v="杨海兴"/>
    <s v="葛耀华"/>
    <m/>
    <m/>
    <x v="0"/>
    <x v="1"/>
    <d v="2024-12-31T00:00:00"/>
    <m/>
    <m/>
    <m/>
    <m/>
    <m/>
    <m/>
    <m/>
    <m/>
    <s v="与现场同事确认，不良品AA Panel 固定位置不良，不良品现象为屏体存在白点，撕膜后白点消失，屏体出现凹坑，实物为环凸不良，已反馈Lami同事进行确认"/>
  </r>
  <r>
    <m/>
    <d v="2024-12-31T00:00:00"/>
    <x v="0"/>
    <x v="3"/>
    <n v="38100"/>
    <x v="39"/>
    <n v="6.0000000000000001E-3"/>
    <x v="3"/>
    <s v="陈章才"/>
    <s v="葛耀华"/>
    <m/>
    <m/>
    <x v="0"/>
    <x v="1"/>
    <d v="2024-12-31T00:00:00"/>
    <m/>
    <m/>
    <m/>
    <m/>
    <m/>
    <m/>
    <m/>
    <m/>
    <s v="【异常原因及机理】_x000a_异常高发sheet存在ILD腔室集中，与ILD腔室PM节点存在匹配性，PM key pasts 采用二元化parts_x000a_【是否新增】否_x000a_【交付评估】/_x000a_【源头改善】①CHB禁run C18/C33/M341产品；②CHC降温检测，更换电机，更换电机Parts后，确认应力&amp;膜厚&amp;Total Pitch%DM图&amp;tota等数据OK，已经复机@12/23"/>
  </r>
  <r>
    <m/>
    <d v="2024-01-08T00:00:00"/>
    <x v="0"/>
    <x v="35"/>
    <n v="31000"/>
    <x v="150"/>
    <n v="4.0000000000000001E-3"/>
    <x v="2"/>
    <m/>
    <m/>
    <m/>
    <m/>
    <x v="0"/>
    <x v="1"/>
    <d v="2024-01-08T00:00:00"/>
    <m/>
    <m/>
    <m/>
    <m/>
    <m/>
    <m/>
    <m/>
    <m/>
    <m/>
  </r>
  <r>
    <m/>
    <d v="2024-01-08T00:00:00"/>
    <x v="0"/>
    <x v="35"/>
    <n v="38100"/>
    <x v="151"/>
    <n v="6.0000000000000001E-3"/>
    <x v="1"/>
    <s v="田鹏"/>
    <s v="刘瑞涛"/>
    <m/>
    <m/>
    <x v="0"/>
    <x v="1"/>
    <d v="2024-01-08T00:00:00"/>
    <m/>
    <m/>
    <m/>
    <m/>
    <m/>
    <m/>
    <m/>
    <m/>
    <s v="【异常原因及机理】怀疑IJP PR2打印头斜喷导致TP边缘Peeling异常，报废片为IJP报废65 pcs做RA验证，_x000a_【是否新增】否_x000a_【交付评估】/_x000a_【源头改善】①打印头部分Noozle禁用②N2 Purge冲洗打印头③优化擦拭频率和擦拭位置"/>
  </r>
  <r>
    <m/>
    <d v="2024-01-09T00:00:00"/>
    <x v="0"/>
    <x v="35"/>
    <n v="35012"/>
    <x v="152"/>
    <n v="2.3E-2"/>
    <x v="0"/>
    <s v="郑霈昀"/>
    <s v="刘瑞涛"/>
    <m/>
    <m/>
    <x v="0"/>
    <x v="1"/>
    <d v="2024-01-09T00:00:00"/>
    <m/>
    <m/>
    <m/>
    <m/>
    <m/>
    <m/>
    <m/>
    <m/>
    <s v="异常原因及机理】八成可匹配阵列PT，位置均在M4两根Data线间，形貌为阵列RS限样 A9POP，怀疑为A9POP高发致使Data间Short导致暗线，M386 A9POP高发Inline已监控到，正专项攻关，请工艺协助反馈最近进展；@关跃征  @卢权_x000a_【是否新增】否_x000a_【交付评估】/_x000a_【源头改善】请工艺补充"/>
  </r>
  <r>
    <m/>
    <d v="2024-01-17T00:00:00"/>
    <x v="0"/>
    <x v="36"/>
    <n v="38200"/>
    <x v="153"/>
    <n v="1.7500000000000002E-2"/>
    <x v="3"/>
    <s v="韩伟"/>
    <s v="葛耀华"/>
    <m/>
    <m/>
    <x v="0"/>
    <x v="1"/>
    <d v="2024-01-18T00:00:00"/>
    <m/>
    <m/>
    <m/>
    <m/>
    <m/>
    <m/>
    <m/>
    <m/>
    <s v="异常原因及机理】2PCA09下料单元机构干涉，从压接状态取片时与FPC发生刮蹭，造成划伤_x000a_【是否新增】是_x000a_【交付评估】/_x000a_【源头改善】将Unload Picker GET-Z轴位置下调2mm，下料确认40pcs无划伤"/>
  </r>
  <r>
    <m/>
    <d v="2024-01-16T00:00:00"/>
    <x v="1"/>
    <x v="37"/>
    <n v="21200"/>
    <x v="154"/>
    <m/>
    <x v="2"/>
    <s v="赵锁义"/>
    <s v="陈翠花"/>
    <m/>
    <m/>
    <x v="1"/>
    <x v="1"/>
    <d v="2024-01-16T00:00:00"/>
    <m/>
    <m/>
    <m/>
    <m/>
    <m/>
    <m/>
    <m/>
    <m/>
    <s v="1/15晚对打印头N2冲洗，同步再次用RDI扫描并禁用10个Nozzle，本周期已建好M386 BC DE 行全检Recipe，今日确认无异常，持续监控中。_x000a_另外，根因层面还请一起推动理清"/>
  </r>
  <r>
    <m/>
    <d v="2024-01-17T00:00:00"/>
    <x v="1"/>
    <x v="25"/>
    <n v="12620"/>
    <x v="155"/>
    <n v="7.0000000000000001E-3"/>
    <x v="0"/>
    <s v="王文波"/>
    <s v="张静文"/>
    <m/>
    <m/>
    <x v="1"/>
    <x v="1"/>
    <d v="2024-01-18T00:00:00"/>
    <m/>
    <m/>
    <m/>
    <m/>
    <m/>
    <m/>
    <m/>
    <m/>
    <s v="〖异常根因〗_x000a_GI_CHA呈现CC1较差趋势，怀疑sea膜粘附性较差所致，Sea膜层在CC1产品的plsma轰击下容易peeling，落在基版上形成PT;_x000a_〖异常对策〗_x000a_①1/2 sea时间延长：150→180S--改善效果不明显；_x000a_②1/5 CLN_Sea NF3 流量：2W→2.5W--改善效果不明显；_x000a_③1/9 TC PM+CLN*2+purge*200+burn in*5+Dummy--明显改善_x000a_④1/13 burn in*5---明显改善_x000a_⑤1/16 burn in*25--关注后续产出结果；_x000a_【改善机理】_x000a_①多次burn in可通过NF3刻蚀改善diff表面粗糙度，进而改善Sea粘附性；_x000a_②如多次均未改善，diff表面异常较为严重，降温更换diff；_x000a_【异常处置】_x000a_腔室临时close等待动作后A2CFB结果产出--1/18"/>
  </r>
  <r>
    <m/>
    <d v="2024-01-19T00:00:00"/>
    <x v="1"/>
    <x v="16"/>
    <m/>
    <x v="142"/>
    <m/>
    <x v="1"/>
    <s v="孟冲"/>
    <s v="罗杨"/>
    <m/>
    <m/>
    <x v="1"/>
    <x v="1"/>
    <d v="2024-01-19T00:00:00"/>
    <m/>
    <m/>
    <m/>
    <m/>
    <m/>
    <m/>
    <m/>
    <m/>
    <s v="【异常原因及机理】_x000a_D110 Inline彩斑异常，存在3ea固定点，套别集中A023 Mask，BN膜位为金属particle导致，AM膜位 UV解析1G轻微异常，ED膜位 UV解析无明显异常，怀疑补偿层shadow_x000a_【短期措施】根据UV图像以及LOI现象判断异常膜层，提拉排产时程，预计20号按照白画面可见优先级完成2条sheet Rework_x000a_【是否新增】是_x000a_【风险区间】蒸镀0115批次_x000a_【良损评估】预计D110单产品本蒸镀批次影响0.17%_x000a_【交付评估】无影响_x000a_【源头改善】1. Mask Rework 2.金属 Particle 修复能力提升"/>
  </r>
  <r>
    <m/>
    <d v="2024-01-19T00:00:00"/>
    <x v="1"/>
    <x v="38"/>
    <m/>
    <x v="156"/>
    <n v="0.04"/>
    <x v="1"/>
    <m/>
    <s v="许东升"/>
    <m/>
    <m/>
    <x v="1"/>
    <x v="1"/>
    <m/>
    <m/>
    <m/>
    <m/>
    <m/>
    <m/>
    <m/>
    <m/>
    <m/>
    <m/>
  </r>
  <r>
    <m/>
    <d v="2024-01-21T00:00:00"/>
    <x v="1"/>
    <x v="16"/>
    <m/>
    <x v="142"/>
    <n v="1E-3"/>
    <x v="1"/>
    <s v="孟冲"/>
    <s v="罗杨"/>
    <m/>
    <m/>
    <x v="1"/>
    <x v="1"/>
    <m/>
    <m/>
    <m/>
    <m/>
    <m/>
    <m/>
    <m/>
    <m/>
    <m/>
    <s v="【短期措施】根据UV图像以及LOI现象判断异常膜层，预计22号完成Rework_x000a_【长期措施】1. 针对多批次影响维度，提高Inline Loi 检出率以及覆盖范围。2针对mask异常原因，推进全刻蚀sheet解决局部偏位异常，检讨大高斯解决shadow异常"/>
  </r>
  <r>
    <m/>
    <d v="2024-01-28T00:00:00"/>
    <x v="1"/>
    <x v="16"/>
    <m/>
    <x v="157"/>
    <m/>
    <x v="1"/>
    <s v="胡小强"/>
    <s v="刘红博"/>
    <m/>
    <m/>
    <x v="1"/>
    <x v="1"/>
    <m/>
    <m/>
    <m/>
    <m/>
    <m/>
    <m/>
    <m/>
    <m/>
    <m/>
    <s v="异常原因及机理】_x000a_D110 产品TP段Mark脏污，套别集中A021 A022套FMM，生产顺序集中上机前期10片。TFE AOI定点拍照可见脏污，集中FMM Sheet 间隙，TFE AOI发生率3.4%，同片同检二分切数据无异常(目前1pcs)。根据AOI聚集形貌结合Mask匹配结果，怀疑FMM电解发黄，上机贴合过程中导致Particle污染Glass，异常位置在TP Mark附近，导致对位异常。_x000a_【短期措施】TP使用备用Mark，规避异常脏污区域对应生产，目前持续生产无异常。_x000a_【是否新增】是_x000a_【风险区间】蒸镀0127批次_x000a_【良损评估】对位异常影响OVL偏位 35Panel_x000a_【交付评估】无影响_x000a_【源头改善】1.基于其余良率专项需求，以及同INT检讨， A021-A022套FMM EC电解下线2Cycle验证，以TFE AOI 评价是否存在改善；2.同步检讨Mask Repair产能对TP Mark 附近mask 发黄进行激光镭射修复，以TFE AOI 评价是否存在改善；3.Mask 人工Macro蒸镀面确认，预计今日下机后产出结果。"/>
  </r>
  <r>
    <m/>
    <d v="2024-01-29T00:00:00"/>
    <x v="0"/>
    <x v="35"/>
    <n v="35000"/>
    <x v="158"/>
    <m/>
    <x v="1"/>
    <s v="武聪伶"/>
    <s v="韩良通"/>
    <m/>
    <m/>
    <x v="1"/>
    <x v="1"/>
    <m/>
    <m/>
    <m/>
    <m/>
    <m/>
    <m/>
    <m/>
    <m/>
    <m/>
    <s v="【异常原因及机理】_x000a_M386 AVI 绿画面特性判定异常为AVI Gx超规格，异常panel是蒸镀宕机后腔室滞留片，Inline监控到Gx超OOC，色轨迹无异常，正常续流后因AVI规格较严±0.02(其他±0.04)导致不良判出_x000a_【是否新增】是_x000a_【风险区间】14 half，已单独工单管控_x000a_【良损评估】NG panel 共计65pcs_x000a_【交付评估】无影响_x000a_【产品挽救】因寿命风险暂不可出货，待寿命风险解除后请验证模组良率"/>
  </r>
  <r>
    <m/>
    <d v="2024-02-03T00:00:00"/>
    <x v="1"/>
    <x v="16"/>
    <m/>
    <x v="142"/>
    <n v="5.0000000000000001E-3"/>
    <x v="1"/>
    <s v="孟冲"/>
    <s v="罗杨"/>
    <m/>
    <m/>
    <x v="1"/>
    <x v="1"/>
    <m/>
    <m/>
    <m/>
    <m/>
    <m/>
    <m/>
    <m/>
    <m/>
    <m/>
    <s v="【异常原因】根据固定点位信息确认新张网上机首发，UV解析无明显异常，推测补偿层问题， 0115批次Inline Rework有效，Mask Particle以及损伤无匹配，初步认为物料问题。Inline LOI监控检出陆续发现，因现象轻微漏检问题较多。 _x000a_【短期措施】根据UV图像以及LOI现象判断异常膜层，预计2号完成2ea Rework; 剩余点位因张网M525机时问题预计批次末进行作业。_x000a_【长期措施】1. 针对多批次影响维度，提高Inline Loi 检出率以及覆盖范围。2. 针对mask sheet异常原因，邀请进行物料逆向解析。3.推进全刻蚀sheet解决局部偏位异常，检讨大高斯解决shadow异常"/>
  </r>
  <r>
    <m/>
    <d v="2024-02-04T00:00:00"/>
    <x v="1"/>
    <x v="39"/>
    <m/>
    <x v="159"/>
    <n v="0.08"/>
    <x v="1"/>
    <s v="吕东杰"/>
    <s v="陈艳"/>
    <m/>
    <m/>
    <x v="1"/>
    <x v="1"/>
    <m/>
    <m/>
    <m/>
    <m/>
    <m/>
    <m/>
    <m/>
    <m/>
    <m/>
    <s v="异常原因及机理】_x000a_1.M303无间隙换线生产，Mask线体不匹配PPA较差，无调整空间，PPA类不良高发_x000a_2.M303弧角Mura不良因PPA波动导致现象恶化，不良升高_x000a_【是否新增】是_x000a_【风险区间】840 half，已单独工单管控_x000a_【良损评估】NG panel 共计1596pcs_x000a_【交付评估】无影响_x000a_【产品挽救】Mura类不良不可挽救_x000a_【短期措施】1.搭配换线进行高发膜位Rework，预估可改善不良1%_x000a_2.进行EC电解验证，预估可改善0.8%_x000a_【长期措施】1.进行Mask补张替换异常Mask，预估可改善1.79%_x000a_2.与设计检讨Mask改版方案"/>
  </r>
  <r>
    <m/>
    <d v="2024-02-05T00:00:00"/>
    <x v="1"/>
    <x v="10"/>
    <s v="1J900"/>
    <x v="160"/>
    <m/>
    <x v="0"/>
    <s v="关跃征"/>
    <s v="王树棋"/>
    <m/>
    <m/>
    <x v="1"/>
    <x v="1"/>
    <m/>
    <m/>
    <m/>
    <m/>
    <m/>
    <m/>
    <m/>
    <m/>
    <m/>
    <s v="【异常原因及机理】2sheet集中为2AED13-PC1，MAP存在D角履历，履历无异常，怀疑为腔室环境异常导致_x000a_【是否新增】是_x000a_【风险区间】2sheet_x000a_【良损评估】待repair后重检_x000a_【交付评估】无影响_x000a_【产品挽救】Repair修复_x000a_【短期措施】设备停腔进行自清洁，监控后续产出无异常_x000a_【长期措施】对PC1进行开腔确认"/>
  </r>
  <r>
    <m/>
    <d v="2024-02-05T00:00:00"/>
    <x v="1"/>
    <x v="40"/>
    <n v="43900"/>
    <x v="161"/>
    <m/>
    <x v="1"/>
    <s v="陈信任"/>
    <s v="孔令州"/>
    <m/>
    <m/>
    <x v="1"/>
    <x v="1"/>
    <m/>
    <m/>
    <m/>
    <m/>
    <m/>
    <m/>
    <m/>
    <m/>
    <m/>
    <s v="M303 1221Glass 检出2pcs peeling，4pcs凹坑，均匹配到C5CD，故进行修复；M349 3012 TP检出BL至BUpanel划伤需进行修复，非人员修复手法原因导致过修"/>
  </r>
  <r>
    <m/>
    <d v="2024-02-07T00:00:00"/>
    <x v="1"/>
    <x v="35"/>
    <n v="43620"/>
    <x v="162"/>
    <m/>
    <x v="2"/>
    <s v="吕东杰"/>
    <s v="刘红博"/>
    <m/>
    <m/>
    <x v="1"/>
    <x v="1"/>
    <m/>
    <m/>
    <m/>
    <m/>
    <m/>
    <m/>
    <m/>
    <m/>
    <m/>
    <m/>
  </r>
  <r>
    <m/>
    <d v="2024-02-09T00:00:00"/>
    <x v="1"/>
    <x v="3"/>
    <m/>
    <x v="142"/>
    <m/>
    <x v="1"/>
    <s v="孟冲"/>
    <s v="菅贵涛"/>
    <m/>
    <m/>
    <x v="1"/>
    <x v="1"/>
    <m/>
    <m/>
    <m/>
    <m/>
    <m/>
    <m/>
    <m/>
    <m/>
    <m/>
    <s v="【短期措施】异常mask修复后上机无异常，持续监控中；_x000a_【风险范围】按照单彩检出不良率以及风险范围，预计影响C18单产品批次ABline 0.1%；_x000a_【长期措施】1. 针对金属Particle提升修复能力。2. 异常Mask结合CT产出进行Rework"/>
  </r>
  <r>
    <m/>
    <d v="2024-02-10T00:00:00"/>
    <x v="1"/>
    <x v="1"/>
    <m/>
    <x v="142"/>
    <m/>
    <x v="1"/>
    <s v="程振辉"/>
    <s v="武聪伶"/>
    <m/>
    <m/>
    <x v="1"/>
    <x v="1"/>
    <m/>
    <m/>
    <m/>
    <m/>
    <m/>
    <m/>
    <m/>
    <m/>
    <m/>
    <s v="短期措施】针对PPA超规Mask Offset优化(2G)，并持续监控；_x000a_【风险范围】结合0115批次Inline及CT结果，预估0203批次CT判出风险较小；_x000a_【长期措施】待周期末Mask下机后进行Rework；"/>
  </r>
  <r>
    <m/>
    <d v="2024-02-11T00:00:00"/>
    <x v="1"/>
    <x v="0"/>
    <m/>
    <x v="163"/>
    <n v="3.0000000000000001E-3"/>
    <x v="1"/>
    <s v="程振辉"/>
    <s v="菅贵涛"/>
    <m/>
    <m/>
    <x v="1"/>
    <x v="1"/>
    <m/>
    <m/>
    <m/>
    <m/>
    <m/>
    <m/>
    <m/>
    <m/>
    <m/>
    <s v="短期措施】持续监控发生率(EG Mask初款产品，Mask寿命影响)；_x000a_【风险范围】初步预估约0.25%，进一步加检确认中；_x000a_【长期措施】待周期末Mask下机后进行Rework；_x000a__x000a_针对D80-A001套CT条彩不良回复如下：_x000a_【短期措施】未匹配到Inline PPA，UV解析怀疑2G轻微偏位，已调整Offset，持续关注；_x000a_【风险范围】仅白画面可见轻微不良，与D95 CS/DS模位不良类似，预估CT影响较小；_x000a_【长期措施】待周期末Mask下机后进行Rework"/>
  </r>
  <r>
    <m/>
    <d v="2024-02-14T00:00:00"/>
    <x v="0"/>
    <x v="16"/>
    <m/>
    <x v="164"/>
    <n v="1.2999999999999999E-2"/>
    <x v="0"/>
    <s v="张晶"/>
    <s v="刘瑞涛"/>
    <m/>
    <m/>
    <x v="1"/>
    <x v="1"/>
    <m/>
    <m/>
    <m/>
    <m/>
    <m/>
    <m/>
    <m/>
    <m/>
    <m/>
    <s v="【短期措施】By mask套别/膜位梳理高发Panel，分析恶化原因主要集中1G/2G膜层的AU列PPA变差。针对性制定rework计划，0215批次上机前已全部完成_x000a_【风险范围】0127蒸镀批次AU列不良率3.1%（已过货90%以上）_x000a_【长期措施】针对AU列异常改善，专项按计划推进mask裁切/大高斯验证等 "/>
  </r>
  <r>
    <m/>
    <d v="2024-02-15T00:00:00"/>
    <x v="0"/>
    <x v="41"/>
    <s v="CT"/>
    <x v="165"/>
    <n v="0.01"/>
    <x v="2"/>
    <s v="陈信任"/>
    <s v="孙冬雨"/>
    <m/>
    <m/>
    <x v="1"/>
    <x v="1"/>
    <m/>
    <m/>
    <m/>
    <m/>
    <m/>
    <m/>
    <m/>
    <m/>
    <m/>
    <s v="半板TP容值NG 回复如下：_x000a_【短期措施】持续监控发生率，同时增加腔室对位监控，增加TFE AOI定点拍照，若CVD边界发生恶化将停腔处理；_x000a_【风险范围】4half；_x000a_【长期措施】根音暂不明确，持续调查；_x000a_和整合共识如下：_x000a_一、遗留事项：_x000a_1.增加对位时间、精度、retry次数比对差异；_x000a_2.增加设备动作履历；_x000a_3.D121和M386产品下边框设计差异同其他产品对比；_x000a_二、新增动作：_x000a_1.对位视野收严，避免抓错Mark情况发生；_x000a_三、拦截措施：_x000a_1.确认vision Z轴坐标是否有log记录，每2H 对位动作进行监控：Z轴位置确认、是否存在抓取Mark错误确认；_x000a_2.TFE AOI增加CVD膜层边缘定点拍照，新增4个膜位，监控成膜边界变化趋势，若恶化后需停腔处理；_x000a_四、下一步调查：_x000a_1.异常中板左半板OK panel切片确认Shadow是否异常，从左到右看Shadow变化趋势；_x000a_2.2/24开腔确认腔室状况；_x000a_3.NG panel显微镜下查看下边框膜层边界情况；_x000a_五、共识：_x000a_基于目前数据，不良率为单腔室1%，持续进行根因调查，增加线上拦截方式，持续run货监控"/>
  </r>
  <r>
    <m/>
    <d v="2024-02-16T00:00:00"/>
    <x v="0"/>
    <x v="39"/>
    <s v="CT"/>
    <x v="159"/>
    <n v="4.3999999999999997E-2"/>
    <x v="1"/>
    <s v="赵瑞祺"/>
    <s v="刘瑞涛"/>
    <m/>
    <m/>
    <x v="1"/>
    <x v="1"/>
    <m/>
    <m/>
    <m/>
    <m/>
    <m/>
    <m/>
    <m/>
    <m/>
    <m/>
    <s v="【短期措施】_x000a_Inline已知，为AB线别生产良损_x000a_G彩带不良主要为2R-A001 Shadow+PPA偏位异常导致；条彩主要为弧角Mura E行不良+ST列不良恶化，部分膜位与PPA恶化相关。_x000a_以上部分高发膜位已搭载转Port Rework进行重工作业，预估0225批次 OLED Mura不良为5.46%，后续持续进行高发膜位Rework_x000a_【风险范围】0127蒸镀批次_x000a_【长期措施】_x000a_1.高发膜位持续Rework@0225_x000a_2.M303-2R-A001 Inline PPA特殊管控@持续进行_x000a_3.异常Mask补张（1G-D001）@0222_x000a_4.设计差异厘清（高PPI影响）@0320 "/>
  </r>
  <r>
    <m/>
    <d v="2024-02-16T00:00:00"/>
    <x v="1"/>
    <x v="1"/>
    <n v="14500"/>
    <x v="166"/>
    <n v="3.4000000000000002E-4"/>
    <x v="0"/>
    <s v="关跃征"/>
    <s v="张静文"/>
    <m/>
    <m/>
    <x v="1"/>
    <x v="1"/>
    <m/>
    <m/>
    <m/>
    <m/>
    <m/>
    <m/>
    <m/>
    <m/>
    <m/>
    <s v="临时措施：_x000a_对8#1 开腔检查，更换腔室上天板损坏陶瓷帽_x000a_后续措施检讨：_x000a_1.陶瓷帽安装力矩降低_x000a_2.陶瓷帽底座螺丝材料变更(sus变更为陶瓷或增加氧化层)_x000a_3.当站监控优化方案进一步检讨"/>
  </r>
  <r>
    <m/>
    <d v="2024-02-17T00:00:00"/>
    <x v="1"/>
    <x v="0"/>
    <n v="43620"/>
    <x v="165"/>
    <m/>
    <x v="2"/>
    <s v="陈信任"/>
    <s v="刘红博"/>
    <m/>
    <m/>
    <x v="1"/>
    <x v="1"/>
    <m/>
    <m/>
    <m/>
    <m/>
    <m/>
    <m/>
    <m/>
    <m/>
    <m/>
    <s v="1.异常片解析：该片台阶仪测试边缘膜厚同正常glass对比无明显差异，建议续流查看最终AVI结果；_x000a_2.止损措施：C3A禁run D80及其衍生品、M386产品@2/17夜班；_x000a_3.临时监控措施：定点拍照已经增加，OM查看异常panel CVD边界，确定inline监控规格；@2/18_x000a_4.验证方案：通过解析判断异常为CVD膜层shift（带角度）_x000a_短期测试：对位完成后把SUS从对位位置到成膜位置移动300次查看基板和mask位移情况（因异常发生率为0.3%）@2/18_x000a_长期测试：停线后开腔确认mask leveling情况"/>
  </r>
  <r>
    <m/>
    <d v="2024-02-20T00:00:00"/>
    <x v="1"/>
    <x v="42"/>
    <n v="43620"/>
    <x v="162"/>
    <m/>
    <x v="2"/>
    <s v="王树奇"/>
    <s v="刘红博"/>
    <m/>
    <m/>
    <x v="1"/>
    <x v="1"/>
    <m/>
    <m/>
    <m/>
    <m/>
    <m/>
    <m/>
    <m/>
    <m/>
    <m/>
    <s v="相关性】：IJP相关性小_x000a_【排查】：_x000a_①设备端11-15日DMU监控OK；已加严至每班次一次。_x000a_②Inline MAI监控OK；_x000a_③只有3片Peeling且时序不集中，如果为IJP斜喷，会发生批量Peeling且时序集中。_x000a_【建议】：_x000a_①3Panel留片解析，现在IJP斜喷多次发生解析经验很丰富，是IJP斜喷都可以切出来。_x000a_②请整合同步调查其他原因，IJP相关调查数据后续邮件回复"/>
  </r>
  <r>
    <m/>
    <d v="2024-02-22T00:00:00"/>
    <x v="1"/>
    <x v="43"/>
    <n v="43620"/>
    <x v="162"/>
    <m/>
    <x v="2"/>
    <s v="王树奇"/>
    <s v="吕琳"/>
    <m/>
    <m/>
    <x v="1"/>
    <x v="1"/>
    <m/>
    <m/>
    <m/>
    <m/>
    <m/>
    <m/>
    <m/>
    <m/>
    <m/>
    <m/>
  </r>
  <r>
    <m/>
    <d v="2024-02-22T00:00:00"/>
    <x v="1"/>
    <x v="1"/>
    <n v="43900"/>
    <x v="105"/>
    <m/>
    <x v="2"/>
    <s v="陈信任"/>
    <s v="孔令州"/>
    <m/>
    <m/>
    <x v="1"/>
    <x v="1"/>
    <m/>
    <m/>
    <m/>
    <m/>
    <m/>
    <m/>
    <m/>
    <m/>
    <m/>
    <s v="OS单片良率偏低答复：_x000a_【异常原因】CVD腔室存在对位报警，推测为mask与glass分离时静电导致边缘击伤；_x000a_【对应措施】对位报警后glass取出前增加power lift，持续关注不良情况；_x000a_【风险范围】2half "/>
  </r>
  <r>
    <m/>
    <d v="2024-02-23T00:00:00"/>
    <x v="1"/>
    <x v="44"/>
    <n v="17609"/>
    <x v="167"/>
    <m/>
    <x v="0"/>
    <s v="张峰"/>
    <s v="张静文"/>
    <m/>
    <m/>
    <x v="1"/>
    <x v="1"/>
    <m/>
    <m/>
    <m/>
    <m/>
    <m/>
    <m/>
    <m/>
    <m/>
    <m/>
    <s v="M3 PVD Code升高答复：D95 A7SIP为Total降低Code上升，之前已反馈；M349 A4SFT与ADC变更匹配；M303 3天超规，受单片波动影响，去除后单天升高；主要异常为M386&amp;M303 A7SIP多天升高，为小Size升高，当站调查未发现异常，主要节点匹配到3L Q-time长，部分与Q time不匹配，其他因素共同调查中，Q time正常LOT快推，预计今日16：00产出"/>
  </r>
  <r>
    <m/>
    <d v="2024-02-23T00:00:00"/>
    <x v="0"/>
    <x v="3"/>
    <s v="CT"/>
    <x v="116"/>
    <n v="7.0000000000000001E-3"/>
    <x v="1"/>
    <s v="罗杨"/>
    <s v="葛耀华"/>
    <m/>
    <m/>
    <x v="1"/>
    <x v="1"/>
    <m/>
    <m/>
    <m/>
    <m/>
    <m/>
    <m/>
    <m/>
    <m/>
    <m/>
    <s v="异常描述】C18 二次外观屏体异物高发，集中B/D行，为孔区异常，较D95孔区异常现象轻微（正视不可见，侧视轻微可见），固定孔区朝下4/5点钟方向，解析确认撕掉封装后不良随封装层消失，指向为IJP偏薄，确认历史批次即存在此现象。_x000a_【调查确认】1.蒸镀封装确认：存在高发批次（2/7批次），IJP PR2发生率1%＞PR1 0.5%,_x000a_【临时措施】①. Inline增加IJP后孔区定点拍照_x000a_【下步计划】①.IJP机台动作履历等确认。②阵列衬底相关性确认③异常品挑出模组验证"/>
  </r>
  <r>
    <m/>
    <d v="2024-01-24T00:00:00"/>
    <x v="0"/>
    <x v="36"/>
    <s v="CT"/>
    <x v="168"/>
    <m/>
    <x v="0"/>
    <s v="单勇"/>
    <s v="韩良通"/>
    <m/>
    <m/>
    <x v="0"/>
    <x v="1"/>
    <m/>
    <m/>
    <m/>
    <m/>
    <m/>
    <m/>
    <m/>
    <m/>
    <m/>
    <s v="孔区颜色异常产品，实际确认30~40片 拍照10片，均为阵列段孔区内阳极缺失异常处理：已与品质共同确认现象，并拉通 制造、V2品质、模组品质、模组工程，孔区内阳极缺失可不管控，不判为不良，单独包1箱，同步确认模组情况产品处理：①已判出与已入库产品，后续返工复判；②未过货产品，不管控孔区内阳极缺失，正常过货"/>
  </r>
  <r>
    <m/>
    <d v="2024-02-01T00:00:00"/>
    <x v="0"/>
    <x v="34"/>
    <s v="CT"/>
    <x v="169"/>
    <n v="3.3000000000000002E-2"/>
    <x v="3"/>
    <s v="韩伟"/>
    <s v="葛耀华"/>
    <m/>
    <m/>
    <x v="0"/>
    <x v="1"/>
    <m/>
    <m/>
    <m/>
    <m/>
    <m/>
    <m/>
    <m/>
    <m/>
    <m/>
    <s v="【异常原因及机理】M312为阵列大应力产品，LLO后相同分离状态下，大应力产品应力释放后边缘发生部分位置分离，严重的发生掉片，产品损坏【是否新增】否，新品SV1开始，每批次都有【交付评估】/【源头改善】产品设计为大应力弯折产品，应力无法调整，每批次产品过货时LLO能量优化"/>
  </r>
  <r>
    <m/>
    <d v="2024-02-04T00:00:00"/>
    <x v="0"/>
    <x v="16"/>
    <s v="CT"/>
    <x v="170"/>
    <n v="4.0000000000000001E-3"/>
    <x v="3"/>
    <s v="韩伟"/>
    <s v="刘瑞涛"/>
    <m/>
    <m/>
    <x v="0"/>
    <x v="1"/>
    <m/>
    <m/>
    <m/>
    <m/>
    <m/>
    <m/>
    <m/>
    <m/>
    <m/>
    <s v="【异常原因及机理】切割6#设备异物顶伤产品导致TFE破裂【是否新增】是【交付评估】共影响60pcs，交付无影响【源头改善】请帮忙针对此次异常反馈改善对策"/>
  </r>
  <r>
    <m/>
    <d v="2024-02-06T00:00:00"/>
    <x v="0"/>
    <x v="39"/>
    <s v="CT"/>
    <x v="171"/>
    <n v="6.0000000000000001E-3"/>
    <x v="1"/>
    <s v="武聪伶"/>
    <s v="葛耀华"/>
    <m/>
    <m/>
    <x v="0"/>
    <x v="1"/>
    <m/>
    <m/>
    <m/>
    <m/>
    <m/>
    <m/>
    <m/>
    <m/>
    <m/>
    <s v="不同灰阶下画面异常区别为亮度差异，非机台对位影响，2/1已通报M303产品DCCS9不良高发，换机台反报废复测32片M303产品，仍NG "/>
  </r>
  <r>
    <m/>
    <d v="2024-02-15T00:00:00"/>
    <x v="0"/>
    <x v="35"/>
    <s v="CT"/>
    <x v="165"/>
    <n v="2.9000000000000001E-2"/>
    <x v="2"/>
    <s v="孙冬雨"/>
    <s v="葛耀华"/>
    <m/>
    <m/>
    <x v="0"/>
    <x v="1"/>
    <m/>
    <m/>
    <m/>
    <m/>
    <m/>
    <m/>
    <m/>
    <m/>
    <m/>
    <m/>
  </r>
  <r>
    <m/>
    <d v="2024-02-15T00:00:00"/>
    <x v="0"/>
    <x v="35"/>
    <s v="CT"/>
    <x v="31"/>
    <n v="8.9999999999999993E-3"/>
    <x v="1"/>
    <s v="张学皖"/>
    <s v="刘瑞涛"/>
    <m/>
    <m/>
    <x v="0"/>
    <x v="1"/>
    <m/>
    <m/>
    <m/>
    <m/>
    <m/>
    <m/>
    <m/>
    <m/>
    <m/>
    <s v="异常原因及机理】单Cycle固定点导致不良升高，Inline均已检出异常【是否新增】否【交付评估】高发模位共92pcs@刘瑞涛  【源头改善】单Cycle固定点影响，持续关注后续产出数据"/>
  </r>
  <r>
    <m/>
    <d v="2024-02-16T00:00:00"/>
    <x v="0"/>
    <x v="35"/>
    <s v="CT"/>
    <x v="172"/>
    <n v="0.05"/>
    <x v="0"/>
    <s v="王新宇"/>
    <s v="葛耀华"/>
    <m/>
    <m/>
    <x v="0"/>
    <x v="1"/>
    <m/>
    <m/>
    <m/>
    <m/>
    <m/>
    <m/>
    <m/>
    <m/>
    <m/>
    <s v="异常原因及机理】M386 CT线不良具有工单集中性（P2M3EF411901AA），为M386无显异常单独管控工单，AVI集中过货影响，还原1A200时序无异常；该工单为M386模组异常拦截，对二次aging处R等级产品转单独工单管控；【是否新增】否【交付评估】/ 【源头改善】/ "/>
  </r>
  <r>
    <m/>
    <d v="2024-02-19T00:00:00"/>
    <x v="0"/>
    <x v="1"/>
    <s v="CT"/>
    <x v="168"/>
    <n v="5.0000000000000001E-3"/>
    <x v="0"/>
    <s v="张静文"/>
    <s v="葛耀华"/>
    <m/>
    <m/>
    <x v="0"/>
    <x v="1"/>
    <m/>
    <m/>
    <m/>
    <m/>
    <m/>
    <m/>
    <m/>
    <m/>
    <m/>
    <s v="异常原因及机理】阵列LOT/OLED 和TP的LOT均集中，大板发生率Slot13~26，A行不良集中，发生率2A&gt;1A，与常规孔区异常Map不符，目前已留屏送往解析实验室，待解析结果产出@2/20 【是否新增】否【交付评估】/"/>
  </r>
  <r>
    <m/>
    <d v="2024-02-20T00:00:00"/>
    <x v="0"/>
    <x v="0"/>
    <s v="CT"/>
    <x v="173"/>
    <n v="3.0000000000000001E-3"/>
    <x v="0"/>
    <s v="郑霈昀"/>
    <s v="葛耀华"/>
    <m/>
    <m/>
    <x v="0"/>
    <x v="1"/>
    <m/>
    <m/>
    <m/>
    <m/>
    <m/>
    <m/>
    <m/>
    <m/>
    <m/>
    <s v="【异常原因及机理】85%(68/80)无匹配，正常无匹配率10~15%，无LOT/SHEET集中，无Mapping集中，查看AVI图均无G向线不良，孔区有贯穿G向带状Mura，已留屏待解析确认@2/20，怀疑为机台误判G向线；【是否新增】否【交付评估】/ 【源头改善】/ "/>
  </r>
  <r>
    <m/>
    <d v="2024-02-23T00:00:00"/>
    <x v="0"/>
    <x v="1"/>
    <s v="CT"/>
    <x v="13"/>
    <n v="3.0000000000000001E-3"/>
    <x v="3"/>
    <s v="韩伟"/>
    <s v="葛耀华"/>
    <m/>
    <m/>
    <x v="0"/>
    <x v="1"/>
    <m/>
    <m/>
    <m/>
    <m/>
    <m/>
    <m/>
    <m/>
    <m/>
    <m/>
    <s v="【异常原因及机理】1A行delami分离异常，主要为分离过程中PI碎屑进入A行，贴下贴后产生下贴膜particle【是否新增】否【交付评估】无影响【源头改善】 需协调机时对设备USC清洁，提升particle清洁能力 "/>
  </r>
  <r>
    <m/>
    <d v="2024-02-23T00:00:00"/>
    <x v="1"/>
    <x v="45"/>
    <n v="17609"/>
    <x v="174"/>
    <s v="/"/>
    <x v="0"/>
    <s v="张峰"/>
    <s v="张静文"/>
    <s v="Array整合"/>
    <m/>
    <x v="1"/>
    <x v="0"/>
    <d v="2024-02-23T00:00:00"/>
    <m/>
    <m/>
    <m/>
    <m/>
    <m/>
    <m/>
    <m/>
    <m/>
    <s v="M3 PVD Code升高答复：D95 A7SIP为Total降低Code上升，之前已反馈；M349 A4SFT与ADC变更匹配；M303 3天超规，受单片波动影响，去除后单天升高；主要异常为M386&amp;M303 A7SIP多天升高，为小Size升高，当站调查未发现异常，主要节点匹配到3L Q-time长，部分与Q time不匹配，其他因素共同调查中，Q time正常LOT快推，预计今日16：00产出。 "/>
  </r>
  <r>
    <m/>
    <d v="2024-02-23T00:00:00"/>
    <x v="0"/>
    <x v="3"/>
    <n v="38200"/>
    <x v="175"/>
    <m/>
    <x v="1"/>
    <s v="罗杨"/>
    <s v="葛耀华"/>
    <s v="良率组"/>
    <m/>
    <x v="1"/>
    <x v="0"/>
    <d v="2024-02-23T00:00:00"/>
    <m/>
    <m/>
    <m/>
    <m/>
    <m/>
    <m/>
    <m/>
    <m/>
    <s v="【异常描述】C18 二次外观屏体异物高发，集中B/D行，为孔区异常，较D95孔区异常现象轻微（正视不可见，侧视轻微可见），固定孔区朝下4/5点钟方向，解析确认撕掉封装后不良随封装层消失，指向为IJP偏薄，确认历史批次即存在此现象。_x000a_【调查确认】1.蒸镀封装确认：存在高发批次（2/7批次），IJP PR2发生率1%＞PR1 0.5%,_x000a_【临时措施】①. Inline增加IJP后孔区定点拍照_x000a_【下步计划】①.IJP机台动作履历等确认。②阵列衬底相关性确认③异常品挑出模组验证 "/>
  </r>
  <r>
    <m/>
    <d v="2024-02-24T00:00:00"/>
    <x v="0"/>
    <x v="0"/>
    <n v="38100"/>
    <x v="176"/>
    <m/>
    <x v="1"/>
    <s v="陈艳"/>
    <s v="葛耀华"/>
    <s v="良率组"/>
    <m/>
    <x v="1"/>
    <x v="0"/>
    <d v="2024-02-24T00:00:00"/>
    <m/>
    <m/>
    <m/>
    <m/>
    <m/>
    <m/>
    <m/>
    <m/>
    <s v="异常描述】D80 屏体异物高发为一次外观，与现场了解，非孔区异常，为AA区随机发生，为实际类屏体异物_x000a_【调查确认】1.异常panel与AOI图片匹配，主要为穿刺形异物；2.为GDS4 U等管控工单集中影响_x000a_【临时措施】整体批次不良率无升高_x000a_【下步计划】particle专项持续改善 "/>
  </r>
  <r>
    <m/>
    <d v="2024-02-24T00:00:00"/>
    <x v="1"/>
    <x v="36"/>
    <n v="43400"/>
    <x v="177"/>
    <m/>
    <x v="1"/>
    <s v="陈艳"/>
    <s v="周冬雨"/>
    <s v="触控整合"/>
    <m/>
    <x v="1"/>
    <x v="0"/>
    <d v="2024-02-24T00:00:00"/>
    <m/>
    <m/>
    <m/>
    <m/>
    <m/>
    <m/>
    <m/>
    <m/>
    <s v="OLED整合：【异常描述】TP PEP3黄光mark脏污，固定定位，横条状，集中A001套Mask_x000a_【责任部门】当前mask清洗科调查中_x000a_【失效模式】初步怀疑为Mask 贴合脏污或者压伤_x000a_【是否止血】否_x000a_【风险批】/_x000a_【Inline是否漏放】已于TFE AOI增加定点拍照，持续监控_x000a_【不良挽救】/_x000a_OLED工艺：【失效模式】以往D110脏污怀疑Mask发黄导致，目前M349为新mask 非电解条件，怀疑失效模式非mask脏污导致。_x000a_【是否止血】是，使用备用mark对应生产无异常。_x000a_【调查结果】M349 A001套Mask Macro 确认无异常，结果已反馈整合。_x000a_【下步计划】Mask 微观检查Mark脏污坐标处有无异常，预计17点下机，预计明日产出微观检查结果。根据微观检查结果与定点拍照结果和整合讨论下一步验证方向。 "/>
  </r>
  <r>
    <m/>
    <d v="2024-02-24T00:00:00"/>
    <x v="1"/>
    <x v="46"/>
    <n v="44000"/>
    <x v="178"/>
    <m/>
    <x v="2"/>
    <s v="宋喜夏"/>
    <s v="吕琳"/>
    <s v="触控整合"/>
    <m/>
    <x v="1"/>
    <x v="1"/>
    <d v="2024-02-24T00:00:00"/>
    <m/>
    <m/>
    <m/>
    <m/>
    <m/>
    <m/>
    <m/>
    <m/>
    <m/>
  </r>
  <r>
    <m/>
    <d v="2024-02-25T00:00:00"/>
    <x v="1"/>
    <x v="18"/>
    <n v="43900"/>
    <x v="179"/>
    <m/>
    <x v="2"/>
    <s v="程君"/>
    <s v="孔令洲"/>
    <s v="触控检测科"/>
    <m/>
    <x v="1"/>
    <x v="1"/>
    <d v="2024-02-25T00:00:00"/>
    <m/>
    <m/>
    <m/>
    <m/>
    <m/>
    <m/>
    <m/>
    <m/>
    <m/>
  </r>
  <r>
    <m/>
    <d v="2024-02-25T00:00:00"/>
    <x v="0"/>
    <x v="3"/>
    <n v="38100"/>
    <x v="180"/>
    <m/>
    <x v="2"/>
    <s v="刘红博"/>
    <s v="葛耀华"/>
    <s v="良率组"/>
    <m/>
    <x v="1"/>
    <x v="0"/>
    <d v="2024-02-25T00:00:00"/>
    <m/>
    <m/>
    <m/>
    <m/>
    <m/>
    <m/>
    <m/>
    <m/>
    <s v="【失效模式】_x000a_1.C18 图案异常为Array膜层 不良_x000a_①擦拭OC胶，不良存在；_x000a_②撕掉封装+OLED+酒精擦拭，不良存在；判定为Array膜层异常_x000a_2.集中LOT : L2E4110B5_x000a_【是否止血】否_x000a_【风险批】未知_x000a_【不良挽救】外观不良无法挽留_x000a_@整合-工艺整合-郑霈昀  "/>
  </r>
  <r>
    <m/>
    <d v="2024-02-25T00:00:00"/>
    <x v="0"/>
    <x v="3"/>
    <n v="38200"/>
    <x v="180"/>
    <m/>
    <x v="1"/>
    <s v="罗杨"/>
    <s v="葛耀华"/>
    <s v="良率组"/>
    <m/>
    <x v="1"/>
    <x v="0"/>
    <d v="2024-02-25T00:00:00"/>
    <m/>
    <m/>
    <m/>
    <m/>
    <m/>
    <m/>
    <m/>
    <m/>
    <s v="【异常描述】C18 二月屏体异物高发至0.2%，集中B/D行，_x000a_1. 现象确认：为孔区异常，较D95孔区异常现象轻微（正视不可见，侧视轻微可见），固定孔区朝下4/5点钟方向，_x000a_2.解析确认：撕掉封装后不良随封装层消失，IJP+OC0均偏薄，对比OK/NG位置，OC0偏薄相关性更大_x000a_3.机差/腔差确认：OC0单腔过货，IJP PR2发生率＞PR1_x000a_4.Inline确认：异常位置未抽检到，已添加定点拍照确认_x000a_5.机台履历（工艺回复）：OC0+IJP暂未发现报警DV/SV数据异常，①切换机台生产中②对C18进行全检OC0后 AOI；根据检测结果进行工艺优化：位置调整/图形外扩；_x000a_【下步计划】①.IJP+OC0机台参数等继续确认②异常品挑出模组验证：确认历史批次存在此现象，解析为膜层偏薄，非异物，与品保共识模组验证OK后进行下放动作，目前已挑屏完成，待产出结果@3/3③历史批次屏体现象加量确认 "/>
  </r>
  <r>
    <m/>
    <d v="2024-02-25T00:00:00"/>
    <x v="0"/>
    <x v="3"/>
    <n v="35000"/>
    <x v="181"/>
    <m/>
    <x v="0"/>
    <s v="孙梦彬"/>
    <s v="葛耀华"/>
    <s v="良率组"/>
    <m/>
    <x v="1"/>
    <x v="0"/>
    <d v="2024-02-25T00:00:00"/>
    <m/>
    <m/>
    <m/>
    <m/>
    <m/>
    <m/>
    <m/>
    <m/>
    <s v="【异常描述】DE M3 13＃-1 腔室D角 Gas nozzle 副产物 peeling导致当层PT爆量进而影响修复导致，涉及17大板，M303月度影响0.54%,加权影响0.06%；_x000a_【责任部门】DE；_x000a_【失效模式】爆量导致漏修；_x000a_【是否止血】2/7对应腔室开腔清洁，更换Gas nozzle；_x000a_【风险批】有，17 Sheet_x000a_【Inline是否漏放】否；_x000a_【长期改善】①制定Gas nozzle 更换标准；②保养中期时开腔确认Gas nozzle状况，符合更换标准后立即进行更换;_x000a_【不良挽救】当站发现后预约加拍图致500张（修复允许最大张数）后修复；_x000a_【工艺共识】是@整合中心–产品整合—葛耀华 @阵列Array技术部-干刻组-关跃征 @阵列-刻蚀技术部-卢权"/>
  </r>
  <r>
    <m/>
    <d v="2024-02-27T00:00:00"/>
    <x v="0"/>
    <x v="18"/>
    <s v="/"/>
    <x v="182"/>
    <m/>
    <x v="0"/>
    <s v="赵鹏程"/>
    <s v="葛耀华"/>
    <s v="良率组"/>
    <m/>
    <x v="1"/>
    <x v="0"/>
    <m/>
    <m/>
    <m/>
    <m/>
    <m/>
    <m/>
    <m/>
    <m/>
    <m/>
    <s v="【异常描述】ELA Mura 2号机高发，目前产出仍为改善前Lot，目前D95已产出改善0.8%→0.06%_x000a_【责任部门】ELA；_x000a_【失效模式】ELA Mura；_x000a_【是否止血】已止血；_x000a_【风险批】ELA 2号机11/14-1/5_x000a_【Inline是否漏放】否；_x000a_【长期改善】ELA Margin改善_x000a_【不良挽救】模组拓规，已验证180pcs未见异常，后续验证及排产计划协调中；_x000a_【工艺共识】是@阵列部-ELA-李月"/>
  </r>
  <r>
    <m/>
    <d v="2024-02-27T00:00:00"/>
    <x v="0"/>
    <x v="18"/>
    <n v="31000"/>
    <x v="183"/>
    <m/>
    <x v="2"/>
    <s v="孙冬雨"/>
    <s v="葛耀华"/>
    <s v="良率组"/>
    <m/>
    <x v="1"/>
    <x v="0"/>
    <d v="2024-02-27T00:00:00"/>
    <m/>
    <m/>
    <m/>
    <m/>
    <m/>
    <m/>
    <m/>
    <m/>
    <s v="【不良原因】peeling高度过高，黄光无法二次涂布，A-P列未涂胶报废，peeling原因无法理清_x000a_【是否止血】是_x000a_【风险批】仅影响1sheet，无风险批 "/>
  </r>
  <r>
    <m/>
    <d v="2024-02-27T00:00:00"/>
    <x v="1"/>
    <x v="1"/>
    <n v="21200"/>
    <x v="184"/>
    <m/>
    <x v="1"/>
    <s v="陈艳"/>
    <s v="曹聪聪"/>
    <s v="OLED检测组"/>
    <m/>
    <x v="1"/>
    <x v="0"/>
    <m/>
    <m/>
    <m/>
    <m/>
    <m/>
    <m/>
    <m/>
    <m/>
    <m/>
    <s v="【异常描述】集中A003 CC膜位，白画面发粉，为G膜层不良_x000a_【失效模式】PPA偏位_x000a_【是否止血】否_x000a_【风险批】/_x000a_【Inline是否漏放】否_x000a_【不良挽救】/_x000a_【改善措施】开线前已rework 2G膜层，上机后无效，待rework 1G膜层，关注inlnie结果@2/29 "/>
  </r>
  <r>
    <m/>
    <d v="2024-02-27T00:00:00"/>
    <x v="0"/>
    <x v="3"/>
    <m/>
    <x v="185"/>
    <m/>
    <x v="1"/>
    <s v="陈艳"/>
    <s v="葛耀华"/>
    <s v="良率组"/>
    <m/>
    <x v="1"/>
    <x v="0"/>
    <m/>
    <m/>
    <m/>
    <m/>
    <m/>
    <m/>
    <m/>
    <m/>
    <m/>
    <s v="【异常描述】集中A003 Mask，严重1G 膜层不良，集中单片高发，主要为首片，对位无异常；集中2膜位高发，已rework_x000a_【失效模式】PPA偏位_x000a_【是否止血】否_x000a_【风险批】/_x000a_【Inline是否漏放】否_x000a_【不良挽救】/_x000a_【改善措施】集中膜位已rework@2/24，首片高发评估EC电解上线是否合算@2/28 "/>
  </r>
  <r>
    <m/>
    <d v="2024-02-28T00:00:00"/>
    <x v="0"/>
    <x v="39"/>
    <n v="31000"/>
    <x v="186"/>
    <m/>
    <x v="2"/>
    <s v="孙冬雨"/>
    <s v="葛耀华"/>
    <s v="良率组"/>
    <m/>
    <x v="1"/>
    <x v="0"/>
    <m/>
    <m/>
    <m/>
    <m/>
    <m/>
    <m/>
    <m/>
    <m/>
    <m/>
    <s v="不良原因】peeling片污染刻蚀腔室_x000a_【是否止血】是，刻蚀发现机台污染已经清洁腔室，后续产出暂无异常_x000a_【风险批】影响83panel "/>
  </r>
  <r>
    <m/>
    <d v="2024-02-28T00:00:00"/>
    <x v="0"/>
    <x v="39"/>
    <n v="35000"/>
    <x v="187"/>
    <m/>
    <x v="2"/>
    <s v="孙冬雨"/>
    <s v="葛耀华"/>
    <s v="良率组"/>
    <m/>
    <x v="1"/>
    <x v="0"/>
    <m/>
    <m/>
    <m/>
    <m/>
    <m/>
    <m/>
    <m/>
    <m/>
    <m/>
    <s v="不良原因】受前段OLED ESD击伤影响，A行集中且AOI已检测到，为已知异常，请前段反馈异常改善进度@整合部 OLED整合科 陈翠花 @许东升  "/>
  </r>
  <r>
    <m/>
    <d v="2024-02-28T00:00:00"/>
    <x v="1"/>
    <x v="36"/>
    <n v="43200"/>
    <x v="188"/>
    <m/>
    <x v="1"/>
    <s v="陈海兴"/>
    <s v="吕琳"/>
    <s v="触控整合科"/>
    <m/>
    <x v="1"/>
    <x v="0"/>
    <m/>
    <m/>
    <m/>
    <m/>
    <m/>
    <m/>
    <m/>
    <m/>
    <m/>
    <s v="【异常描述】M349产品下边框peeling异常，单片Peeling发生次数较高；_x000a_【责任部门】暂未厘清，专项攻关中；_x000a_【失效模式】怀疑Dam1内侧膜层边界处为Peeling起始位置，水洗后水汽入侵发生Peeling，Peeling膜层为IJP与CVD1，异常位置暂未解析到Particle；_x000a_【是否止血】否，发生频率较低；_x000a_【风险批】无；_x000a_【Inline是否漏放】是；_x000a_【长期改善】专项攻关中，OLED/TP段均无明显机差腔差及时序集中性；_x000a_【不良挽救】无，Peeling后需修复后流，封装膜层已分离，具有可靠性风险；_x000a_【工艺共识】与封装同事共同攻关中，暂未发现明确变异点@OLED-封装-陈信任  "/>
  </r>
  <r>
    <m/>
    <m/>
    <x v="2"/>
    <x v="47"/>
    <m/>
    <x v="189"/>
    <m/>
    <x v="4"/>
    <m/>
    <m/>
    <m/>
    <m/>
    <x v="2"/>
    <x v="2"/>
    <m/>
    <m/>
    <m/>
    <m/>
    <m/>
    <m/>
    <m/>
    <m/>
    <m/>
    <m/>
  </r>
  <r>
    <m/>
    <m/>
    <x v="2"/>
    <x v="47"/>
    <m/>
    <x v="189"/>
    <m/>
    <x v="4"/>
    <m/>
    <m/>
    <m/>
    <m/>
    <x v="2"/>
    <x v="2"/>
    <m/>
    <m/>
    <m/>
    <m/>
    <m/>
    <m/>
    <m/>
    <m/>
    <m/>
    <m/>
  </r>
  <r>
    <m/>
    <m/>
    <x v="2"/>
    <x v="47"/>
    <m/>
    <x v="189"/>
    <m/>
    <x v="4"/>
    <m/>
    <m/>
    <m/>
    <m/>
    <x v="2"/>
    <x v="2"/>
    <m/>
    <m/>
    <m/>
    <m/>
    <m/>
    <m/>
    <m/>
    <m/>
    <m/>
    <m/>
  </r>
  <r>
    <m/>
    <m/>
    <x v="2"/>
    <x v="47"/>
    <m/>
    <x v="189"/>
    <m/>
    <x v="4"/>
    <m/>
    <m/>
    <m/>
    <m/>
    <x v="2"/>
    <x v="2"/>
    <m/>
    <m/>
    <m/>
    <m/>
    <m/>
    <m/>
    <m/>
    <m/>
    <m/>
    <m/>
  </r>
  <r>
    <m/>
    <m/>
    <x v="2"/>
    <x v="47"/>
    <m/>
    <x v="189"/>
    <m/>
    <x v="4"/>
    <m/>
    <m/>
    <m/>
    <m/>
    <x v="2"/>
    <x v="2"/>
    <m/>
    <m/>
    <m/>
    <m/>
    <m/>
    <m/>
    <m/>
    <m/>
    <m/>
    <m/>
  </r>
  <r>
    <m/>
    <m/>
    <x v="2"/>
    <x v="47"/>
    <m/>
    <x v="189"/>
    <m/>
    <x v="4"/>
    <m/>
    <m/>
    <m/>
    <m/>
    <x v="2"/>
    <x v="2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7" cacheId="1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>
  <location ref="A3:D8" firstHeaderRow="1" firstDataRow="2" firstDataCol="1" rowPageCount="1" colPageCount="1"/>
  <pivotFields count="24">
    <pivotField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dataField="1" showAll="0"/>
    <pivotField showAll="0"/>
    <pivotField axis="axisRow" multipleItemSelectionAllowed="1" showAll="0">
      <items count="7">
        <item x="0"/>
        <item x="1"/>
        <item x="2"/>
        <item m="1" x="5"/>
        <item h="1" x="4"/>
        <item h="1" x="3"/>
        <item t="default"/>
      </items>
    </pivotField>
    <pivotField showAll="0"/>
    <pivotField showAll="0"/>
    <pivotField showAll="0" defaultSubtota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2" hier="-1"/>
  </pageFields>
  <dataFields count="1">
    <dataField name="计数项:不良名称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W@1/6" TargetMode="Externa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2294"/>
  <sheetViews>
    <sheetView tabSelected="1" zoomScale="85" zoomScaleNormal="85" workbookViewId="0">
      <pane xSplit="2" ySplit="1" topLeftCell="D2292" activePane="bottomRight" state="frozen"/>
      <selection activeCell="B1" sqref="B1"/>
      <selection pane="topRight" activeCell="C1" sqref="C1"/>
      <selection pane="bottomLeft" activeCell="B2" sqref="B2"/>
      <selection pane="bottomRight" activeCell="L2293" sqref="L2293"/>
    </sheetView>
  </sheetViews>
  <sheetFormatPr defaultColWidth="9" defaultRowHeight="210.75" customHeight="1" x14ac:dyDescent="0.35"/>
  <cols>
    <col min="1" max="1" width="9.75" style="12" bestFit="1" customWidth="1"/>
    <col min="2" max="2" width="13.5" style="21" customWidth="1"/>
    <col min="3" max="3" width="18.625" style="21" customWidth="1"/>
    <col min="4" max="4" width="9.5" style="21" customWidth="1"/>
    <col min="5" max="5" width="23.875" style="10" customWidth="1"/>
    <col min="6" max="6" width="7.25" style="10" customWidth="1"/>
    <col min="7" max="8" width="9.25" style="46" customWidth="1"/>
    <col min="9" max="10" width="11.5" style="46" customWidth="1"/>
    <col min="11" max="11" width="77.875" style="49" customWidth="1"/>
    <col min="12" max="12" width="83.375" style="11" customWidth="1"/>
    <col min="13" max="13" width="14.625" style="10" customWidth="1"/>
    <col min="14" max="14" width="14" style="10" customWidth="1"/>
    <col min="15" max="15" width="14.625" style="10" customWidth="1"/>
    <col min="16" max="16" width="12.875" style="25" customWidth="1"/>
    <col min="17" max="17" width="14" style="43" customWidth="1"/>
    <col min="18" max="19" width="26.125" style="15" customWidth="1"/>
    <col min="20" max="20" width="47.875" style="15" bestFit="1" customWidth="1"/>
    <col min="21" max="21" width="49.5" style="15" customWidth="1"/>
    <col min="22" max="22" width="25.5" style="15" customWidth="1"/>
    <col min="23" max="23" width="28.125" style="15" customWidth="1"/>
    <col min="24" max="24" width="18.75" style="14" customWidth="1"/>
    <col min="25" max="27" width="9" style="9"/>
    <col min="28" max="28" width="17.875" style="9" customWidth="1"/>
    <col min="29" max="16384" width="9" style="9"/>
  </cols>
  <sheetData>
    <row r="1" spans="1:24" s="13" customFormat="1" ht="35.25" customHeight="1" x14ac:dyDescent="0.35">
      <c r="A1" s="18" t="s">
        <v>2893</v>
      </c>
      <c r="B1" s="18" t="s">
        <v>4673</v>
      </c>
      <c r="C1" s="18" t="s">
        <v>4691</v>
      </c>
      <c r="D1" s="18" t="s">
        <v>4674</v>
      </c>
      <c r="E1" s="18" t="s">
        <v>4675</v>
      </c>
      <c r="F1" s="18" t="s">
        <v>4676</v>
      </c>
      <c r="G1" s="18" t="s">
        <v>38</v>
      </c>
      <c r="H1" s="18" t="s">
        <v>4677</v>
      </c>
      <c r="I1" s="18" t="s">
        <v>4678</v>
      </c>
      <c r="J1" s="18" t="s">
        <v>4679</v>
      </c>
      <c r="K1" s="18" t="s">
        <v>1329</v>
      </c>
      <c r="L1" s="18" t="s">
        <v>21</v>
      </c>
      <c r="M1" s="18" t="s">
        <v>4680</v>
      </c>
      <c r="N1" s="18" t="s">
        <v>4681</v>
      </c>
      <c r="O1" s="18" t="s">
        <v>49</v>
      </c>
      <c r="P1" s="18" t="s">
        <v>4682</v>
      </c>
      <c r="Q1" s="35" t="s">
        <v>4045</v>
      </c>
      <c r="R1" s="39" t="s">
        <v>4047</v>
      </c>
      <c r="S1" s="39" t="s">
        <v>4051</v>
      </c>
      <c r="T1" s="39" t="s">
        <v>4039</v>
      </c>
      <c r="U1" s="39" t="s">
        <v>4043</v>
      </c>
      <c r="V1" s="39" t="s">
        <v>4044</v>
      </c>
      <c r="W1" s="39" t="s">
        <v>4046</v>
      </c>
      <c r="X1" s="16"/>
    </row>
    <row r="2" spans="1:24" s="23" customFormat="1" ht="210.75" customHeight="1" x14ac:dyDescent="0.35">
      <c r="A2" s="20">
        <f t="shared" ref="A2:A53" si="0">ROW()-1</f>
        <v>1</v>
      </c>
      <c r="B2" s="21" t="str">
        <f t="shared" ref="B2:B33" si="1">"W"&amp;WEEKNUM(C2,1)</f>
        <v>W1</v>
      </c>
      <c r="C2" s="21">
        <v>45658.416666666664</v>
      </c>
      <c r="D2" s="21" t="s">
        <v>170</v>
      </c>
      <c r="E2" s="10" t="s">
        <v>213</v>
      </c>
      <c r="F2" s="10" t="s">
        <v>66</v>
      </c>
      <c r="G2" s="46">
        <v>2.8999999999999998E-3</v>
      </c>
      <c r="H2" s="46">
        <v>1.8E-3</v>
      </c>
      <c r="I2" s="46">
        <v>1.4E-3</v>
      </c>
      <c r="J2" s="46">
        <v>1.8E-3</v>
      </c>
      <c r="K2" s="49" t="s">
        <v>215</v>
      </c>
      <c r="L2" s="11" t="s">
        <v>4927</v>
      </c>
      <c r="M2" s="10" t="s">
        <v>218</v>
      </c>
      <c r="N2" s="10" t="s">
        <v>217</v>
      </c>
      <c r="O2" s="10" t="s">
        <v>111</v>
      </c>
      <c r="P2" s="25" t="s">
        <v>50</v>
      </c>
      <c r="Q2" s="26"/>
      <c r="R2" s="33"/>
      <c r="S2" s="33"/>
      <c r="T2" s="33"/>
      <c r="U2" s="27"/>
      <c r="V2" s="27"/>
      <c r="W2" s="27"/>
      <c r="X2" s="24"/>
    </row>
    <row r="3" spans="1:24" s="23" customFormat="1" ht="210.75" customHeight="1" x14ac:dyDescent="0.35">
      <c r="A3" s="20">
        <f t="shared" si="0"/>
        <v>2</v>
      </c>
      <c r="B3" s="21" t="str">
        <f t="shared" si="1"/>
        <v>W1</v>
      </c>
      <c r="C3" s="21">
        <v>45658.416666666664</v>
      </c>
      <c r="D3" s="21" t="s">
        <v>103</v>
      </c>
      <c r="E3" s="10" t="s">
        <v>214</v>
      </c>
      <c r="F3" s="10" t="s">
        <v>54</v>
      </c>
      <c r="G3" s="46">
        <v>2.5999999999999999E-3</v>
      </c>
      <c r="H3" s="46">
        <v>1.1999999999999999E-3</v>
      </c>
      <c r="I3" s="46">
        <v>8.9999999999999998E-4</v>
      </c>
      <c r="J3" s="46">
        <v>5.9999999999999995E-4</v>
      </c>
      <c r="K3" s="49" t="s">
        <v>216</v>
      </c>
      <c r="L3" s="11" t="s">
        <v>4928</v>
      </c>
      <c r="M3" s="10" t="s">
        <v>219</v>
      </c>
      <c r="N3" s="10" t="s">
        <v>146</v>
      </c>
      <c r="O3" s="10" t="s">
        <v>111</v>
      </c>
      <c r="P3" s="25" t="s">
        <v>50</v>
      </c>
      <c r="Q3" s="26"/>
      <c r="R3" s="33"/>
      <c r="S3" s="33"/>
      <c r="T3" s="33"/>
      <c r="U3" s="27"/>
      <c r="V3" s="27"/>
      <c r="W3" s="27"/>
      <c r="X3" s="24"/>
    </row>
    <row r="4" spans="1:24" s="23" customFormat="1" ht="210.75" customHeight="1" x14ac:dyDescent="0.35">
      <c r="A4" s="20">
        <f t="shared" si="0"/>
        <v>3</v>
      </c>
      <c r="B4" s="21" t="str">
        <f t="shared" si="1"/>
        <v>W1</v>
      </c>
      <c r="C4" s="21">
        <v>45658.666666666664</v>
      </c>
      <c r="D4" s="21" t="s">
        <v>170</v>
      </c>
      <c r="E4" s="10" t="s">
        <v>67</v>
      </c>
      <c r="F4" s="10" t="s">
        <v>54</v>
      </c>
      <c r="G4" s="46">
        <v>1.4800000000000001E-2</v>
      </c>
      <c r="H4" s="46">
        <v>1.14E-2</v>
      </c>
      <c r="I4" s="46">
        <v>1.32E-2</v>
      </c>
      <c r="J4" s="46">
        <v>1.5E-3</v>
      </c>
      <c r="K4" s="49" t="s">
        <v>220</v>
      </c>
      <c r="L4" s="11" t="s">
        <v>236</v>
      </c>
      <c r="M4" s="10" t="s">
        <v>88</v>
      </c>
      <c r="N4" s="10" t="s">
        <v>221</v>
      </c>
      <c r="O4" s="10" t="s">
        <v>111</v>
      </c>
      <c r="P4" s="25" t="s">
        <v>11</v>
      </c>
      <c r="Q4" s="26"/>
      <c r="R4" s="33"/>
      <c r="S4" s="33"/>
      <c r="T4" s="33"/>
      <c r="U4" s="27"/>
      <c r="V4" s="27"/>
      <c r="W4" s="27"/>
      <c r="X4" s="24"/>
    </row>
    <row r="5" spans="1:24" s="23" customFormat="1" ht="210.75" customHeight="1" x14ac:dyDescent="0.35">
      <c r="A5" s="20">
        <f t="shared" si="0"/>
        <v>4</v>
      </c>
      <c r="B5" s="21" t="str">
        <f t="shared" si="1"/>
        <v>W1</v>
      </c>
      <c r="C5" s="21">
        <v>45659.791666666664</v>
      </c>
      <c r="D5" s="21" t="s">
        <v>59</v>
      </c>
      <c r="E5" s="10" t="s">
        <v>222</v>
      </c>
      <c r="F5" s="10" t="s">
        <v>56</v>
      </c>
      <c r="G5" s="46" t="s">
        <v>223</v>
      </c>
      <c r="H5" s="46" t="s">
        <v>224</v>
      </c>
      <c r="I5" s="46" t="s">
        <v>225</v>
      </c>
      <c r="J5" s="46" t="s">
        <v>226</v>
      </c>
      <c r="K5" s="49" t="s">
        <v>228</v>
      </c>
      <c r="L5" s="11" t="s">
        <v>237</v>
      </c>
      <c r="M5" s="10" t="s">
        <v>162</v>
      </c>
      <c r="N5" s="10" t="s">
        <v>8</v>
      </c>
      <c r="O5" s="10" t="s">
        <v>124</v>
      </c>
      <c r="P5" s="25" t="s">
        <v>11</v>
      </c>
      <c r="Q5" s="26"/>
      <c r="R5" s="33"/>
      <c r="S5" s="33"/>
      <c r="T5" s="33"/>
      <c r="U5" s="27"/>
      <c r="V5" s="27"/>
      <c r="W5" s="27"/>
      <c r="X5" s="24"/>
    </row>
    <row r="6" spans="1:24" s="23" customFormat="1" ht="210.75" customHeight="1" x14ac:dyDescent="0.35">
      <c r="A6" s="20">
        <f t="shared" si="0"/>
        <v>5</v>
      </c>
      <c r="B6" s="21" t="str">
        <f t="shared" si="1"/>
        <v>W1</v>
      </c>
      <c r="C6" s="21">
        <v>45659.791666666664</v>
      </c>
      <c r="D6" s="21" t="s">
        <v>227</v>
      </c>
      <c r="E6" s="10" t="s">
        <v>147</v>
      </c>
      <c r="F6" s="10" t="s">
        <v>4900</v>
      </c>
      <c r="G6" s="46">
        <v>0.15060000000000001</v>
      </c>
      <c r="H6" s="46">
        <v>5.1299999999999998E-2</v>
      </c>
      <c r="I6" s="46">
        <v>5.1700000000000003E-2</v>
      </c>
      <c r="J6" s="46">
        <v>3.3599999999999998E-2</v>
      </c>
      <c r="K6" s="49" t="s">
        <v>229</v>
      </c>
      <c r="L6" s="11" t="s">
        <v>241</v>
      </c>
      <c r="M6" s="10" t="s">
        <v>68</v>
      </c>
      <c r="N6" s="10" t="s">
        <v>8</v>
      </c>
      <c r="O6" s="10" t="s">
        <v>124</v>
      </c>
      <c r="P6" s="25" t="s">
        <v>50</v>
      </c>
      <c r="Q6" s="26"/>
      <c r="R6" s="33"/>
      <c r="S6" s="33"/>
      <c r="T6" s="33"/>
      <c r="U6" s="27"/>
      <c r="V6" s="27"/>
      <c r="W6" s="27"/>
      <c r="X6" s="24"/>
    </row>
    <row r="7" spans="1:24" s="23" customFormat="1" ht="210.75" customHeight="1" x14ac:dyDescent="0.35">
      <c r="A7" s="20">
        <f t="shared" si="0"/>
        <v>6</v>
      </c>
      <c r="B7" s="21" t="str">
        <f t="shared" si="1"/>
        <v>W1</v>
      </c>
      <c r="C7" s="21">
        <v>45660.458333333336</v>
      </c>
      <c r="D7" s="21" t="s">
        <v>122</v>
      </c>
      <c r="E7" s="10" t="s">
        <v>230</v>
      </c>
      <c r="F7" s="10" t="s">
        <v>56</v>
      </c>
      <c r="G7" s="46">
        <v>9.1999999999999998E-3</v>
      </c>
      <c r="H7" s="46">
        <v>1.4E-3</v>
      </c>
      <c r="I7" s="46">
        <v>1.4E-3</v>
      </c>
      <c r="J7" s="46">
        <v>2.0999999999999999E-3</v>
      </c>
      <c r="K7" s="49" t="s">
        <v>240</v>
      </c>
      <c r="L7" s="11" t="s">
        <v>3912</v>
      </c>
      <c r="M7" s="10" t="s">
        <v>239</v>
      </c>
      <c r="N7" s="10" t="s">
        <v>8</v>
      </c>
      <c r="O7" s="10" t="s">
        <v>124</v>
      </c>
      <c r="P7" s="25" t="s">
        <v>11</v>
      </c>
      <c r="Q7" s="26"/>
      <c r="R7" s="33"/>
      <c r="S7" s="33"/>
      <c r="T7" s="33"/>
      <c r="U7" s="27"/>
      <c r="V7" s="27"/>
      <c r="W7" s="27"/>
      <c r="X7" s="24"/>
    </row>
    <row r="8" spans="1:24" s="23" customFormat="1" ht="210.75" customHeight="1" x14ac:dyDescent="0.35">
      <c r="A8" s="20">
        <f t="shared" si="0"/>
        <v>7</v>
      </c>
      <c r="B8" s="21" t="str">
        <f t="shared" si="1"/>
        <v>W1</v>
      </c>
      <c r="C8" s="21">
        <v>45660.583333333336</v>
      </c>
      <c r="D8" s="21" t="s">
        <v>170</v>
      </c>
      <c r="E8" s="10" t="s">
        <v>86</v>
      </c>
      <c r="F8" s="10" t="s">
        <v>56</v>
      </c>
      <c r="G8" s="46">
        <v>3.8300000000000001E-2</v>
      </c>
      <c r="H8" s="46">
        <v>2.1299999999999999E-2</v>
      </c>
      <c r="I8" s="46">
        <v>2.35E-2</v>
      </c>
      <c r="J8" s="46">
        <v>1.1900000000000001E-2</v>
      </c>
      <c r="K8" s="49" t="s">
        <v>232</v>
      </c>
      <c r="L8" s="11" t="s">
        <v>280</v>
      </c>
      <c r="M8" s="10" t="s">
        <v>233</v>
      </c>
      <c r="N8" s="10" t="s">
        <v>8</v>
      </c>
      <c r="O8" s="10" t="s">
        <v>94</v>
      </c>
      <c r="P8" s="25" t="s">
        <v>11</v>
      </c>
      <c r="Q8" s="26"/>
      <c r="R8" s="33"/>
      <c r="S8" s="33"/>
      <c r="T8" s="33"/>
      <c r="U8" s="27"/>
      <c r="V8" s="27"/>
      <c r="W8" s="27"/>
      <c r="X8" s="24"/>
    </row>
    <row r="9" spans="1:24" s="23" customFormat="1" ht="210.75" customHeight="1" x14ac:dyDescent="0.35">
      <c r="A9" s="20">
        <f t="shared" si="0"/>
        <v>8</v>
      </c>
      <c r="B9" s="21" t="str">
        <f t="shared" si="1"/>
        <v>W1</v>
      </c>
      <c r="C9" s="21">
        <v>45660.583333333336</v>
      </c>
      <c r="D9" s="21" t="s">
        <v>227</v>
      </c>
      <c r="E9" s="10" t="s">
        <v>231</v>
      </c>
      <c r="F9" s="10" t="s">
        <v>56</v>
      </c>
      <c r="G9" s="46">
        <v>0.16510000000000002</v>
      </c>
      <c r="H9" s="46">
        <v>9.9600000000000008E-2</v>
      </c>
      <c r="I9" s="46">
        <v>0.1002</v>
      </c>
      <c r="J9" s="46">
        <v>0.06</v>
      </c>
      <c r="K9" s="49" t="s">
        <v>235</v>
      </c>
      <c r="L9" s="11" t="s">
        <v>238</v>
      </c>
      <c r="M9" s="10" t="s">
        <v>234</v>
      </c>
      <c r="N9" s="10" t="s">
        <v>1</v>
      </c>
      <c r="O9" s="10" t="s">
        <v>94</v>
      </c>
      <c r="P9" s="25" t="s">
        <v>50</v>
      </c>
      <c r="Q9" s="26"/>
      <c r="R9" s="33"/>
      <c r="S9" s="33"/>
      <c r="T9" s="33"/>
      <c r="U9" s="27"/>
      <c r="V9" s="27"/>
      <c r="W9" s="27"/>
      <c r="X9" s="24"/>
    </row>
    <row r="10" spans="1:24" s="23" customFormat="1" ht="210.75" customHeight="1" x14ac:dyDescent="0.35">
      <c r="A10" s="20">
        <f t="shared" si="0"/>
        <v>9</v>
      </c>
      <c r="B10" s="21" t="str">
        <f t="shared" si="1"/>
        <v>W1</v>
      </c>
      <c r="C10" s="21">
        <v>45661.375</v>
      </c>
      <c r="D10" s="21" t="s">
        <v>242</v>
      </c>
      <c r="E10" s="10" t="s">
        <v>243</v>
      </c>
      <c r="F10" s="10" t="s">
        <v>244</v>
      </c>
      <c r="G10" s="46">
        <v>4.1399999999999999E-2</v>
      </c>
      <c r="H10" s="46">
        <v>2.4399999999999998E-2</v>
      </c>
      <c r="I10" s="46">
        <v>2.4500000000000001E-2</v>
      </c>
      <c r="J10" s="46">
        <v>1.9299999999999998E-2</v>
      </c>
      <c r="K10" s="49" t="s">
        <v>245</v>
      </c>
      <c r="L10" s="11" t="s">
        <v>258</v>
      </c>
      <c r="M10" s="10" t="s">
        <v>89</v>
      </c>
      <c r="N10" s="10" t="s">
        <v>8</v>
      </c>
      <c r="O10" s="10" t="s">
        <v>94</v>
      </c>
      <c r="P10" s="25" t="s">
        <v>11</v>
      </c>
      <c r="Q10" s="26"/>
      <c r="R10" s="33"/>
      <c r="S10" s="33"/>
      <c r="T10" s="33"/>
      <c r="U10" s="27"/>
      <c r="V10" s="27"/>
      <c r="W10" s="27"/>
      <c r="X10" s="24"/>
    </row>
    <row r="11" spans="1:24" s="23" customFormat="1" ht="210.75" customHeight="1" x14ac:dyDescent="0.35">
      <c r="A11" s="20">
        <f t="shared" si="0"/>
        <v>10</v>
      </c>
      <c r="B11" s="21" t="str">
        <f t="shared" si="1"/>
        <v>W1</v>
      </c>
      <c r="C11" s="21">
        <v>45661.645833333336</v>
      </c>
      <c r="D11" s="21" t="s">
        <v>122</v>
      </c>
      <c r="E11" s="10" t="s">
        <v>64</v>
      </c>
      <c r="F11" s="10" t="s">
        <v>56</v>
      </c>
      <c r="G11" s="46">
        <v>0.1</v>
      </c>
      <c r="H11" s="46">
        <v>0.66</v>
      </c>
      <c r="I11" s="46">
        <v>0.67</v>
      </c>
      <c r="J11" s="46" t="str">
        <f>PHONETIC(H11:I19)</f>
        <v/>
      </c>
      <c r="K11" s="49" t="s">
        <v>246</v>
      </c>
      <c r="L11" s="11" t="s">
        <v>247</v>
      </c>
      <c r="M11" s="10" t="s">
        <v>97</v>
      </c>
      <c r="N11" s="10" t="s">
        <v>8</v>
      </c>
      <c r="O11" s="10" t="s">
        <v>94</v>
      </c>
      <c r="P11" s="25" t="s">
        <v>11</v>
      </c>
      <c r="Q11" s="26"/>
      <c r="R11" s="33"/>
      <c r="S11" s="33"/>
      <c r="T11" s="33"/>
      <c r="U11" s="27"/>
      <c r="V11" s="27"/>
      <c r="W11" s="27"/>
      <c r="X11" s="24"/>
    </row>
    <row r="12" spans="1:24" s="23" customFormat="1" ht="210.75" customHeight="1" x14ac:dyDescent="0.35">
      <c r="A12" s="20">
        <f t="shared" si="0"/>
        <v>11</v>
      </c>
      <c r="B12" s="21" t="str">
        <f t="shared" si="1"/>
        <v>W2</v>
      </c>
      <c r="C12" s="21">
        <v>45663.4375</v>
      </c>
      <c r="D12" s="21" t="s">
        <v>59</v>
      </c>
      <c r="E12" s="10" t="s">
        <v>123</v>
      </c>
      <c r="F12" s="10" t="s">
        <v>54</v>
      </c>
      <c r="G12" s="46">
        <v>9.5999999999999992E-3</v>
      </c>
      <c r="H12" s="46">
        <v>3.8E-3</v>
      </c>
      <c r="I12" s="46">
        <v>8.9999999999999993E-3</v>
      </c>
      <c r="J12" s="46">
        <v>1.1000000000000001E-3</v>
      </c>
      <c r="K12" s="49" t="s">
        <v>252</v>
      </c>
      <c r="L12" s="11" t="s">
        <v>261</v>
      </c>
      <c r="M12" s="10" t="s">
        <v>128</v>
      </c>
      <c r="N12" s="10" t="s">
        <v>8</v>
      </c>
      <c r="O12" s="10" t="s">
        <v>251</v>
      </c>
      <c r="P12" s="25" t="s">
        <v>11</v>
      </c>
      <c r="Q12" s="26"/>
      <c r="R12" s="33"/>
      <c r="S12" s="33"/>
      <c r="T12" s="33"/>
      <c r="U12" s="27"/>
      <c r="V12" s="27"/>
      <c r="W12" s="27"/>
      <c r="X12" s="24"/>
    </row>
    <row r="13" spans="1:24" s="23" customFormat="1" ht="210.75" customHeight="1" x14ac:dyDescent="0.35">
      <c r="A13" s="20">
        <f t="shared" si="0"/>
        <v>12</v>
      </c>
      <c r="B13" s="21" t="str">
        <f t="shared" si="1"/>
        <v>W2</v>
      </c>
      <c r="C13" s="21">
        <v>45663.4375</v>
      </c>
      <c r="D13" s="21" t="s">
        <v>248</v>
      </c>
      <c r="E13" s="10" t="s">
        <v>249</v>
      </c>
      <c r="F13" s="10" t="s">
        <v>54</v>
      </c>
      <c r="G13" s="46">
        <v>1.9900000000000001E-2</v>
      </c>
      <c r="H13" s="46">
        <v>1.72E-2</v>
      </c>
      <c r="I13" s="46">
        <v>1.7299999999999999E-2</v>
      </c>
      <c r="J13" s="46">
        <v>1.6199999999999999E-2</v>
      </c>
      <c r="K13" s="49" t="s">
        <v>257</v>
      </c>
      <c r="L13" s="11" t="s">
        <v>262</v>
      </c>
      <c r="M13" s="10" t="s">
        <v>193</v>
      </c>
      <c r="N13" s="10" t="s">
        <v>250</v>
      </c>
      <c r="O13" s="10" t="s">
        <v>251</v>
      </c>
      <c r="P13" s="25" t="s">
        <v>11</v>
      </c>
      <c r="Q13" s="26"/>
      <c r="R13" s="33"/>
      <c r="S13" s="33"/>
      <c r="T13" s="33"/>
      <c r="U13" s="27"/>
      <c r="V13" s="27"/>
      <c r="W13" s="27"/>
      <c r="X13" s="24"/>
    </row>
    <row r="14" spans="1:24" s="23" customFormat="1" ht="210.75" customHeight="1" x14ac:dyDescent="0.35">
      <c r="A14" s="20">
        <f t="shared" si="0"/>
        <v>13</v>
      </c>
      <c r="B14" s="21" t="str">
        <f t="shared" si="1"/>
        <v>W2</v>
      </c>
      <c r="C14" s="21">
        <v>45663.729166666664</v>
      </c>
      <c r="D14" s="21" t="s">
        <v>248</v>
      </c>
      <c r="E14" s="10" t="s">
        <v>253</v>
      </c>
      <c r="F14" s="10" t="s">
        <v>66</v>
      </c>
      <c r="G14" s="46">
        <v>2.0199999999999999E-2</v>
      </c>
      <c r="H14" s="46">
        <v>8.9999999999999993E-3</v>
      </c>
      <c r="I14" s="46">
        <v>8.9999999999999993E-3</v>
      </c>
      <c r="J14" s="46">
        <v>1.5E-3</v>
      </c>
      <c r="K14" s="49" t="s">
        <v>256</v>
      </c>
      <c r="L14" s="11" t="s">
        <v>264</v>
      </c>
      <c r="M14" s="10" t="s">
        <v>254</v>
      </c>
      <c r="N14" s="10" t="s">
        <v>255</v>
      </c>
      <c r="O14" s="10" t="s">
        <v>71</v>
      </c>
      <c r="P14" s="25" t="s">
        <v>50</v>
      </c>
      <c r="Q14" s="26"/>
      <c r="R14" s="33"/>
      <c r="S14" s="33"/>
      <c r="T14" s="33"/>
      <c r="U14" s="27"/>
      <c r="V14" s="27"/>
      <c r="W14" s="27"/>
      <c r="X14" s="24"/>
    </row>
    <row r="15" spans="1:24" s="23" customFormat="1" ht="210.75" customHeight="1" x14ac:dyDescent="0.35">
      <c r="A15" s="20">
        <f t="shared" si="0"/>
        <v>14</v>
      </c>
      <c r="B15" s="21" t="str">
        <f t="shared" si="1"/>
        <v>W2</v>
      </c>
      <c r="C15" s="21">
        <v>45663.729166666664</v>
      </c>
      <c r="D15" s="21" t="s">
        <v>160</v>
      </c>
      <c r="E15" s="10" t="s">
        <v>259</v>
      </c>
      <c r="F15" s="10" t="s">
        <v>76</v>
      </c>
      <c r="G15" s="46">
        <v>2.4E-2</v>
      </c>
      <c r="H15" s="46">
        <v>9.2999999999999992E-3</v>
      </c>
      <c r="I15" s="46">
        <v>9.2999999999999992E-3</v>
      </c>
      <c r="J15" s="46">
        <v>9.2999999999999992E-3</v>
      </c>
      <c r="K15" s="49" t="s">
        <v>260</v>
      </c>
      <c r="L15" s="11" t="s">
        <v>263</v>
      </c>
      <c r="M15" s="10" t="s">
        <v>184</v>
      </c>
      <c r="N15" s="10" t="s">
        <v>250</v>
      </c>
      <c r="O15" s="10" t="s">
        <v>251</v>
      </c>
      <c r="P15" s="25" t="s">
        <v>11</v>
      </c>
      <c r="Q15" s="26"/>
      <c r="R15" s="33"/>
      <c r="S15" s="33"/>
      <c r="T15" s="33"/>
      <c r="U15" s="27"/>
      <c r="V15" s="27"/>
      <c r="W15" s="27"/>
      <c r="X15" s="24"/>
    </row>
    <row r="16" spans="1:24" s="23" customFormat="1" ht="210.75" customHeight="1" x14ac:dyDescent="0.35">
      <c r="A16" s="20">
        <f t="shared" si="0"/>
        <v>15</v>
      </c>
      <c r="B16" s="21" t="str">
        <f t="shared" si="1"/>
        <v>W2</v>
      </c>
      <c r="C16" s="21">
        <v>45666.416666666664</v>
      </c>
      <c r="D16" s="21" t="s">
        <v>59</v>
      </c>
      <c r="E16" s="10" t="s">
        <v>171</v>
      </c>
      <c r="F16" s="10" t="s">
        <v>56</v>
      </c>
      <c r="G16" s="46">
        <v>6.6500000000000004E-2</v>
      </c>
      <c r="H16" s="46">
        <v>6.4600000000000005E-2</v>
      </c>
      <c r="I16" s="46">
        <v>5.3E-3</v>
      </c>
      <c r="J16" s="46">
        <v>5.5999999999999999E-3</v>
      </c>
      <c r="K16" s="49" t="s">
        <v>266</v>
      </c>
      <c r="L16" s="11" t="s">
        <v>3913</v>
      </c>
      <c r="M16" s="10" t="s">
        <v>269</v>
      </c>
      <c r="N16" s="10" t="s">
        <v>8</v>
      </c>
      <c r="O16" s="10" t="s">
        <v>270</v>
      </c>
      <c r="P16" s="25" t="s">
        <v>11</v>
      </c>
      <c r="Q16" s="26"/>
      <c r="R16" s="33"/>
      <c r="S16" s="33"/>
      <c r="T16" s="33"/>
      <c r="U16" s="27"/>
      <c r="V16" s="27"/>
      <c r="W16" s="27"/>
      <c r="X16" s="24"/>
    </row>
    <row r="17" spans="1:24" s="23" customFormat="1" ht="210.75" customHeight="1" x14ac:dyDescent="0.35">
      <c r="A17" s="20">
        <f t="shared" si="0"/>
        <v>16</v>
      </c>
      <c r="B17" s="21" t="str">
        <f t="shared" si="1"/>
        <v>W2</v>
      </c>
      <c r="C17" s="21">
        <v>45666.416666666664</v>
      </c>
      <c r="D17" s="21" t="s">
        <v>59</v>
      </c>
      <c r="E17" s="10" t="s">
        <v>265</v>
      </c>
      <c r="F17" s="10" t="s">
        <v>56</v>
      </c>
      <c r="G17" s="46">
        <v>2.6100000000000002E-2</v>
      </c>
      <c r="H17" s="46">
        <v>1.1999999999999999E-3</v>
      </c>
      <c r="I17" s="46">
        <v>1.5E-3</v>
      </c>
      <c r="J17" s="46">
        <v>1.9E-3</v>
      </c>
      <c r="K17" s="49" t="s">
        <v>267</v>
      </c>
      <c r="L17" s="11" t="s">
        <v>268</v>
      </c>
      <c r="M17" s="10" t="s">
        <v>269</v>
      </c>
      <c r="N17" s="10" t="s">
        <v>8</v>
      </c>
      <c r="O17" s="10" t="s">
        <v>270</v>
      </c>
      <c r="P17" s="25" t="s">
        <v>11</v>
      </c>
      <c r="Q17" s="26"/>
      <c r="R17" s="33"/>
      <c r="S17" s="33"/>
      <c r="T17" s="33"/>
      <c r="U17" s="27"/>
      <c r="V17" s="27"/>
      <c r="W17" s="27"/>
      <c r="X17" s="24"/>
    </row>
    <row r="18" spans="1:24" s="23" customFormat="1" ht="210.75" customHeight="1" x14ac:dyDescent="0.35">
      <c r="A18" s="20">
        <f t="shared" si="0"/>
        <v>17</v>
      </c>
      <c r="B18" s="21" t="str">
        <f t="shared" si="1"/>
        <v>W2</v>
      </c>
      <c r="C18" s="21">
        <v>45668.4375</v>
      </c>
      <c r="D18" s="21" t="s">
        <v>170</v>
      </c>
      <c r="E18" s="10" t="s">
        <v>347</v>
      </c>
      <c r="F18" s="10" t="s">
        <v>66</v>
      </c>
      <c r="G18" s="46">
        <v>3.8E-3</v>
      </c>
      <c r="H18" s="46">
        <v>3.0000000000000001E-3</v>
      </c>
      <c r="I18" s="46">
        <v>3.0000000000000001E-3</v>
      </c>
      <c r="J18" s="46">
        <v>1.34E-2</v>
      </c>
      <c r="K18" s="49" t="s">
        <v>272</v>
      </c>
      <c r="L18" s="11" t="s">
        <v>3914</v>
      </c>
      <c r="M18" s="10" t="s">
        <v>180</v>
      </c>
      <c r="N18" s="10" t="s">
        <v>2</v>
      </c>
      <c r="O18" s="10" t="s">
        <v>202</v>
      </c>
      <c r="P18" s="25" t="s">
        <v>11</v>
      </c>
      <c r="Q18" s="26"/>
      <c r="R18" s="33"/>
      <c r="S18" s="33"/>
      <c r="T18" s="33"/>
      <c r="U18" s="27"/>
      <c r="V18" s="27"/>
      <c r="W18" s="27"/>
      <c r="X18" s="24"/>
    </row>
    <row r="19" spans="1:24" s="23" customFormat="1" ht="210.75" customHeight="1" x14ac:dyDescent="0.35">
      <c r="A19" s="20">
        <f t="shared" si="0"/>
        <v>18</v>
      </c>
      <c r="B19" s="21" t="str">
        <f t="shared" si="1"/>
        <v>W2</v>
      </c>
      <c r="C19" s="21">
        <v>45668.4375</v>
      </c>
      <c r="D19" s="21" t="s">
        <v>201</v>
      </c>
      <c r="E19" s="10" t="s">
        <v>273</v>
      </c>
      <c r="F19" s="10" t="s">
        <v>56</v>
      </c>
      <c r="G19" s="46">
        <v>1.11E-2</v>
      </c>
      <c r="H19" s="46">
        <v>3.3E-3</v>
      </c>
      <c r="I19" s="46">
        <v>3.3E-3</v>
      </c>
      <c r="J19" s="46">
        <v>3.7000000000000002E-3</v>
      </c>
      <c r="K19" s="49" t="s">
        <v>274</v>
      </c>
      <c r="L19" s="11" t="s">
        <v>275</v>
      </c>
      <c r="M19" s="10" t="s">
        <v>180</v>
      </c>
      <c r="N19" s="10" t="s">
        <v>2</v>
      </c>
      <c r="O19" s="10" t="s">
        <v>202</v>
      </c>
      <c r="P19" s="25" t="s">
        <v>50</v>
      </c>
      <c r="Q19" s="26"/>
      <c r="R19" s="33"/>
      <c r="S19" s="33"/>
      <c r="T19" s="33"/>
      <c r="U19" s="27"/>
      <c r="V19" s="27"/>
      <c r="W19" s="27"/>
      <c r="X19" s="24"/>
    </row>
    <row r="20" spans="1:24" s="23" customFormat="1" ht="210.75" customHeight="1" x14ac:dyDescent="0.35">
      <c r="A20" s="20">
        <f t="shared" si="0"/>
        <v>19</v>
      </c>
      <c r="B20" s="21" t="str">
        <f t="shared" si="1"/>
        <v>W2</v>
      </c>
      <c r="C20" s="21">
        <v>45668.75</v>
      </c>
      <c r="D20" s="21" t="s">
        <v>170</v>
      </c>
      <c r="E20" s="10" t="s">
        <v>653</v>
      </c>
      <c r="F20" s="10" t="s">
        <v>56</v>
      </c>
      <c r="G20" s="46">
        <v>0.38629999999999998</v>
      </c>
      <c r="H20" s="46">
        <v>6.6299999999999998E-2</v>
      </c>
      <c r="I20" s="46">
        <v>9.4100000000000003E-2</v>
      </c>
      <c r="J20" s="46">
        <v>5.9499999999999997E-2</v>
      </c>
      <c r="K20" s="49" t="s">
        <v>276</v>
      </c>
      <c r="L20" s="11" t="s">
        <v>3915</v>
      </c>
      <c r="M20" s="10" t="s">
        <v>277</v>
      </c>
      <c r="N20" s="10" t="s">
        <v>278</v>
      </c>
      <c r="O20" s="10" t="s">
        <v>202</v>
      </c>
      <c r="P20" s="25" t="s">
        <v>50</v>
      </c>
      <c r="Q20" s="26"/>
      <c r="R20" s="33"/>
      <c r="S20" s="33"/>
      <c r="T20" s="33"/>
      <c r="U20" s="27"/>
      <c r="V20" s="27"/>
      <c r="W20" s="27"/>
      <c r="X20" s="24"/>
    </row>
    <row r="21" spans="1:24" s="23" customFormat="1" ht="210.75" customHeight="1" x14ac:dyDescent="0.35">
      <c r="A21" s="20">
        <f t="shared" si="0"/>
        <v>20</v>
      </c>
      <c r="B21" s="21" t="str">
        <f t="shared" si="1"/>
        <v>W2</v>
      </c>
      <c r="C21" s="21">
        <v>45668.75</v>
      </c>
      <c r="D21" s="21" t="s">
        <v>57</v>
      </c>
      <c r="E21" s="10" t="s">
        <v>83</v>
      </c>
      <c r="F21" s="10" t="s">
        <v>56</v>
      </c>
      <c r="G21" s="46">
        <v>0.15570000000000001</v>
      </c>
      <c r="H21" s="46">
        <v>1.72E-2</v>
      </c>
      <c r="I21" s="46">
        <v>1.72E-2</v>
      </c>
      <c r="J21" s="46">
        <v>1.72E-2</v>
      </c>
      <c r="K21" s="49" t="s">
        <v>306</v>
      </c>
      <c r="L21" s="11" t="s">
        <v>3916</v>
      </c>
      <c r="M21" s="10" t="s">
        <v>180</v>
      </c>
      <c r="N21" s="10" t="s">
        <v>2</v>
      </c>
      <c r="O21" s="10" t="s">
        <v>202</v>
      </c>
      <c r="P21" s="25" t="s">
        <v>50</v>
      </c>
      <c r="Q21" s="26"/>
      <c r="R21" s="33"/>
      <c r="S21" s="33"/>
      <c r="T21" s="33"/>
      <c r="U21" s="27"/>
      <c r="V21" s="27"/>
      <c r="W21" s="27"/>
      <c r="X21" s="24"/>
    </row>
    <row r="22" spans="1:24" s="23" customFormat="1" ht="210.75" customHeight="1" x14ac:dyDescent="0.35">
      <c r="A22" s="20">
        <f t="shared" si="0"/>
        <v>21</v>
      </c>
      <c r="B22" s="21" t="str">
        <f t="shared" si="1"/>
        <v>W2</v>
      </c>
      <c r="C22" s="21">
        <v>45668.75</v>
      </c>
      <c r="D22" s="21" t="s">
        <v>248</v>
      </c>
      <c r="E22" s="10" t="s">
        <v>208</v>
      </c>
      <c r="F22" s="10" t="s">
        <v>25</v>
      </c>
      <c r="G22" s="46">
        <v>2.46E-2</v>
      </c>
      <c r="H22" s="46">
        <v>1.8E-3</v>
      </c>
      <c r="I22" s="46">
        <v>1.8E-3</v>
      </c>
      <c r="J22" s="46">
        <v>1.9E-3</v>
      </c>
      <c r="K22" s="49" t="s">
        <v>279</v>
      </c>
      <c r="L22" s="11" t="s">
        <v>4929</v>
      </c>
      <c r="M22" s="10" t="s">
        <v>180</v>
      </c>
      <c r="N22" s="10" t="s">
        <v>2</v>
      </c>
      <c r="O22" s="10" t="s">
        <v>202</v>
      </c>
      <c r="P22" s="25" t="s">
        <v>50</v>
      </c>
      <c r="Q22" s="26"/>
      <c r="R22" s="33"/>
      <c r="S22" s="33"/>
      <c r="T22" s="33"/>
      <c r="U22" s="27"/>
      <c r="V22" s="27"/>
      <c r="W22" s="27"/>
      <c r="X22" s="24"/>
    </row>
    <row r="23" spans="1:24" s="23" customFormat="1" ht="210.75" customHeight="1" x14ac:dyDescent="0.35">
      <c r="A23" s="20">
        <f t="shared" si="0"/>
        <v>22</v>
      </c>
      <c r="B23" s="21" t="str">
        <f t="shared" si="1"/>
        <v>W3</v>
      </c>
      <c r="C23" s="21">
        <v>45669.416666666664</v>
      </c>
      <c r="D23" s="21" t="s">
        <v>281</v>
      </c>
      <c r="E23" s="10" t="s">
        <v>82</v>
      </c>
      <c r="F23" s="10" t="s">
        <v>56</v>
      </c>
      <c r="G23" s="46">
        <v>2.1899999999999999E-2</v>
      </c>
      <c r="H23" s="46">
        <v>8.9999999999999998E-4</v>
      </c>
      <c r="I23" s="46">
        <v>8.9999999999999998E-4</v>
      </c>
      <c r="J23" s="46">
        <v>8.9999999999999998E-4</v>
      </c>
      <c r="K23" s="49" t="s">
        <v>282</v>
      </c>
      <c r="L23" s="11" t="s">
        <v>285</v>
      </c>
      <c r="M23" s="10" t="s">
        <v>173</v>
      </c>
      <c r="N23" s="10" t="s">
        <v>1</v>
      </c>
      <c r="O23" s="10" t="s">
        <v>284</v>
      </c>
      <c r="P23" s="25" t="s">
        <v>50</v>
      </c>
      <c r="Q23" s="26"/>
      <c r="R23" s="33"/>
      <c r="S23" s="33"/>
      <c r="T23" s="33"/>
      <c r="U23" s="27"/>
      <c r="V23" s="27"/>
      <c r="W23" s="27"/>
      <c r="X23" s="24"/>
    </row>
    <row r="24" spans="1:24" s="23" customFormat="1" ht="210.75" customHeight="1" x14ac:dyDescent="0.35">
      <c r="A24" s="20">
        <f t="shared" si="0"/>
        <v>23</v>
      </c>
      <c r="B24" s="21" t="str">
        <f t="shared" si="1"/>
        <v>W3</v>
      </c>
      <c r="C24" s="21">
        <v>45669.708333333336</v>
      </c>
      <c r="D24" s="21" t="s">
        <v>170</v>
      </c>
      <c r="E24" s="10" t="s">
        <v>48</v>
      </c>
      <c r="F24" s="10" t="s">
        <v>60</v>
      </c>
      <c r="G24" s="46">
        <v>3.1199999999999999E-2</v>
      </c>
      <c r="H24" s="46">
        <v>1.6E-2</v>
      </c>
      <c r="I24" s="46">
        <v>3.5299999999999998E-2</v>
      </c>
      <c r="J24" s="46">
        <v>3.7199999999999997E-2</v>
      </c>
      <c r="K24" s="49" t="s">
        <v>283</v>
      </c>
      <c r="L24" s="11" t="s">
        <v>286</v>
      </c>
      <c r="M24" s="10" t="s">
        <v>151</v>
      </c>
      <c r="N24" s="10" t="s">
        <v>8</v>
      </c>
      <c r="O24" s="10" t="s">
        <v>284</v>
      </c>
      <c r="P24" s="25" t="s">
        <v>11</v>
      </c>
      <c r="Q24" s="26"/>
      <c r="R24" s="33"/>
      <c r="S24" s="33"/>
      <c r="T24" s="33"/>
      <c r="U24" s="27"/>
      <c r="V24" s="27"/>
      <c r="W24" s="27"/>
      <c r="X24" s="24"/>
    </row>
    <row r="25" spans="1:24" s="23" customFormat="1" ht="210.75" customHeight="1" x14ac:dyDescent="0.35">
      <c r="A25" s="20">
        <f t="shared" si="0"/>
        <v>24</v>
      </c>
      <c r="B25" s="21" t="str">
        <f t="shared" si="1"/>
        <v>W3</v>
      </c>
      <c r="C25" s="21">
        <v>45670.375</v>
      </c>
      <c r="D25" s="21" t="s">
        <v>122</v>
      </c>
      <c r="E25" s="10" t="s">
        <v>289</v>
      </c>
      <c r="F25" s="10" t="s">
        <v>56</v>
      </c>
      <c r="G25" s="46">
        <v>4.5999999999999999E-3</v>
      </c>
      <c r="H25" s="46">
        <v>5.9999999999999995E-4</v>
      </c>
      <c r="I25" s="46">
        <v>1.4E-3</v>
      </c>
      <c r="J25" s="46">
        <v>1.5E-3</v>
      </c>
      <c r="K25" s="49" t="s">
        <v>290</v>
      </c>
      <c r="L25" s="11" t="s">
        <v>3858</v>
      </c>
      <c r="M25" s="10" t="s">
        <v>175</v>
      </c>
      <c r="N25" s="10" t="s">
        <v>8</v>
      </c>
      <c r="O25" s="10" t="s">
        <v>284</v>
      </c>
      <c r="P25" s="25" t="s">
        <v>50</v>
      </c>
      <c r="Q25" s="26"/>
      <c r="R25" s="33"/>
      <c r="S25" s="33"/>
      <c r="T25" s="33"/>
      <c r="U25" s="27"/>
      <c r="V25" s="27"/>
      <c r="W25" s="27"/>
      <c r="X25" s="24"/>
    </row>
    <row r="26" spans="1:24" s="23" customFormat="1" ht="210.75" customHeight="1" x14ac:dyDescent="0.35">
      <c r="A26" s="20">
        <f t="shared" si="0"/>
        <v>25</v>
      </c>
      <c r="B26" s="21" t="str">
        <f t="shared" si="1"/>
        <v>W3</v>
      </c>
      <c r="C26" s="21">
        <v>45670.75</v>
      </c>
      <c r="D26" s="21" t="s">
        <v>57</v>
      </c>
      <c r="E26" s="10" t="s">
        <v>206</v>
      </c>
      <c r="F26" s="10" t="s">
        <v>56</v>
      </c>
      <c r="G26" s="46">
        <v>1.8100000000000002E-2</v>
      </c>
      <c r="H26" s="46">
        <v>2.0999999999999999E-3</v>
      </c>
      <c r="I26" s="46">
        <v>2.7000000000000001E-3</v>
      </c>
      <c r="J26" s="46">
        <v>2.3E-3</v>
      </c>
      <c r="K26" s="49" t="s">
        <v>287</v>
      </c>
      <c r="L26" s="11" t="s">
        <v>291</v>
      </c>
      <c r="M26" s="10" t="s">
        <v>288</v>
      </c>
      <c r="N26" s="10" t="s">
        <v>1</v>
      </c>
      <c r="O26" s="10" t="s">
        <v>284</v>
      </c>
      <c r="P26" s="25" t="s">
        <v>50</v>
      </c>
      <c r="Q26" s="26"/>
      <c r="R26" s="33"/>
      <c r="S26" s="33"/>
      <c r="T26" s="33"/>
      <c r="U26" s="27"/>
      <c r="V26" s="27"/>
      <c r="W26" s="27"/>
      <c r="X26" s="24"/>
    </row>
    <row r="27" spans="1:24" s="23" customFormat="1" ht="210.75" customHeight="1" x14ac:dyDescent="0.35">
      <c r="A27" s="20">
        <f t="shared" si="0"/>
        <v>26</v>
      </c>
      <c r="B27" s="21" t="str">
        <f t="shared" si="1"/>
        <v>W3</v>
      </c>
      <c r="C27" s="21">
        <v>45670.75</v>
      </c>
      <c r="D27" s="21" t="s">
        <v>281</v>
      </c>
      <c r="E27" s="10" t="s">
        <v>67</v>
      </c>
      <c r="F27" s="10" t="s">
        <v>54</v>
      </c>
      <c r="G27" s="46">
        <v>7.1000000000000004E-3</v>
      </c>
      <c r="H27" s="46">
        <v>1.4E-3</v>
      </c>
      <c r="I27" s="46">
        <v>4.0000000000000001E-3</v>
      </c>
      <c r="J27" s="46">
        <v>1.4E-3</v>
      </c>
      <c r="K27" s="49" t="s">
        <v>325</v>
      </c>
      <c r="L27" s="11" t="s">
        <v>291</v>
      </c>
      <c r="M27" s="10" t="s">
        <v>128</v>
      </c>
      <c r="N27" s="10" t="s">
        <v>8</v>
      </c>
      <c r="O27" s="10" t="s">
        <v>284</v>
      </c>
      <c r="P27" s="25" t="s">
        <v>50</v>
      </c>
      <c r="Q27" s="26"/>
      <c r="R27" s="33"/>
      <c r="S27" s="33"/>
      <c r="T27" s="33"/>
      <c r="U27" s="27"/>
      <c r="V27" s="27"/>
      <c r="W27" s="27"/>
      <c r="X27" s="24"/>
    </row>
    <row r="28" spans="1:24" s="23" customFormat="1" ht="210.75" customHeight="1" x14ac:dyDescent="0.35">
      <c r="A28" s="20">
        <f t="shared" si="0"/>
        <v>27</v>
      </c>
      <c r="B28" s="21" t="str">
        <f t="shared" si="1"/>
        <v>W3</v>
      </c>
      <c r="C28" s="21">
        <v>45671.416666666664</v>
      </c>
      <c r="D28" s="21" t="s">
        <v>160</v>
      </c>
      <c r="E28" s="10" t="s">
        <v>292</v>
      </c>
      <c r="F28" s="10" t="s">
        <v>56</v>
      </c>
      <c r="G28" s="46">
        <v>0.21579999999999999</v>
      </c>
      <c r="H28" s="46">
        <v>4.0000000000000001E-3</v>
      </c>
      <c r="I28" s="46">
        <v>1.52E-2</v>
      </c>
      <c r="J28" s="46">
        <v>2.8999999999999998E-3</v>
      </c>
      <c r="K28" s="49" t="s">
        <v>296</v>
      </c>
      <c r="L28" s="11" t="s">
        <v>299</v>
      </c>
      <c r="M28" s="10" t="s">
        <v>184</v>
      </c>
      <c r="N28" s="10" t="s">
        <v>183</v>
      </c>
      <c r="O28" s="10" t="s">
        <v>148</v>
      </c>
      <c r="P28" s="25" t="s">
        <v>11</v>
      </c>
      <c r="Q28" s="26"/>
      <c r="R28" s="33"/>
      <c r="S28" s="33"/>
      <c r="T28" s="33"/>
      <c r="U28" s="27"/>
      <c r="V28" s="27"/>
      <c r="W28" s="27"/>
      <c r="X28" s="24"/>
    </row>
    <row r="29" spans="1:24" s="23" customFormat="1" ht="210.75" customHeight="1" x14ac:dyDescent="0.35">
      <c r="A29" s="20">
        <f t="shared" si="0"/>
        <v>28</v>
      </c>
      <c r="B29" s="21" t="str">
        <f t="shared" si="1"/>
        <v>W3</v>
      </c>
      <c r="C29" s="21">
        <v>45671.416666666664</v>
      </c>
      <c r="D29" s="21" t="s">
        <v>160</v>
      </c>
      <c r="E29" s="10" t="s">
        <v>48</v>
      </c>
      <c r="F29" s="10" t="s">
        <v>56</v>
      </c>
      <c r="G29" s="46">
        <v>5.7200000000000001E-2</v>
      </c>
      <c r="H29" s="46">
        <v>6.4999999999999997E-3</v>
      </c>
      <c r="I29" s="46">
        <v>9.4999999999999998E-3</v>
      </c>
      <c r="J29" s="46">
        <v>6.4999999999999997E-3</v>
      </c>
      <c r="K29" s="49" t="s">
        <v>297</v>
      </c>
      <c r="L29" s="11" t="s">
        <v>300</v>
      </c>
      <c r="M29" s="10" t="s">
        <v>151</v>
      </c>
      <c r="N29" s="10" t="s">
        <v>8</v>
      </c>
      <c r="O29" s="10" t="s">
        <v>148</v>
      </c>
      <c r="P29" s="25" t="s">
        <v>50</v>
      </c>
      <c r="Q29" s="26"/>
      <c r="R29" s="33"/>
      <c r="S29" s="33"/>
      <c r="T29" s="33"/>
      <c r="U29" s="27"/>
      <c r="V29" s="27"/>
      <c r="W29" s="27"/>
      <c r="X29" s="24"/>
    </row>
    <row r="30" spans="1:24" s="23" customFormat="1" ht="210.75" customHeight="1" x14ac:dyDescent="0.35">
      <c r="A30" s="20">
        <f t="shared" si="0"/>
        <v>29</v>
      </c>
      <c r="B30" s="21" t="str">
        <f t="shared" si="1"/>
        <v>W3</v>
      </c>
      <c r="C30" s="21">
        <v>45671.791666666664</v>
      </c>
      <c r="D30" s="21" t="s">
        <v>248</v>
      </c>
      <c r="E30" s="10" t="s">
        <v>106</v>
      </c>
      <c r="F30" s="10" t="s">
        <v>66</v>
      </c>
      <c r="G30" s="46">
        <v>6.1000000000000004E-3</v>
      </c>
      <c r="H30" s="46">
        <v>8.9999999999999998E-4</v>
      </c>
      <c r="I30" s="46">
        <v>2.7000000000000001E-3</v>
      </c>
      <c r="J30" s="46">
        <v>8.9999999999999998E-4</v>
      </c>
      <c r="K30" s="49" t="s">
        <v>298</v>
      </c>
      <c r="L30" s="11" t="s">
        <v>3859</v>
      </c>
      <c r="M30" s="10" t="s">
        <v>189</v>
      </c>
      <c r="N30" s="10" t="s">
        <v>1</v>
      </c>
      <c r="O30" s="10" t="s">
        <v>148</v>
      </c>
      <c r="P30" s="25" t="s">
        <v>11</v>
      </c>
      <c r="Q30" s="26"/>
      <c r="R30" s="33"/>
      <c r="S30" s="33"/>
      <c r="T30" s="33"/>
      <c r="U30" s="27"/>
      <c r="V30" s="27"/>
      <c r="W30" s="27"/>
      <c r="X30" s="24"/>
    </row>
    <row r="31" spans="1:24" s="23" customFormat="1" ht="210.75" customHeight="1" x14ac:dyDescent="0.35">
      <c r="A31" s="20">
        <f t="shared" si="0"/>
        <v>30</v>
      </c>
      <c r="B31" s="21" t="str">
        <f t="shared" si="1"/>
        <v>W3</v>
      </c>
      <c r="C31" s="21">
        <v>45671.416666666664</v>
      </c>
      <c r="D31" s="21" t="s">
        <v>201</v>
      </c>
      <c r="E31" s="10" t="s">
        <v>293</v>
      </c>
      <c r="F31" s="10" t="s">
        <v>56</v>
      </c>
      <c r="G31" s="46">
        <v>0.20349999999999999</v>
      </c>
      <c r="H31" s="46">
        <v>1.46E-2</v>
      </c>
      <c r="I31" s="46">
        <v>6.8699999999999997E-2</v>
      </c>
      <c r="J31" s="46">
        <v>6.1999999999999998E-3</v>
      </c>
      <c r="K31" s="49" t="s">
        <v>294</v>
      </c>
      <c r="L31" s="11" t="s">
        <v>4930</v>
      </c>
      <c r="M31" s="10" t="s">
        <v>288</v>
      </c>
      <c r="N31" s="10" t="s">
        <v>1</v>
      </c>
      <c r="O31" s="10" t="s">
        <v>148</v>
      </c>
      <c r="P31" s="25" t="s">
        <v>11</v>
      </c>
      <c r="Q31" s="26"/>
      <c r="R31" s="33"/>
      <c r="S31" s="33"/>
      <c r="T31" s="33"/>
      <c r="U31" s="27"/>
      <c r="V31" s="27"/>
      <c r="W31" s="27"/>
      <c r="X31" s="24"/>
    </row>
    <row r="32" spans="1:24" s="23" customFormat="1" ht="210.75" customHeight="1" x14ac:dyDescent="0.35">
      <c r="A32" s="20">
        <f t="shared" si="0"/>
        <v>31</v>
      </c>
      <c r="B32" s="21" t="str">
        <f t="shared" si="1"/>
        <v>W3</v>
      </c>
      <c r="C32" s="21">
        <v>45671.416666666664</v>
      </c>
      <c r="D32" s="21" t="s">
        <v>160</v>
      </c>
      <c r="E32" s="10" t="s">
        <v>208</v>
      </c>
      <c r="F32" s="10" t="s">
        <v>60</v>
      </c>
      <c r="G32" s="46">
        <v>5.9400000000000001E-2</v>
      </c>
      <c r="H32" s="46">
        <v>1.15E-2</v>
      </c>
      <c r="I32" s="46">
        <v>4.36E-2</v>
      </c>
      <c r="J32" s="46">
        <v>1.04E-2</v>
      </c>
      <c r="K32" s="49" t="s">
        <v>295</v>
      </c>
      <c r="L32" s="11" t="s">
        <v>304</v>
      </c>
      <c r="M32" s="10" t="s">
        <v>288</v>
      </c>
      <c r="N32" s="10" t="s">
        <v>1</v>
      </c>
      <c r="O32" s="10" t="s">
        <v>148</v>
      </c>
      <c r="P32" s="25" t="s">
        <v>50</v>
      </c>
      <c r="Q32" s="26"/>
      <c r="R32" s="33"/>
      <c r="S32" s="33"/>
      <c r="T32" s="33"/>
      <c r="U32" s="27"/>
      <c r="V32" s="27"/>
      <c r="W32" s="27"/>
      <c r="X32" s="24"/>
    </row>
    <row r="33" spans="1:24" s="23" customFormat="1" ht="210.75" customHeight="1" x14ac:dyDescent="0.35">
      <c r="A33" s="20">
        <f t="shared" si="0"/>
        <v>32</v>
      </c>
      <c r="B33" s="21" t="str">
        <f t="shared" si="1"/>
        <v>W3</v>
      </c>
      <c r="C33" s="21">
        <v>45672.416666666664</v>
      </c>
      <c r="D33" s="21" t="s">
        <v>281</v>
      </c>
      <c r="E33" s="10" t="s">
        <v>113</v>
      </c>
      <c r="F33" s="10" t="s">
        <v>76</v>
      </c>
      <c r="G33" s="46">
        <v>3.78E-2</v>
      </c>
      <c r="H33" s="46">
        <v>1.1999999999999999E-3</v>
      </c>
      <c r="I33" s="46">
        <v>1.8E-3</v>
      </c>
      <c r="J33" s="46">
        <v>1.1999999999999999E-3</v>
      </c>
      <c r="K33" s="49" t="s">
        <v>302</v>
      </c>
      <c r="L33" s="11" t="s">
        <v>334</v>
      </c>
      <c r="M33" s="10" t="s">
        <v>189</v>
      </c>
      <c r="N33" s="10" t="s">
        <v>1</v>
      </c>
      <c r="O33" s="10" t="s">
        <v>101</v>
      </c>
      <c r="P33" s="25" t="s">
        <v>50</v>
      </c>
      <c r="Q33" s="26"/>
      <c r="R33" s="33"/>
      <c r="S33" s="33"/>
      <c r="T33" s="33"/>
      <c r="U33" s="27"/>
      <c r="V33" s="27"/>
      <c r="W33" s="27"/>
      <c r="X33" s="24"/>
    </row>
    <row r="34" spans="1:24" s="23" customFormat="1" ht="210.75" customHeight="1" x14ac:dyDescent="0.35">
      <c r="A34" s="20">
        <f t="shared" si="0"/>
        <v>33</v>
      </c>
      <c r="B34" s="21" t="str">
        <f t="shared" ref="B34:B97" si="2">"W"&amp;WEEKNUM(C34,1)</f>
        <v>W3</v>
      </c>
      <c r="C34" s="21">
        <v>45672.416666666664</v>
      </c>
      <c r="D34" s="21" t="s">
        <v>51</v>
      </c>
      <c r="E34" s="10" t="s">
        <v>301</v>
      </c>
      <c r="F34" s="10" t="s">
        <v>66</v>
      </c>
      <c r="G34" s="46">
        <v>3.7000000000000002E-3</v>
      </c>
      <c r="H34" s="46">
        <v>1.1000000000000001E-3</v>
      </c>
      <c r="I34" s="46">
        <v>1.1999999999999999E-3</v>
      </c>
      <c r="J34" s="46">
        <v>1.1000000000000001E-3</v>
      </c>
      <c r="K34" s="49" t="s">
        <v>303</v>
      </c>
      <c r="L34" s="11" t="s">
        <v>305</v>
      </c>
      <c r="M34" s="10" t="s">
        <v>189</v>
      </c>
      <c r="N34" s="10" t="s">
        <v>1</v>
      </c>
      <c r="O34" s="10" t="s">
        <v>101</v>
      </c>
      <c r="P34" s="25" t="s">
        <v>50</v>
      </c>
      <c r="Q34" s="26"/>
      <c r="R34" s="33"/>
      <c r="S34" s="33"/>
      <c r="T34" s="33"/>
      <c r="U34" s="27"/>
      <c r="V34" s="27"/>
      <c r="W34" s="27"/>
      <c r="X34" s="24"/>
    </row>
    <row r="35" spans="1:24" s="23" customFormat="1" ht="210.75" customHeight="1" x14ac:dyDescent="0.35">
      <c r="A35" s="20">
        <f t="shared" si="0"/>
        <v>34</v>
      </c>
      <c r="B35" s="21" t="str">
        <f t="shared" si="2"/>
        <v>W3</v>
      </c>
      <c r="C35" s="21">
        <v>45672.75</v>
      </c>
      <c r="D35" s="21" t="s">
        <v>136</v>
      </c>
      <c r="E35" s="10" t="s">
        <v>271</v>
      </c>
      <c r="F35" s="10" t="s">
        <v>66</v>
      </c>
      <c r="G35" s="46">
        <v>6.7000000000000002E-3</v>
      </c>
      <c r="H35" s="46">
        <v>0.2727</v>
      </c>
      <c r="I35" s="46">
        <v>0.2727</v>
      </c>
      <c r="J35" s="46">
        <v>0.2727</v>
      </c>
      <c r="K35" s="49" t="s">
        <v>307</v>
      </c>
      <c r="L35" s="11" t="s">
        <v>3917</v>
      </c>
      <c r="M35" s="10" t="s">
        <v>189</v>
      </c>
      <c r="N35" s="10" t="s">
        <v>1</v>
      </c>
      <c r="O35" s="10" t="s">
        <v>314</v>
      </c>
      <c r="P35" s="25" t="s">
        <v>11</v>
      </c>
      <c r="Q35" s="26"/>
      <c r="R35" s="33"/>
      <c r="S35" s="33"/>
      <c r="T35" s="33"/>
      <c r="U35" s="27"/>
      <c r="V35" s="27"/>
      <c r="W35" s="27"/>
      <c r="X35" s="24"/>
    </row>
    <row r="36" spans="1:24" s="23" customFormat="1" ht="210.75" customHeight="1" x14ac:dyDescent="0.35">
      <c r="A36" s="20">
        <f t="shared" si="0"/>
        <v>35</v>
      </c>
      <c r="B36" s="21" t="str">
        <f t="shared" si="2"/>
        <v>W3</v>
      </c>
      <c r="C36" s="21">
        <v>45672.75</v>
      </c>
      <c r="D36" s="21" t="s">
        <v>201</v>
      </c>
      <c r="E36" s="10" t="s">
        <v>131</v>
      </c>
      <c r="F36" s="10" t="s">
        <v>25</v>
      </c>
      <c r="G36" s="46">
        <v>2.12E-2</v>
      </c>
      <c r="H36" s="46">
        <v>3.3999999999999998E-3</v>
      </c>
      <c r="I36" s="46">
        <v>1.04E-2</v>
      </c>
      <c r="J36" s="46">
        <v>2.46E-2</v>
      </c>
      <c r="K36" s="49" t="s">
        <v>308</v>
      </c>
      <c r="L36" s="11" t="s">
        <v>3918</v>
      </c>
      <c r="M36" s="10" t="s">
        <v>189</v>
      </c>
      <c r="N36" s="10" t="s">
        <v>1</v>
      </c>
      <c r="O36" s="10" t="s">
        <v>314</v>
      </c>
      <c r="P36" s="25" t="s">
        <v>11</v>
      </c>
      <c r="Q36" s="26"/>
      <c r="R36" s="33"/>
      <c r="S36" s="33"/>
      <c r="T36" s="33"/>
      <c r="U36" s="27"/>
      <c r="V36" s="27"/>
      <c r="W36" s="27"/>
      <c r="X36" s="24"/>
    </row>
    <row r="37" spans="1:24" s="23" customFormat="1" ht="210.75" customHeight="1" x14ac:dyDescent="0.35">
      <c r="A37" s="20">
        <f t="shared" si="0"/>
        <v>36</v>
      </c>
      <c r="B37" s="21" t="str">
        <f t="shared" si="2"/>
        <v>W3</v>
      </c>
      <c r="C37" s="21">
        <v>45672.75</v>
      </c>
      <c r="D37" s="21" t="s">
        <v>201</v>
      </c>
      <c r="E37" s="10" t="s">
        <v>20</v>
      </c>
      <c r="F37" s="10" t="s">
        <v>56</v>
      </c>
      <c r="G37" s="46">
        <v>2.9100000000000001E-2</v>
      </c>
      <c r="H37" s="46">
        <v>1.6999999999999999E-3</v>
      </c>
      <c r="I37" s="46">
        <v>4.1999999999999997E-3</v>
      </c>
      <c r="J37" s="46">
        <v>9.2999999999999992E-3</v>
      </c>
      <c r="K37" s="49" t="s">
        <v>309</v>
      </c>
      <c r="L37" s="11" t="s">
        <v>3919</v>
      </c>
      <c r="M37" s="10" t="s">
        <v>313</v>
      </c>
      <c r="N37" s="10" t="s">
        <v>323</v>
      </c>
      <c r="O37" s="10" t="s">
        <v>314</v>
      </c>
      <c r="P37" s="25" t="s">
        <v>11</v>
      </c>
      <c r="Q37" s="26"/>
      <c r="R37" s="33"/>
      <c r="S37" s="33"/>
      <c r="T37" s="33"/>
      <c r="U37" s="27"/>
      <c r="V37" s="27"/>
      <c r="W37" s="27"/>
      <c r="X37" s="24"/>
    </row>
    <row r="38" spans="1:24" s="23" customFormat="1" ht="210.75" customHeight="1" x14ac:dyDescent="0.35">
      <c r="A38" s="20">
        <f t="shared" si="0"/>
        <v>37</v>
      </c>
      <c r="B38" s="21" t="str">
        <f t="shared" si="2"/>
        <v>W3</v>
      </c>
      <c r="C38" s="21">
        <v>45672.75</v>
      </c>
      <c r="D38" s="21" t="s">
        <v>57</v>
      </c>
      <c r="E38" s="10" t="s">
        <v>106</v>
      </c>
      <c r="F38" s="10" t="s">
        <v>312</v>
      </c>
      <c r="G38" s="46">
        <v>9.2999999999999992E-3</v>
      </c>
      <c r="H38" s="46">
        <v>1.6000000000000001E-3</v>
      </c>
      <c r="I38" s="46">
        <v>2.2000000000000001E-3</v>
      </c>
      <c r="J38" s="46">
        <v>1.6999999999999999E-3</v>
      </c>
      <c r="K38" s="49" t="s">
        <v>310</v>
      </c>
      <c r="L38" s="11" t="s">
        <v>3920</v>
      </c>
      <c r="M38" s="10" t="s">
        <v>189</v>
      </c>
      <c r="N38" s="10" t="s">
        <v>1</v>
      </c>
      <c r="O38" s="10" t="s">
        <v>314</v>
      </c>
      <c r="P38" s="25" t="s">
        <v>11</v>
      </c>
      <c r="Q38" s="26"/>
      <c r="R38" s="33"/>
      <c r="S38" s="33"/>
      <c r="T38" s="33"/>
      <c r="U38" s="27"/>
      <c r="V38" s="27"/>
      <c r="W38" s="27"/>
      <c r="X38" s="24"/>
    </row>
    <row r="39" spans="1:24" s="23" customFormat="1" ht="210.75" customHeight="1" x14ac:dyDescent="0.35">
      <c r="A39" s="20">
        <f t="shared" si="0"/>
        <v>38</v>
      </c>
      <c r="B39" s="21" t="str">
        <f t="shared" si="2"/>
        <v>W3</v>
      </c>
      <c r="C39" s="21">
        <v>45672.75</v>
      </c>
      <c r="D39" s="21" t="s">
        <v>281</v>
      </c>
      <c r="E39" s="10" t="s">
        <v>86</v>
      </c>
      <c r="F39" s="10" t="s">
        <v>56</v>
      </c>
      <c r="G39" s="46">
        <v>0.40600000000000003</v>
      </c>
      <c r="H39" s="46">
        <v>7.3000000000000001E-3</v>
      </c>
      <c r="I39" s="46">
        <v>1.15E-2</v>
      </c>
      <c r="J39" s="46">
        <v>7.3000000000000001E-3</v>
      </c>
      <c r="K39" s="49" t="s">
        <v>733</v>
      </c>
      <c r="L39" s="11" t="s">
        <v>334</v>
      </c>
      <c r="M39" s="10" t="s">
        <v>128</v>
      </c>
      <c r="N39" s="10" t="s">
        <v>8</v>
      </c>
      <c r="O39" s="10" t="s">
        <v>314</v>
      </c>
      <c r="P39" s="25" t="s">
        <v>11</v>
      </c>
      <c r="Q39" s="26"/>
      <c r="R39" s="33"/>
      <c r="S39" s="33"/>
      <c r="T39" s="33"/>
      <c r="U39" s="27"/>
      <c r="V39" s="27"/>
      <c r="W39" s="27"/>
      <c r="X39" s="24"/>
    </row>
    <row r="40" spans="1:24" s="23" customFormat="1" ht="210.75" customHeight="1" x14ac:dyDescent="0.35">
      <c r="A40" s="20">
        <f t="shared" si="0"/>
        <v>39</v>
      </c>
      <c r="B40" s="21" t="str">
        <f t="shared" si="2"/>
        <v>W3</v>
      </c>
      <c r="C40" s="21">
        <v>45672.75</v>
      </c>
      <c r="D40" s="21" t="s">
        <v>122</v>
      </c>
      <c r="E40" s="10" t="s">
        <v>84</v>
      </c>
      <c r="F40" s="10" t="s">
        <v>56</v>
      </c>
      <c r="G40" s="46">
        <v>1.5900000000000001E-2</v>
      </c>
      <c r="H40" s="46">
        <v>2E-3</v>
      </c>
      <c r="I40" s="46">
        <v>4.0000000000000001E-3</v>
      </c>
      <c r="J40" s="46">
        <v>3.8999999999999998E-3</v>
      </c>
      <c r="K40" s="49" t="s">
        <v>311</v>
      </c>
      <c r="L40" s="11" t="s">
        <v>419</v>
      </c>
      <c r="M40" s="10" t="s">
        <v>175</v>
      </c>
      <c r="N40" s="10" t="s">
        <v>8</v>
      </c>
      <c r="O40" s="10" t="s">
        <v>314</v>
      </c>
      <c r="P40" s="25" t="s">
        <v>11</v>
      </c>
      <c r="Q40" s="26"/>
      <c r="R40" s="33"/>
      <c r="S40" s="33"/>
      <c r="T40" s="33"/>
      <c r="U40" s="27"/>
      <c r="V40" s="27"/>
      <c r="W40" s="27"/>
      <c r="X40" s="24"/>
    </row>
    <row r="41" spans="1:24" s="23" customFormat="1" ht="210.75" customHeight="1" x14ac:dyDescent="0.35">
      <c r="A41" s="20">
        <f t="shared" si="0"/>
        <v>40</v>
      </c>
      <c r="B41" s="21" t="str">
        <f t="shared" si="2"/>
        <v>W3</v>
      </c>
      <c r="C41" s="21">
        <v>45673.416666666664</v>
      </c>
      <c r="D41" s="21" t="s">
        <v>57</v>
      </c>
      <c r="E41" s="10" t="s">
        <v>104</v>
      </c>
      <c r="F41" s="10" t="s">
        <v>76</v>
      </c>
      <c r="G41" s="46">
        <v>1.3899999999999999E-2</v>
      </c>
      <c r="H41" s="46">
        <v>4.0000000000000002E-4</v>
      </c>
      <c r="I41" s="46">
        <v>5.0000000000000001E-4</v>
      </c>
      <c r="J41" s="46">
        <v>4.0000000000000002E-4</v>
      </c>
      <c r="K41" s="49" t="s">
        <v>324</v>
      </c>
      <c r="L41" s="11" t="s">
        <v>3921</v>
      </c>
      <c r="M41" s="10" t="s">
        <v>195</v>
      </c>
      <c r="N41" s="10" t="s">
        <v>1</v>
      </c>
      <c r="O41" s="10" t="s">
        <v>205</v>
      </c>
      <c r="P41" s="25" t="s">
        <v>11</v>
      </c>
      <c r="Q41" s="26"/>
      <c r="R41" s="33"/>
      <c r="S41" s="33"/>
      <c r="T41" s="33"/>
      <c r="U41" s="27"/>
      <c r="V41" s="27"/>
      <c r="W41" s="27"/>
      <c r="X41" s="24"/>
    </row>
    <row r="42" spans="1:24" s="23" customFormat="1" ht="210.75" customHeight="1" x14ac:dyDescent="0.35">
      <c r="A42" s="20">
        <f t="shared" si="0"/>
        <v>41</v>
      </c>
      <c r="B42" s="21" t="str">
        <f t="shared" si="2"/>
        <v>W3</v>
      </c>
      <c r="C42" s="21">
        <v>45673.416666666664</v>
      </c>
      <c r="D42" s="21" t="s">
        <v>57</v>
      </c>
      <c r="E42" s="10" t="s">
        <v>20</v>
      </c>
      <c r="F42" s="10" t="s">
        <v>56</v>
      </c>
      <c r="G42" s="46">
        <v>1.09E-2</v>
      </c>
      <c r="H42" s="46">
        <v>4.4999999999999997E-3</v>
      </c>
      <c r="I42" s="46">
        <v>4.4000000000000003E-3</v>
      </c>
      <c r="J42" s="46">
        <v>4.5999999999999999E-3</v>
      </c>
      <c r="K42" s="49" t="s">
        <v>315</v>
      </c>
      <c r="L42" s="11" t="s">
        <v>4931</v>
      </c>
      <c r="M42" s="10" t="s">
        <v>195</v>
      </c>
      <c r="N42" s="10" t="s">
        <v>1</v>
      </c>
      <c r="O42" s="10" t="s">
        <v>205</v>
      </c>
      <c r="P42" s="25" t="s">
        <v>11</v>
      </c>
      <c r="Q42" s="26"/>
      <c r="R42" s="33"/>
      <c r="S42" s="33"/>
      <c r="T42" s="33"/>
      <c r="U42" s="27"/>
      <c r="V42" s="27"/>
      <c r="W42" s="27"/>
      <c r="X42" s="24"/>
    </row>
    <row r="43" spans="1:24" s="23" customFormat="1" ht="210.75" customHeight="1" x14ac:dyDescent="0.35">
      <c r="A43" s="20">
        <f t="shared" si="0"/>
        <v>42</v>
      </c>
      <c r="B43" s="21" t="str">
        <f t="shared" si="2"/>
        <v>W3</v>
      </c>
      <c r="C43" s="21">
        <v>45673.416666666664</v>
      </c>
      <c r="D43" s="21" t="s">
        <v>59</v>
      </c>
      <c r="E43" s="10" t="s">
        <v>106</v>
      </c>
      <c r="F43" s="10" t="s">
        <v>66</v>
      </c>
      <c r="G43" s="46">
        <v>1.2999999999999999E-3</v>
      </c>
      <c r="H43" s="46">
        <v>5.0000000000000001E-4</v>
      </c>
      <c r="I43" s="46">
        <v>6.7999999999999996E-3</v>
      </c>
      <c r="J43" s="46">
        <v>6.8999999999999999E-3</v>
      </c>
      <c r="K43" s="49" t="s">
        <v>316</v>
      </c>
      <c r="L43" s="11" t="s">
        <v>3922</v>
      </c>
      <c r="M43" s="10" t="s">
        <v>195</v>
      </c>
      <c r="N43" s="10" t="s">
        <v>1</v>
      </c>
      <c r="O43" s="10" t="s">
        <v>205</v>
      </c>
      <c r="P43" s="25" t="s">
        <v>11</v>
      </c>
      <c r="Q43" s="26"/>
      <c r="R43" s="33"/>
      <c r="S43" s="33"/>
      <c r="T43" s="33"/>
      <c r="U43" s="27"/>
      <c r="V43" s="27"/>
      <c r="W43" s="27"/>
      <c r="X43" s="24"/>
    </row>
    <row r="44" spans="1:24" s="23" customFormat="1" ht="210.75" customHeight="1" x14ac:dyDescent="0.35">
      <c r="A44" s="20">
        <f t="shared" si="0"/>
        <v>43</v>
      </c>
      <c r="B44" s="21" t="str">
        <f t="shared" si="2"/>
        <v>W3</v>
      </c>
      <c r="C44" s="21">
        <v>45673.416666666664</v>
      </c>
      <c r="D44" s="21" t="s">
        <v>281</v>
      </c>
      <c r="E44" s="10" t="s">
        <v>106</v>
      </c>
      <c r="F44" s="10" t="s">
        <v>56</v>
      </c>
      <c r="G44" s="46">
        <v>2.0899999999999998E-2</v>
      </c>
      <c r="H44" s="46">
        <v>1.6000000000000001E-3</v>
      </c>
      <c r="I44" s="46">
        <v>2.5999999999999999E-3</v>
      </c>
      <c r="J44" s="46">
        <v>1.6000000000000001E-3</v>
      </c>
      <c r="K44" s="49" t="s">
        <v>317</v>
      </c>
      <c r="L44" s="11" t="s">
        <v>3860</v>
      </c>
      <c r="M44" s="10" t="s">
        <v>195</v>
      </c>
      <c r="N44" s="10" t="s">
        <v>1</v>
      </c>
      <c r="O44" s="10" t="s">
        <v>205</v>
      </c>
      <c r="P44" s="25" t="s">
        <v>11</v>
      </c>
      <c r="Q44" s="26"/>
      <c r="R44" s="33"/>
      <c r="S44" s="33"/>
      <c r="T44" s="33"/>
      <c r="U44" s="27"/>
      <c r="V44" s="27"/>
      <c r="W44" s="27"/>
      <c r="X44" s="24"/>
    </row>
    <row r="45" spans="1:24" s="23" customFormat="1" ht="210.75" customHeight="1" x14ac:dyDescent="0.35">
      <c r="A45" s="20">
        <f t="shared" si="0"/>
        <v>44</v>
      </c>
      <c r="B45" s="21" t="str">
        <f t="shared" si="2"/>
        <v>W3</v>
      </c>
      <c r="C45" s="21">
        <v>45673.416666666664</v>
      </c>
      <c r="D45" s="21" t="s">
        <v>281</v>
      </c>
      <c r="E45" s="10" t="s">
        <v>149</v>
      </c>
      <c r="F45" s="10" t="s">
        <v>320</v>
      </c>
      <c r="G45" s="46">
        <v>2.8999999999999998E-3</v>
      </c>
      <c r="H45" s="46">
        <v>3.0000000000000001E-3</v>
      </c>
      <c r="I45" s="46">
        <v>2.8999999999999998E-3</v>
      </c>
      <c r="J45" s="46">
        <v>3.0000000000000001E-3</v>
      </c>
      <c r="K45" s="49" t="s">
        <v>318</v>
      </c>
      <c r="L45" s="11" t="s">
        <v>336</v>
      </c>
      <c r="M45" s="10" t="s">
        <v>151</v>
      </c>
      <c r="N45" s="10" t="s">
        <v>8</v>
      </c>
      <c r="O45" s="10" t="s">
        <v>205</v>
      </c>
      <c r="P45" s="25" t="s">
        <v>11</v>
      </c>
      <c r="Q45" s="26"/>
      <c r="R45" s="33"/>
      <c r="S45" s="33"/>
      <c r="T45" s="33"/>
      <c r="U45" s="27"/>
      <c r="V45" s="27"/>
      <c r="W45" s="27"/>
      <c r="X45" s="24"/>
    </row>
    <row r="46" spans="1:24" s="23" customFormat="1" ht="210.75" customHeight="1" x14ac:dyDescent="0.35">
      <c r="A46" s="20">
        <f t="shared" si="0"/>
        <v>45</v>
      </c>
      <c r="B46" s="21" t="str">
        <f t="shared" si="2"/>
        <v>W3</v>
      </c>
      <c r="C46" s="21">
        <v>45673.416666666664</v>
      </c>
      <c r="D46" s="21" t="s">
        <v>122</v>
      </c>
      <c r="E46" s="10" t="s">
        <v>346</v>
      </c>
      <c r="F46" s="10" t="s">
        <v>56</v>
      </c>
      <c r="G46" s="46">
        <v>8.0000000000000002E-3</v>
      </c>
      <c r="H46" s="46">
        <v>4.0000000000000002E-4</v>
      </c>
      <c r="I46" s="46">
        <v>8.9999999999999998E-4</v>
      </c>
      <c r="J46" s="46">
        <v>8.0000000000000004E-4</v>
      </c>
      <c r="K46" s="49" t="s">
        <v>319</v>
      </c>
      <c r="L46" s="11" t="s">
        <v>3861</v>
      </c>
      <c r="M46" s="10" t="s">
        <v>195</v>
      </c>
      <c r="N46" s="10" t="s">
        <v>1</v>
      </c>
      <c r="O46" s="10" t="s">
        <v>205</v>
      </c>
      <c r="P46" s="25" t="s">
        <v>11</v>
      </c>
      <c r="Q46" s="26"/>
      <c r="R46" s="33"/>
      <c r="S46" s="33"/>
      <c r="T46" s="33"/>
      <c r="U46" s="27"/>
      <c r="V46" s="27"/>
      <c r="W46" s="27"/>
      <c r="X46" s="24"/>
    </row>
    <row r="47" spans="1:24" s="23" customFormat="1" ht="210.75" customHeight="1" x14ac:dyDescent="0.35">
      <c r="A47" s="20">
        <f t="shared" si="0"/>
        <v>46</v>
      </c>
      <c r="B47" s="21" t="str">
        <f t="shared" si="2"/>
        <v>W3</v>
      </c>
      <c r="C47" s="21">
        <v>45673.416666666664</v>
      </c>
      <c r="D47" s="21" t="s">
        <v>122</v>
      </c>
      <c r="E47" s="10" t="s">
        <v>321</v>
      </c>
      <c r="F47" s="10" t="s">
        <v>56</v>
      </c>
      <c r="G47" s="46">
        <v>6.6E-3</v>
      </c>
      <c r="H47" s="46">
        <v>5.0000000000000001E-4</v>
      </c>
      <c r="I47" s="46">
        <v>1.1000000000000001E-3</v>
      </c>
      <c r="J47" s="46">
        <v>1.1000000000000001E-3</v>
      </c>
      <c r="K47" s="49" t="s">
        <v>332</v>
      </c>
      <c r="L47" s="11" t="s">
        <v>335</v>
      </c>
      <c r="M47" s="10" t="s">
        <v>151</v>
      </c>
      <c r="N47" s="10" t="s">
        <v>8</v>
      </c>
      <c r="O47" s="10" t="s">
        <v>205</v>
      </c>
      <c r="P47" s="25" t="s">
        <v>11</v>
      </c>
      <c r="Q47" s="26"/>
      <c r="R47" s="33"/>
      <c r="S47" s="33"/>
      <c r="T47" s="33"/>
      <c r="U47" s="27"/>
      <c r="V47" s="27"/>
      <c r="W47" s="27"/>
      <c r="X47" s="24"/>
    </row>
    <row r="48" spans="1:24" s="23" customFormat="1" ht="210.75" customHeight="1" x14ac:dyDescent="0.35">
      <c r="A48" s="20">
        <f t="shared" si="0"/>
        <v>47</v>
      </c>
      <c r="B48" s="21" t="str">
        <f t="shared" si="2"/>
        <v>W3</v>
      </c>
      <c r="C48" s="21">
        <v>45673.416666666664</v>
      </c>
      <c r="D48" s="21" t="s">
        <v>248</v>
      </c>
      <c r="E48" s="10" t="s">
        <v>322</v>
      </c>
      <c r="F48" s="10" t="s">
        <v>76</v>
      </c>
      <c r="G48" s="46">
        <v>1.9E-2</v>
      </c>
      <c r="H48" s="46">
        <v>5.0000000000000001E-4</v>
      </c>
      <c r="I48" s="46">
        <v>8.9999999999999998E-4</v>
      </c>
      <c r="J48" s="46">
        <v>0.51319999999999999</v>
      </c>
      <c r="K48" s="49" t="s">
        <v>344</v>
      </c>
      <c r="L48" s="11"/>
      <c r="M48" s="10" t="s">
        <v>195</v>
      </c>
      <c r="N48" s="10" t="s">
        <v>1</v>
      </c>
      <c r="O48" s="10" t="s">
        <v>205</v>
      </c>
      <c r="P48" s="25" t="s">
        <v>50</v>
      </c>
      <c r="Q48" s="26"/>
      <c r="R48" s="33"/>
      <c r="S48" s="33"/>
      <c r="T48" s="33"/>
      <c r="U48" s="27"/>
      <c r="V48" s="27"/>
      <c r="W48" s="27"/>
      <c r="X48" s="24"/>
    </row>
    <row r="49" spans="1:24" s="23" customFormat="1" ht="210.75" customHeight="1" x14ac:dyDescent="0.35">
      <c r="A49" s="20">
        <f t="shared" si="0"/>
        <v>48</v>
      </c>
      <c r="B49" s="21" t="str">
        <f t="shared" si="2"/>
        <v>W3</v>
      </c>
      <c r="C49" s="21">
        <v>45673.75</v>
      </c>
      <c r="D49" s="21" t="s">
        <v>51</v>
      </c>
      <c r="E49" s="10" t="s">
        <v>52</v>
      </c>
      <c r="F49" s="10" t="s">
        <v>63</v>
      </c>
      <c r="G49" s="46">
        <v>6.8999999999999999E-3</v>
      </c>
      <c r="H49" s="46">
        <v>1.17E-2</v>
      </c>
      <c r="I49" s="46">
        <v>1.2699999999999999E-2</v>
      </c>
      <c r="J49" s="46">
        <v>1.17E-2</v>
      </c>
      <c r="K49" s="49" t="s">
        <v>326</v>
      </c>
      <c r="L49" s="11" t="s">
        <v>3862</v>
      </c>
      <c r="M49" s="10" t="s">
        <v>125</v>
      </c>
      <c r="N49" s="10" t="s">
        <v>8</v>
      </c>
      <c r="O49" s="10" t="s">
        <v>100</v>
      </c>
      <c r="P49" s="25" t="s">
        <v>11</v>
      </c>
      <c r="Q49" s="26"/>
      <c r="R49" s="33"/>
      <c r="S49" s="33"/>
      <c r="T49" s="33"/>
      <c r="U49" s="27"/>
      <c r="V49" s="27"/>
      <c r="W49" s="27"/>
      <c r="X49" s="24"/>
    </row>
    <row r="50" spans="1:24" s="23" customFormat="1" ht="210.75" customHeight="1" x14ac:dyDescent="0.35">
      <c r="A50" s="20">
        <f t="shared" si="0"/>
        <v>49</v>
      </c>
      <c r="B50" s="21" t="str">
        <f t="shared" si="2"/>
        <v>W3</v>
      </c>
      <c r="C50" s="21">
        <v>45673.75</v>
      </c>
      <c r="D50" s="21" t="s">
        <v>57</v>
      </c>
      <c r="E50" s="10" t="s">
        <v>135</v>
      </c>
      <c r="F50" s="10" t="s">
        <v>66</v>
      </c>
      <c r="G50" s="46">
        <v>3.5999999999999999E-3</v>
      </c>
      <c r="H50" s="46">
        <v>4.0000000000000002E-4</v>
      </c>
      <c r="I50" s="46">
        <v>5.0000000000000001E-4</v>
      </c>
      <c r="J50" s="46">
        <v>4.0000000000000002E-4</v>
      </c>
      <c r="K50" s="49" t="s">
        <v>327</v>
      </c>
      <c r="L50" s="11" t="s">
        <v>4041</v>
      </c>
      <c r="M50" s="10" t="s">
        <v>184</v>
      </c>
      <c r="N50" s="10" t="s">
        <v>183</v>
      </c>
      <c r="O50" s="10" t="s">
        <v>100</v>
      </c>
      <c r="P50" s="25" t="s">
        <v>11</v>
      </c>
      <c r="Q50" s="26"/>
      <c r="R50" s="33" t="s">
        <v>4040</v>
      </c>
      <c r="S50" s="33"/>
      <c r="T50" s="33" t="s">
        <v>4042</v>
      </c>
      <c r="U50" s="27"/>
      <c r="V50" s="27"/>
      <c r="W50" s="27"/>
      <c r="X50" s="24"/>
    </row>
    <row r="51" spans="1:24" s="23" customFormat="1" ht="210.75" customHeight="1" x14ac:dyDescent="0.35">
      <c r="A51" s="20">
        <f t="shared" si="0"/>
        <v>50</v>
      </c>
      <c r="B51" s="21" t="str">
        <f t="shared" si="2"/>
        <v>W3</v>
      </c>
      <c r="C51" s="21">
        <v>45673.75</v>
      </c>
      <c r="D51" s="21" t="s">
        <v>59</v>
      </c>
      <c r="E51" s="10" t="s">
        <v>133</v>
      </c>
      <c r="F51" s="10" t="s">
        <v>66</v>
      </c>
      <c r="G51" s="46">
        <v>6.1000000000000004E-3</v>
      </c>
      <c r="H51" s="46">
        <v>2.8E-3</v>
      </c>
      <c r="I51" s="46">
        <v>2.1600000000000001E-2</v>
      </c>
      <c r="J51" s="46">
        <v>1.66E-2</v>
      </c>
      <c r="K51" s="49" t="s">
        <v>328</v>
      </c>
      <c r="L51" s="11" t="s">
        <v>3863</v>
      </c>
      <c r="M51" s="10" t="s">
        <v>195</v>
      </c>
      <c r="N51" s="10" t="s">
        <v>1</v>
      </c>
      <c r="O51" s="10" t="s">
        <v>100</v>
      </c>
      <c r="P51" s="25" t="s">
        <v>11</v>
      </c>
      <c r="Q51" s="26"/>
      <c r="R51" s="33"/>
      <c r="S51" s="33"/>
      <c r="T51" s="33"/>
      <c r="U51" s="27"/>
      <c r="V51" s="27"/>
      <c r="W51" s="27"/>
      <c r="X51" s="24"/>
    </row>
    <row r="52" spans="1:24" s="23" customFormat="1" ht="210.75" customHeight="1" x14ac:dyDescent="0.35">
      <c r="A52" s="20">
        <f t="shared" si="0"/>
        <v>51</v>
      </c>
      <c r="B52" s="21" t="str">
        <f t="shared" si="2"/>
        <v>W3</v>
      </c>
      <c r="C52" s="21">
        <v>45673.75</v>
      </c>
      <c r="D52" s="21" t="s">
        <v>59</v>
      </c>
      <c r="E52" s="10" t="s">
        <v>331</v>
      </c>
      <c r="F52" s="10" t="s">
        <v>25</v>
      </c>
      <c r="G52" s="46">
        <v>9.4999999999999998E-3</v>
      </c>
      <c r="H52" s="46">
        <v>4.0000000000000002E-4</v>
      </c>
      <c r="I52" s="46">
        <v>4.0000000000000001E-3</v>
      </c>
      <c r="J52" s="46">
        <v>4.1000000000000003E-3</v>
      </c>
      <c r="K52" s="49" t="s">
        <v>343</v>
      </c>
      <c r="L52" s="11" t="s">
        <v>3864</v>
      </c>
      <c r="M52" s="10" t="s">
        <v>337</v>
      </c>
      <c r="N52" s="10" t="s">
        <v>8</v>
      </c>
      <c r="O52" s="10" t="s">
        <v>100</v>
      </c>
      <c r="P52" s="25" t="s">
        <v>11</v>
      </c>
      <c r="Q52" s="26"/>
      <c r="R52" s="33"/>
      <c r="S52" s="33"/>
      <c r="T52" s="33"/>
      <c r="U52" s="27"/>
      <c r="V52" s="27"/>
      <c r="W52" s="27"/>
      <c r="X52" s="24"/>
    </row>
    <row r="53" spans="1:24" s="23" customFormat="1" ht="210.75" customHeight="1" x14ac:dyDescent="0.35">
      <c r="A53" s="20">
        <f t="shared" si="0"/>
        <v>52</v>
      </c>
      <c r="B53" s="21" t="str">
        <f t="shared" si="2"/>
        <v>W3</v>
      </c>
      <c r="C53" s="21">
        <v>45673.75</v>
      </c>
      <c r="D53" s="21" t="s">
        <v>281</v>
      </c>
      <c r="E53" s="10" t="s">
        <v>104</v>
      </c>
      <c r="F53" s="10" t="s">
        <v>330</v>
      </c>
      <c r="G53" s="46">
        <v>4.0000000000000001E-3</v>
      </c>
      <c r="H53" s="46">
        <v>4.0000000000000002E-4</v>
      </c>
      <c r="I53" s="46">
        <v>5.9999999999999995E-4</v>
      </c>
      <c r="J53" s="46">
        <v>4.0000000000000002E-4</v>
      </c>
      <c r="K53" s="49" t="s">
        <v>329</v>
      </c>
      <c r="L53" s="11" t="s">
        <v>333</v>
      </c>
      <c r="M53" s="10" t="s">
        <v>195</v>
      </c>
      <c r="N53" s="10" t="s">
        <v>1</v>
      </c>
      <c r="O53" s="10" t="s">
        <v>100</v>
      </c>
      <c r="P53" s="25" t="s">
        <v>11</v>
      </c>
      <c r="Q53" s="26"/>
      <c r="R53" s="33"/>
      <c r="S53" s="33"/>
      <c r="T53" s="33"/>
      <c r="U53" s="27"/>
      <c r="V53" s="27"/>
      <c r="W53" s="27"/>
      <c r="X53" s="24"/>
    </row>
    <row r="54" spans="1:24" s="23" customFormat="1" ht="210.75" customHeight="1" x14ac:dyDescent="0.35">
      <c r="A54" s="20">
        <f t="shared" ref="A54:A117" si="3">ROW()-1</f>
        <v>53</v>
      </c>
      <c r="B54" s="21" t="str">
        <f t="shared" si="2"/>
        <v>W3</v>
      </c>
      <c r="C54" s="21">
        <v>45674.333333333336</v>
      </c>
      <c r="D54" s="21" t="s">
        <v>51</v>
      </c>
      <c r="E54" s="10" t="s">
        <v>106</v>
      </c>
      <c r="F54" s="10" t="s">
        <v>66</v>
      </c>
      <c r="G54" s="46">
        <v>7.7999999999999996E-3</v>
      </c>
      <c r="H54" s="46">
        <v>2.8999999999999998E-3</v>
      </c>
      <c r="I54" s="46">
        <v>2.8999999999999998E-3</v>
      </c>
      <c r="J54" s="46">
        <v>2.8999999999999998E-3</v>
      </c>
      <c r="K54" s="49" t="s">
        <v>345</v>
      </c>
      <c r="L54" s="11" t="s">
        <v>418</v>
      </c>
      <c r="M54" s="10" t="s">
        <v>191</v>
      </c>
      <c r="N54" s="10" t="s">
        <v>1</v>
      </c>
      <c r="O54" s="10" t="s">
        <v>100</v>
      </c>
      <c r="P54" s="25" t="s">
        <v>11</v>
      </c>
      <c r="Q54" s="26"/>
      <c r="R54" s="33"/>
      <c r="S54" s="33"/>
      <c r="T54" s="33"/>
      <c r="U54" s="27"/>
      <c r="V54" s="27"/>
      <c r="W54" s="27"/>
      <c r="X54" s="24"/>
    </row>
    <row r="55" spans="1:24" s="23" customFormat="1" ht="210.75" customHeight="1" x14ac:dyDescent="0.35">
      <c r="A55" s="20">
        <f t="shared" si="3"/>
        <v>54</v>
      </c>
      <c r="B55" s="21" t="str">
        <f t="shared" si="2"/>
        <v>W3</v>
      </c>
      <c r="C55" s="21">
        <v>45674.333333333336</v>
      </c>
      <c r="D55" s="21" t="s">
        <v>201</v>
      </c>
      <c r="E55" s="10" t="s">
        <v>106</v>
      </c>
      <c r="F55" s="10" t="s">
        <v>25</v>
      </c>
      <c r="G55" s="46">
        <v>2.3999999999999998E-3</v>
      </c>
      <c r="H55" s="46">
        <v>8.0000000000000004E-4</v>
      </c>
      <c r="I55" s="46">
        <v>1.2999999999999999E-3</v>
      </c>
      <c r="J55" s="46">
        <v>1.4E-3</v>
      </c>
      <c r="K55" s="49" t="s">
        <v>339</v>
      </c>
      <c r="L55" s="11" t="s">
        <v>3923</v>
      </c>
      <c r="M55" s="10" t="s">
        <v>191</v>
      </c>
      <c r="N55" s="10" t="s">
        <v>1</v>
      </c>
      <c r="O55" s="10" t="s">
        <v>100</v>
      </c>
      <c r="P55" s="25" t="s">
        <v>11</v>
      </c>
      <c r="Q55" s="26"/>
      <c r="R55" s="33"/>
      <c r="S55" s="33"/>
      <c r="T55" s="33"/>
      <c r="U55" s="27"/>
      <c r="V55" s="27"/>
      <c r="W55" s="27"/>
      <c r="X55" s="24"/>
    </row>
    <row r="56" spans="1:24" s="23" customFormat="1" ht="210.75" customHeight="1" x14ac:dyDescent="0.35">
      <c r="A56" s="20">
        <f t="shared" si="3"/>
        <v>55</v>
      </c>
      <c r="B56" s="21" t="str">
        <f t="shared" si="2"/>
        <v>W3</v>
      </c>
      <c r="C56" s="21">
        <v>45674.333333333336</v>
      </c>
      <c r="D56" s="21" t="s">
        <v>59</v>
      </c>
      <c r="E56" s="10" t="s">
        <v>104</v>
      </c>
      <c r="F56" s="10" t="s">
        <v>25</v>
      </c>
      <c r="G56" s="46">
        <v>3.0999999999999999E-3</v>
      </c>
      <c r="H56" s="46">
        <v>4.0000000000000002E-4</v>
      </c>
      <c r="I56" s="46">
        <v>2.3E-3</v>
      </c>
      <c r="J56" s="46">
        <v>2.3999999999999998E-3</v>
      </c>
      <c r="K56" s="49" t="s">
        <v>340</v>
      </c>
      <c r="L56" s="11" t="s">
        <v>352</v>
      </c>
      <c r="M56" s="10" t="s">
        <v>191</v>
      </c>
      <c r="N56" s="10" t="s">
        <v>1</v>
      </c>
      <c r="O56" s="10" t="s">
        <v>100</v>
      </c>
      <c r="P56" s="25" t="s">
        <v>11</v>
      </c>
      <c r="Q56" s="26"/>
      <c r="R56" s="33"/>
      <c r="S56" s="33"/>
      <c r="T56" s="33"/>
      <c r="U56" s="27"/>
      <c r="V56" s="27"/>
      <c r="W56" s="27"/>
      <c r="X56" s="24"/>
    </row>
    <row r="57" spans="1:24" s="23" customFormat="1" ht="210.75" customHeight="1" x14ac:dyDescent="0.35">
      <c r="A57" s="20">
        <f t="shared" si="3"/>
        <v>56</v>
      </c>
      <c r="B57" s="21" t="str">
        <f t="shared" si="2"/>
        <v>W3</v>
      </c>
      <c r="C57" s="21">
        <v>45674.333333333336</v>
      </c>
      <c r="D57" s="21" t="s">
        <v>59</v>
      </c>
      <c r="E57" s="10" t="s">
        <v>75</v>
      </c>
      <c r="F57" s="10" t="s">
        <v>25</v>
      </c>
      <c r="G57" s="46">
        <v>2.1700000000000001E-2</v>
      </c>
      <c r="H57" s="46">
        <v>3.3999999999999998E-3</v>
      </c>
      <c r="I57" s="46">
        <v>1.7000000000000001E-2</v>
      </c>
      <c r="J57" s="46">
        <v>1.5699999999999999E-2</v>
      </c>
      <c r="K57" s="49" t="s">
        <v>341</v>
      </c>
      <c r="L57" s="11" t="s">
        <v>351</v>
      </c>
      <c r="M57" s="10" t="s">
        <v>191</v>
      </c>
      <c r="N57" s="10" t="s">
        <v>1</v>
      </c>
      <c r="O57" s="10" t="s">
        <v>100</v>
      </c>
      <c r="P57" s="25" t="s">
        <v>11</v>
      </c>
      <c r="Q57" s="26"/>
      <c r="R57" s="33"/>
      <c r="S57" s="33"/>
      <c r="T57" s="33"/>
      <c r="U57" s="27"/>
      <c r="V57" s="27"/>
      <c r="W57" s="27"/>
      <c r="X57" s="24"/>
    </row>
    <row r="58" spans="1:24" s="23" customFormat="1" ht="210.75" customHeight="1" x14ac:dyDescent="0.35">
      <c r="A58" s="20">
        <f t="shared" si="3"/>
        <v>57</v>
      </c>
      <c r="B58" s="21" t="str">
        <f t="shared" si="2"/>
        <v>W3</v>
      </c>
      <c r="C58" s="21">
        <v>45674.333333333336</v>
      </c>
      <c r="D58" s="21" t="s">
        <v>59</v>
      </c>
      <c r="E58" s="10" t="s">
        <v>210</v>
      </c>
      <c r="F58" s="10" t="s">
        <v>25</v>
      </c>
      <c r="G58" s="46">
        <v>4.1000000000000003E-3</v>
      </c>
      <c r="H58" s="46">
        <v>2.2000000000000001E-3</v>
      </c>
      <c r="I58" s="46">
        <v>3.8999999999999998E-3</v>
      </c>
      <c r="J58" s="46">
        <v>4.0000000000000001E-3</v>
      </c>
      <c r="K58" s="49" t="s">
        <v>350</v>
      </c>
      <c r="L58" s="11" t="s">
        <v>3924</v>
      </c>
      <c r="M58" s="10" t="s">
        <v>349</v>
      </c>
      <c r="N58" s="10" t="s">
        <v>183</v>
      </c>
      <c r="O58" s="10" t="s">
        <v>100</v>
      </c>
      <c r="P58" s="25" t="s">
        <v>11</v>
      </c>
      <c r="Q58" s="26"/>
      <c r="R58" s="33"/>
      <c r="S58" s="33"/>
      <c r="T58" s="33"/>
      <c r="U58" s="27"/>
      <c r="V58" s="27"/>
      <c r="W58" s="27"/>
      <c r="X58" s="24"/>
    </row>
    <row r="59" spans="1:24" s="23" customFormat="1" ht="210.75" customHeight="1" x14ac:dyDescent="0.35">
      <c r="A59" s="20">
        <f t="shared" si="3"/>
        <v>58</v>
      </c>
      <c r="B59" s="21" t="str">
        <f t="shared" si="2"/>
        <v>W3</v>
      </c>
      <c r="C59" s="21">
        <v>45674.333333333336</v>
      </c>
      <c r="D59" s="21" t="s">
        <v>122</v>
      </c>
      <c r="E59" s="10" t="s">
        <v>338</v>
      </c>
      <c r="F59" s="10" t="s">
        <v>25</v>
      </c>
      <c r="G59" s="46">
        <v>3.3999999999999998E-3</v>
      </c>
      <c r="H59" s="46">
        <v>1E-4</v>
      </c>
      <c r="I59" s="46">
        <v>5.9999999999999995E-4</v>
      </c>
      <c r="J59" s="46">
        <v>5.0000000000000001E-4</v>
      </c>
      <c r="K59" s="49" t="s">
        <v>342</v>
      </c>
      <c r="L59" s="11" t="s">
        <v>3865</v>
      </c>
      <c r="M59" s="10" t="s">
        <v>152</v>
      </c>
      <c r="N59" s="10" t="s">
        <v>8</v>
      </c>
      <c r="O59" s="10" t="s">
        <v>100</v>
      </c>
      <c r="P59" s="25" t="s">
        <v>11</v>
      </c>
      <c r="Q59" s="26"/>
      <c r="R59" s="33"/>
      <c r="S59" s="33"/>
      <c r="T59" s="33"/>
      <c r="U59" s="27"/>
      <c r="V59" s="27"/>
      <c r="W59" s="27"/>
      <c r="X59" s="24"/>
    </row>
    <row r="60" spans="1:24" s="23" customFormat="1" ht="210.75" customHeight="1" x14ac:dyDescent="0.35">
      <c r="A60" s="20">
        <f t="shared" si="3"/>
        <v>59</v>
      </c>
      <c r="B60" s="21" t="str">
        <f t="shared" si="2"/>
        <v>W3</v>
      </c>
      <c r="C60" s="21">
        <v>45674.75</v>
      </c>
      <c r="D60" s="21" t="s">
        <v>57</v>
      </c>
      <c r="E60" s="10" t="s">
        <v>211</v>
      </c>
      <c r="F60" s="10" t="s">
        <v>25</v>
      </c>
      <c r="G60" s="46">
        <v>6.0000000000000001E-3</v>
      </c>
      <c r="H60" s="46">
        <v>8.0000000000000004E-4</v>
      </c>
      <c r="I60" s="46">
        <v>8.9999999999999998E-4</v>
      </c>
      <c r="J60" s="46">
        <v>8.0000000000000004E-4</v>
      </c>
      <c r="K60" s="49" t="s">
        <v>348</v>
      </c>
      <c r="L60" s="11" t="s">
        <v>3866</v>
      </c>
      <c r="M60" s="10" t="s">
        <v>175</v>
      </c>
      <c r="N60" s="10" t="s">
        <v>8</v>
      </c>
      <c r="O60" s="10" t="s">
        <v>100</v>
      </c>
      <c r="P60" s="25" t="s">
        <v>11</v>
      </c>
      <c r="Q60" s="26"/>
      <c r="R60" s="33"/>
      <c r="S60" s="33"/>
      <c r="T60" s="33"/>
      <c r="U60" s="27"/>
      <c r="V60" s="27"/>
      <c r="W60" s="27"/>
      <c r="X60" s="24"/>
    </row>
    <row r="61" spans="1:24" s="23" customFormat="1" ht="210.75" customHeight="1" x14ac:dyDescent="0.35">
      <c r="A61" s="20">
        <f t="shared" si="3"/>
        <v>60</v>
      </c>
      <c r="B61" s="21" t="str">
        <f t="shared" si="2"/>
        <v>W3</v>
      </c>
      <c r="C61" s="21">
        <v>45675.333333333336</v>
      </c>
      <c r="D61" s="21" t="s">
        <v>51</v>
      </c>
      <c r="E61" s="10" t="s">
        <v>182</v>
      </c>
      <c r="F61" s="10" t="s">
        <v>63</v>
      </c>
      <c r="G61" s="46">
        <v>3.0000000000000001E-3</v>
      </c>
      <c r="H61" s="46">
        <v>1E-3</v>
      </c>
      <c r="I61" s="46">
        <v>1.1000000000000001E-3</v>
      </c>
      <c r="J61" s="46">
        <v>1E-3</v>
      </c>
      <c r="K61" s="49" t="s">
        <v>358</v>
      </c>
      <c r="L61" s="11" t="s">
        <v>3867</v>
      </c>
      <c r="M61" s="10" t="s">
        <v>360</v>
      </c>
      <c r="N61" s="10" t="s">
        <v>183</v>
      </c>
      <c r="O61" s="10" t="s">
        <v>100</v>
      </c>
      <c r="P61" s="25" t="s">
        <v>50</v>
      </c>
      <c r="Q61" s="26"/>
      <c r="R61" s="33"/>
      <c r="S61" s="33"/>
      <c r="T61" s="33"/>
      <c r="U61" s="27"/>
      <c r="V61" s="27"/>
      <c r="W61" s="27"/>
      <c r="X61" s="24"/>
    </row>
    <row r="62" spans="1:24" s="23" customFormat="1" ht="210.75" customHeight="1" x14ac:dyDescent="0.35">
      <c r="A62" s="20">
        <f t="shared" si="3"/>
        <v>61</v>
      </c>
      <c r="B62" s="21" t="str">
        <f t="shared" si="2"/>
        <v>W3</v>
      </c>
      <c r="C62" s="21">
        <v>45675.333333333336</v>
      </c>
      <c r="D62" s="21" t="s">
        <v>201</v>
      </c>
      <c r="E62" s="10" t="s">
        <v>355</v>
      </c>
      <c r="F62" s="10" t="s">
        <v>76</v>
      </c>
      <c r="G62" s="46">
        <v>1.0999999999999999E-2</v>
      </c>
      <c r="H62" s="46">
        <v>5.0000000000000001E-4</v>
      </c>
      <c r="I62" s="46">
        <v>8.0000000000000004E-4</v>
      </c>
      <c r="J62" s="46">
        <v>1.1000000000000001E-3</v>
      </c>
      <c r="K62" s="49" t="s">
        <v>353</v>
      </c>
      <c r="L62" s="11" t="s">
        <v>359</v>
      </c>
      <c r="M62" s="10" t="s">
        <v>361</v>
      </c>
      <c r="N62" s="10" t="s">
        <v>183</v>
      </c>
      <c r="O62" s="10" t="s">
        <v>100</v>
      </c>
      <c r="P62" s="25" t="s">
        <v>11</v>
      </c>
      <c r="Q62" s="26"/>
      <c r="R62" s="33"/>
      <c r="S62" s="33"/>
      <c r="T62" s="33"/>
      <c r="U62" s="27"/>
      <c r="V62" s="27"/>
      <c r="W62" s="27"/>
      <c r="X62" s="24"/>
    </row>
    <row r="63" spans="1:24" s="23" customFormat="1" ht="210.75" customHeight="1" x14ac:dyDescent="0.35">
      <c r="A63" s="20">
        <f t="shared" si="3"/>
        <v>62</v>
      </c>
      <c r="B63" s="21" t="str">
        <f t="shared" si="2"/>
        <v>W3</v>
      </c>
      <c r="C63" s="21">
        <v>45675.333333333336</v>
      </c>
      <c r="D63" s="21" t="s">
        <v>59</v>
      </c>
      <c r="E63" s="10" t="s">
        <v>356</v>
      </c>
      <c r="F63" s="10" t="s">
        <v>56</v>
      </c>
      <c r="G63" s="46">
        <v>2.4899999999999999E-2</v>
      </c>
      <c r="H63" s="46">
        <v>5.9999999999999995E-4</v>
      </c>
      <c r="I63" s="46">
        <v>2.3E-3</v>
      </c>
      <c r="J63" s="46">
        <v>2.3999999999999998E-3</v>
      </c>
      <c r="K63" s="49" t="s">
        <v>354</v>
      </c>
      <c r="L63" s="11" t="s">
        <v>357</v>
      </c>
      <c r="M63" s="10" t="s">
        <v>175</v>
      </c>
      <c r="N63" s="10" t="s">
        <v>8</v>
      </c>
      <c r="O63" s="10" t="s">
        <v>100</v>
      </c>
      <c r="P63" s="25" t="s">
        <v>11</v>
      </c>
      <c r="Q63" s="26"/>
      <c r="R63" s="33"/>
      <c r="S63" s="33"/>
      <c r="T63" s="33"/>
      <c r="U63" s="27"/>
      <c r="V63" s="27"/>
      <c r="W63" s="27"/>
      <c r="X63" s="24"/>
    </row>
    <row r="64" spans="1:24" s="23" customFormat="1" ht="210.75" customHeight="1" x14ac:dyDescent="0.35">
      <c r="A64" s="20">
        <f t="shared" si="3"/>
        <v>63</v>
      </c>
      <c r="B64" s="21" t="str">
        <f t="shared" si="2"/>
        <v>W3</v>
      </c>
      <c r="C64" s="21">
        <v>45675.75</v>
      </c>
      <c r="D64" s="21" t="s">
        <v>136</v>
      </c>
      <c r="E64" s="10" t="s">
        <v>364</v>
      </c>
      <c r="F64" s="10" t="s">
        <v>25</v>
      </c>
      <c r="G64" s="46">
        <v>0.13619999999999999</v>
      </c>
      <c r="H64" s="46">
        <v>4.6399999999999997E-2</v>
      </c>
      <c r="I64" s="46">
        <v>4.6399999999999997E-2</v>
      </c>
      <c r="J64" s="46">
        <v>4.6399999999999997E-2</v>
      </c>
      <c r="K64" s="49" t="s">
        <v>362</v>
      </c>
      <c r="L64" s="11" t="s">
        <v>363</v>
      </c>
      <c r="M64" s="10" t="s">
        <v>175</v>
      </c>
      <c r="N64" s="10" t="s">
        <v>8</v>
      </c>
      <c r="O64" s="10" t="s">
        <v>100</v>
      </c>
      <c r="P64" s="25" t="s">
        <v>11</v>
      </c>
      <c r="Q64" s="26"/>
      <c r="R64" s="33"/>
      <c r="S64" s="33"/>
      <c r="T64" s="33"/>
      <c r="U64" s="27"/>
      <c r="V64" s="27"/>
      <c r="W64" s="27"/>
      <c r="X64" s="24"/>
    </row>
    <row r="65" spans="1:24" s="23" customFormat="1" ht="210.75" customHeight="1" x14ac:dyDescent="0.35">
      <c r="A65" s="20">
        <f t="shared" si="3"/>
        <v>64</v>
      </c>
      <c r="B65" s="21" t="str">
        <f t="shared" si="2"/>
        <v>W3</v>
      </c>
      <c r="C65" s="21">
        <v>45675.75</v>
      </c>
      <c r="D65" s="21" t="s">
        <v>136</v>
      </c>
      <c r="E65" s="10" t="s">
        <v>102</v>
      </c>
      <c r="F65" s="10" t="s">
        <v>25</v>
      </c>
      <c r="G65" s="46">
        <v>1.49E-2</v>
      </c>
      <c r="H65" s="46">
        <v>7.3000000000000001E-3</v>
      </c>
      <c r="I65" s="46">
        <v>7.3000000000000001E-3</v>
      </c>
      <c r="J65" s="46">
        <v>7.3000000000000001E-3</v>
      </c>
      <c r="K65" s="49" t="s">
        <v>376</v>
      </c>
      <c r="L65" s="11" t="s">
        <v>365</v>
      </c>
      <c r="M65" s="10" t="s">
        <v>162</v>
      </c>
      <c r="N65" s="10" t="s">
        <v>8</v>
      </c>
      <c r="O65" s="10" t="s">
        <v>100</v>
      </c>
      <c r="P65" s="25" t="s">
        <v>11</v>
      </c>
      <c r="Q65" s="26"/>
      <c r="R65" s="33"/>
      <c r="S65" s="33"/>
      <c r="T65" s="33"/>
      <c r="U65" s="27"/>
      <c r="V65" s="27"/>
      <c r="W65" s="27"/>
      <c r="X65" s="24"/>
    </row>
    <row r="66" spans="1:24" s="23" customFormat="1" ht="210.75" customHeight="1" x14ac:dyDescent="0.35">
      <c r="A66" s="20">
        <f t="shared" si="3"/>
        <v>65</v>
      </c>
      <c r="B66" s="21" t="str">
        <f t="shared" si="2"/>
        <v>W4</v>
      </c>
      <c r="C66" s="21">
        <v>45676.458333333336</v>
      </c>
      <c r="D66" s="21" t="s">
        <v>201</v>
      </c>
      <c r="E66" s="10" t="s">
        <v>84</v>
      </c>
      <c r="F66" s="10" t="s">
        <v>25</v>
      </c>
      <c r="G66" s="46">
        <v>2.2599999999999999E-2</v>
      </c>
      <c r="H66" s="46">
        <v>7.1999999999999998E-3</v>
      </c>
      <c r="I66" s="46">
        <v>2.2599999999999999E-2</v>
      </c>
      <c r="J66" s="46">
        <v>9.1000000000000004E-3</v>
      </c>
      <c r="K66" s="49" t="s">
        <v>366</v>
      </c>
      <c r="L66" s="11" t="s">
        <v>3868</v>
      </c>
      <c r="M66" s="10" t="s">
        <v>367</v>
      </c>
      <c r="N66" s="10" t="s">
        <v>8</v>
      </c>
      <c r="O66" s="10" t="s">
        <v>107</v>
      </c>
      <c r="P66" s="25" t="s">
        <v>50</v>
      </c>
      <c r="Q66" s="26"/>
      <c r="R66" s="33"/>
      <c r="S66" s="33"/>
      <c r="T66" s="33"/>
      <c r="U66" s="27"/>
      <c r="V66" s="27"/>
      <c r="W66" s="27"/>
      <c r="X66" s="24"/>
    </row>
    <row r="67" spans="1:24" s="23" customFormat="1" ht="210.75" customHeight="1" x14ac:dyDescent="0.35">
      <c r="A67" s="20">
        <f t="shared" si="3"/>
        <v>66</v>
      </c>
      <c r="B67" s="21" t="str">
        <f t="shared" si="2"/>
        <v>W4</v>
      </c>
      <c r="C67" s="21">
        <v>45676.75</v>
      </c>
      <c r="D67" s="21" t="s">
        <v>170</v>
      </c>
      <c r="E67" s="10" t="s">
        <v>52</v>
      </c>
      <c r="F67" s="10" t="s">
        <v>25</v>
      </c>
      <c r="G67" s="46">
        <v>5.6099999999999997E-2</v>
      </c>
      <c r="H67" s="46">
        <v>1.24E-2</v>
      </c>
      <c r="I67" s="46">
        <v>5.6099999999999997E-2</v>
      </c>
      <c r="J67" s="46">
        <v>3.39E-2</v>
      </c>
      <c r="K67" s="49" t="s">
        <v>368</v>
      </c>
      <c r="L67" s="11" t="s">
        <v>401</v>
      </c>
      <c r="M67" s="10" t="s">
        <v>379</v>
      </c>
      <c r="N67" s="10" t="s">
        <v>8</v>
      </c>
      <c r="O67" s="10" t="s">
        <v>107</v>
      </c>
      <c r="P67" s="25" t="s">
        <v>11</v>
      </c>
      <c r="Q67" s="26"/>
      <c r="R67" s="33"/>
      <c r="S67" s="33"/>
      <c r="T67" s="33"/>
      <c r="U67" s="27"/>
      <c r="V67" s="27"/>
      <c r="W67" s="27"/>
      <c r="X67" s="24"/>
    </row>
    <row r="68" spans="1:24" s="23" customFormat="1" ht="210.75" customHeight="1" x14ac:dyDescent="0.35">
      <c r="A68" s="20">
        <f t="shared" si="3"/>
        <v>67</v>
      </c>
      <c r="B68" s="21" t="str">
        <f t="shared" si="2"/>
        <v>W4</v>
      </c>
      <c r="C68" s="21">
        <v>45677.416666666664</v>
      </c>
      <c r="D68" s="21" t="s">
        <v>136</v>
      </c>
      <c r="E68" s="10" t="s">
        <v>20</v>
      </c>
      <c r="F68" s="10" t="s">
        <v>25</v>
      </c>
      <c r="G68" s="46">
        <v>2.7199999999999998E-2</v>
      </c>
      <c r="H68" s="46">
        <v>1.15E-2</v>
      </c>
      <c r="I68" s="46">
        <v>2.7199999999999998E-2</v>
      </c>
      <c r="J68" s="46">
        <v>1.15E-2</v>
      </c>
      <c r="K68" s="49" t="s">
        <v>370</v>
      </c>
      <c r="L68" s="11" t="s">
        <v>4932</v>
      </c>
      <c r="M68" s="10" t="s">
        <v>388</v>
      </c>
      <c r="N68" s="10" t="s">
        <v>1</v>
      </c>
      <c r="O68" s="10" t="s">
        <v>69</v>
      </c>
      <c r="P68" s="25" t="s">
        <v>4333</v>
      </c>
      <c r="Q68" s="26"/>
      <c r="R68" s="33"/>
      <c r="S68" s="33"/>
      <c r="T68" s="33"/>
      <c r="U68" s="27"/>
      <c r="V68" s="27"/>
      <c r="W68" s="27"/>
      <c r="X68" s="24"/>
    </row>
    <row r="69" spans="1:24" s="23" customFormat="1" ht="210.75" customHeight="1" x14ac:dyDescent="0.35">
      <c r="A69" s="20">
        <f t="shared" si="3"/>
        <v>68</v>
      </c>
      <c r="B69" s="21" t="str">
        <f t="shared" si="2"/>
        <v>W4</v>
      </c>
      <c r="C69" s="21">
        <v>45677.416666666664</v>
      </c>
      <c r="D69" s="21" t="s">
        <v>136</v>
      </c>
      <c r="E69" s="10" t="s">
        <v>369</v>
      </c>
      <c r="F69" s="10" t="s">
        <v>25</v>
      </c>
      <c r="G69" s="46">
        <v>3.8E-3</v>
      </c>
      <c r="H69" s="46">
        <v>2.5999999999999999E-3</v>
      </c>
      <c r="I69" s="46">
        <v>3.8E-3</v>
      </c>
      <c r="J69" s="46">
        <v>2.5999999999999999E-3</v>
      </c>
      <c r="K69" s="49" t="s">
        <v>371</v>
      </c>
      <c r="L69" s="11" t="s">
        <v>3869</v>
      </c>
      <c r="M69" s="10" t="s">
        <v>374</v>
      </c>
      <c r="N69" s="10" t="s">
        <v>1</v>
      </c>
      <c r="O69" s="10" t="s">
        <v>69</v>
      </c>
      <c r="P69" s="25" t="s">
        <v>50</v>
      </c>
      <c r="Q69" s="26"/>
      <c r="R69" s="33"/>
      <c r="S69" s="33"/>
      <c r="T69" s="33"/>
      <c r="U69" s="27"/>
      <c r="V69" s="27"/>
      <c r="W69" s="27"/>
      <c r="X69" s="24"/>
    </row>
    <row r="70" spans="1:24" s="23" customFormat="1" ht="210.75" customHeight="1" x14ac:dyDescent="0.35">
      <c r="A70" s="20">
        <f t="shared" si="3"/>
        <v>69</v>
      </c>
      <c r="B70" s="21" t="str">
        <f t="shared" si="2"/>
        <v>W4</v>
      </c>
      <c r="C70" s="21">
        <v>45677.416666666664</v>
      </c>
      <c r="D70" s="21" t="s">
        <v>136</v>
      </c>
      <c r="E70" s="10" t="s">
        <v>164</v>
      </c>
      <c r="F70" s="10" t="s">
        <v>25</v>
      </c>
      <c r="G70" s="46">
        <v>9.1000000000000004E-3</v>
      </c>
      <c r="H70" s="46">
        <v>4.1999999999999997E-3</v>
      </c>
      <c r="I70" s="46">
        <v>9.1000000000000004E-3</v>
      </c>
      <c r="J70" s="46">
        <v>4.1999999999999997E-3</v>
      </c>
      <c r="K70" s="49" t="s">
        <v>375</v>
      </c>
      <c r="L70" s="11" t="s">
        <v>3870</v>
      </c>
      <c r="M70" s="10" t="s">
        <v>162</v>
      </c>
      <c r="N70" s="10" t="s">
        <v>8</v>
      </c>
      <c r="O70" s="10" t="s">
        <v>69</v>
      </c>
      <c r="P70" s="25" t="s">
        <v>11</v>
      </c>
      <c r="Q70" s="26"/>
      <c r="R70" s="33"/>
      <c r="S70" s="33"/>
      <c r="T70" s="33"/>
      <c r="U70" s="27"/>
      <c r="V70" s="27"/>
      <c r="W70" s="27"/>
      <c r="X70" s="24"/>
    </row>
    <row r="71" spans="1:24" s="23" customFormat="1" ht="210.75" customHeight="1" x14ac:dyDescent="0.35">
      <c r="A71" s="20">
        <f t="shared" si="3"/>
        <v>70</v>
      </c>
      <c r="B71" s="21" t="str">
        <f t="shared" si="2"/>
        <v>W4</v>
      </c>
      <c r="C71" s="21">
        <v>45677.416666666664</v>
      </c>
      <c r="D71" s="21" t="s">
        <v>136</v>
      </c>
      <c r="E71" s="10" t="s">
        <v>58</v>
      </c>
      <c r="F71" s="10" t="s">
        <v>25</v>
      </c>
      <c r="G71" s="46">
        <v>2.6499999999999999E-2</v>
      </c>
      <c r="H71" s="46">
        <v>2.0899999999999998E-2</v>
      </c>
      <c r="I71" s="46">
        <v>2.6499999999999999E-2</v>
      </c>
      <c r="J71" s="46">
        <v>2.0899999999999998E-2</v>
      </c>
      <c r="K71" s="49" t="s">
        <v>372</v>
      </c>
      <c r="L71" s="11" t="s">
        <v>377</v>
      </c>
      <c r="M71" s="10" t="s">
        <v>162</v>
      </c>
      <c r="N71" s="10" t="s">
        <v>8</v>
      </c>
      <c r="O71" s="10" t="s">
        <v>69</v>
      </c>
      <c r="P71" s="25" t="s">
        <v>11</v>
      </c>
      <c r="Q71" s="26"/>
      <c r="R71" s="33"/>
      <c r="S71" s="33"/>
      <c r="T71" s="33"/>
      <c r="U71" s="27"/>
      <c r="V71" s="27"/>
      <c r="W71" s="27"/>
      <c r="X71" s="24"/>
    </row>
    <row r="72" spans="1:24" s="23" customFormat="1" ht="210.75" customHeight="1" x14ac:dyDescent="0.35">
      <c r="A72" s="20">
        <f t="shared" si="3"/>
        <v>71</v>
      </c>
      <c r="B72" s="21" t="str">
        <f t="shared" si="2"/>
        <v>W4</v>
      </c>
      <c r="C72" s="21">
        <v>45677.416666666664</v>
      </c>
      <c r="D72" s="21" t="s">
        <v>136</v>
      </c>
      <c r="E72" s="10" t="s">
        <v>147</v>
      </c>
      <c r="F72" s="10" t="s">
        <v>25</v>
      </c>
      <c r="G72" s="46">
        <v>2.8000000000000001E-2</v>
      </c>
      <c r="H72" s="46">
        <v>1.2500000000000001E-2</v>
      </c>
      <c r="I72" s="46">
        <v>2.8000000000000001E-2</v>
      </c>
      <c r="J72" s="46">
        <v>1.2500000000000001E-2</v>
      </c>
      <c r="K72" s="49" t="s">
        <v>373</v>
      </c>
      <c r="L72" s="11" t="s">
        <v>378</v>
      </c>
      <c r="M72" s="10" t="s">
        <v>162</v>
      </c>
      <c r="N72" s="10" t="s">
        <v>8</v>
      </c>
      <c r="O72" s="10" t="s">
        <v>69</v>
      </c>
      <c r="P72" s="25" t="s">
        <v>11</v>
      </c>
      <c r="Q72" s="26"/>
      <c r="R72" s="33"/>
      <c r="S72" s="33"/>
      <c r="T72" s="33"/>
      <c r="U72" s="27"/>
      <c r="V72" s="27"/>
      <c r="W72" s="27"/>
      <c r="X72" s="24"/>
    </row>
    <row r="73" spans="1:24" s="23" customFormat="1" ht="210.75" customHeight="1" x14ac:dyDescent="0.35">
      <c r="A73" s="20">
        <f t="shared" si="3"/>
        <v>72</v>
      </c>
      <c r="B73" s="21" t="str">
        <f t="shared" si="2"/>
        <v>W4</v>
      </c>
      <c r="C73" s="21">
        <v>45678.416666666664</v>
      </c>
      <c r="D73" s="21" t="s">
        <v>209</v>
      </c>
      <c r="E73" s="10" t="s">
        <v>93</v>
      </c>
      <c r="F73" s="10" t="s">
        <v>25</v>
      </c>
      <c r="G73" s="46">
        <v>1.38E-2</v>
      </c>
      <c r="H73" s="46">
        <v>2.4400000000000002E-2</v>
      </c>
      <c r="I73" s="46">
        <v>2.64E-2</v>
      </c>
      <c r="J73" s="46">
        <v>2.64E-2</v>
      </c>
      <c r="K73" s="49" t="s">
        <v>381</v>
      </c>
      <c r="L73" s="11" t="s">
        <v>386</v>
      </c>
      <c r="M73" s="10" t="s">
        <v>180</v>
      </c>
      <c r="N73" s="10" t="s">
        <v>392</v>
      </c>
      <c r="O73" s="10" t="s">
        <v>380</v>
      </c>
      <c r="P73" s="25" t="s">
        <v>4333</v>
      </c>
      <c r="Q73" s="26"/>
      <c r="R73" s="33"/>
      <c r="S73" s="33"/>
      <c r="T73" s="33"/>
      <c r="U73" s="27"/>
      <c r="V73" s="27"/>
      <c r="W73" s="27"/>
      <c r="X73" s="24"/>
    </row>
    <row r="74" spans="1:24" s="23" customFormat="1" ht="210.75" customHeight="1" x14ac:dyDescent="0.35">
      <c r="A74" s="20">
        <f t="shared" si="3"/>
        <v>73</v>
      </c>
      <c r="B74" s="21" t="str">
        <f t="shared" si="2"/>
        <v>W4</v>
      </c>
      <c r="C74" s="21">
        <v>45678.416666666664</v>
      </c>
      <c r="D74" s="21" t="s">
        <v>92</v>
      </c>
      <c r="E74" s="10" t="s">
        <v>106</v>
      </c>
      <c r="F74" s="10" t="s">
        <v>25</v>
      </c>
      <c r="G74" s="46">
        <v>9.9000000000000008E-3</v>
      </c>
      <c r="H74" s="46">
        <v>7.7000000000000002E-3</v>
      </c>
      <c r="I74" s="46">
        <v>5.1999999999999998E-3</v>
      </c>
      <c r="J74" s="46">
        <v>7.7000000000000002E-3</v>
      </c>
      <c r="K74" s="49" t="s">
        <v>382</v>
      </c>
      <c r="L74" s="11" t="s">
        <v>420</v>
      </c>
      <c r="M74" s="10" t="s">
        <v>180</v>
      </c>
      <c r="N74" s="10" t="s">
        <v>392</v>
      </c>
      <c r="O74" s="10" t="s">
        <v>380</v>
      </c>
      <c r="P74" s="25" t="s">
        <v>50</v>
      </c>
      <c r="Q74" s="26"/>
      <c r="R74" s="33"/>
      <c r="S74" s="33"/>
      <c r="T74" s="33"/>
      <c r="U74" s="27"/>
      <c r="V74" s="27"/>
      <c r="W74" s="27"/>
      <c r="X74" s="24"/>
    </row>
    <row r="75" spans="1:24" s="23" customFormat="1" ht="210.75" customHeight="1" x14ac:dyDescent="0.35">
      <c r="A75" s="20">
        <f t="shared" si="3"/>
        <v>74</v>
      </c>
      <c r="B75" s="21" t="str">
        <f t="shared" si="2"/>
        <v>W4</v>
      </c>
      <c r="C75" s="21">
        <v>45678.416666666664</v>
      </c>
      <c r="D75" s="21" t="s">
        <v>92</v>
      </c>
      <c r="E75" s="10" t="s">
        <v>131</v>
      </c>
      <c r="F75" s="10" t="s">
        <v>25</v>
      </c>
      <c r="G75" s="46">
        <v>7.1000000000000004E-3</v>
      </c>
      <c r="H75" s="46">
        <v>6.4000000000000003E-3</v>
      </c>
      <c r="I75" s="46">
        <v>3.8999999999999998E-3</v>
      </c>
      <c r="J75" s="46">
        <v>6.4000000000000003E-3</v>
      </c>
      <c r="K75" s="49" t="s">
        <v>383</v>
      </c>
      <c r="L75" s="11" t="s">
        <v>385</v>
      </c>
      <c r="M75" s="10" t="s">
        <v>177</v>
      </c>
      <c r="N75" s="10" t="s">
        <v>1</v>
      </c>
      <c r="O75" s="10" t="s">
        <v>380</v>
      </c>
      <c r="P75" s="25" t="s">
        <v>50</v>
      </c>
      <c r="Q75" s="26"/>
      <c r="R75" s="33"/>
      <c r="S75" s="33"/>
      <c r="T75" s="33"/>
      <c r="U75" s="27"/>
      <c r="V75" s="27"/>
      <c r="W75" s="27"/>
      <c r="X75" s="24"/>
    </row>
    <row r="76" spans="1:24" s="23" customFormat="1" ht="210.75" customHeight="1" x14ac:dyDescent="0.35">
      <c r="A76" s="20">
        <f t="shared" si="3"/>
        <v>75</v>
      </c>
      <c r="B76" s="21" t="str">
        <f t="shared" si="2"/>
        <v>W4</v>
      </c>
      <c r="C76" s="21">
        <v>45678.416666666664</v>
      </c>
      <c r="D76" s="21" t="s">
        <v>122</v>
      </c>
      <c r="E76" s="10" t="s">
        <v>123</v>
      </c>
      <c r="F76" s="10" t="s">
        <v>25</v>
      </c>
      <c r="G76" s="46">
        <v>4.7000000000000002E-3</v>
      </c>
      <c r="H76" s="46">
        <v>5.9999999999999995E-4</v>
      </c>
      <c r="I76" s="46">
        <v>5.7000000000000002E-3</v>
      </c>
      <c r="J76" s="46">
        <v>1.5E-3</v>
      </c>
      <c r="K76" s="49" t="s">
        <v>384</v>
      </c>
      <c r="L76" s="11" t="s">
        <v>387</v>
      </c>
      <c r="M76" s="10" t="s">
        <v>128</v>
      </c>
      <c r="N76" s="10" t="s">
        <v>393</v>
      </c>
      <c r="O76" s="10" t="s">
        <v>380</v>
      </c>
      <c r="P76" s="25" t="s">
        <v>50</v>
      </c>
      <c r="Q76" s="26"/>
      <c r="R76" s="33"/>
      <c r="S76" s="33"/>
      <c r="T76" s="33"/>
      <c r="U76" s="27"/>
      <c r="V76" s="27"/>
      <c r="W76" s="27"/>
      <c r="X76" s="24"/>
    </row>
    <row r="77" spans="1:24" s="23" customFormat="1" ht="210.75" customHeight="1" x14ac:dyDescent="0.35">
      <c r="A77" s="20">
        <f t="shared" si="3"/>
        <v>76</v>
      </c>
      <c r="B77" s="21" t="str">
        <f t="shared" si="2"/>
        <v>W4</v>
      </c>
      <c r="C77" s="21">
        <v>45679.416666666664</v>
      </c>
      <c r="D77" s="21" t="s">
        <v>92</v>
      </c>
      <c r="E77" s="10" t="s">
        <v>389</v>
      </c>
      <c r="F77" s="10" t="s">
        <v>25</v>
      </c>
      <c r="G77" s="46">
        <v>3.2099999999999997E-2</v>
      </c>
      <c r="H77" s="46">
        <v>1.1299999999999999E-2</v>
      </c>
      <c r="I77" s="46">
        <v>1.41E-2</v>
      </c>
      <c r="J77" s="46">
        <v>1.1299999999999999E-2</v>
      </c>
      <c r="K77" s="49" t="s">
        <v>391</v>
      </c>
      <c r="L77" s="11" t="s">
        <v>399</v>
      </c>
      <c r="M77" s="10" t="s">
        <v>390</v>
      </c>
      <c r="N77" s="10" t="s">
        <v>393</v>
      </c>
      <c r="O77" s="10" t="s">
        <v>380</v>
      </c>
      <c r="P77" s="25" t="s">
        <v>50</v>
      </c>
      <c r="Q77" s="26"/>
      <c r="R77" s="33"/>
      <c r="S77" s="33"/>
      <c r="T77" s="33"/>
      <c r="U77" s="27"/>
      <c r="V77" s="27"/>
      <c r="W77" s="27"/>
      <c r="X77" s="24"/>
    </row>
    <row r="78" spans="1:24" s="23" customFormat="1" ht="210.75" customHeight="1" x14ac:dyDescent="0.35">
      <c r="A78" s="20">
        <f t="shared" si="3"/>
        <v>77</v>
      </c>
      <c r="B78" s="21" t="str">
        <f t="shared" si="2"/>
        <v>W4</v>
      </c>
      <c r="C78" s="21">
        <v>45679.75</v>
      </c>
      <c r="D78" s="21" t="s">
        <v>51</v>
      </c>
      <c r="E78" s="10" t="s">
        <v>106</v>
      </c>
      <c r="F78" s="10" t="s">
        <v>66</v>
      </c>
      <c r="G78" s="46">
        <v>5.1999999999999998E-3</v>
      </c>
      <c r="H78" s="46">
        <v>2.3999999999999998E-3</v>
      </c>
      <c r="I78" s="46">
        <v>2.3E-3</v>
      </c>
      <c r="J78" s="46">
        <v>1.4E-3</v>
      </c>
      <c r="K78" s="49" t="s">
        <v>394</v>
      </c>
      <c r="L78" s="11" t="s">
        <v>400</v>
      </c>
      <c r="M78" s="10" t="s">
        <v>397</v>
      </c>
      <c r="N78" s="10" t="s">
        <v>396</v>
      </c>
      <c r="O78" s="10" t="s">
        <v>398</v>
      </c>
      <c r="P78" s="25" t="s">
        <v>50</v>
      </c>
      <c r="Q78" s="26"/>
      <c r="R78" s="33"/>
      <c r="S78" s="33"/>
      <c r="T78" s="33"/>
      <c r="U78" s="27"/>
      <c r="V78" s="27"/>
      <c r="W78" s="27"/>
      <c r="X78" s="24"/>
    </row>
    <row r="79" spans="1:24" s="23" customFormat="1" ht="210.75" customHeight="1" x14ac:dyDescent="0.35">
      <c r="A79" s="20">
        <f t="shared" si="3"/>
        <v>78</v>
      </c>
      <c r="B79" s="21" t="str">
        <f t="shared" si="2"/>
        <v>W4</v>
      </c>
      <c r="C79" s="21">
        <v>45679.75</v>
      </c>
      <c r="D79" s="21" t="s">
        <v>51</v>
      </c>
      <c r="E79" s="10" t="s">
        <v>20</v>
      </c>
      <c r="F79" s="10" t="s">
        <v>56</v>
      </c>
      <c r="G79" s="46">
        <v>4.7100000000000003E-2</v>
      </c>
      <c r="H79" s="46">
        <v>4.4000000000000003E-3</v>
      </c>
      <c r="I79" s="46">
        <v>6.7999999999999996E-3</v>
      </c>
      <c r="J79" s="46">
        <v>2.4E-2</v>
      </c>
      <c r="K79" s="49" t="s">
        <v>395</v>
      </c>
      <c r="L79" s="11" t="s">
        <v>4933</v>
      </c>
      <c r="M79" s="10" t="s">
        <v>397</v>
      </c>
      <c r="N79" s="10" t="s">
        <v>396</v>
      </c>
      <c r="O79" s="10" t="s">
        <v>398</v>
      </c>
      <c r="P79" s="25" t="s">
        <v>50</v>
      </c>
      <c r="Q79" s="26"/>
      <c r="R79" s="33"/>
      <c r="S79" s="33"/>
      <c r="T79" s="33"/>
      <c r="U79" s="27"/>
      <c r="V79" s="27"/>
      <c r="W79" s="27"/>
      <c r="X79" s="24"/>
    </row>
    <row r="80" spans="1:24" s="23" customFormat="1" ht="210.75" customHeight="1" x14ac:dyDescent="0.35">
      <c r="A80" s="20">
        <f t="shared" si="3"/>
        <v>79</v>
      </c>
      <c r="B80" s="21" t="str">
        <f t="shared" si="2"/>
        <v>W4</v>
      </c>
      <c r="C80" s="21">
        <v>45680.416666666664</v>
      </c>
      <c r="D80" s="21" t="s">
        <v>92</v>
      </c>
      <c r="E80" s="10" t="s">
        <v>402</v>
      </c>
      <c r="F80" s="10" t="s">
        <v>66</v>
      </c>
      <c r="G80" s="46">
        <v>7.1999999999999998E-3</v>
      </c>
      <c r="H80" s="46">
        <v>1.4E-3</v>
      </c>
      <c r="I80" s="46">
        <v>1.6999999999999999E-3</v>
      </c>
      <c r="J80" s="46">
        <v>1.4E-3</v>
      </c>
      <c r="K80" s="49" t="s">
        <v>406</v>
      </c>
      <c r="L80" s="11" t="s">
        <v>411</v>
      </c>
      <c r="M80" s="10" t="s">
        <v>412</v>
      </c>
      <c r="N80" s="10" t="s">
        <v>2</v>
      </c>
      <c r="O80" s="10" t="s">
        <v>70</v>
      </c>
      <c r="P80" s="25" t="s">
        <v>50</v>
      </c>
      <c r="Q80" s="26"/>
      <c r="R80" s="33"/>
      <c r="S80" s="33"/>
      <c r="T80" s="33"/>
      <c r="U80" s="27"/>
      <c r="V80" s="27"/>
      <c r="W80" s="27"/>
      <c r="X80" s="24"/>
    </row>
    <row r="81" spans="1:24" s="23" customFormat="1" ht="210.75" customHeight="1" x14ac:dyDescent="0.35">
      <c r="A81" s="20">
        <f t="shared" si="3"/>
        <v>80</v>
      </c>
      <c r="B81" s="21" t="str">
        <f t="shared" si="2"/>
        <v>W4</v>
      </c>
      <c r="C81" s="21">
        <v>45680.416666666664</v>
      </c>
      <c r="D81" s="21" t="s">
        <v>209</v>
      </c>
      <c r="E81" s="10" t="s">
        <v>73</v>
      </c>
      <c r="F81" s="10" t="s">
        <v>56</v>
      </c>
      <c r="G81" s="46">
        <v>6.88E-2</v>
      </c>
      <c r="H81" s="46">
        <v>7.3000000000000001E-3</v>
      </c>
      <c r="I81" s="46">
        <v>4.7999999999999996E-3</v>
      </c>
      <c r="J81" s="46">
        <v>1.4800000000000001E-2</v>
      </c>
      <c r="K81" s="49" t="s">
        <v>407</v>
      </c>
      <c r="L81" s="11" t="s">
        <v>413</v>
      </c>
      <c r="M81" s="10" t="s">
        <v>360</v>
      </c>
      <c r="N81" s="10" t="s">
        <v>27</v>
      </c>
      <c r="O81" s="10" t="s">
        <v>70</v>
      </c>
      <c r="P81" s="25" t="s">
        <v>50</v>
      </c>
      <c r="Q81" s="26"/>
      <c r="R81" s="33"/>
      <c r="S81" s="33"/>
      <c r="T81" s="33"/>
      <c r="U81" s="27"/>
      <c r="V81" s="27"/>
      <c r="W81" s="27"/>
      <c r="X81" s="24"/>
    </row>
    <row r="82" spans="1:24" s="23" customFormat="1" ht="210.75" customHeight="1" x14ac:dyDescent="0.35">
      <c r="A82" s="20">
        <f t="shared" si="3"/>
        <v>81</v>
      </c>
      <c r="B82" s="21" t="str">
        <f t="shared" si="2"/>
        <v>W4</v>
      </c>
      <c r="C82" s="21">
        <v>45680.75</v>
      </c>
      <c r="D82" s="21" t="s">
        <v>403</v>
      </c>
      <c r="E82" s="10" t="s">
        <v>404</v>
      </c>
      <c r="F82" s="10" t="s">
        <v>405</v>
      </c>
      <c r="G82" s="46">
        <v>1.0800000000000001E-2</v>
      </c>
      <c r="H82" s="46">
        <v>1.1999999999999999E-3</v>
      </c>
      <c r="I82" s="46">
        <v>1.9E-3</v>
      </c>
      <c r="J82" s="46">
        <v>1.2999999999999999E-3</v>
      </c>
      <c r="K82" s="49" t="s">
        <v>408</v>
      </c>
      <c r="L82" s="11" t="s">
        <v>429</v>
      </c>
      <c r="M82" s="10" t="s">
        <v>414</v>
      </c>
      <c r="N82" s="10" t="s">
        <v>28</v>
      </c>
      <c r="O82" s="10" t="s">
        <v>70</v>
      </c>
      <c r="P82" s="25" t="s">
        <v>50</v>
      </c>
      <c r="Q82" s="26"/>
      <c r="R82" s="33"/>
      <c r="S82" s="33"/>
      <c r="T82" s="33"/>
      <c r="U82" s="27"/>
      <c r="V82" s="27"/>
      <c r="W82" s="27"/>
      <c r="X82" s="24"/>
    </row>
    <row r="83" spans="1:24" s="23" customFormat="1" ht="210.75" customHeight="1" x14ac:dyDescent="0.35">
      <c r="A83" s="20">
        <f t="shared" si="3"/>
        <v>82</v>
      </c>
      <c r="B83" s="21" t="str">
        <f t="shared" si="2"/>
        <v>W4</v>
      </c>
      <c r="C83" s="21">
        <v>45680.75</v>
      </c>
      <c r="D83" s="21" t="s">
        <v>122</v>
      </c>
      <c r="E83" s="10" t="s">
        <v>106</v>
      </c>
      <c r="F83" s="10"/>
      <c r="G83" s="46">
        <v>1.2E-2</v>
      </c>
      <c r="H83" s="46">
        <v>5.0000000000000001E-4</v>
      </c>
      <c r="I83" s="46">
        <v>1.8E-3</v>
      </c>
      <c r="J83" s="46">
        <v>8.0000000000000004E-4</v>
      </c>
      <c r="K83" s="49" t="s">
        <v>409</v>
      </c>
      <c r="L83" s="11" t="s">
        <v>415</v>
      </c>
      <c r="M83" s="10" t="s">
        <v>288</v>
      </c>
      <c r="N83" s="10" t="s">
        <v>426</v>
      </c>
      <c r="O83" s="10" t="s">
        <v>70</v>
      </c>
      <c r="P83" s="25" t="s">
        <v>50</v>
      </c>
      <c r="Q83" s="26"/>
      <c r="R83" s="33"/>
      <c r="S83" s="33"/>
      <c r="T83" s="33"/>
      <c r="U83" s="27"/>
      <c r="V83" s="27"/>
      <c r="W83" s="27"/>
      <c r="X83" s="24"/>
    </row>
    <row r="84" spans="1:24" s="23" customFormat="1" ht="210.75" customHeight="1" x14ac:dyDescent="0.35">
      <c r="A84" s="20">
        <f t="shared" si="3"/>
        <v>83</v>
      </c>
      <c r="B84" s="21" t="str">
        <f t="shared" si="2"/>
        <v>W4</v>
      </c>
      <c r="C84" s="21">
        <v>45680.75</v>
      </c>
      <c r="D84" s="21" t="s">
        <v>170</v>
      </c>
      <c r="E84" s="10" t="s">
        <v>52</v>
      </c>
      <c r="F84" s="10" t="s">
        <v>53</v>
      </c>
      <c r="G84" s="46">
        <v>4.5199999999999997E-2</v>
      </c>
      <c r="H84" s="46">
        <v>1.35E-2</v>
      </c>
      <c r="I84" s="46">
        <v>2.0199999999999999E-2</v>
      </c>
      <c r="J84" s="46">
        <v>1.55E-2</v>
      </c>
      <c r="K84" s="49" t="s">
        <v>410</v>
      </c>
      <c r="L84" s="11" t="s">
        <v>417</v>
      </c>
      <c r="M84" s="10" t="s">
        <v>416</v>
      </c>
      <c r="N84" s="10" t="s">
        <v>427</v>
      </c>
      <c r="O84" s="10" t="s">
        <v>70</v>
      </c>
      <c r="P84" s="25" t="s">
        <v>50</v>
      </c>
      <c r="Q84" s="26"/>
      <c r="R84" s="33"/>
      <c r="S84" s="33"/>
      <c r="T84" s="33"/>
      <c r="U84" s="27"/>
      <c r="V84" s="27"/>
      <c r="W84" s="27"/>
      <c r="X84" s="24"/>
    </row>
    <row r="85" spans="1:24" s="23" customFormat="1" ht="210.75" customHeight="1" x14ac:dyDescent="0.35">
      <c r="A85" s="20">
        <f t="shared" si="3"/>
        <v>84</v>
      </c>
      <c r="B85" s="21" t="str">
        <f t="shared" si="2"/>
        <v>W4</v>
      </c>
      <c r="C85" s="21">
        <v>45681.458333333336</v>
      </c>
      <c r="D85" s="21" t="s">
        <v>248</v>
      </c>
      <c r="E85" s="10" t="s">
        <v>404</v>
      </c>
      <c r="F85" s="10" t="s">
        <v>405</v>
      </c>
      <c r="G85" s="46">
        <v>2.2200000000000001E-2</v>
      </c>
      <c r="H85" s="46">
        <v>1.4E-3</v>
      </c>
      <c r="I85" s="46">
        <v>4.1000000000000003E-3</v>
      </c>
      <c r="J85" s="46">
        <v>2.2000000000000001E-3</v>
      </c>
      <c r="K85" s="49" t="s">
        <v>422</v>
      </c>
      <c r="L85" s="11" t="s">
        <v>428</v>
      </c>
      <c r="M85" s="10" t="s">
        <v>414</v>
      </c>
      <c r="N85" s="10" t="s">
        <v>28</v>
      </c>
      <c r="O85" s="10" t="s">
        <v>111</v>
      </c>
      <c r="P85" s="25" t="s">
        <v>50</v>
      </c>
      <c r="Q85" s="26"/>
      <c r="R85" s="33"/>
      <c r="S85" s="33"/>
      <c r="T85" s="33"/>
      <c r="U85" s="27"/>
      <c r="V85" s="27"/>
      <c r="W85" s="27"/>
      <c r="X85" s="24"/>
    </row>
    <row r="86" spans="1:24" s="23" customFormat="1" ht="210.75" customHeight="1" x14ac:dyDescent="0.35">
      <c r="A86" s="20">
        <f t="shared" si="3"/>
        <v>85</v>
      </c>
      <c r="B86" s="21" t="str">
        <f t="shared" si="2"/>
        <v>W4</v>
      </c>
      <c r="C86" s="21">
        <v>45682.458333333336</v>
      </c>
      <c r="D86" s="21" t="s">
        <v>122</v>
      </c>
      <c r="E86" s="10" t="s">
        <v>48</v>
      </c>
      <c r="F86" s="10" t="s">
        <v>60</v>
      </c>
      <c r="G86" s="46">
        <v>1.9400000000000001E-2</v>
      </c>
      <c r="H86" s="46">
        <v>1.47E-2</v>
      </c>
      <c r="I86" s="46">
        <v>1.7299999999999999E-2</v>
      </c>
      <c r="J86" s="46">
        <v>3.7699999999999997E-2</v>
      </c>
      <c r="K86" s="49" t="s">
        <v>423</v>
      </c>
      <c r="L86" s="11" t="s">
        <v>430</v>
      </c>
      <c r="M86" s="10" t="s">
        <v>151</v>
      </c>
      <c r="N86" s="10" t="s">
        <v>8</v>
      </c>
      <c r="O86" s="10" t="s">
        <v>421</v>
      </c>
      <c r="P86" s="25" t="s">
        <v>50</v>
      </c>
      <c r="Q86" s="26"/>
      <c r="R86" s="33"/>
      <c r="S86" s="33"/>
      <c r="T86" s="33"/>
      <c r="U86" s="27"/>
      <c r="V86" s="27"/>
      <c r="W86" s="27"/>
      <c r="X86" s="24"/>
    </row>
    <row r="87" spans="1:24" s="23" customFormat="1" ht="210.75" customHeight="1" x14ac:dyDescent="0.35">
      <c r="A87" s="20">
        <f t="shared" si="3"/>
        <v>86</v>
      </c>
      <c r="B87" s="21" t="str">
        <f t="shared" si="2"/>
        <v>W5</v>
      </c>
      <c r="C87" s="21">
        <v>45683.458333333336</v>
      </c>
      <c r="D87" s="21" t="s">
        <v>57</v>
      </c>
      <c r="E87" s="10" t="s">
        <v>113</v>
      </c>
      <c r="F87" s="10" t="s">
        <v>76</v>
      </c>
      <c r="G87" s="46">
        <v>5.2900000000000003E-2</v>
      </c>
      <c r="H87" s="46">
        <v>5.0000000000000001E-4</v>
      </c>
      <c r="I87" s="46">
        <v>2.5000000000000001E-3</v>
      </c>
      <c r="J87" s="46">
        <v>5.0000000000000001E-4</v>
      </c>
      <c r="K87" s="49" t="s">
        <v>424</v>
      </c>
      <c r="L87" s="11"/>
      <c r="M87" s="10" t="s">
        <v>207</v>
      </c>
      <c r="N87" s="10" t="s">
        <v>1</v>
      </c>
      <c r="O87" s="10" t="s">
        <v>421</v>
      </c>
      <c r="P87" s="25" t="s">
        <v>50</v>
      </c>
      <c r="Q87" s="26"/>
      <c r="R87" s="33"/>
      <c r="S87" s="33"/>
      <c r="T87" s="33"/>
      <c r="U87" s="27"/>
      <c r="V87" s="27"/>
      <c r="W87" s="27"/>
      <c r="X87" s="24"/>
    </row>
    <row r="88" spans="1:24" s="23" customFormat="1" ht="210.75" customHeight="1" x14ac:dyDescent="0.35">
      <c r="A88" s="20">
        <f t="shared" si="3"/>
        <v>87</v>
      </c>
      <c r="B88" s="21" t="str">
        <f t="shared" si="2"/>
        <v>W5</v>
      </c>
      <c r="C88" s="21">
        <v>45683.458333333336</v>
      </c>
      <c r="D88" s="21" t="s">
        <v>92</v>
      </c>
      <c r="E88" s="10" t="s">
        <v>301</v>
      </c>
      <c r="F88" s="10" t="s">
        <v>60</v>
      </c>
      <c r="G88" s="46">
        <v>1.72E-2</v>
      </c>
      <c r="H88" s="46">
        <v>1.5E-3</v>
      </c>
      <c r="I88" s="46">
        <v>1.6999999999999999E-3</v>
      </c>
      <c r="J88" s="46">
        <v>1.5E-3</v>
      </c>
      <c r="K88" s="49" t="s">
        <v>425</v>
      </c>
      <c r="L88" s="11" t="s">
        <v>431</v>
      </c>
      <c r="M88" s="10" t="s">
        <v>207</v>
      </c>
      <c r="N88" s="10" t="s">
        <v>1</v>
      </c>
      <c r="O88" s="10" t="s">
        <v>421</v>
      </c>
      <c r="P88" s="25"/>
      <c r="Q88" s="26"/>
      <c r="R88" s="33"/>
      <c r="S88" s="33"/>
      <c r="T88" s="33"/>
      <c r="U88" s="27"/>
      <c r="V88" s="27"/>
      <c r="W88" s="27"/>
      <c r="X88" s="24"/>
    </row>
    <row r="89" spans="1:24" s="23" customFormat="1" ht="210.75" customHeight="1" x14ac:dyDescent="0.35">
      <c r="A89" s="20">
        <f t="shared" si="3"/>
        <v>88</v>
      </c>
      <c r="B89" s="21" t="str">
        <f t="shared" si="2"/>
        <v>W4</v>
      </c>
      <c r="C89" s="21">
        <v>45682.75</v>
      </c>
      <c r="D89" s="21" t="s">
        <v>227</v>
      </c>
      <c r="E89" s="10" t="s">
        <v>106</v>
      </c>
      <c r="F89" s="10">
        <v>32000</v>
      </c>
      <c r="G89" s="46">
        <v>0.17430000000000001</v>
      </c>
      <c r="H89" s="46">
        <v>1.09E-2</v>
      </c>
      <c r="I89" s="46">
        <v>5.8599999999999999E-2</v>
      </c>
      <c r="J89" s="46">
        <v>5.8599999999999999E-2</v>
      </c>
      <c r="K89" s="49" t="s">
        <v>432</v>
      </c>
      <c r="L89" s="11" t="s">
        <v>441</v>
      </c>
      <c r="M89" s="10" t="s">
        <v>412</v>
      </c>
      <c r="N89" s="10" t="s">
        <v>1</v>
      </c>
      <c r="O89" s="10" t="s">
        <v>157</v>
      </c>
      <c r="P89" s="25"/>
      <c r="Q89" s="26"/>
      <c r="R89" s="33"/>
      <c r="S89" s="33"/>
      <c r="T89" s="33"/>
      <c r="U89" s="27"/>
      <c r="V89" s="27"/>
      <c r="W89" s="27"/>
      <c r="X89" s="24"/>
    </row>
    <row r="90" spans="1:24" s="23" customFormat="1" ht="210.75" customHeight="1" x14ac:dyDescent="0.35">
      <c r="A90" s="20">
        <f t="shared" si="3"/>
        <v>89</v>
      </c>
      <c r="B90" s="21" t="str">
        <f t="shared" si="2"/>
        <v>W4</v>
      </c>
      <c r="C90" s="21">
        <v>45682.75</v>
      </c>
      <c r="D90" s="21" t="s">
        <v>122</v>
      </c>
      <c r="E90" s="10" t="s">
        <v>123</v>
      </c>
      <c r="F90" s="10" t="s">
        <v>54</v>
      </c>
      <c r="G90" s="46">
        <v>1.1299999999999999E-2</v>
      </c>
      <c r="H90" s="46">
        <v>1.1000000000000001E-3</v>
      </c>
      <c r="I90" s="46">
        <v>4.0000000000000001E-3</v>
      </c>
      <c r="J90" s="46">
        <v>1.5699999999999999E-2</v>
      </c>
      <c r="K90" s="49" t="s">
        <v>433</v>
      </c>
      <c r="L90" s="11" t="s">
        <v>707</v>
      </c>
      <c r="M90" s="10" t="s">
        <v>128</v>
      </c>
      <c r="N90" s="10" t="s">
        <v>8</v>
      </c>
      <c r="O90" s="10" t="s">
        <v>157</v>
      </c>
      <c r="P90" s="25"/>
      <c r="Q90" s="26"/>
      <c r="R90" s="33"/>
      <c r="S90" s="33"/>
      <c r="T90" s="33"/>
      <c r="U90" s="27"/>
      <c r="V90" s="27"/>
      <c r="W90" s="27"/>
      <c r="X90" s="24"/>
    </row>
    <row r="91" spans="1:24" s="23" customFormat="1" ht="210.75" customHeight="1" x14ac:dyDescent="0.35">
      <c r="A91" s="20">
        <f t="shared" si="3"/>
        <v>90</v>
      </c>
      <c r="B91" s="21" t="str">
        <f t="shared" si="2"/>
        <v>W5</v>
      </c>
      <c r="C91" s="21">
        <v>45683.458333333336</v>
      </c>
      <c r="D91" s="21" t="s">
        <v>227</v>
      </c>
      <c r="E91" s="10" t="s">
        <v>434</v>
      </c>
      <c r="F91" s="10" t="s">
        <v>56</v>
      </c>
      <c r="G91" s="46">
        <v>0.18306244653550044</v>
      </c>
      <c r="H91" s="46">
        <v>0.111</v>
      </c>
      <c r="I91" s="46">
        <v>0.11269999999999999</v>
      </c>
      <c r="J91" s="46">
        <v>0.17369999999999999</v>
      </c>
      <c r="K91" s="49" t="s">
        <v>435</v>
      </c>
      <c r="L91" s="11" t="s">
        <v>994</v>
      </c>
      <c r="M91" s="10" t="s">
        <v>207</v>
      </c>
      <c r="N91" s="10" t="s">
        <v>1</v>
      </c>
      <c r="O91" s="10" t="s">
        <v>117</v>
      </c>
      <c r="P91" s="25" t="s">
        <v>50</v>
      </c>
      <c r="Q91" s="26"/>
      <c r="R91" s="33"/>
      <c r="S91" s="33"/>
      <c r="T91" s="33"/>
      <c r="U91" s="27"/>
      <c r="V91" s="27"/>
      <c r="W91" s="27"/>
      <c r="X91" s="24"/>
    </row>
    <row r="92" spans="1:24" s="23" customFormat="1" ht="210.75" customHeight="1" x14ac:dyDescent="0.35">
      <c r="A92" s="20">
        <f t="shared" si="3"/>
        <v>91</v>
      </c>
      <c r="B92" s="21" t="str">
        <f t="shared" si="2"/>
        <v>W5</v>
      </c>
      <c r="C92" s="21">
        <v>45683.458333333336</v>
      </c>
      <c r="D92" s="21" t="s">
        <v>57</v>
      </c>
      <c r="E92" s="10" t="s">
        <v>147</v>
      </c>
      <c r="F92" s="10" t="s">
        <v>56</v>
      </c>
      <c r="G92" s="46">
        <v>3.2899999999999999E-2</v>
      </c>
      <c r="H92" s="46">
        <v>8.7149663439529332E-3</v>
      </c>
      <c r="I92" s="46">
        <v>1.8020801153331274E-2</v>
      </c>
      <c r="J92" s="46">
        <v>8.9999999999999993E-3</v>
      </c>
      <c r="K92" s="49" t="s">
        <v>436</v>
      </c>
      <c r="L92" s="11" t="s">
        <v>442</v>
      </c>
      <c r="M92" s="10" t="s">
        <v>207</v>
      </c>
      <c r="N92" s="10" t="s">
        <v>8</v>
      </c>
      <c r="O92" s="10" t="s">
        <v>117</v>
      </c>
      <c r="P92" s="25" t="s">
        <v>50</v>
      </c>
      <c r="Q92" s="26"/>
      <c r="R92" s="33"/>
      <c r="S92" s="33"/>
      <c r="T92" s="33"/>
      <c r="U92" s="27"/>
      <c r="V92" s="27"/>
      <c r="W92" s="27"/>
      <c r="X92" s="24"/>
    </row>
    <row r="93" spans="1:24" s="23" customFormat="1" ht="210.75" customHeight="1" x14ac:dyDescent="0.35">
      <c r="A93" s="20">
        <f t="shared" si="3"/>
        <v>92</v>
      </c>
      <c r="B93" s="21" t="str">
        <f t="shared" si="2"/>
        <v>W5</v>
      </c>
      <c r="C93" s="21">
        <v>45683.458333333336</v>
      </c>
      <c r="D93" s="21" t="s">
        <v>57</v>
      </c>
      <c r="E93" s="10" t="s">
        <v>164</v>
      </c>
      <c r="F93" s="10" t="s">
        <v>56</v>
      </c>
      <c r="G93" s="46">
        <v>4.36E-2</v>
      </c>
      <c r="H93" s="46">
        <v>4.1999999999999997E-3</v>
      </c>
      <c r="I93" s="46">
        <v>1.06E-2</v>
      </c>
      <c r="J93" s="46">
        <v>4.3E-3</v>
      </c>
      <c r="K93" s="49" t="s">
        <v>437</v>
      </c>
      <c r="L93" s="11" t="s">
        <v>442</v>
      </c>
      <c r="M93" s="10" t="s">
        <v>207</v>
      </c>
      <c r="N93" s="10" t="s">
        <v>8</v>
      </c>
      <c r="O93" s="10" t="s">
        <v>117</v>
      </c>
      <c r="P93" s="25" t="s">
        <v>50</v>
      </c>
      <c r="Q93" s="26"/>
      <c r="R93" s="33"/>
      <c r="S93" s="33"/>
      <c r="T93" s="33"/>
      <c r="U93" s="27"/>
      <c r="V93" s="27"/>
      <c r="W93" s="27"/>
      <c r="X93" s="24"/>
    </row>
    <row r="94" spans="1:24" s="23" customFormat="1" ht="210.75" customHeight="1" x14ac:dyDescent="0.35">
      <c r="A94" s="20">
        <f t="shared" si="3"/>
        <v>93</v>
      </c>
      <c r="B94" s="21" t="str">
        <f t="shared" si="2"/>
        <v>W5</v>
      </c>
      <c r="C94" s="21">
        <v>45683.458333333336</v>
      </c>
      <c r="D94" s="21" t="s">
        <v>57</v>
      </c>
      <c r="E94" s="10" t="s">
        <v>135</v>
      </c>
      <c r="F94" s="10" t="s">
        <v>66</v>
      </c>
      <c r="G94" s="46">
        <v>1.5E-3</v>
      </c>
      <c r="H94" s="46">
        <v>4.0000000000000002E-4</v>
      </c>
      <c r="I94" s="46">
        <v>1E-3</v>
      </c>
      <c r="J94" s="46">
        <v>1.4E-3</v>
      </c>
      <c r="K94" s="49" t="s">
        <v>438</v>
      </c>
      <c r="L94" s="11" t="s">
        <v>3872</v>
      </c>
      <c r="M94" s="10" t="s">
        <v>440</v>
      </c>
      <c r="N94" s="10" t="s">
        <v>183</v>
      </c>
      <c r="O94" s="10" t="s">
        <v>117</v>
      </c>
      <c r="P94" s="25" t="s">
        <v>11</v>
      </c>
      <c r="Q94" s="26"/>
      <c r="R94" s="33"/>
      <c r="S94" s="33"/>
      <c r="T94" s="33"/>
      <c r="U94" s="27"/>
      <c r="V94" s="27"/>
      <c r="W94" s="27"/>
      <c r="X94" s="24"/>
    </row>
    <row r="95" spans="1:24" s="23" customFormat="1" ht="210.75" customHeight="1" x14ac:dyDescent="0.35">
      <c r="A95" s="20">
        <f t="shared" si="3"/>
        <v>94</v>
      </c>
      <c r="B95" s="21" t="str">
        <f t="shared" si="2"/>
        <v>W5</v>
      </c>
      <c r="C95" s="21">
        <v>45683.458333333336</v>
      </c>
      <c r="D95" s="21" t="s">
        <v>92</v>
      </c>
      <c r="E95" s="10" t="s">
        <v>86</v>
      </c>
      <c r="F95" s="10" t="s">
        <v>56</v>
      </c>
      <c r="G95" s="46">
        <v>4.5007923930269415E-2</v>
      </c>
      <c r="H95" s="46">
        <v>1.6577998970310624E-2</v>
      </c>
      <c r="I95" s="46">
        <v>1.8034500784108731E-2</v>
      </c>
      <c r="J95" s="46">
        <v>4.5900000000000003E-2</v>
      </c>
      <c r="K95" s="49" t="s">
        <v>439</v>
      </c>
      <c r="L95" s="11" t="s">
        <v>3871</v>
      </c>
      <c r="M95" s="10" t="s">
        <v>128</v>
      </c>
      <c r="N95" s="10" t="s">
        <v>8</v>
      </c>
      <c r="O95" s="10" t="s">
        <v>117</v>
      </c>
      <c r="P95" s="25" t="s">
        <v>50</v>
      </c>
      <c r="Q95" s="26"/>
      <c r="R95" s="33"/>
      <c r="S95" s="33"/>
      <c r="T95" s="33"/>
      <c r="U95" s="27"/>
      <c r="V95" s="27"/>
      <c r="W95" s="27"/>
      <c r="X95" s="24"/>
    </row>
    <row r="96" spans="1:24" s="23" customFormat="1" ht="210.75" customHeight="1" x14ac:dyDescent="0.35">
      <c r="A96" s="20">
        <f t="shared" si="3"/>
        <v>95</v>
      </c>
      <c r="B96" s="21" t="str">
        <f t="shared" si="2"/>
        <v>W5</v>
      </c>
      <c r="C96" s="21">
        <v>45683.75</v>
      </c>
      <c r="D96" s="21" t="s">
        <v>227</v>
      </c>
      <c r="E96" s="10" t="s">
        <v>447</v>
      </c>
      <c r="F96" s="10" t="s">
        <v>56</v>
      </c>
      <c r="G96" s="46">
        <v>4.1200000000000001E-2</v>
      </c>
      <c r="H96" s="46">
        <v>1.54E-2</v>
      </c>
      <c r="I96" s="46">
        <v>3.2800000000000003E-2</v>
      </c>
      <c r="J96" s="46">
        <v>2.3300000000000001E-2</v>
      </c>
      <c r="K96" s="49" t="s">
        <v>448</v>
      </c>
      <c r="L96" s="11" t="s">
        <v>499</v>
      </c>
      <c r="M96" s="10" t="s">
        <v>207</v>
      </c>
      <c r="N96" s="10" t="s">
        <v>1</v>
      </c>
      <c r="O96" s="10" t="s">
        <v>85</v>
      </c>
      <c r="P96" s="25" t="s">
        <v>50</v>
      </c>
      <c r="Q96" s="26"/>
      <c r="R96" s="33"/>
      <c r="S96" s="33"/>
      <c r="T96" s="33"/>
      <c r="U96" s="27"/>
      <c r="V96" s="27"/>
      <c r="W96" s="27"/>
      <c r="X96" s="24"/>
    </row>
    <row r="97" spans="1:24" s="23" customFormat="1" ht="210.75" customHeight="1" x14ac:dyDescent="0.35">
      <c r="A97" s="20">
        <f t="shared" si="3"/>
        <v>96</v>
      </c>
      <c r="B97" s="21" t="str">
        <f t="shared" si="2"/>
        <v>W5</v>
      </c>
      <c r="C97" s="21">
        <v>45684.458333333336</v>
      </c>
      <c r="D97" s="21" t="s">
        <v>227</v>
      </c>
      <c r="E97" s="10" t="s">
        <v>210</v>
      </c>
      <c r="F97" s="10" t="s">
        <v>54</v>
      </c>
      <c r="G97" s="46">
        <v>1.29E-2</v>
      </c>
      <c r="H97" s="46">
        <v>4.5999999999999999E-3</v>
      </c>
      <c r="I97" s="46">
        <v>1.2800000000000001E-2</v>
      </c>
      <c r="J97" s="46">
        <v>6.1000000000000004E-3</v>
      </c>
      <c r="K97" s="49" t="s">
        <v>443</v>
      </c>
      <c r="L97" s="11" t="s">
        <v>4934</v>
      </c>
      <c r="M97" s="10" t="s">
        <v>446</v>
      </c>
      <c r="N97" s="10" t="s">
        <v>183</v>
      </c>
      <c r="O97" s="10" t="s">
        <v>117</v>
      </c>
      <c r="P97" s="25" t="s">
        <v>11</v>
      </c>
      <c r="Q97" s="26"/>
      <c r="R97" s="33"/>
      <c r="S97" s="33"/>
      <c r="T97" s="33"/>
      <c r="U97" s="27"/>
      <c r="V97" s="27"/>
      <c r="W97" s="27"/>
      <c r="X97" s="24"/>
    </row>
    <row r="98" spans="1:24" s="23" customFormat="1" ht="210.75" customHeight="1" x14ac:dyDescent="0.35">
      <c r="A98" s="20">
        <f t="shared" si="3"/>
        <v>97</v>
      </c>
      <c r="B98" s="21" t="str">
        <f t="shared" ref="B98:B161" si="4">"W"&amp;WEEKNUM(C98,1)</f>
        <v>W5</v>
      </c>
      <c r="C98" s="21">
        <v>45684.458333333336</v>
      </c>
      <c r="D98" s="21" t="s">
        <v>170</v>
      </c>
      <c r="E98" s="10" t="s">
        <v>58</v>
      </c>
      <c r="F98" s="10" t="s">
        <v>56</v>
      </c>
      <c r="G98" s="46">
        <v>4.19E-2</v>
      </c>
      <c r="H98" s="46">
        <v>2.3699999999999999E-2</v>
      </c>
      <c r="I98" s="46">
        <v>2.24E-2</v>
      </c>
      <c r="J98" s="46">
        <v>2.3300000000000001E-2</v>
      </c>
      <c r="K98" s="49" t="s">
        <v>444</v>
      </c>
      <c r="L98" s="11" t="s">
        <v>449</v>
      </c>
      <c r="M98" s="10" t="s">
        <v>175</v>
      </c>
      <c r="N98" s="10" t="s">
        <v>8</v>
      </c>
      <c r="O98" s="10" t="s">
        <v>117</v>
      </c>
      <c r="P98" s="25" t="s">
        <v>11</v>
      </c>
      <c r="Q98" s="26"/>
      <c r="R98" s="33"/>
      <c r="S98" s="33"/>
      <c r="T98" s="33"/>
      <c r="U98" s="27"/>
      <c r="V98" s="27"/>
      <c r="W98" s="27"/>
      <c r="X98" s="24"/>
    </row>
    <row r="99" spans="1:24" s="23" customFormat="1" ht="210.75" customHeight="1" x14ac:dyDescent="0.35">
      <c r="A99" s="20">
        <f t="shared" si="3"/>
        <v>98</v>
      </c>
      <c r="B99" s="21" t="str">
        <f t="shared" si="4"/>
        <v>W5</v>
      </c>
      <c r="C99" s="21">
        <v>45684.458333333336</v>
      </c>
      <c r="D99" s="21" t="s">
        <v>201</v>
      </c>
      <c r="E99" s="10" t="s">
        <v>137</v>
      </c>
      <c r="F99" s="10" t="s">
        <v>56</v>
      </c>
      <c r="G99" s="46">
        <v>0.2979</v>
      </c>
      <c r="H99" s="46">
        <v>0.1963</v>
      </c>
      <c r="I99" s="46">
        <v>6.0699999999999997E-2</v>
      </c>
      <c r="J99" s="46">
        <v>0.23749999999999999</v>
      </c>
      <c r="K99" s="49" t="s">
        <v>445</v>
      </c>
      <c r="L99" s="11" t="s">
        <v>845</v>
      </c>
      <c r="M99" s="10" t="s">
        <v>175</v>
      </c>
      <c r="N99" s="10" t="s">
        <v>8</v>
      </c>
      <c r="O99" s="10" t="s">
        <v>117</v>
      </c>
      <c r="P99" s="25" t="s">
        <v>11</v>
      </c>
      <c r="Q99" s="26"/>
      <c r="R99" s="33"/>
      <c r="S99" s="33"/>
      <c r="T99" s="33"/>
      <c r="U99" s="27"/>
      <c r="V99" s="27"/>
      <c r="W99" s="27"/>
      <c r="X99" s="24"/>
    </row>
    <row r="100" spans="1:24" s="23" customFormat="1" ht="210.75" customHeight="1" x14ac:dyDescent="0.35">
      <c r="A100" s="20">
        <f t="shared" si="3"/>
        <v>99</v>
      </c>
      <c r="B100" s="21" t="str">
        <f t="shared" si="4"/>
        <v>W5</v>
      </c>
      <c r="C100" s="21">
        <v>45685.333333333336</v>
      </c>
      <c r="D100" s="21" t="s">
        <v>227</v>
      </c>
      <c r="E100" s="10" t="s">
        <v>48</v>
      </c>
      <c r="F100" s="10" t="s">
        <v>60</v>
      </c>
      <c r="G100" s="46">
        <v>4.2200000000000001E-2</v>
      </c>
      <c r="H100" s="46">
        <v>5.547631559192253E-2</v>
      </c>
      <c r="I100" s="46">
        <v>7.5359864521591866E-2</v>
      </c>
      <c r="J100" s="46">
        <v>0.1008</v>
      </c>
      <c r="K100" s="49" t="s">
        <v>452</v>
      </c>
      <c r="L100" s="11" t="s">
        <v>460</v>
      </c>
      <c r="M100" s="10" t="s">
        <v>458</v>
      </c>
      <c r="N100" s="10" t="s">
        <v>8</v>
      </c>
      <c r="O100" s="10" t="s">
        <v>117</v>
      </c>
      <c r="P100" s="25" t="s">
        <v>11</v>
      </c>
      <c r="Q100" s="26"/>
      <c r="R100" s="33"/>
      <c r="S100" s="33"/>
      <c r="T100" s="33"/>
      <c r="U100" s="27"/>
      <c r="V100" s="27"/>
      <c r="W100" s="27"/>
      <c r="X100" s="24"/>
    </row>
    <row r="101" spans="1:24" s="23" customFormat="1" ht="210.75" customHeight="1" x14ac:dyDescent="0.35">
      <c r="A101" s="20">
        <f t="shared" si="3"/>
        <v>100</v>
      </c>
      <c r="B101" s="21" t="str">
        <f t="shared" si="4"/>
        <v>W5</v>
      </c>
      <c r="C101" s="21">
        <v>45685.333333333336</v>
      </c>
      <c r="D101" s="21" t="s">
        <v>227</v>
      </c>
      <c r="E101" s="10" t="s">
        <v>74</v>
      </c>
      <c r="F101" s="10" t="s">
        <v>56</v>
      </c>
      <c r="G101" s="46">
        <v>2.9700000000000001E-2</v>
      </c>
      <c r="H101" s="46">
        <v>1.3137151865475564E-2</v>
      </c>
      <c r="I101" s="46">
        <v>1.7217047699689528E-2</v>
      </c>
      <c r="J101" s="46">
        <v>1.7999999999999999E-2</v>
      </c>
      <c r="K101" s="49" t="s">
        <v>453</v>
      </c>
      <c r="L101" s="11" t="s">
        <v>450</v>
      </c>
      <c r="M101" s="10" t="s">
        <v>195</v>
      </c>
      <c r="N101" s="10" t="s">
        <v>1</v>
      </c>
      <c r="O101" s="10" t="s">
        <v>117</v>
      </c>
      <c r="P101" s="25" t="s">
        <v>50</v>
      </c>
      <c r="Q101" s="26"/>
      <c r="R101" s="33"/>
      <c r="S101" s="33"/>
      <c r="T101" s="33"/>
      <c r="U101" s="27"/>
      <c r="V101" s="27"/>
      <c r="W101" s="27"/>
      <c r="X101" s="24"/>
    </row>
    <row r="102" spans="1:24" s="23" customFormat="1" ht="210.75" customHeight="1" x14ac:dyDescent="0.35">
      <c r="A102" s="20">
        <f t="shared" si="3"/>
        <v>101</v>
      </c>
      <c r="B102" s="21" t="str">
        <f t="shared" si="4"/>
        <v>W5</v>
      </c>
      <c r="C102" s="21">
        <v>45685.395833333336</v>
      </c>
      <c r="D102" s="21" t="s">
        <v>227</v>
      </c>
      <c r="E102" s="10" t="s">
        <v>58</v>
      </c>
      <c r="F102" s="10" t="s">
        <v>56</v>
      </c>
      <c r="G102" s="46">
        <v>1.5299999999999999E-2</v>
      </c>
      <c r="H102" s="46">
        <v>1.0209443735455296E-2</v>
      </c>
      <c r="I102" s="46">
        <v>1.5523567598080722E-2</v>
      </c>
      <c r="J102" s="46">
        <v>1.14E-2</v>
      </c>
      <c r="K102" s="49" t="s">
        <v>454</v>
      </c>
      <c r="L102" s="11" t="s">
        <v>459</v>
      </c>
      <c r="M102" s="10" t="s">
        <v>162</v>
      </c>
      <c r="N102" s="10" t="s">
        <v>8</v>
      </c>
      <c r="O102" s="10" t="s">
        <v>117</v>
      </c>
      <c r="P102" s="25" t="s">
        <v>50</v>
      </c>
      <c r="Q102" s="26"/>
      <c r="R102" s="33"/>
      <c r="S102" s="33"/>
      <c r="T102" s="33"/>
      <c r="U102" s="27"/>
      <c r="V102" s="27"/>
      <c r="W102" s="27"/>
      <c r="X102" s="24"/>
    </row>
    <row r="103" spans="1:24" s="23" customFormat="1" ht="210.75" customHeight="1" x14ac:dyDescent="0.35">
      <c r="A103" s="20">
        <f t="shared" si="3"/>
        <v>102</v>
      </c>
      <c r="B103" s="21" t="str">
        <f t="shared" si="4"/>
        <v>W5</v>
      </c>
      <c r="C103" s="21">
        <v>45685.395833333336</v>
      </c>
      <c r="D103" s="21" t="s">
        <v>201</v>
      </c>
      <c r="E103" s="10" t="s">
        <v>293</v>
      </c>
      <c r="F103" s="10" t="s">
        <v>56</v>
      </c>
      <c r="G103" s="46">
        <v>7.6294277929155316E-2</v>
      </c>
      <c r="H103" s="46">
        <v>6.056838769832546E-3</v>
      </c>
      <c r="I103" s="46">
        <v>1.6928657799274487E-2</v>
      </c>
      <c r="J103" s="46">
        <v>1.8E-3</v>
      </c>
      <c r="K103" s="49" t="s">
        <v>455</v>
      </c>
      <c r="L103" s="11" t="s">
        <v>3873</v>
      </c>
      <c r="M103" s="10" t="s">
        <v>195</v>
      </c>
      <c r="N103" s="10" t="s">
        <v>1</v>
      </c>
      <c r="O103" s="10" t="s">
        <v>117</v>
      </c>
      <c r="P103" s="25" t="s">
        <v>50</v>
      </c>
      <c r="Q103" s="26"/>
      <c r="R103" s="33"/>
      <c r="S103" s="33"/>
      <c r="T103" s="33"/>
      <c r="U103" s="27"/>
      <c r="V103" s="27"/>
      <c r="W103" s="27"/>
      <c r="X103" s="24"/>
    </row>
    <row r="104" spans="1:24" s="23" customFormat="1" ht="210.75" customHeight="1" x14ac:dyDescent="0.35">
      <c r="A104" s="20">
        <f t="shared" si="3"/>
        <v>103</v>
      </c>
      <c r="B104" s="21" t="str">
        <f t="shared" si="4"/>
        <v>W5</v>
      </c>
      <c r="C104" s="21">
        <v>45685.395833333336</v>
      </c>
      <c r="D104" s="21" t="s">
        <v>201</v>
      </c>
      <c r="E104" s="10" t="s">
        <v>451</v>
      </c>
      <c r="F104" s="10" t="s">
        <v>56</v>
      </c>
      <c r="G104" s="46">
        <v>2.633969118982743E-2</v>
      </c>
      <c r="H104" s="46">
        <v>6.2160297762987328E-4</v>
      </c>
      <c r="I104" s="46">
        <v>5.8444175735590485E-3</v>
      </c>
      <c r="J104" s="46">
        <v>1.1999999999999999E-3</v>
      </c>
      <c r="K104" s="49" t="s">
        <v>456</v>
      </c>
      <c r="L104" s="11" t="s">
        <v>472</v>
      </c>
      <c r="M104" s="10" t="s">
        <v>165</v>
      </c>
      <c r="N104" s="10" t="s">
        <v>9</v>
      </c>
      <c r="O104" s="10" t="s">
        <v>117</v>
      </c>
      <c r="P104" s="25" t="s">
        <v>11</v>
      </c>
      <c r="Q104" s="26"/>
      <c r="R104" s="33"/>
      <c r="S104" s="33"/>
      <c r="T104" s="33"/>
      <c r="U104" s="27"/>
      <c r="V104" s="27"/>
      <c r="W104" s="27"/>
      <c r="X104" s="24"/>
    </row>
    <row r="105" spans="1:24" s="23" customFormat="1" ht="210.75" customHeight="1" x14ac:dyDescent="0.35">
      <c r="A105" s="20">
        <f t="shared" si="3"/>
        <v>104</v>
      </c>
      <c r="B105" s="21" t="str">
        <f t="shared" si="4"/>
        <v>W5</v>
      </c>
      <c r="C105" s="21">
        <v>45685.395833333336</v>
      </c>
      <c r="D105" s="21" t="s">
        <v>57</v>
      </c>
      <c r="E105" s="10" t="s">
        <v>210</v>
      </c>
      <c r="F105" s="10" t="s">
        <v>54</v>
      </c>
      <c r="G105" s="46">
        <v>2.5999999999999999E-3</v>
      </c>
      <c r="H105" s="46">
        <v>7.6936354893596039E-4</v>
      </c>
      <c r="I105" s="46">
        <v>1.3923267326732673E-3</v>
      </c>
      <c r="J105" s="46">
        <v>1.1999999999999999E-3</v>
      </c>
      <c r="K105" s="49" t="s">
        <v>457</v>
      </c>
      <c r="L105" s="11" t="s">
        <v>461</v>
      </c>
      <c r="M105" s="10" t="s">
        <v>440</v>
      </c>
      <c r="N105" s="10" t="s">
        <v>183</v>
      </c>
      <c r="O105" s="10" t="s">
        <v>117</v>
      </c>
      <c r="P105" s="25" t="s">
        <v>50</v>
      </c>
      <c r="Q105" s="26"/>
      <c r="R105" s="33"/>
      <c r="S105" s="33"/>
      <c r="T105" s="33"/>
      <c r="U105" s="27"/>
      <c r="V105" s="27"/>
      <c r="W105" s="27"/>
      <c r="X105" s="24"/>
    </row>
    <row r="106" spans="1:24" s="23" customFormat="1" ht="210.75" customHeight="1" x14ac:dyDescent="0.35">
      <c r="A106" s="20">
        <f t="shared" si="3"/>
        <v>105</v>
      </c>
      <c r="B106" s="21" t="str">
        <f t="shared" si="4"/>
        <v>W5</v>
      </c>
      <c r="C106" s="21">
        <v>45686.395833333336</v>
      </c>
      <c r="D106" s="21" t="s">
        <v>201</v>
      </c>
      <c r="E106" s="10" t="s">
        <v>231</v>
      </c>
      <c r="F106" s="10" t="s">
        <v>56</v>
      </c>
      <c r="G106" s="46">
        <v>2.1999999999999999E-2</v>
      </c>
      <c r="H106" s="46">
        <v>4.0000000000000002E-4</v>
      </c>
      <c r="I106" s="46">
        <v>4.5999999999999999E-3</v>
      </c>
      <c r="J106" s="46">
        <v>1E-3</v>
      </c>
      <c r="K106" s="49" t="s">
        <v>4038</v>
      </c>
      <c r="L106" s="11" t="s">
        <v>3874</v>
      </c>
      <c r="M106" s="10" t="s">
        <v>195</v>
      </c>
      <c r="N106" s="10" t="s">
        <v>1</v>
      </c>
      <c r="O106" s="10" t="s">
        <v>466</v>
      </c>
      <c r="P106" s="25" t="s">
        <v>11</v>
      </c>
      <c r="Q106" s="26"/>
      <c r="R106" s="33"/>
      <c r="S106" s="33"/>
      <c r="T106" s="33"/>
      <c r="U106" s="27"/>
      <c r="V106" s="27"/>
      <c r="W106" s="27"/>
      <c r="X106" s="24"/>
    </row>
    <row r="107" spans="1:24" s="23" customFormat="1" ht="210.75" customHeight="1" x14ac:dyDescent="0.35">
      <c r="A107" s="20">
        <f t="shared" si="3"/>
        <v>106</v>
      </c>
      <c r="B107" s="21" t="str">
        <f t="shared" si="4"/>
        <v>W5</v>
      </c>
      <c r="C107" s="21">
        <v>45686.395833333336</v>
      </c>
      <c r="D107" s="21" t="s">
        <v>201</v>
      </c>
      <c r="E107" s="10" t="s">
        <v>462</v>
      </c>
      <c r="F107" s="10" t="s">
        <v>56</v>
      </c>
      <c r="G107" s="46">
        <v>9.7000000000000003E-3</v>
      </c>
      <c r="H107" s="46">
        <v>6.2414724068859408E-4</v>
      </c>
      <c r="I107" s="46">
        <v>7.9211568573270708E-3</v>
      </c>
      <c r="J107" s="46">
        <v>1.6999999999999999E-3</v>
      </c>
      <c r="K107" s="49" t="s">
        <v>464</v>
      </c>
      <c r="L107" s="11" t="s">
        <v>3875</v>
      </c>
      <c r="M107" s="10" t="s">
        <v>195</v>
      </c>
      <c r="N107" s="10" t="s">
        <v>1</v>
      </c>
      <c r="O107" s="10" t="s">
        <v>467</v>
      </c>
      <c r="P107" s="25" t="s">
        <v>11</v>
      </c>
      <c r="Q107" s="26"/>
      <c r="R107" s="33"/>
      <c r="S107" s="33"/>
      <c r="T107" s="33"/>
      <c r="U107" s="27"/>
      <c r="V107" s="27"/>
      <c r="W107" s="27"/>
      <c r="X107" s="24"/>
    </row>
    <row r="108" spans="1:24" s="23" customFormat="1" ht="210.75" customHeight="1" x14ac:dyDescent="0.35">
      <c r="A108" s="20">
        <f t="shared" si="3"/>
        <v>107</v>
      </c>
      <c r="B108" s="21" t="str">
        <f t="shared" si="4"/>
        <v>W5</v>
      </c>
      <c r="C108" s="21">
        <v>45686.395833333336</v>
      </c>
      <c r="D108" s="21" t="s">
        <v>57</v>
      </c>
      <c r="E108" s="10" t="s">
        <v>463</v>
      </c>
      <c r="F108" s="10" t="s">
        <v>66</v>
      </c>
      <c r="G108" s="46">
        <v>2.7000000000000001E-3</v>
      </c>
      <c r="H108" s="46">
        <v>5.7146042984974768E-4</v>
      </c>
      <c r="I108" s="46">
        <v>1.0696861384330402E-3</v>
      </c>
      <c r="J108" s="46">
        <v>8.9999999999999998E-4</v>
      </c>
      <c r="K108" s="49" t="s">
        <v>465</v>
      </c>
      <c r="L108" s="11" t="s">
        <v>473</v>
      </c>
      <c r="M108" s="10" t="s">
        <v>195</v>
      </c>
      <c r="N108" s="10" t="s">
        <v>1</v>
      </c>
      <c r="O108" s="10" t="s">
        <v>85</v>
      </c>
      <c r="P108" s="25" t="s">
        <v>50</v>
      </c>
      <c r="Q108" s="26"/>
      <c r="R108" s="33"/>
      <c r="S108" s="33"/>
      <c r="T108" s="33"/>
      <c r="U108" s="27"/>
      <c r="V108" s="27"/>
      <c r="W108" s="27"/>
      <c r="X108" s="24"/>
    </row>
    <row r="109" spans="1:24" s="23" customFormat="1" ht="210.75" customHeight="1" x14ac:dyDescent="0.35">
      <c r="A109" s="20">
        <f t="shared" si="3"/>
        <v>108</v>
      </c>
      <c r="B109" s="21" t="str">
        <f t="shared" si="4"/>
        <v>W5</v>
      </c>
      <c r="C109" s="21">
        <v>45686.729166666664</v>
      </c>
      <c r="D109" s="21" t="s">
        <v>122</v>
      </c>
      <c r="E109" s="10" t="s">
        <v>203</v>
      </c>
      <c r="F109" s="10" t="s">
        <v>468</v>
      </c>
      <c r="G109" s="46">
        <v>1.9699999999999999E-2</v>
      </c>
      <c r="H109" s="46">
        <v>2.5173989795934323E-4</v>
      </c>
      <c r="I109" s="46">
        <v>1.1078018305971233E-3</v>
      </c>
      <c r="J109" s="46">
        <v>8.0000000000000004E-4</v>
      </c>
      <c r="K109" s="49" t="s">
        <v>469</v>
      </c>
      <c r="L109" s="11" t="s">
        <v>470</v>
      </c>
      <c r="M109" s="10" t="s">
        <v>195</v>
      </c>
      <c r="N109" s="10" t="s">
        <v>1</v>
      </c>
      <c r="O109" s="10" t="s">
        <v>85</v>
      </c>
      <c r="P109" s="25" t="s">
        <v>11</v>
      </c>
      <c r="Q109" s="26"/>
      <c r="R109" s="33"/>
      <c r="S109" s="33"/>
      <c r="T109" s="33"/>
      <c r="U109" s="27"/>
      <c r="V109" s="27"/>
      <c r="W109" s="27"/>
      <c r="X109" s="24"/>
    </row>
    <row r="110" spans="1:24" s="23" customFormat="1" ht="210.75" customHeight="1" x14ac:dyDescent="0.35">
      <c r="A110" s="20">
        <f t="shared" si="3"/>
        <v>109</v>
      </c>
      <c r="B110" s="21" t="str">
        <f t="shared" si="4"/>
        <v>W5</v>
      </c>
      <c r="C110" s="21">
        <v>45687.375</v>
      </c>
      <c r="D110" s="21" t="s">
        <v>51</v>
      </c>
      <c r="E110" s="10" t="s">
        <v>87</v>
      </c>
      <c r="F110" s="10" t="s">
        <v>66</v>
      </c>
      <c r="G110" s="46">
        <v>1.4E-3</v>
      </c>
      <c r="H110" s="46">
        <v>9.2200919774023933E-4</v>
      </c>
      <c r="I110" s="46">
        <v>2.0463212724397732E-3</v>
      </c>
      <c r="J110" s="46">
        <v>1.1999999999999999E-3</v>
      </c>
      <c r="K110" s="49" t="s">
        <v>471</v>
      </c>
      <c r="L110" s="11" t="s">
        <v>474</v>
      </c>
      <c r="M110" s="10" t="s">
        <v>195</v>
      </c>
      <c r="N110" s="10" t="s">
        <v>1</v>
      </c>
      <c r="O110" s="10" t="s">
        <v>85</v>
      </c>
      <c r="P110" s="25" t="s">
        <v>11</v>
      </c>
      <c r="Q110" s="26"/>
      <c r="R110" s="33"/>
      <c r="S110" s="33"/>
      <c r="T110" s="33"/>
      <c r="U110" s="27"/>
      <c r="V110" s="27"/>
      <c r="W110" s="27"/>
      <c r="X110" s="24"/>
    </row>
    <row r="111" spans="1:24" s="23" customFormat="1" ht="210.75" customHeight="1" x14ac:dyDescent="0.35">
      <c r="A111" s="20">
        <f t="shared" si="3"/>
        <v>110</v>
      </c>
      <c r="B111" s="21" t="str">
        <f t="shared" si="4"/>
        <v>W5</v>
      </c>
      <c r="C111" s="21">
        <v>45688.458333333336</v>
      </c>
      <c r="D111" s="21" t="s">
        <v>92</v>
      </c>
      <c r="E111" s="10" t="s">
        <v>475</v>
      </c>
      <c r="F111" s="10" t="s">
        <v>66</v>
      </c>
      <c r="G111" s="46">
        <v>2.5000000000000001E-3</v>
      </c>
      <c r="H111" s="46">
        <v>1.6000000000000001E-3</v>
      </c>
      <c r="I111" s="46">
        <v>2.3999999999999998E-3</v>
      </c>
      <c r="J111" s="46">
        <v>2.3999999999999998E-3</v>
      </c>
      <c r="K111" s="49" t="s">
        <v>477</v>
      </c>
      <c r="L111" s="11" t="s">
        <v>485</v>
      </c>
      <c r="M111" s="10" t="s">
        <v>195</v>
      </c>
      <c r="N111" s="10" t="s">
        <v>1</v>
      </c>
      <c r="O111" s="10" t="s">
        <v>484</v>
      </c>
      <c r="P111" s="25" t="s">
        <v>50</v>
      </c>
      <c r="Q111" s="26"/>
      <c r="R111" s="33"/>
      <c r="S111" s="33"/>
      <c r="T111" s="33"/>
      <c r="U111" s="27"/>
      <c r="V111" s="27"/>
      <c r="W111" s="27"/>
      <c r="X111" s="24"/>
    </row>
    <row r="112" spans="1:24" s="23" customFormat="1" ht="210.75" customHeight="1" x14ac:dyDescent="0.35">
      <c r="A112" s="20">
        <f t="shared" si="3"/>
        <v>111</v>
      </c>
      <c r="B112" s="21" t="str">
        <f t="shared" si="4"/>
        <v>W5</v>
      </c>
      <c r="C112" s="21">
        <v>45688.458333333336</v>
      </c>
      <c r="D112" s="21" t="s">
        <v>57</v>
      </c>
      <c r="E112" s="10" t="s">
        <v>75</v>
      </c>
      <c r="F112" s="10" t="s">
        <v>76</v>
      </c>
      <c r="G112" s="46">
        <v>2.3E-2</v>
      </c>
      <c r="H112" s="46">
        <v>4.0000000000000002E-4</v>
      </c>
      <c r="I112" s="46">
        <v>5.0000000000000001E-4</v>
      </c>
      <c r="J112" s="46">
        <v>5.0000000000000001E-4</v>
      </c>
      <c r="K112" s="49" t="s">
        <v>478</v>
      </c>
      <c r="L112" s="11" t="s">
        <v>4935</v>
      </c>
      <c r="M112" s="10" t="s">
        <v>195</v>
      </c>
      <c r="N112" s="10" t="s">
        <v>1</v>
      </c>
      <c r="O112" s="10" t="s">
        <v>484</v>
      </c>
      <c r="P112" s="25" t="s">
        <v>50</v>
      </c>
      <c r="Q112" s="26"/>
      <c r="R112" s="33"/>
      <c r="S112" s="33"/>
      <c r="T112" s="33"/>
      <c r="U112" s="27"/>
      <c r="V112" s="27"/>
      <c r="W112" s="27"/>
      <c r="X112" s="24"/>
    </row>
    <row r="113" spans="1:24" s="23" customFormat="1" ht="210.75" customHeight="1" x14ac:dyDescent="0.35">
      <c r="A113" s="20">
        <f t="shared" si="3"/>
        <v>112</v>
      </c>
      <c r="B113" s="21" t="str">
        <f t="shared" si="4"/>
        <v>W5</v>
      </c>
      <c r="C113" s="21">
        <v>45688.75</v>
      </c>
      <c r="D113" s="21" t="s">
        <v>51</v>
      </c>
      <c r="E113" s="10" t="s">
        <v>476</v>
      </c>
      <c r="F113" s="10" t="s">
        <v>76</v>
      </c>
      <c r="G113" s="46">
        <v>4.3200000000000002E-2</v>
      </c>
      <c r="H113" s="46">
        <v>4.0000000000000002E-4</v>
      </c>
      <c r="I113" s="46">
        <v>2.2000000000000001E-3</v>
      </c>
      <c r="J113" s="46">
        <v>2.5000000000000001E-3</v>
      </c>
      <c r="K113" s="49" t="s">
        <v>479</v>
      </c>
      <c r="L113" s="11"/>
      <c r="M113" s="10" t="s">
        <v>195</v>
      </c>
      <c r="N113" s="10" t="s">
        <v>1</v>
      </c>
      <c r="O113" s="10" t="s">
        <v>484</v>
      </c>
      <c r="P113" s="25" t="s">
        <v>50</v>
      </c>
      <c r="Q113" s="26"/>
      <c r="R113" s="33"/>
      <c r="S113" s="33"/>
      <c r="T113" s="33"/>
      <c r="U113" s="27"/>
      <c r="V113" s="27"/>
      <c r="W113" s="27"/>
      <c r="X113" s="24"/>
    </row>
    <row r="114" spans="1:24" s="23" customFormat="1" ht="210.75" customHeight="1" x14ac:dyDescent="0.35">
      <c r="A114" s="20">
        <f t="shared" si="3"/>
        <v>113</v>
      </c>
      <c r="B114" s="21" t="str">
        <f t="shared" si="4"/>
        <v>W5</v>
      </c>
      <c r="C114" s="21">
        <v>45688.75</v>
      </c>
      <c r="D114" s="21" t="s">
        <v>51</v>
      </c>
      <c r="E114" s="10" t="s">
        <v>78</v>
      </c>
      <c r="F114" s="10" t="s">
        <v>66</v>
      </c>
      <c r="G114" s="46">
        <v>9.4000000000000004E-3</v>
      </c>
      <c r="H114" s="46">
        <v>4.0000000000000002E-4</v>
      </c>
      <c r="I114" s="46">
        <v>2E-3</v>
      </c>
      <c r="J114" s="46">
        <v>2.2000000000000001E-3</v>
      </c>
      <c r="K114" s="49" t="s">
        <v>480</v>
      </c>
      <c r="L114" s="11" t="s">
        <v>487</v>
      </c>
      <c r="M114" s="10" t="s">
        <v>95</v>
      </c>
      <c r="N114" s="10" t="s">
        <v>8</v>
      </c>
      <c r="O114" s="10" t="s">
        <v>484</v>
      </c>
      <c r="P114" s="25" t="s">
        <v>50</v>
      </c>
      <c r="Q114" s="26"/>
      <c r="R114" s="33"/>
      <c r="S114" s="33"/>
      <c r="T114" s="33"/>
      <c r="U114" s="27"/>
      <c r="V114" s="27"/>
      <c r="W114" s="27"/>
      <c r="X114" s="24"/>
    </row>
    <row r="115" spans="1:24" s="23" customFormat="1" ht="210.75" customHeight="1" x14ac:dyDescent="0.35">
      <c r="A115" s="20">
        <f t="shared" si="3"/>
        <v>114</v>
      </c>
      <c r="B115" s="21" t="str">
        <f t="shared" si="4"/>
        <v>W5</v>
      </c>
      <c r="C115" s="21">
        <v>45688.75</v>
      </c>
      <c r="D115" s="21" t="s">
        <v>92</v>
      </c>
      <c r="E115" s="10" t="s">
        <v>504</v>
      </c>
      <c r="F115" s="10" t="s">
        <v>66</v>
      </c>
      <c r="G115" s="46">
        <v>1.5100000000000001E-2</v>
      </c>
      <c r="H115" s="46">
        <v>1.5E-3</v>
      </c>
      <c r="I115" s="46">
        <v>2.5999999999999999E-3</v>
      </c>
      <c r="J115" s="46">
        <v>2E-3</v>
      </c>
      <c r="K115" s="49" t="s">
        <v>481</v>
      </c>
      <c r="L115" s="11" t="s">
        <v>486</v>
      </c>
      <c r="M115" s="10" t="s">
        <v>195</v>
      </c>
      <c r="N115" s="10" t="e">
        <v>#N/A</v>
      </c>
      <c r="O115" s="10" t="s">
        <v>484</v>
      </c>
      <c r="P115" s="25" t="s">
        <v>50</v>
      </c>
      <c r="Q115" s="26"/>
      <c r="R115" s="33"/>
      <c r="S115" s="33"/>
      <c r="T115" s="33"/>
      <c r="U115" s="27"/>
      <c r="V115" s="27"/>
      <c r="W115" s="27"/>
      <c r="X115" s="24"/>
    </row>
    <row r="116" spans="1:24" s="23" customFormat="1" ht="210.75" customHeight="1" x14ac:dyDescent="0.35">
      <c r="A116" s="20">
        <f t="shared" si="3"/>
        <v>115</v>
      </c>
      <c r="B116" s="21" t="str">
        <f t="shared" si="4"/>
        <v>W5</v>
      </c>
      <c r="C116" s="21">
        <v>45689.458333333336</v>
      </c>
      <c r="D116" s="21" t="s">
        <v>61</v>
      </c>
      <c r="E116" s="10" t="s">
        <v>475</v>
      </c>
      <c r="F116" s="10" t="s">
        <v>66</v>
      </c>
      <c r="G116" s="46">
        <v>6.6E-3</v>
      </c>
      <c r="H116" s="46">
        <v>6.1000000000000004E-3</v>
      </c>
      <c r="I116" s="46">
        <v>6.1000000000000004E-3</v>
      </c>
      <c r="J116" s="46">
        <v>6.1000000000000004E-3</v>
      </c>
      <c r="K116" s="49" t="s">
        <v>482</v>
      </c>
      <c r="L116" s="11"/>
      <c r="M116" s="10" t="s">
        <v>190</v>
      </c>
      <c r="N116" s="10" t="s">
        <v>1</v>
      </c>
      <c r="O116" s="10" t="s">
        <v>484</v>
      </c>
      <c r="P116" s="25" t="s">
        <v>50</v>
      </c>
      <c r="Q116" s="26"/>
      <c r="R116" s="33"/>
      <c r="S116" s="33"/>
      <c r="T116" s="33"/>
      <c r="U116" s="27"/>
      <c r="V116" s="27"/>
      <c r="W116" s="27"/>
      <c r="X116" s="24"/>
    </row>
    <row r="117" spans="1:24" s="23" customFormat="1" ht="210.75" customHeight="1" x14ac:dyDescent="0.35">
      <c r="A117" s="20">
        <f t="shared" si="3"/>
        <v>116</v>
      </c>
      <c r="B117" s="21" t="str">
        <f t="shared" si="4"/>
        <v>W5</v>
      </c>
      <c r="C117" s="21">
        <v>45689.458333333336</v>
      </c>
      <c r="D117" s="21" t="s">
        <v>3160</v>
      </c>
      <c r="E117" s="10" t="s">
        <v>492</v>
      </c>
      <c r="F117" s="10" t="s">
        <v>66</v>
      </c>
      <c r="G117" s="46">
        <v>4.4000000000000003E-3</v>
      </c>
      <c r="H117" s="46">
        <v>2.9999999999999997E-4</v>
      </c>
      <c r="I117" s="46">
        <v>5.9999999999999995E-4</v>
      </c>
      <c r="J117" s="46">
        <v>4.0000000000000002E-4</v>
      </c>
      <c r="K117" s="49" t="s">
        <v>489</v>
      </c>
      <c r="L117" s="11" t="s">
        <v>488</v>
      </c>
      <c r="M117" s="10" t="s">
        <v>152</v>
      </c>
      <c r="N117" s="10" t="s">
        <v>8</v>
      </c>
      <c r="O117" s="10" t="s">
        <v>484</v>
      </c>
      <c r="P117" s="25" t="s">
        <v>11</v>
      </c>
      <c r="Q117" s="26"/>
      <c r="R117" s="33"/>
      <c r="S117" s="33"/>
      <c r="T117" s="33"/>
      <c r="U117" s="27"/>
      <c r="V117" s="27"/>
      <c r="W117" s="27"/>
      <c r="X117" s="24"/>
    </row>
    <row r="118" spans="1:24" s="23" customFormat="1" ht="210.75" customHeight="1" x14ac:dyDescent="0.35">
      <c r="A118" s="20">
        <f t="shared" ref="A118:A181" si="5">ROW()-1</f>
        <v>117</v>
      </c>
      <c r="B118" s="21" t="str">
        <f t="shared" si="4"/>
        <v>W5</v>
      </c>
      <c r="C118" s="21">
        <v>45689.458333333336</v>
      </c>
      <c r="D118" s="21" t="s">
        <v>92</v>
      </c>
      <c r="E118" s="10" t="s">
        <v>106</v>
      </c>
      <c r="F118" s="10" t="s">
        <v>66</v>
      </c>
      <c r="G118" s="46">
        <v>8.8999999999999999E-3</v>
      </c>
      <c r="H118" s="46">
        <v>2.7000000000000001E-3</v>
      </c>
      <c r="I118" s="46">
        <v>2.8999999999999998E-3</v>
      </c>
      <c r="J118" s="46">
        <v>2E-3</v>
      </c>
      <c r="K118" s="49" t="s">
        <v>483</v>
      </c>
      <c r="L118" s="11"/>
      <c r="M118" s="10" t="s">
        <v>190</v>
      </c>
      <c r="N118" s="10" t="s">
        <v>1</v>
      </c>
      <c r="O118" s="10" t="s">
        <v>484</v>
      </c>
      <c r="P118" s="25" t="s">
        <v>50</v>
      </c>
      <c r="Q118" s="26"/>
      <c r="R118" s="33"/>
      <c r="S118" s="33"/>
      <c r="T118" s="33"/>
      <c r="U118" s="27"/>
      <c r="V118" s="27"/>
      <c r="W118" s="27"/>
      <c r="X118" s="24"/>
    </row>
    <row r="119" spans="1:24" s="23" customFormat="1" ht="210.75" customHeight="1" x14ac:dyDescent="0.35">
      <c r="A119" s="20">
        <f t="shared" si="5"/>
        <v>118</v>
      </c>
      <c r="B119" s="21" t="str">
        <f t="shared" si="4"/>
        <v>W6</v>
      </c>
      <c r="C119" s="21">
        <v>45690.416666666664</v>
      </c>
      <c r="D119" s="21" t="s">
        <v>92</v>
      </c>
      <c r="E119" s="10" t="s">
        <v>208</v>
      </c>
      <c r="F119" s="10" t="s">
        <v>66</v>
      </c>
      <c r="G119" s="46">
        <v>8.3000000000000001E-3</v>
      </c>
      <c r="H119" s="46">
        <v>1.5900000000000001E-2</v>
      </c>
      <c r="I119" s="46">
        <v>2.0999999999999999E-3</v>
      </c>
      <c r="J119" s="46">
        <v>2.7000000000000001E-3</v>
      </c>
      <c r="K119" s="49" t="s">
        <v>490</v>
      </c>
      <c r="L119" s="11" t="s">
        <v>497</v>
      </c>
      <c r="M119" s="10" t="s">
        <v>190</v>
      </c>
      <c r="N119" s="10" t="s">
        <v>1</v>
      </c>
      <c r="O119" s="10" t="s">
        <v>491</v>
      </c>
      <c r="P119" s="25" t="s">
        <v>50</v>
      </c>
      <c r="Q119" s="26"/>
      <c r="R119" s="33"/>
      <c r="S119" s="33"/>
      <c r="T119" s="33"/>
      <c r="U119" s="27"/>
      <c r="V119" s="27"/>
      <c r="W119" s="27"/>
      <c r="X119" s="24"/>
    </row>
    <row r="120" spans="1:24" s="23" customFormat="1" ht="210.75" customHeight="1" x14ac:dyDescent="0.35">
      <c r="A120" s="20">
        <f t="shared" si="5"/>
        <v>119</v>
      </c>
      <c r="B120" s="21" t="str">
        <f t="shared" si="4"/>
        <v>W6</v>
      </c>
      <c r="C120" s="21">
        <v>45691.416666666664</v>
      </c>
      <c r="D120" s="21" t="s">
        <v>122</v>
      </c>
      <c r="E120" s="10" t="s">
        <v>105</v>
      </c>
      <c r="F120" s="10" t="s">
        <v>56</v>
      </c>
      <c r="G120" s="46">
        <v>3.4799999999999998E-2</v>
      </c>
      <c r="H120" s="46">
        <v>2.5000000000000001E-3</v>
      </c>
      <c r="I120" s="46">
        <v>1.04E-2</v>
      </c>
      <c r="J120" s="46">
        <v>1.6000000000000001E-3</v>
      </c>
      <c r="K120" s="49" t="s">
        <v>494</v>
      </c>
      <c r="L120" s="11" t="s">
        <v>4936</v>
      </c>
      <c r="M120" s="10" t="s">
        <v>162</v>
      </c>
      <c r="N120" s="10" t="s">
        <v>8</v>
      </c>
      <c r="O120" s="10" t="s">
        <v>101</v>
      </c>
      <c r="P120" s="25" t="s">
        <v>11</v>
      </c>
      <c r="Q120" s="26"/>
      <c r="R120" s="33"/>
      <c r="S120" s="33"/>
      <c r="T120" s="33"/>
      <c r="U120" s="27"/>
      <c r="V120" s="27"/>
      <c r="W120" s="27"/>
      <c r="X120" s="24"/>
    </row>
    <row r="121" spans="1:24" s="23" customFormat="1" ht="210.75" customHeight="1" x14ac:dyDescent="0.35">
      <c r="A121" s="20">
        <f t="shared" si="5"/>
        <v>120</v>
      </c>
      <c r="B121" s="21" t="str">
        <f t="shared" si="4"/>
        <v>W6</v>
      </c>
      <c r="C121" s="21">
        <v>45691.416666666664</v>
      </c>
      <c r="D121" s="21" t="s">
        <v>201</v>
      </c>
      <c r="E121" s="10" t="s">
        <v>493</v>
      </c>
      <c r="F121" s="10" t="s">
        <v>56</v>
      </c>
      <c r="G121" s="46">
        <v>3.3999999999999998E-3</v>
      </c>
      <c r="H121" s="46">
        <v>1.1000000000000001E-3</v>
      </c>
      <c r="I121" s="46">
        <v>2.3999999999999998E-3</v>
      </c>
      <c r="J121" s="46">
        <v>5.9999999999999995E-4</v>
      </c>
      <c r="K121" s="49" t="s">
        <v>495</v>
      </c>
      <c r="L121" s="11" t="s">
        <v>505</v>
      </c>
      <c r="M121" s="10" t="s">
        <v>165</v>
      </c>
      <c r="N121" s="10" t="e">
        <v>#N/A</v>
      </c>
      <c r="O121" s="10" t="s">
        <v>101</v>
      </c>
      <c r="P121" s="25" t="s">
        <v>11</v>
      </c>
      <c r="Q121" s="26"/>
      <c r="R121" s="33"/>
      <c r="S121" s="33"/>
      <c r="T121" s="33"/>
      <c r="U121" s="27"/>
      <c r="V121" s="27"/>
      <c r="W121" s="27"/>
      <c r="X121" s="24"/>
    </row>
    <row r="122" spans="1:24" s="23" customFormat="1" ht="210.75" customHeight="1" x14ac:dyDescent="0.35">
      <c r="A122" s="20">
        <f t="shared" si="5"/>
        <v>121</v>
      </c>
      <c r="B122" s="21" t="str">
        <f t="shared" si="4"/>
        <v>W6</v>
      </c>
      <c r="C122" s="21">
        <v>45692.416666666664</v>
      </c>
      <c r="D122" s="21" t="s">
        <v>103</v>
      </c>
      <c r="E122" s="10" t="s">
        <v>338</v>
      </c>
      <c r="F122" s="10" t="s">
        <v>66</v>
      </c>
      <c r="G122" s="46">
        <v>4.7999999999999996E-3</v>
      </c>
      <c r="H122" s="46">
        <v>2.3E-3</v>
      </c>
      <c r="I122" s="46">
        <v>3.5999999999999999E-3</v>
      </c>
      <c r="J122" s="46">
        <v>1E-4</v>
      </c>
      <c r="K122" s="49" t="s">
        <v>496</v>
      </c>
      <c r="L122" s="11" t="s">
        <v>506</v>
      </c>
      <c r="M122" s="10" t="s">
        <v>152</v>
      </c>
      <c r="N122" s="10" t="s">
        <v>8</v>
      </c>
      <c r="O122" s="10" t="s">
        <v>101</v>
      </c>
      <c r="P122" s="25" t="s">
        <v>11</v>
      </c>
      <c r="Q122" s="26"/>
      <c r="R122" s="33"/>
      <c r="S122" s="33"/>
      <c r="T122" s="33"/>
      <c r="U122" s="27"/>
      <c r="V122" s="27"/>
      <c r="W122" s="27"/>
      <c r="X122" s="24"/>
    </row>
    <row r="123" spans="1:24" s="23" customFormat="1" ht="210.75" customHeight="1" x14ac:dyDescent="0.35">
      <c r="A123" s="20">
        <f t="shared" si="5"/>
        <v>122</v>
      </c>
      <c r="B123" s="21" t="str">
        <f t="shared" si="4"/>
        <v>W6</v>
      </c>
      <c r="C123" s="21">
        <v>45693.458333333336</v>
      </c>
      <c r="D123" s="21" t="s">
        <v>51</v>
      </c>
      <c r="E123" s="10" t="s">
        <v>168</v>
      </c>
      <c r="F123" s="10" t="s">
        <v>63</v>
      </c>
      <c r="G123" s="46">
        <v>2.0799999999999999E-2</v>
      </c>
      <c r="H123" s="46">
        <v>6.1000000000000004E-3</v>
      </c>
      <c r="I123" s="46">
        <v>7.6E-3</v>
      </c>
      <c r="J123" s="46">
        <v>3.5000000000000001E-3</v>
      </c>
      <c r="K123" s="49" t="s">
        <v>498</v>
      </c>
      <c r="L123" s="11" t="s">
        <v>4937</v>
      </c>
      <c r="M123" s="10" t="s">
        <v>125</v>
      </c>
      <c r="N123" s="10" t="s">
        <v>8</v>
      </c>
      <c r="O123" s="10" t="s">
        <v>94</v>
      </c>
      <c r="P123" s="25" t="s">
        <v>134</v>
      </c>
      <c r="Q123" s="26"/>
      <c r="R123" s="33"/>
      <c r="S123" s="33"/>
      <c r="T123" s="33"/>
      <c r="U123" s="27"/>
      <c r="V123" s="27"/>
      <c r="W123" s="27"/>
      <c r="X123" s="24"/>
    </row>
    <row r="124" spans="1:24" s="23" customFormat="1" ht="210.75" customHeight="1" x14ac:dyDescent="0.35">
      <c r="A124" s="20">
        <f t="shared" si="5"/>
        <v>123</v>
      </c>
      <c r="B124" s="21" t="str">
        <f t="shared" si="4"/>
        <v>W6</v>
      </c>
      <c r="C124" s="21">
        <v>45693.458333333336</v>
      </c>
      <c r="D124" s="21" t="s">
        <v>92</v>
      </c>
      <c r="E124" s="10" t="s">
        <v>52</v>
      </c>
      <c r="F124" s="10" t="s">
        <v>63</v>
      </c>
      <c r="G124" s="46">
        <v>0.1273</v>
      </c>
      <c r="H124" s="46">
        <v>8.2799999999999999E-2</v>
      </c>
      <c r="I124" s="46">
        <v>7.3599999999999999E-2</v>
      </c>
      <c r="J124" s="46">
        <v>5.1400000000000001E-2</v>
      </c>
      <c r="K124" s="49" t="s">
        <v>500</v>
      </c>
      <c r="L124" s="11" t="s">
        <v>1032</v>
      </c>
      <c r="M124" s="10" t="s">
        <v>125</v>
      </c>
      <c r="N124" s="10" t="s">
        <v>8</v>
      </c>
      <c r="O124" s="10" t="s">
        <v>94</v>
      </c>
      <c r="P124" s="25" t="s">
        <v>11</v>
      </c>
      <c r="Q124" s="26"/>
      <c r="R124" s="33"/>
      <c r="S124" s="33"/>
      <c r="T124" s="33"/>
      <c r="U124" s="27"/>
      <c r="V124" s="27"/>
      <c r="W124" s="27"/>
      <c r="X124" s="24"/>
    </row>
    <row r="125" spans="1:24" s="23" customFormat="1" ht="210.75" customHeight="1" x14ac:dyDescent="0.35">
      <c r="A125" s="20">
        <f t="shared" si="5"/>
        <v>124</v>
      </c>
      <c r="B125" s="21" t="str">
        <f t="shared" si="4"/>
        <v>W6</v>
      </c>
      <c r="C125" s="21">
        <v>45695.444444444445</v>
      </c>
      <c r="D125" s="21" t="s">
        <v>59</v>
      </c>
      <c r="E125" s="10" t="s">
        <v>123</v>
      </c>
      <c r="F125" s="10" t="s">
        <v>54</v>
      </c>
      <c r="G125" s="46">
        <v>4.7999999999999996E-3</v>
      </c>
      <c r="H125" s="46">
        <v>3.8E-3</v>
      </c>
      <c r="I125" s="46">
        <v>3.8E-3</v>
      </c>
      <c r="J125" s="46">
        <v>6.1999999999999998E-3</v>
      </c>
      <c r="K125" s="49" t="s">
        <v>501</v>
      </c>
      <c r="L125" s="11" t="s">
        <v>507</v>
      </c>
      <c r="M125" s="10" t="s">
        <v>128</v>
      </c>
      <c r="N125" s="10" t="s">
        <v>8</v>
      </c>
      <c r="O125" s="10" t="s">
        <v>94</v>
      </c>
      <c r="P125" s="25" t="s">
        <v>11</v>
      </c>
      <c r="Q125" s="26"/>
      <c r="R125" s="33"/>
      <c r="S125" s="33"/>
      <c r="T125" s="33"/>
      <c r="U125" s="27"/>
      <c r="V125" s="27"/>
      <c r="W125" s="27"/>
      <c r="X125" s="24"/>
    </row>
    <row r="126" spans="1:24" s="23" customFormat="1" ht="210.75" customHeight="1" x14ac:dyDescent="0.35">
      <c r="A126" s="20">
        <f t="shared" si="5"/>
        <v>125</v>
      </c>
      <c r="B126" s="21" t="str">
        <f t="shared" si="4"/>
        <v>W6</v>
      </c>
      <c r="C126" s="21">
        <v>45695.444444444445</v>
      </c>
      <c r="D126" s="21" t="s">
        <v>103</v>
      </c>
      <c r="E126" s="10" t="s">
        <v>64</v>
      </c>
      <c r="F126" s="10" t="s">
        <v>56</v>
      </c>
      <c r="G126" s="46">
        <v>2.5999999999999999E-2</v>
      </c>
      <c r="H126" s="46">
        <v>4.8999999999999998E-3</v>
      </c>
      <c r="I126" s="46">
        <v>5.3E-3</v>
      </c>
      <c r="J126" s="46">
        <v>8.9999999999999998E-4</v>
      </c>
      <c r="K126" s="49" t="s">
        <v>502</v>
      </c>
      <c r="L126" s="11" t="s">
        <v>508</v>
      </c>
      <c r="M126" s="10" t="s">
        <v>125</v>
      </c>
      <c r="N126" s="10" t="s">
        <v>8</v>
      </c>
      <c r="O126" s="10" t="s">
        <v>94</v>
      </c>
      <c r="P126" s="25" t="s">
        <v>50</v>
      </c>
      <c r="Q126" s="26"/>
      <c r="R126" s="33"/>
      <c r="S126" s="33"/>
      <c r="T126" s="33"/>
      <c r="U126" s="27"/>
      <c r="V126" s="27"/>
      <c r="W126" s="27"/>
      <c r="X126" s="24"/>
    </row>
    <row r="127" spans="1:24" s="23" customFormat="1" ht="210.75" customHeight="1" x14ac:dyDescent="0.35">
      <c r="A127" s="20">
        <f t="shared" si="5"/>
        <v>126</v>
      </c>
      <c r="B127" s="21" t="str">
        <f t="shared" si="4"/>
        <v>W6</v>
      </c>
      <c r="C127" s="21">
        <v>45695.444444444445</v>
      </c>
      <c r="D127" s="21" t="s">
        <v>160</v>
      </c>
      <c r="E127" s="10" t="s">
        <v>168</v>
      </c>
      <c r="F127" s="10" t="s">
        <v>63</v>
      </c>
      <c r="G127" s="46">
        <v>6.6E-3</v>
      </c>
      <c r="H127" s="46">
        <v>1.2999999999999999E-3</v>
      </c>
      <c r="I127" s="46">
        <v>1.2999999999999999E-3</v>
      </c>
      <c r="J127" s="46">
        <v>1.2999999999999999E-3</v>
      </c>
      <c r="K127" s="49" t="s">
        <v>503</v>
      </c>
      <c r="L127" s="11" t="s">
        <v>509</v>
      </c>
      <c r="M127" s="10" t="s">
        <v>125</v>
      </c>
      <c r="N127" s="10" t="s">
        <v>8</v>
      </c>
      <c r="O127" s="10" t="s">
        <v>94</v>
      </c>
      <c r="P127" s="25" t="s">
        <v>50</v>
      </c>
      <c r="Q127" s="26"/>
      <c r="R127" s="33"/>
      <c r="S127" s="33"/>
      <c r="T127" s="33"/>
      <c r="U127" s="27"/>
      <c r="V127" s="27"/>
      <c r="W127" s="27"/>
      <c r="X127" s="24"/>
    </row>
    <row r="128" spans="1:24" s="23" customFormat="1" ht="210.75" customHeight="1" x14ac:dyDescent="0.35">
      <c r="A128" s="20">
        <f t="shared" si="5"/>
        <v>127</v>
      </c>
      <c r="B128" s="21" t="str">
        <f t="shared" si="4"/>
        <v>W6</v>
      </c>
      <c r="C128" s="21">
        <v>45696.479166666664</v>
      </c>
      <c r="D128" s="21" t="s">
        <v>510</v>
      </c>
      <c r="E128" s="10" t="s">
        <v>87</v>
      </c>
      <c r="F128" s="10" t="s">
        <v>66</v>
      </c>
      <c r="G128" s="46">
        <v>5.4999999999999997E-3</v>
      </c>
      <c r="H128" s="46">
        <v>9.5200000000000007E-2</v>
      </c>
      <c r="I128" s="46">
        <v>9.5200000000000007E-2</v>
      </c>
      <c r="J128" s="46">
        <v>0.42499999999999999</v>
      </c>
      <c r="K128" s="49" t="s">
        <v>514</v>
      </c>
      <c r="L128" s="11" t="s">
        <v>515</v>
      </c>
      <c r="M128" s="10" t="s">
        <v>191</v>
      </c>
      <c r="N128" s="10" t="s">
        <v>1</v>
      </c>
      <c r="O128" s="10" t="s">
        <v>94</v>
      </c>
      <c r="P128" s="25" t="s">
        <v>11</v>
      </c>
      <c r="Q128" s="26"/>
      <c r="R128" s="33"/>
      <c r="S128" s="33"/>
      <c r="T128" s="33"/>
      <c r="U128" s="27"/>
      <c r="V128" s="27"/>
      <c r="W128" s="27"/>
      <c r="X128" s="24"/>
    </row>
    <row r="129" spans="1:24" s="23" customFormat="1" ht="210.75" customHeight="1" x14ac:dyDescent="0.35">
      <c r="A129" s="20">
        <f t="shared" si="5"/>
        <v>128</v>
      </c>
      <c r="B129" s="21" t="str">
        <f t="shared" si="4"/>
        <v>W6</v>
      </c>
      <c r="C129" s="21">
        <v>45696.479166666664</v>
      </c>
      <c r="D129" s="21" t="s">
        <v>103</v>
      </c>
      <c r="E129" s="10" t="s">
        <v>84</v>
      </c>
      <c r="F129" s="10" t="s">
        <v>56</v>
      </c>
      <c r="G129" s="46">
        <v>9.5999999999999992E-3</v>
      </c>
      <c r="H129" s="46">
        <v>3.0000000000000001E-3</v>
      </c>
      <c r="I129" s="46">
        <v>3.2000000000000002E-3</v>
      </c>
      <c r="J129" s="46">
        <v>1.5E-3</v>
      </c>
      <c r="K129" s="49" t="s">
        <v>512</v>
      </c>
      <c r="L129" s="11" t="s">
        <v>513</v>
      </c>
      <c r="M129" s="10" t="s">
        <v>175</v>
      </c>
      <c r="N129" s="10" t="s">
        <v>8</v>
      </c>
      <c r="O129" s="10" t="s">
        <v>94</v>
      </c>
      <c r="P129" s="25" t="s">
        <v>11</v>
      </c>
      <c r="Q129" s="26"/>
      <c r="R129" s="33"/>
      <c r="S129" s="33"/>
      <c r="T129" s="33"/>
      <c r="U129" s="27"/>
      <c r="V129" s="27"/>
      <c r="W129" s="27"/>
      <c r="X129" s="24"/>
    </row>
    <row r="130" spans="1:24" s="23" customFormat="1" ht="210.75" customHeight="1" x14ac:dyDescent="0.35">
      <c r="A130" s="20">
        <f t="shared" si="5"/>
        <v>129</v>
      </c>
      <c r="B130" s="21" t="str">
        <f t="shared" si="4"/>
        <v>W6</v>
      </c>
      <c r="C130" s="21">
        <v>45696.479166666664</v>
      </c>
      <c r="D130" s="21" t="s">
        <v>103</v>
      </c>
      <c r="E130" s="10" t="s">
        <v>86</v>
      </c>
      <c r="F130" s="10" t="s">
        <v>56</v>
      </c>
      <c r="G130" s="46">
        <v>1.41E-2</v>
      </c>
      <c r="H130" s="46">
        <v>5.3E-3</v>
      </c>
      <c r="I130" s="46">
        <v>5.5999999999999999E-3</v>
      </c>
      <c r="J130" s="46">
        <v>2E-3</v>
      </c>
      <c r="K130" s="49" t="s">
        <v>511</v>
      </c>
      <c r="L130" s="11" t="s">
        <v>4938</v>
      </c>
      <c r="M130" s="10" t="s">
        <v>128</v>
      </c>
      <c r="N130" s="10" t="s">
        <v>8</v>
      </c>
      <c r="O130" s="10" t="s">
        <v>94</v>
      </c>
      <c r="P130" s="25" t="s">
        <v>11</v>
      </c>
      <c r="Q130" s="26"/>
      <c r="R130" s="33"/>
      <c r="S130" s="33"/>
      <c r="T130" s="33"/>
      <c r="U130" s="27"/>
      <c r="V130" s="27"/>
      <c r="W130" s="27"/>
      <c r="X130" s="24"/>
    </row>
    <row r="131" spans="1:24" s="23" customFormat="1" ht="210.75" customHeight="1" x14ac:dyDescent="0.35">
      <c r="A131" s="20">
        <f t="shared" si="5"/>
        <v>130</v>
      </c>
      <c r="B131" s="21" t="str">
        <f t="shared" si="4"/>
        <v>W7</v>
      </c>
      <c r="C131" s="21">
        <v>45697.458333333336</v>
      </c>
      <c r="D131" s="21" t="s">
        <v>510</v>
      </c>
      <c r="E131" s="10" t="s">
        <v>476</v>
      </c>
      <c r="F131" s="10" t="s">
        <v>76</v>
      </c>
      <c r="G131" s="46">
        <v>3.5400000000000001E-2</v>
      </c>
      <c r="H131" s="46">
        <v>1.2800000000000001E-2</v>
      </c>
      <c r="I131" s="46">
        <v>1.2800000000000001E-2</v>
      </c>
      <c r="J131" s="46">
        <v>4.9700000000000001E-2</v>
      </c>
      <c r="K131" s="49" t="s">
        <v>573</v>
      </c>
      <c r="L131" s="11"/>
      <c r="M131" s="10" t="s">
        <v>374</v>
      </c>
      <c r="N131" s="10" t="s">
        <v>520</v>
      </c>
      <c r="O131" s="10" t="s">
        <v>71</v>
      </c>
      <c r="P131" s="25" t="s">
        <v>50</v>
      </c>
      <c r="Q131" s="26"/>
      <c r="R131" s="33"/>
      <c r="S131" s="33"/>
      <c r="T131" s="33"/>
      <c r="U131" s="27"/>
      <c r="V131" s="27"/>
      <c r="W131" s="27"/>
      <c r="X131" s="24"/>
    </row>
    <row r="132" spans="1:24" s="23" customFormat="1" ht="210.75" customHeight="1" x14ac:dyDescent="0.35">
      <c r="A132" s="20">
        <f t="shared" si="5"/>
        <v>131</v>
      </c>
      <c r="B132" s="21" t="str">
        <f t="shared" si="4"/>
        <v>W7</v>
      </c>
      <c r="C132" s="21">
        <v>45697.458333333336</v>
      </c>
      <c r="D132" s="21" t="s">
        <v>510</v>
      </c>
      <c r="E132" s="10" t="s">
        <v>203</v>
      </c>
      <c r="F132" s="10" t="s">
        <v>76</v>
      </c>
      <c r="G132" s="46">
        <v>6.2799999999999995E-2</v>
      </c>
      <c r="H132" s="46">
        <v>2.6100000000000002E-2</v>
      </c>
      <c r="I132" s="46">
        <v>2.6100000000000002E-2</v>
      </c>
      <c r="J132" s="46">
        <v>0.1016</v>
      </c>
      <c r="K132" s="49" t="s">
        <v>516</v>
      </c>
      <c r="L132" s="11" t="s">
        <v>547</v>
      </c>
      <c r="M132" s="10" t="s">
        <v>374</v>
      </c>
      <c r="N132" s="10" t="s">
        <v>520</v>
      </c>
      <c r="O132" s="10" t="s">
        <v>71</v>
      </c>
      <c r="P132" s="25" t="s">
        <v>548</v>
      </c>
      <c r="Q132" s="26"/>
      <c r="R132" s="33"/>
      <c r="S132" s="33"/>
      <c r="T132" s="33"/>
      <c r="U132" s="27"/>
      <c r="V132" s="27"/>
      <c r="W132" s="27"/>
      <c r="X132" s="24"/>
    </row>
    <row r="133" spans="1:24" s="23" customFormat="1" ht="210.75" customHeight="1" x14ac:dyDescent="0.35">
      <c r="A133" s="20">
        <f t="shared" si="5"/>
        <v>132</v>
      </c>
      <c r="B133" s="21" t="str">
        <f t="shared" si="4"/>
        <v>W7</v>
      </c>
      <c r="C133" s="21">
        <v>45697.458333333336</v>
      </c>
      <c r="D133" s="21" t="s">
        <v>92</v>
      </c>
      <c r="E133" s="10" t="s">
        <v>139</v>
      </c>
      <c r="F133" s="10" t="s">
        <v>56</v>
      </c>
      <c r="G133" s="46">
        <v>1.4200000000000001E-2</v>
      </c>
      <c r="H133" s="46">
        <v>3.3999999999999998E-3</v>
      </c>
      <c r="I133" s="46">
        <v>3.7000000000000002E-3</v>
      </c>
      <c r="J133" s="46">
        <v>2.5000000000000001E-3</v>
      </c>
      <c r="K133" s="49" t="s">
        <v>517</v>
      </c>
      <c r="L133" s="11" t="s">
        <v>549</v>
      </c>
      <c r="M133" s="10" t="s">
        <v>374</v>
      </c>
      <c r="N133" s="10" t="s">
        <v>520</v>
      </c>
      <c r="O133" s="10" t="s">
        <v>71</v>
      </c>
      <c r="P133" s="25" t="s">
        <v>50</v>
      </c>
      <c r="Q133" s="26"/>
      <c r="R133" s="33"/>
      <c r="S133" s="33"/>
      <c r="T133" s="33"/>
      <c r="U133" s="27"/>
      <c r="V133" s="27"/>
      <c r="W133" s="27"/>
      <c r="X133" s="24"/>
    </row>
    <row r="134" spans="1:24" s="23" customFormat="1" ht="210.75" customHeight="1" x14ac:dyDescent="0.35">
      <c r="A134" s="20">
        <f t="shared" si="5"/>
        <v>133</v>
      </c>
      <c r="B134" s="21" t="str">
        <f t="shared" si="4"/>
        <v>W7</v>
      </c>
      <c r="C134" s="21">
        <v>45697.458333333336</v>
      </c>
      <c r="D134" s="21" t="s">
        <v>57</v>
      </c>
      <c r="E134" s="10" t="s">
        <v>20</v>
      </c>
      <c r="F134" s="10" t="s">
        <v>56</v>
      </c>
      <c r="G134" s="46">
        <v>1.5599999999999999E-2</v>
      </c>
      <c r="H134" s="46">
        <v>5.0000000000000001E-3</v>
      </c>
      <c r="I134" s="46">
        <v>4.1999999999999997E-3</v>
      </c>
      <c r="J134" s="46">
        <v>2.8999999999999998E-3</v>
      </c>
      <c r="K134" s="49" t="s">
        <v>518</v>
      </c>
      <c r="L134" s="11" t="s">
        <v>552</v>
      </c>
      <c r="M134" s="10" t="s">
        <v>374</v>
      </c>
      <c r="N134" s="10" t="s">
        <v>520</v>
      </c>
      <c r="O134" s="10" t="s">
        <v>71</v>
      </c>
      <c r="P134" s="25" t="s">
        <v>11</v>
      </c>
      <c r="Q134" s="26"/>
      <c r="R134" s="33"/>
      <c r="S134" s="33"/>
      <c r="T134" s="33"/>
      <c r="U134" s="27"/>
      <c r="V134" s="27"/>
      <c r="W134" s="27"/>
      <c r="X134" s="24"/>
    </row>
    <row r="135" spans="1:24" s="23" customFormat="1" ht="210.75" customHeight="1" x14ac:dyDescent="0.35">
      <c r="A135" s="20">
        <f t="shared" si="5"/>
        <v>134</v>
      </c>
      <c r="B135" s="21" t="str">
        <f t="shared" si="4"/>
        <v>W7</v>
      </c>
      <c r="C135" s="21">
        <v>45697.458333333336</v>
      </c>
      <c r="D135" s="21" t="s">
        <v>61</v>
      </c>
      <c r="E135" s="10" t="s">
        <v>86</v>
      </c>
      <c r="F135" s="10" t="s">
        <v>56</v>
      </c>
      <c r="G135" s="46">
        <v>3.4000000000000002E-2</v>
      </c>
      <c r="H135" s="46">
        <v>2.3E-2</v>
      </c>
      <c r="I135" s="46">
        <v>2.3400000000000001E-2</v>
      </c>
      <c r="J135" s="46">
        <v>2.24E-2</v>
      </c>
      <c r="K135" s="49" t="s">
        <v>519</v>
      </c>
      <c r="L135" s="11" t="s">
        <v>4939</v>
      </c>
      <c r="M135" s="10" t="s">
        <v>522</v>
      </c>
      <c r="N135" s="10" t="s">
        <v>521</v>
      </c>
      <c r="O135" s="10" t="s">
        <v>71</v>
      </c>
      <c r="P135" s="25" t="s">
        <v>50</v>
      </c>
      <c r="Q135" s="26"/>
      <c r="R135" s="33"/>
      <c r="S135" s="33"/>
      <c r="T135" s="33"/>
      <c r="U135" s="27"/>
      <c r="V135" s="27"/>
      <c r="W135" s="27"/>
      <c r="X135" s="24"/>
    </row>
    <row r="136" spans="1:24" s="23" customFormat="1" ht="210.75" customHeight="1" x14ac:dyDescent="0.35">
      <c r="A136" s="20">
        <f t="shared" si="5"/>
        <v>135</v>
      </c>
      <c r="B136" s="21" t="str">
        <f t="shared" si="4"/>
        <v>W7</v>
      </c>
      <c r="C136" s="21">
        <v>45697.458333333336</v>
      </c>
      <c r="D136" s="21" t="s">
        <v>61</v>
      </c>
      <c r="E136" s="10" t="s">
        <v>113</v>
      </c>
      <c r="F136" s="10" t="s">
        <v>76</v>
      </c>
      <c r="G136" s="46">
        <v>1.32E-2</v>
      </c>
      <c r="H136" s="46">
        <v>6.4000000000000003E-3</v>
      </c>
      <c r="I136" s="46">
        <v>6.4999999999999997E-3</v>
      </c>
      <c r="J136" s="46">
        <v>6.1999999999999998E-3</v>
      </c>
      <c r="K136" s="49" t="s">
        <v>572</v>
      </c>
      <c r="L136" s="11"/>
      <c r="M136" s="10" t="s">
        <v>374</v>
      </c>
      <c r="N136" s="10" t="s">
        <v>520</v>
      </c>
      <c r="O136" s="10" t="s">
        <v>71</v>
      </c>
      <c r="P136" s="25" t="s">
        <v>50</v>
      </c>
      <c r="Q136" s="26"/>
      <c r="R136" s="33"/>
      <c r="S136" s="33"/>
      <c r="T136" s="33"/>
      <c r="U136" s="27"/>
      <c r="V136" s="27"/>
      <c r="W136" s="27"/>
      <c r="X136" s="24"/>
    </row>
    <row r="137" spans="1:24" s="23" customFormat="1" ht="210.75" customHeight="1" x14ac:dyDescent="0.35">
      <c r="A137" s="20">
        <f t="shared" si="5"/>
        <v>136</v>
      </c>
      <c r="B137" s="21" t="str">
        <f t="shared" si="4"/>
        <v>W7</v>
      </c>
      <c r="C137" s="21">
        <v>45697.75</v>
      </c>
      <c r="D137" s="21" t="s">
        <v>510</v>
      </c>
      <c r="E137" s="10" t="s">
        <v>523</v>
      </c>
      <c r="F137" s="10" t="s">
        <v>66</v>
      </c>
      <c r="G137" s="46">
        <v>1.49E-2</v>
      </c>
      <c r="H137" s="46">
        <v>6.7000000000000002E-3</v>
      </c>
      <c r="I137" s="46">
        <v>1.49E-2</v>
      </c>
      <c r="J137" s="46">
        <v>2.5899999999999999E-2</v>
      </c>
      <c r="K137" s="49" t="s">
        <v>530</v>
      </c>
      <c r="L137" s="11"/>
      <c r="M137" s="10" t="s">
        <v>91</v>
      </c>
      <c r="N137" s="10" t="s">
        <v>524</v>
      </c>
      <c r="O137" s="10" t="s">
        <v>71</v>
      </c>
      <c r="P137" s="25" t="s">
        <v>50</v>
      </c>
      <c r="Q137" s="26"/>
      <c r="R137" s="33"/>
      <c r="S137" s="33"/>
      <c r="T137" s="33"/>
      <c r="U137" s="27"/>
      <c r="V137" s="27"/>
      <c r="W137" s="27"/>
      <c r="X137" s="24"/>
    </row>
    <row r="138" spans="1:24" s="23" customFormat="1" ht="210.75" customHeight="1" x14ac:dyDescent="0.35">
      <c r="A138" s="20">
        <f t="shared" si="5"/>
        <v>137</v>
      </c>
      <c r="B138" s="21" t="str">
        <f t="shared" si="4"/>
        <v>W7</v>
      </c>
      <c r="C138" s="21">
        <v>45697.75</v>
      </c>
      <c r="D138" s="21" t="s">
        <v>92</v>
      </c>
      <c r="E138" s="10" t="s">
        <v>48</v>
      </c>
      <c r="F138" s="10" t="s">
        <v>60</v>
      </c>
      <c r="G138" s="46">
        <v>3.5099999999999999E-2</v>
      </c>
      <c r="H138" s="46">
        <v>3.1099999999999999E-2</v>
      </c>
      <c r="I138" s="46">
        <v>3.5099999999999999E-2</v>
      </c>
      <c r="J138" s="46">
        <v>3.8699999999999998E-2</v>
      </c>
      <c r="K138" s="49" t="s">
        <v>532</v>
      </c>
      <c r="L138" s="11" t="s">
        <v>550</v>
      </c>
      <c r="M138" s="10" t="s">
        <v>525</v>
      </c>
      <c r="N138" s="10" t="s">
        <v>526</v>
      </c>
      <c r="O138" s="10" t="s">
        <v>71</v>
      </c>
      <c r="P138" s="25" t="s">
        <v>50</v>
      </c>
      <c r="Q138" s="26"/>
      <c r="R138" s="33"/>
      <c r="S138" s="33"/>
      <c r="T138" s="33"/>
      <c r="U138" s="27"/>
      <c r="V138" s="27"/>
      <c r="W138" s="27"/>
      <c r="X138" s="24"/>
    </row>
    <row r="139" spans="1:24" s="23" customFormat="1" ht="210.75" customHeight="1" x14ac:dyDescent="0.35">
      <c r="A139" s="20">
        <f t="shared" si="5"/>
        <v>138</v>
      </c>
      <c r="B139" s="21" t="str">
        <f t="shared" si="4"/>
        <v>W7</v>
      </c>
      <c r="C139" s="21">
        <v>45697.75</v>
      </c>
      <c r="D139" s="21" t="s">
        <v>201</v>
      </c>
      <c r="E139" s="10" t="s">
        <v>86</v>
      </c>
      <c r="F139" s="10" t="s">
        <v>56</v>
      </c>
      <c r="G139" s="46">
        <v>6.1000000000000004E-3</v>
      </c>
      <c r="H139" s="46">
        <v>1E-3</v>
      </c>
      <c r="I139" s="46">
        <v>6.1000000000000004E-3</v>
      </c>
      <c r="J139" s="46">
        <v>1.6999999999999999E-3</v>
      </c>
      <c r="K139" s="49" t="s">
        <v>531</v>
      </c>
      <c r="L139" s="11" t="s">
        <v>551</v>
      </c>
      <c r="M139" s="10" t="s">
        <v>158</v>
      </c>
      <c r="N139" s="10" t="s">
        <v>527</v>
      </c>
      <c r="O139" s="10" t="s">
        <v>71</v>
      </c>
      <c r="P139" s="25" t="s">
        <v>50</v>
      </c>
      <c r="Q139" s="26"/>
      <c r="R139" s="33"/>
      <c r="S139" s="33"/>
      <c r="T139" s="33"/>
      <c r="U139" s="27"/>
      <c r="V139" s="27"/>
      <c r="W139" s="27"/>
      <c r="X139" s="24"/>
    </row>
    <row r="140" spans="1:24" s="23" customFormat="1" ht="210.75" customHeight="1" x14ac:dyDescent="0.35">
      <c r="A140" s="20">
        <f t="shared" si="5"/>
        <v>139</v>
      </c>
      <c r="B140" s="21" t="str">
        <f t="shared" si="4"/>
        <v>W7</v>
      </c>
      <c r="C140" s="21">
        <v>45697.75</v>
      </c>
      <c r="D140" s="21" t="s">
        <v>108</v>
      </c>
      <c r="E140" s="10" t="s">
        <v>75</v>
      </c>
      <c r="F140" s="10" t="s">
        <v>76</v>
      </c>
      <c r="G140" s="46">
        <v>9.5999999999999992E-3</v>
      </c>
      <c r="H140" s="46">
        <v>4.0000000000000001E-3</v>
      </c>
      <c r="I140" s="46">
        <v>9.5999999999999992E-3</v>
      </c>
      <c r="J140" s="46">
        <v>4.0000000000000001E-3</v>
      </c>
      <c r="K140" s="49" t="s">
        <v>574</v>
      </c>
      <c r="L140" s="11" t="s">
        <v>575</v>
      </c>
      <c r="M140" s="10" t="s">
        <v>528</v>
      </c>
      <c r="N140" s="10" t="s">
        <v>529</v>
      </c>
      <c r="O140" s="10" t="s">
        <v>71</v>
      </c>
      <c r="P140" s="25" t="s">
        <v>11</v>
      </c>
      <c r="Q140" s="26"/>
      <c r="R140" s="33"/>
      <c r="S140" s="33"/>
      <c r="T140" s="33"/>
      <c r="U140" s="27"/>
      <c r="V140" s="27"/>
      <c r="W140" s="27"/>
      <c r="X140" s="24"/>
    </row>
    <row r="141" spans="1:24" s="23" customFormat="1" ht="210.75" customHeight="1" x14ac:dyDescent="0.35">
      <c r="A141" s="20">
        <f t="shared" si="5"/>
        <v>140</v>
      </c>
      <c r="B141" s="21" t="str">
        <f t="shared" si="4"/>
        <v>W7</v>
      </c>
      <c r="C141" s="21">
        <v>45698.75</v>
      </c>
      <c r="D141" s="21" t="s">
        <v>510</v>
      </c>
      <c r="E141" s="10" t="s">
        <v>211</v>
      </c>
      <c r="F141" s="10" t="s">
        <v>56</v>
      </c>
      <c r="G141" s="46">
        <v>6.2199999999999998E-2</v>
      </c>
      <c r="H141" s="46">
        <v>3.0200000000000001E-2</v>
      </c>
      <c r="I141" s="46">
        <v>3.2199999999999999E-2</v>
      </c>
      <c r="J141" s="46">
        <v>4.1999999999999997E-3</v>
      </c>
      <c r="K141" s="49" t="s">
        <v>533</v>
      </c>
      <c r="L141" s="11" t="s">
        <v>538</v>
      </c>
      <c r="M141" s="10" t="s">
        <v>161</v>
      </c>
      <c r="N141" s="10" t="s">
        <v>3</v>
      </c>
      <c r="O141" s="10" t="s">
        <v>71</v>
      </c>
      <c r="P141" s="25" t="s">
        <v>11</v>
      </c>
      <c r="Q141" s="26"/>
      <c r="R141" s="33"/>
      <c r="S141" s="33"/>
      <c r="T141" s="33"/>
      <c r="U141" s="27"/>
      <c r="V141" s="27"/>
      <c r="W141" s="27"/>
      <c r="X141" s="24"/>
    </row>
    <row r="142" spans="1:24" s="23" customFormat="1" ht="210.75" customHeight="1" x14ac:dyDescent="0.35">
      <c r="A142" s="20">
        <f t="shared" si="5"/>
        <v>141</v>
      </c>
      <c r="B142" s="21" t="str">
        <f t="shared" si="4"/>
        <v>W7</v>
      </c>
      <c r="C142" s="21">
        <v>45698.75</v>
      </c>
      <c r="D142" s="21" t="s">
        <v>108</v>
      </c>
      <c r="E142" s="10" t="s">
        <v>48</v>
      </c>
      <c r="F142" s="10" t="s">
        <v>60</v>
      </c>
      <c r="G142" s="46">
        <v>1.9900000000000001E-2</v>
      </c>
      <c r="H142" s="46">
        <v>3.0499999999999999E-2</v>
      </c>
      <c r="I142" s="46">
        <v>3.3799999999999997E-2</v>
      </c>
      <c r="J142" s="46">
        <v>3.0499999999999999E-2</v>
      </c>
      <c r="K142" s="49" t="s">
        <v>534</v>
      </c>
      <c r="L142" s="11" t="s">
        <v>537</v>
      </c>
      <c r="M142" s="10" t="s">
        <v>151</v>
      </c>
      <c r="N142" s="10" t="s">
        <v>3</v>
      </c>
      <c r="O142" s="10" t="s">
        <v>71</v>
      </c>
      <c r="P142" s="25" t="s">
        <v>134</v>
      </c>
      <c r="Q142" s="26"/>
      <c r="R142" s="33"/>
      <c r="S142" s="33"/>
      <c r="T142" s="33"/>
      <c r="U142" s="27"/>
      <c r="V142" s="27"/>
      <c r="W142" s="27"/>
      <c r="X142" s="24"/>
    </row>
    <row r="143" spans="1:24" s="23" customFormat="1" ht="210.75" customHeight="1" x14ac:dyDescent="0.35">
      <c r="A143" s="20">
        <f t="shared" si="5"/>
        <v>142</v>
      </c>
      <c r="B143" s="21" t="str">
        <f t="shared" si="4"/>
        <v>W7</v>
      </c>
      <c r="C143" s="21">
        <v>45699.458333333336</v>
      </c>
      <c r="D143" s="21" t="s">
        <v>201</v>
      </c>
      <c r="E143" s="10" t="s">
        <v>58</v>
      </c>
      <c r="F143" s="10" t="s">
        <v>56</v>
      </c>
      <c r="G143" s="46">
        <v>3.8300000000000001E-2</v>
      </c>
      <c r="H143" s="46">
        <v>7.4000000000000003E-3</v>
      </c>
      <c r="I143" s="46">
        <v>2.2100000000000002E-2</v>
      </c>
      <c r="J143" s="46">
        <v>6.7000000000000002E-3</v>
      </c>
      <c r="K143" s="49" t="s">
        <v>535</v>
      </c>
      <c r="L143" s="11" t="s">
        <v>539</v>
      </c>
      <c r="M143" s="10" t="s">
        <v>162</v>
      </c>
      <c r="N143" s="10" t="s">
        <v>3</v>
      </c>
      <c r="O143" s="10" t="s">
        <v>71</v>
      </c>
      <c r="P143" s="25" t="s">
        <v>50</v>
      </c>
      <c r="Q143" s="26"/>
      <c r="R143" s="33"/>
      <c r="S143" s="33"/>
      <c r="T143" s="33"/>
      <c r="U143" s="27"/>
      <c r="V143" s="27"/>
      <c r="W143" s="27"/>
      <c r="X143" s="24"/>
    </row>
    <row r="144" spans="1:24" s="23" customFormat="1" ht="210.75" customHeight="1" x14ac:dyDescent="0.35">
      <c r="A144" s="20">
        <f t="shared" si="5"/>
        <v>143</v>
      </c>
      <c r="B144" s="21" t="str">
        <f t="shared" si="4"/>
        <v>W7</v>
      </c>
      <c r="C144" s="21">
        <v>45699.458333333336</v>
      </c>
      <c r="D144" s="21" t="s">
        <v>61</v>
      </c>
      <c r="E144" s="10" t="s">
        <v>149</v>
      </c>
      <c r="F144" s="10" t="s">
        <v>60</v>
      </c>
      <c r="G144" s="46">
        <v>1.2200000000000001E-2</v>
      </c>
      <c r="H144" s="46">
        <v>3.1E-2</v>
      </c>
      <c r="I144" s="46">
        <v>2.12E-2</v>
      </c>
      <c r="J144" s="46">
        <v>3.0700000000000002E-2</v>
      </c>
      <c r="K144" s="49" t="s">
        <v>536</v>
      </c>
      <c r="L144" s="11" t="s">
        <v>4940</v>
      </c>
      <c r="M144" s="10" t="s">
        <v>151</v>
      </c>
      <c r="N144" s="10" t="s">
        <v>3</v>
      </c>
      <c r="O144" s="10" t="s">
        <v>71</v>
      </c>
      <c r="P144" s="25" t="s">
        <v>50</v>
      </c>
      <c r="Q144" s="26"/>
      <c r="R144" s="33"/>
      <c r="S144" s="33"/>
      <c r="T144" s="33"/>
      <c r="U144" s="27"/>
      <c r="V144" s="27"/>
      <c r="W144" s="27"/>
      <c r="X144" s="24"/>
    </row>
    <row r="145" spans="1:24" s="23" customFormat="1" ht="210.75" customHeight="1" x14ac:dyDescent="0.35">
      <c r="A145" s="20">
        <f t="shared" si="5"/>
        <v>144</v>
      </c>
      <c r="B145" s="21" t="str">
        <f t="shared" si="4"/>
        <v>W7</v>
      </c>
      <c r="C145" s="21">
        <v>45699.666666666664</v>
      </c>
      <c r="D145" s="21" t="s">
        <v>510</v>
      </c>
      <c r="E145" s="10" t="s">
        <v>540</v>
      </c>
      <c r="F145" s="10" t="s">
        <v>76</v>
      </c>
      <c r="G145" s="46">
        <v>6.1000000000000004E-3</v>
      </c>
      <c r="H145" s="46">
        <v>1.8E-3</v>
      </c>
      <c r="I145" s="46">
        <v>1.6999999999999999E-3</v>
      </c>
      <c r="J145" s="46">
        <v>2.0999999999999999E-3</v>
      </c>
      <c r="K145" s="49" t="s">
        <v>542</v>
      </c>
      <c r="L145" s="11" t="s">
        <v>553</v>
      </c>
      <c r="M145" s="10" t="s">
        <v>374</v>
      </c>
      <c r="N145" s="10" t="s">
        <v>2</v>
      </c>
      <c r="O145" s="10" t="s">
        <v>71</v>
      </c>
      <c r="P145" s="25" t="s">
        <v>11</v>
      </c>
      <c r="Q145" s="26"/>
      <c r="R145" s="33"/>
      <c r="S145" s="33"/>
      <c r="T145" s="33"/>
      <c r="U145" s="27"/>
      <c r="V145" s="27"/>
      <c r="W145" s="27"/>
      <c r="X145" s="24"/>
    </row>
    <row r="146" spans="1:24" s="23" customFormat="1" ht="210.75" customHeight="1" x14ac:dyDescent="0.35">
      <c r="A146" s="20">
        <f t="shared" si="5"/>
        <v>145</v>
      </c>
      <c r="B146" s="21" t="str">
        <f t="shared" si="4"/>
        <v>W7</v>
      </c>
      <c r="C146" s="21">
        <v>45699.666666666664</v>
      </c>
      <c r="D146" s="21" t="s">
        <v>541</v>
      </c>
      <c r="E146" s="10" t="s">
        <v>540</v>
      </c>
      <c r="F146" s="10" t="s">
        <v>76</v>
      </c>
      <c r="G146" s="46">
        <v>1.66E-2</v>
      </c>
      <c r="H146" s="46">
        <v>1.04E-2</v>
      </c>
      <c r="I146" s="46">
        <v>1.04E-2</v>
      </c>
      <c r="J146" s="46">
        <v>1.04E-2</v>
      </c>
      <c r="K146" s="49" t="s">
        <v>543</v>
      </c>
      <c r="L146" s="11" t="s">
        <v>554</v>
      </c>
      <c r="M146" s="10" t="s">
        <v>374</v>
      </c>
      <c r="N146" s="10" t="s">
        <v>2</v>
      </c>
      <c r="O146" s="10" t="s">
        <v>71</v>
      </c>
      <c r="P146" s="25" t="s">
        <v>11</v>
      </c>
      <c r="Q146" s="26"/>
      <c r="R146" s="33"/>
      <c r="S146" s="33"/>
      <c r="T146" s="33"/>
      <c r="U146" s="27"/>
      <c r="V146" s="27"/>
      <c r="W146" s="27"/>
      <c r="X146" s="24"/>
    </row>
    <row r="147" spans="1:24" s="23" customFormat="1" ht="210.75" customHeight="1" x14ac:dyDescent="0.35">
      <c r="A147" s="20">
        <f t="shared" si="5"/>
        <v>146</v>
      </c>
      <c r="B147" s="21" t="str">
        <f t="shared" si="4"/>
        <v>W7</v>
      </c>
      <c r="C147" s="21">
        <v>45700.4375</v>
      </c>
      <c r="D147" s="21" t="s">
        <v>510</v>
      </c>
      <c r="E147" s="10" t="s">
        <v>106</v>
      </c>
      <c r="F147" s="10" t="s">
        <v>66</v>
      </c>
      <c r="G147" s="46">
        <v>6.0000000000000001E-3</v>
      </c>
      <c r="H147" s="46">
        <v>3.5999999999999999E-3</v>
      </c>
      <c r="I147" s="46">
        <v>3.3999999999999998E-3</v>
      </c>
      <c r="J147" s="46">
        <v>4.1000000000000003E-3</v>
      </c>
      <c r="K147" s="49" t="s">
        <v>544</v>
      </c>
      <c r="L147" s="11" t="s">
        <v>873</v>
      </c>
      <c r="M147" s="10" t="s">
        <v>180</v>
      </c>
      <c r="N147" s="10" t="s">
        <v>1</v>
      </c>
      <c r="O147" s="10" t="s">
        <v>71</v>
      </c>
      <c r="P147" s="25" t="s">
        <v>50</v>
      </c>
      <c r="Q147" s="26"/>
      <c r="R147" s="33"/>
      <c r="S147" s="33"/>
      <c r="T147" s="33"/>
      <c r="U147" s="27"/>
      <c r="V147" s="27"/>
      <c r="W147" s="27"/>
      <c r="X147" s="24"/>
    </row>
    <row r="148" spans="1:24" s="23" customFormat="1" ht="210.75" customHeight="1" x14ac:dyDescent="0.35">
      <c r="A148" s="20">
        <f t="shared" si="5"/>
        <v>147</v>
      </c>
      <c r="B148" s="21" t="str">
        <f t="shared" si="4"/>
        <v>W7</v>
      </c>
      <c r="C148" s="21">
        <v>45700.4375</v>
      </c>
      <c r="D148" s="21" t="s">
        <v>541</v>
      </c>
      <c r="E148" s="10" t="s">
        <v>596</v>
      </c>
      <c r="F148" s="10" t="s">
        <v>66</v>
      </c>
      <c r="G148" s="46">
        <v>5.1000000000000004E-3</v>
      </c>
      <c r="H148" s="46">
        <v>4.3E-3</v>
      </c>
      <c r="I148" s="46">
        <v>4.3E-3</v>
      </c>
      <c r="J148" s="46">
        <v>4.3E-3</v>
      </c>
      <c r="K148" s="49" t="s">
        <v>545</v>
      </c>
      <c r="L148" s="11" t="s">
        <v>555</v>
      </c>
      <c r="M148" s="10" t="s">
        <v>180</v>
      </c>
      <c r="N148" s="10" t="s">
        <v>1</v>
      </c>
      <c r="O148" s="10" t="s">
        <v>71</v>
      </c>
      <c r="P148" s="25" t="s">
        <v>50</v>
      </c>
      <c r="Q148" s="26"/>
      <c r="R148" s="33"/>
      <c r="S148" s="33"/>
      <c r="T148" s="33"/>
      <c r="U148" s="27"/>
      <c r="V148" s="27"/>
      <c r="W148" s="27"/>
      <c r="X148" s="24"/>
    </row>
    <row r="149" spans="1:24" s="23" customFormat="1" ht="265.5" customHeight="1" x14ac:dyDescent="0.35">
      <c r="A149" s="20">
        <f t="shared" si="5"/>
        <v>148</v>
      </c>
      <c r="B149" s="21" t="str">
        <f t="shared" si="4"/>
        <v>W7</v>
      </c>
      <c r="C149" s="21">
        <v>45700.4375</v>
      </c>
      <c r="D149" s="21" t="s">
        <v>61</v>
      </c>
      <c r="E149" s="10" t="s">
        <v>210</v>
      </c>
      <c r="F149" s="10" t="s">
        <v>54</v>
      </c>
      <c r="G149" s="46">
        <v>8.72E-2</v>
      </c>
      <c r="H149" s="46">
        <v>1.26E-2</v>
      </c>
      <c r="I149" s="46">
        <v>1.44E-2</v>
      </c>
      <c r="J149" s="46">
        <v>1.26E-2</v>
      </c>
      <c r="K149" s="49" t="s">
        <v>546</v>
      </c>
      <c r="L149" s="11" t="s">
        <v>4941</v>
      </c>
      <c r="M149" s="10" t="s">
        <v>193</v>
      </c>
      <c r="N149" s="10" t="s">
        <v>183</v>
      </c>
      <c r="O149" s="10" t="s">
        <v>71</v>
      </c>
      <c r="P149" s="25" t="s">
        <v>11</v>
      </c>
      <c r="Q149" s="26"/>
      <c r="R149" s="33"/>
      <c r="S149" s="33"/>
      <c r="T149" s="33"/>
      <c r="U149" s="27"/>
      <c r="V149" s="27"/>
      <c r="W149" s="27"/>
      <c r="X149" s="24"/>
    </row>
    <row r="150" spans="1:24" s="23" customFormat="1" ht="210.75" customHeight="1" x14ac:dyDescent="0.35">
      <c r="A150" s="20">
        <f t="shared" si="5"/>
        <v>149</v>
      </c>
      <c r="B150" s="21" t="str">
        <f t="shared" si="4"/>
        <v>W7</v>
      </c>
      <c r="C150" s="21">
        <v>45700.75</v>
      </c>
      <c r="D150" s="21" t="s">
        <v>556</v>
      </c>
      <c r="E150" s="10" t="s">
        <v>557</v>
      </c>
      <c r="F150" s="10" t="s">
        <v>31</v>
      </c>
      <c r="G150" s="46">
        <v>6.0000000000000001E-3</v>
      </c>
      <c r="H150" s="46">
        <v>3.0000000000000001E-3</v>
      </c>
      <c r="I150" s="46">
        <v>3.0999999999999999E-3</v>
      </c>
      <c r="J150" s="46">
        <v>3.0999999999999999E-3</v>
      </c>
      <c r="K150" s="49" t="s">
        <v>558</v>
      </c>
      <c r="L150" s="11" t="s">
        <v>576</v>
      </c>
      <c r="M150" s="10" t="s">
        <v>151</v>
      </c>
      <c r="N150" s="10" t="s">
        <v>559</v>
      </c>
      <c r="O150" s="10" t="s">
        <v>560</v>
      </c>
      <c r="P150" s="25" t="s">
        <v>50</v>
      </c>
      <c r="Q150" s="26"/>
      <c r="R150" s="33"/>
      <c r="S150" s="33"/>
      <c r="T150" s="33"/>
      <c r="U150" s="27"/>
      <c r="V150" s="27"/>
      <c r="W150" s="27"/>
      <c r="X150" s="24"/>
    </row>
    <row r="151" spans="1:24" s="23" customFormat="1" ht="210.75" customHeight="1" x14ac:dyDescent="0.35">
      <c r="A151" s="20">
        <f t="shared" si="5"/>
        <v>150</v>
      </c>
      <c r="B151" s="21" t="str">
        <f t="shared" si="4"/>
        <v>W7</v>
      </c>
      <c r="C151" s="21">
        <v>45700.75</v>
      </c>
      <c r="D151" s="21" t="s">
        <v>108</v>
      </c>
      <c r="E151" s="10" t="s">
        <v>206</v>
      </c>
      <c r="F151" s="10" t="s">
        <v>56</v>
      </c>
      <c r="G151" s="46">
        <v>7.9000000000000008E-3</v>
      </c>
      <c r="H151" s="46">
        <v>1.9E-3</v>
      </c>
      <c r="I151" s="46">
        <v>1.9E-3</v>
      </c>
      <c r="J151" s="46">
        <v>1.9E-3</v>
      </c>
      <c r="K151" s="49" t="s">
        <v>561</v>
      </c>
      <c r="L151" s="11" t="s">
        <v>597</v>
      </c>
      <c r="M151" s="10" t="s">
        <v>180</v>
      </c>
      <c r="N151" s="10" t="s">
        <v>562</v>
      </c>
      <c r="O151" s="10" t="s">
        <v>560</v>
      </c>
      <c r="P151" s="25" t="s">
        <v>50</v>
      </c>
      <c r="Q151" s="26"/>
      <c r="R151" s="33"/>
      <c r="S151" s="33"/>
      <c r="T151" s="33"/>
      <c r="U151" s="27"/>
      <c r="V151" s="27"/>
      <c r="W151" s="27"/>
      <c r="X151" s="24"/>
    </row>
    <row r="152" spans="1:24" s="23" customFormat="1" ht="210.75" customHeight="1" x14ac:dyDescent="0.35">
      <c r="A152" s="20">
        <f t="shared" si="5"/>
        <v>151</v>
      </c>
      <c r="B152" s="21" t="str">
        <f t="shared" si="4"/>
        <v>W7</v>
      </c>
      <c r="C152" s="21">
        <v>45701.4375</v>
      </c>
      <c r="D152" s="21" t="s">
        <v>103</v>
      </c>
      <c r="E152" s="10" t="s">
        <v>113</v>
      </c>
      <c r="F152" s="10" t="s">
        <v>468</v>
      </c>
      <c r="G152" s="46">
        <v>1.1000000000000001E-3</v>
      </c>
      <c r="H152" s="46">
        <v>2.0000000000000001E-4</v>
      </c>
      <c r="I152" s="46">
        <v>4.0000000000000002E-4</v>
      </c>
      <c r="J152" s="46">
        <v>2.9999999999999997E-4</v>
      </c>
      <c r="K152" s="49" t="s">
        <v>563</v>
      </c>
      <c r="L152" s="11" t="s">
        <v>577</v>
      </c>
      <c r="M152" s="10" t="s">
        <v>167</v>
      </c>
      <c r="N152" s="10" t="s">
        <v>2</v>
      </c>
      <c r="O152" s="10" t="s">
        <v>560</v>
      </c>
      <c r="P152" s="25" t="s">
        <v>134</v>
      </c>
      <c r="Q152" s="26"/>
      <c r="R152" s="33"/>
      <c r="S152" s="33"/>
      <c r="T152" s="33"/>
      <c r="U152" s="27"/>
      <c r="V152" s="27"/>
      <c r="W152" s="27"/>
      <c r="X152" s="24"/>
    </row>
    <row r="153" spans="1:24" s="23" customFormat="1" ht="210.75" customHeight="1" x14ac:dyDescent="0.35">
      <c r="A153" s="20">
        <f t="shared" si="5"/>
        <v>152</v>
      </c>
      <c r="B153" s="21" t="str">
        <f t="shared" si="4"/>
        <v>W7</v>
      </c>
      <c r="C153" s="21">
        <v>45701.4375</v>
      </c>
      <c r="D153" s="21" t="s">
        <v>170</v>
      </c>
      <c r="E153" s="10" t="s">
        <v>48</v>
      </c>
      <c r="F153" s="10" t="s">
        <v>60</v>
      </c>
      <c r="G153" s="46">
        <v>0.1196</v>
      </c>
      <c r="H153" s="46">
        <v>8.3999999999999995E-3</v>
      </c>
      <c r="I153" s="46">
        <v>4.3099999999999999E-2</v>
      </c>
      <c r="J153" s="46">
        <v>2.2499999999999999E-2</v>
      </c>
      <c r="K153" s="49" t="s">
        <v>564</v>
      </c>
      <c r="L153" s="11" t="s">
        <v>670</v>
      </c>
      <c r="M153" s="10" t="s">
        <v>151</v>
      </c>
      <c r="N153" s="10" t="s">
        <v>3</v>
      </c>
      <c r="O153" s="10" t="s">
        <v>560</v>
      </c>
      <c r="P153" s="25" t="s">
        <v>50</v>
      </c>
      <c r="Q153" s="26"/>
      <c r="R153" s="33"/>
      <c r="S153" s="33"/>
      <c r="T153" s="33"/>
      <c r="U153" s="27"/>
      <c r="V153" s="27"/>
      <c r="W153" s="27"/>
      <c r="X153" s="24"/>
    </row>
    <row r="154" spans="1:24" s="23" customFormat="1" ht="210.75" customHeight="1" x14ac:dyDescent="0.35">
      <c r="A154" s="20">
        <f t="shared" si="5"/>
        <v>153</v>
      </c>
      <c r="B154" s="21" t="str">
        <f t="shared" si="4"/>
        <v>W7</v>
      </c>
      <c r="C154" s="21">
        <v>45701.4375</v>
      </c>
      <c r="D154" s="21" t="s">
        <v>201</v>
      </c>
      <c r="E154" s="10" t="s">
        <v>402</v>
      </c>
      <c r="F154" s="10" t="s">
        <v>66</v>
      </c>
      <c r="G154" s="46">
        <v>4.1000000000000003E-3</v>
      </c>
      <c r="H154" s="46">
        <v>5.9999999999999995E-4</v>
      </c>
      <c r="I154" s="46">
        <v>1.1999999999999999E-3</v>
      </c>
      <c r="J154" s="46">
        <v>1.1999999999999999E-3</v>
      </c>
      <c r="K154" s="49" t="s">
        <v>565</v>
      </c>
      <c r="L154" s="11" t="s">
        <v>578</v>
      </c>
      <c r="M154" s="10" t="s">
        <v>566</v>
      </c>
      <c r="N154" s="10" t="s">
        <v>3</v>
      </c>
      <c r="O154" s="10" t="s">
        <v>560</v>
      </c>
      <c r="P154" s="25" t="s">
        <v>50</v>
      </c>
      <c r="Q154" s="26"/>
      <c r="R154" s="33"/>
      <c r="S154" s="33"/>
      <c r="T154" s="33"/>
      <c r="U154" s="27"/>
      <c r="V154" s="27"/>
      <c r="W154" s="27"/>
      <c r="X154" s="24"/>
    </row>
    <row r="155" spans="1:24" s="23" customFormat="1" ht="210.75" customHeight="1" x14ac:dyDescent="0.35">
      <c r="A155" s="20">
        <f t="shared" si="5"/>
        <v>154</v>
      </c>
      <c r="B155" s="21" t="str">
        <f t="shared" si="4"/>
        <v>W7</v>
      </c>
      <c r="C155" s="21">
        <v>45701.4375</v>
      </c>
      <c r="D155" s="21" t="s">
        <v>108</v>
      </c>
      <c r="E155" s="10" t="s">
        <v>289</v>
      </c>
      <c r="F155" s="10" t="s">
        <v>56</v>
      </c>
      <c r="G155" s="46">
        <v>3.8E-3</v>
      </c>
      <c r="H155" s="46">
        <v>1E-3</v>
      </c>
      <c r="I155" s="46">
        <v>1.2999999999999999E-3</v>
      </c>
      <c r="J155" s="46">
        <v>1E-3</v>
      </c>
      <c r="K155" s="49" t="s">
        <v>567</v>
      </c>
      <c r="L155" s="11" t="s">
        <v>4942</v>
      </c>
      <c r="M155" s="10" t="s">
        <v>175</v>
      </c>
      <c r="N155" s="10" t="s">
        <v>3</v>
      </c>
      <c r="O155" s="10" t="s">
        <v>560</v>
      </c>
      <c r="P155" s="25" t="s">
        <v>11</v>
      </c>
      <c r="Q155" s="26"/>
      <c r="R155" s="33"/>
      <c r="S155" s="33"/>
      <c r="T155" s="33"/>
      <c r="U155" s="27"/>
      <c r="V155" s="27"/>
      <c r="W155" s="27"/>
      <c r="X155" s="24"/>
    </row>
    <row r="156" spans="1:24" s="23" customFormat="1" ht="210.75" customHeight="1" x14ac:dyDescent="0.35">
      <c r="A156" s="20">
        <f t="shared" si="5"/>
        <v>155</v>
      </c>
      <c r="B156" s="21" t="str">
        <f t="shared" si="4"/>
        <v>W7</v>
      </c>
      <c r="C156" s="21">
        <v>45701.75</v>
      </c>
      <c r="D156" s="21" t="s">
        <v>103</v>
      </c>
      <c r="E156" s="10" t="s">
        <v>404</v>
      </c>
      <c r="F156" s="10" t="s">
        <v>54</v>
      </c>
      <c r="G156" s="46">
        <v>3.0000000000000001E-3</v>
      </c>
      <c r="H156" s="46">
        <v>2.0000000000000001E-4</v>
      </c>
      <c r="I156" s="46">
        <v>2.9999999999999997E-4</v>
      </c>
      <c r="J156" s="46">
        <v>2.9999999999999997E-4</v>
      </c>
      <c r="K156" s="49" t="s">
        <v>568</v>
      </c>
      <c r="L156" s="11" t="s">
        <v>4943</v>
      </c>
      <c r="M156" s="10" t="s">
        <v>128</v>
      </c>
      <c r="N156" s="10" t="s">
        <v>3</v>
      </c>
      <c r="O156" s="10" t="s">
        <v>560</v>
      </c>
      <c r="P156" s="25" t="s">
        <v>50</v>
      </c>
      <c r="Q156" s="26"/>
      <c r="R156" s="33"/>
      <c r="S156" s="33"/>
      <c r="T156" s="33"/>
      <c r="U156" s="27"/>
      <c r="V156" s="27"/>
      <c r="W156" s="27"/>
      <c r="X156" s="24"/>
    </row>
    <row r="157" spans="1:24" s="23" customFormat="1" ht="210.75" customHeight="1" x14ac:dyDescent="0.35">
      <c r="A157" s="20">
        <f t="shared" si="5"/>
        <v>156</v>
      </c>
      <c r="B157" s="21" t="str">
        <f t="shared" si="4"/>
        <v>W7</v>
      </c>
      <c r="C157" s="21">
        <v>45701.75</v>
      </c>
      <c r="D157" s="21" t="s">
        <v>103</v>
      </c>
      <c r="E157" s="10" t="s">
        <v>179</v>
      </c>
      <c r="F157" s="10" t="s">
        <v>56</v>
      </c>
      <c r="G157" s="46">
        <v>6.4000000000000003E-3</v>
      </c>
      <c r="H157" s="46">
        <v>2.5999999999999999E-3</v>
      </c>
      <c r="I157" s="46">
        <v>3.0000000000000001E-3</v>
      </c>
      <c r="J157" s="46">
        <v>1.2999999999999999E-3</v>
      </c>
      <c r="K157" s="49" t="s">
        <v>569</v>
      </c>
      <c r="L157" s="11" t="s">
        <v>3876</v>
      </c>
      <c r="M157" s="10" t="s">
        <v>570</v>
      </c>
      <c r="N157" s="10" t="s">
        <v>571</v>
      </c>
      <c r="O157" s="10" t="s">
        <v>560</v>
      </c>
      <c r="P157" s="25" t="s">
        <v>134</v>
      </c>
      <c r="Q157" s="26"/>
      <c r="R157" s="33"/>
      <c r="S157" s="33"/>
      <c r="T157" s="33"/>
      <c r="U157" s="27"/>
      <c r="V157" s="27"/>
      <c r="W157" s="27"/>
      <c r="X157" s="24"/>
    </row>
    <row r="158" spans="1:24" s="23" customFormat="1" ht="210.75" customHeight="1" x14ac:dyDescent="0.35">
      <c r="A158" s="20">
        <f t="shared" si="5"/>
        <v>157</v>
      </c>
      <c r="B158" s="21" t="str">
        <f t="shared" si="4"/>
        <v>W7</v>
      </c>
      <c r="C158" s="21">
        <v>45702.4375</v>
      </c>
      <c r="D158" s="21" t="s">
        <v>108</v>
      </c>
      <c r="E158" s="10" t="s">
        <v>52</v>
      </c>
      <c r="F158" s="10" t="s">
        <v>63</v>
      </c>
      <c r="G158" s="46">
        <v>4.0899999999999999E-2</v>
      </c>
      <c r="H158" s="46">
        <v>1.8200000000000001E-2</v>
      </c>
      <c r="I158" s="46">
        <v>2.18E-2</v>
      </c>
      <c r="J158" s="46">
        <v>1.8200000000000001E-2</v>
      </c>
      <c r="K158" s="49" t="s">
        <v>579</v>
      </c>
      <c r="L158" s="11" t="s">
        <v>580</v>
      </c>
      <c r="M158" s="10" t="s">
        <v>581</v>
      </c>
      <c r="N158" s="10" t="s">
        <v>582</v>
      </c>
      <c r="O158" s="10" t="s">
        <v>583</v>
      </c>
      <c r="P158" s="25" t="s">
        <v>11</v>
      </c>
      <c r="Q158" s="26"/>
      <c r="R158" s="33"/>
      <c r="S158" s="33"/>
      <c r="T158" s="33"/>
      <c r="U158" s="27"/>
      <c r="V158" s="27"/>
      <c r="W158" s="27"/>
      <c r="X158" s="24"/>
    </row>
    <row r="159" spans="1:24" s="23" customFormat="1" ht="210.75" customHeight="1" x14ac:dyDescent="0.35">
      <c r="A159" s="20">
        <f t="shared" si="5"/>
        <v>158</v>
      </c>
      <c r="B159" s="21" t="str">
        <f t="shared" si="4"/>
        <v>W7</v>
      </c>
      <c r="C159" s="21">
        <v>45703.416666666664</v>
      </c>
      <c r="D159" s="21" t="s">
        <v>103</v>
      </c>
      <c r="E159" s="10" t="s">
        <v>109</v>
      </c>
      <c r="F159" s="10" t="s">
        <v>54</v>
      </c>
      <c r="G159" s="46">
        <v>2.24E-2</v>
      </c>
      <c r="H159" s="46">
        <v>1.1000000000000001E-3</v>
      </c>
      <c r="I159" s="46">
        <v>1.8E-3</v>
      </c>
      <c r="J159" s="46">
        <v>1.5E-3</v>
      </c>
      <c r="K159" s="49" t="s">
        <v>584</v>
      </c>
      <c r="L159" s="11" t="s">
        <v>585</v>
      </c>
      <c r="M159" s="10" t="s">
        <v>586</v>
      </c>
      <c r="N159" s="10" t="s">
        <v>587</v>
      </c>
      <c r="O159" s="10" t="s">
        <v>202</v>
      </c>
      <c r="P159" s="25" t="s">
        <v>50</v>
      </c>
      <c r="Q159" s="26"/>
      <c r="R159" s="33"/>
      <c r="S159" s="33"/>
      <c r="T159" s="33"/>
      <c r="U159" s="27"/>
      <c r="V159" s="27"/>
      <c r="W159" s="27"/>
      <c r="X159" s="24"/>
    </row>
    <row r="160" spans="1:24" s="23" customFormat="1" ht="210.75" customHeight="1" x14ac:dyDescent="0.35">
      <c r="A160" s="20">
        <f t="shared" si="5"/>
        <v>159</v>
      </c>
      <c r="B160" s="21" t="str">
        <f t="shared" si="4"/>
        <v>W7</v>
      </c>
      <c r="C160" s="21">
        <v>45703.416666666664</v>
      </c>
      <c r="D160" s="21" t="s">
        <v>160</v>
      </c>
      <c r="E160" s="10" t="s">
        <v>168</v>
      </c>
      <c r="F160" s="10" t="s">
        <v>60</v>
      </c>
      <c r="G160" s="46">
        <v>1.44E-2</v>
      </c>
      <c r="H160" s="46">
        <v>2.3E-3</v>
      </c>
      <c r="I160" s="46">
        <v>3.8999999999999998E-3</v>
      </c>
      <c r="J160" s="46">
        <v>2.3E-3</v>
      </c>
      <c r="K160" s="49" t="s">
        <v>590</v>
      </c>
      <c r="L160" s="11" t="s">
        <v>588</v>
      </c>
      <c r="M160" s="10" t="s">
        <v>97</v>
      </c>
      <c r="N160" s="10" t="s">
        <v>3</v>
      </c>
      <c r="O160" s="10" t="s">
        <v>589</v>
      </c>
      <c r="P160" s="25" t="s">
        <v>50</v>
      </c>
      <c r="Q160" s="26"/>
      <c r="R160" s="33"/>
      <c r="S160" s="33"/>
      <c r="T160" s="33"/>
      <c r="U160" s="27"/>
      <c r="V160" s="27"/>
      <c r="W160" s="27"/>
      <c r="X160" s="24"/>
    </row>
    <row r="161" spans="1:24" s="23" customFormat="1" ht="210.75" customHeight="1" x14ac:dyDescent="0.35">
      <c r="A161" s="20">
        <f t="shared" si="5"/>
        <v>160</v>
      </c>
      <c r="B161" s="21" t="str">
        <f t="shared" si="4"/>
        <v>W7</v>
      </c>
      <c r="C161" s="21">
        <v>45703.75</v>
      </c>
      <c r="D161" s="21" t="s">
        <v>510</v>
      </c>
      <c r="E161" s="10" t="s">
        <v>48</v>
      </c>
      <c r="F161" s="10" t="s">
        <v>60</v>
      </c>
      <c r="G161" s="46">
        <v>3.2199999999999999E-2</v>
      </c>
      <c r="H161" s="46">
        <v>2.3599999999999999E-2</v>
      </c>
      <c r="I161" s="46">
        <v>2.3699999999999999E-2</v>
      </c>
      <c r="J161" s="46">
        <v>2.3900000000000001E-2</v>
      </c>
      <c r="K161" s="49" t="s">
        <v>591</v>
      </c>
      <c r="L161" s="11" t="s">
        <v>598</v>
      </c>
      <c r="M161" s="10" t="s">
        <v>592</v>
      </c>
      <c r="N161" s="10" t="s">
        <v>3</v>
      </c>
      <c r="O161" s="10" t="s">
        <v>589</v>
      </c>
      <c r="P161" s="25" t="s">
        <v>50</v>
      </c>
      <c r="Q161" s="26"/>
      <c r="R161" s="33"/>
      <c r="S161" s="33"/>
      <c r="T161" s="33"/>
      <c r="U161" s="27"/>
      <c r="V161" s="27"/>
      <c r="W161" s="27"/>
      <c r="X161" s="24"/>
    </row>
    <row r="162" spans="1:24" s="23" customFormat="1" ht="210.75" customHeight="1" x14ac:dyDescent="0.35">
      <c r="A162" s="20">
        <f t="shared" si="5"/>
        <v>161</v>
      </c>
      <c r="B162" s="21" t="str">
        <f t="shared" ref="B162:B225" si="6">"W"&amp;WEEKNUM(C162,1)</f>
        <v>W7</v>
      </c>
      <c r="C162" s="21">
        <v>45703.75</v>
      </c>
      <c r="D162" s="21" t="s">
        <v>201</v>
      </c>
      <c r="E162" s="10" t="s">
        <v>404</v>
      </c>
      <c r="F162" s="10" t="s">
        <v>76</v>
      </c>
      <c r="G162" s="46">
        <v>6.0000000000000001E-3</v>
      </c>
      <c r="H162" s="46">
        <v>6.9999999999999999E-4</v>
      </c>
      <c r="I162" s="46">
        <v>1.5E-3</v>
      </c>
      <c r="J162" s="46">
        <v>1.1999999999999999E-3</v>
      </c>
      <c r="K162" s="49" t="s">
        <v>593</v>
      </c>
      <c r="L162" s="11" t="s">
        <v>598</v>
      </c>
      <c r="M162" s="10" t="s">
        <v>594</v>
      </c>
      <c r="N162" s="10" t="s">
        <v>3</v>
      </c>
      <c r="O162" s="10" t="s">
        <v>589</v>
      </c>
      <c r="P162" s="25" t="s">
        <v>50</v>
      </c>
      <c r="Q162" s="26"/>
      <c r="R162" s="33"/>
      <c r="S162" s="33"/>
      <c r="T162" s="33"/>
      <c r="U162" s="27"/>
      <c r="V162" s="27"/>
      <c r="W162" s="27"/>
      <c r="X162" s="24"/>
    </row>
    <row r="163" spans="1:24" s="23" customFormat="1" ht="210.75" customHeight="1" x14ac:dyDescent="0.35">
      <c r="A163" s="20">
        <f t="shared" si="5"/>
        <v>162</v>
      </c>
      <c r="B163" s="21" t="str">
        <f t="shared" si="6"/>
        <v>W7</v>
      </c>
      <c r="C163" s="21">
        <v>45703.75</v>
      </c>
      <c r="D163" s="21" t="s">
        <v>122</v>
      </c>
      <c r="E163" s="10" t="s">
        <v>123</v>
      </c>
      <c r="F163" s="10" t="s">
        <v>54</v>
      </c>
      <c r="G163" s="46">
        <v>3.6999999999999998E-2</v>
      </c>
      <c r="H163" s="46">
        <v>3.5000000000000003E-2</v>
      </c>
      <c r="I163" s="46">
        <v>1.21E-2</v>
      </c>
      <c r="J163" s="46">
        <v>2.24E-2</v>
      </c>
      <c r="K163" s="49" t="s">
        <v>595</v>
      </c>
      <c r="L163" s="11" t="s">
        <v>598</v>
      </c>
      <c r="M163" s="10" t="s">
        <v>594</v>
      </c>
      <c r="N163" s="10" t="s">
        <v>3</v>
      </c>
      <c r="O163" s="10" t="s">
        <v>589</v>
      </c>
      <c r="P163" s="25" t="s">
        <v>50</v>
      </c>
      <c r="Q163" s="26"/>
      <c r="R163" s="33"/>
      <c r="S163" s="33"/>
      <c r="T163" s="33"/>
      <c r="U163" s="27"/>
      <c r="V163" s="27"/>
      <c r="W163" s="27"/>
      <c r="X163" s="24"/>
    </row>
    <row r="164" spans="1:24" s="23" customFormat="1" ht="210.75" customHeight="1" x14ac:dyDescent="0.35">
      <c r="A164" s="20">
        <f t="shared" si="5"/>
        <v>163</v>
      </c>
      <c r="B164" s="21" t="str">
        <f t="shared" si="6"/>
        <v>W8</v>
      </c>
      <c r="C164" s="21">
        <v>45705.416666666664</v>
      </c>
      <c r="D164" s="21" t="s">
        <v>170</v>
      </c>
      <c r="E164" s="10" t="s">
        <v>599</v>
      </c>
      <c r="F164" s="10" t="s">
        <v>60</v>
      </c>
      <c r="G164" s="46">
        <v>5.5999999999999999E-3</v>
      </c>
      <c r="H164" s="46">
        <v>2E-3</v>
      </c>
      <c r="I164" s="46">
        <v>6.0000000000000001E-3</v>
      </c>
      <c r="J164" s="46">
        <v>8.8000000000000005E-3</v>
      </c>
      <c r="K164" s="49" t="s">
        <v>607</v>
      </c>
      <c r="L164" s="11" t="s">
        <v>598</v>
      </c>
      <c r="M164" s="10" t="s">
        <v>151</v>
      </c>
      <c r="N164" s="10" t="s">
        <v>8</v>
      </c>
      <c r="O164" s="10" t="s">
        <v>601</v>
      </c>
      <c r="P164" s="25" t="s">
        <v>50</v>
      </c>
      <c r="Q164" s="26"/>
      <c r="R164" s="33"/>
      <c r="S164" s="33"/>
      <c r="T164" s="33"/>
      <c r="U164" s="27"/>
      <c r="V164" s="27"/>
      <c r="W164" s="27"/>
      <c r="X164" s="24"/>
    </row>
    <row r="165" spans="1:24" s="23" customFormat="1" ht="210.75" customHeight="1" x14ac:dyDescent="0.35">
      <c r="A165" s="20">
        <f t="shared" si="5"/>
        <v>164</v>
      </c>
      <c r="B165" s="21" t="str">
        <f t="shared" si="6"/>
        <v>W8</v>
      </c>
      <c r="C165" s="21">
        <v>45705.416666666664</v>
      </c>
      <c r="D165" s="21" t="s">
        <v>201</v>
      </c>
      <c r="E165" s="10" t="s">
        <v>52</v>
      </c>
      <c r="F165" s="10" t="s">
        <v>56</v>
      </c>
      <c r="G165" s="46">
        <v>2.9399999999999999E-2</v>
      </c>
      <c r="H165" s="46">
        <v>1.21E-2</v>
      </c>
      <c r="I165" s="46">
        <v>2.2200000000000001E-2</v>
      </c>
      <c r="J165" s="46">
        <v>1.06E-2</v>
      </c>
      <c r="K165" s="49" t="s">
        <v>606</v>
      </c>
      <c r="L165" s="11" t="s">
        <v>609</v>
      </c>
      <c r="M165" s="10" t="s">
        <v>125</v>
      </c>
      <c r="N165" s="10" t="s">
        <v>8</v>
      </c>
      <c r="O165" s="10" t="s">
        <v>601</v>
      </c>
      <c r="P165" s="25" t="s">
        <v>50</v>
      </c>
      <c r="Q165" s="26"/>
      <c r="R165" s="33"/>
      <c r="S165" s="33"/>
      <c r="T165" s="33"/>
      <c r="U165" s="27"/>
      <c r="V165" s="27"/>
      <c r="W165" s="27"/>
      <c r="X165" s="24"/>
    </row>
    <row r="166" spans="1:24" s="23" customFormat="1" ht="210.75" customHeight="1" x14ac:dyDescent="0.35">
      <c r="A166" s="20">
        <f t="shared" si="5"/>
        <v>165</v>
      </c>
      <c r="B166" s="21" t="str">
        <f t="shared" si="6"/>
        <v>W8</v>
      </c>
      <c r="C166" s="21">
        <v>45705.416666666664</v>
      </c>
      <c r="D166" s="21" t="s">
        <v>541</v>
      </c>
      <c r="E166" s="10" t="s">
        <v>81</v>
      </c>
      <c r="F166" s="10" t="s">
        <v>56</v>
      </c>
      <c r="G166" s="46">
        <v>1.8100000000000002E-2</v>
      </c>
      <c r="H166" s="46">
        <v>2.5000000000000001E-3</v>
      </c>
      <c r="I166" s="46">
        <v>8.5000000000000006E-3</v>
      </c>
      <c r="J166" s="46">
        <v>2.5000000000000001E-3</v>
      </c>
      <c r="K166" s="49" t="s">
        <v>600</v>
      </c>
      <c r="L166" s="11" t="s">
        <v>602</v>
      </c>
      <c r="M166" s="10" t="s">
        <v>446</v>
      </c>
      <c r="N166" s="10" t="s">
        <v>9</v>
      </c>
      <c r="O166" s="10" t="s">
        <v>601</v>
      </c>
      <c r="P166" s="25" t="s">
        <v>11</v>
      </c>
      <c r="Q166" s="26"/>
      <c r="R166" s="33"/>
      <c r="S166" s="33"/>
      <c r="T166" s="33"/>
      <c r="U166" s="27"/>
      <c r="V166" s="27"/>
      <c r="W166" s="27"/>
      <c r="X166" s="24"/>
    </row>
    <row r="167" spans="1:24" s="23" customFormat="1" ht="210.75" customHeight="1" x14ac:dyDescent="0.35">
      <c r="A167" s="20">
        <f t="shared" si="5"/>
        <v>166</v>
      </c>
      <c r="B167" s="21" t="str">
        <f t="shared" si="6"/>
        <v>W8</v>
      </c>
      <c r="C167" s="21">
        <v>45705.75</v>
      </c>
      <c r="D167" s="21" t="s">
        <v>541</v>
      </c>
      <c r="E167" s="10" t="s">
        <v>206</v>
      </c>
      <c r="F167" s="10" t="s">
        <v>56</v>
      </c>
      <c r="G167" s="46">
        <v>0.30480000000000002</v>
      </c>
      <c r="H167" s="46">
        <v>4.58E-2</v>
      </c>
      <c r="I167" s="46">
        <v>0.1076</v>
      </c>
      <c r="J167" s="46">
        <v>4.58E-2</v>
      </c>
      <c r="K167" s="49" t="s">
        <v>603</v>
      </c>
      <c r="L167" s="11" t="s">
        <v>608</v>
      </c>
      <c r="M167" s="10" t="s">
        <v>207</v>
      </c>
      <c r="N167" s="10" t="s">
        <v>2</v>
      </c>
      <c r="O167" s="10" t="s">
        <v>101</v>
      </c>
      <c r="P167" s="25" t="s">
        <v>50</v>
      </c>
      <c r="Q167" s="26"/>
      <c r="R167" s="33"/>
      <c r="S167" s="33"/>
      <c r="T167" s="33"/>
      <c r="U167" s="27"/>
      <c r="V167" s="27"/>
      <c r="W167" s="27"/>
      <c r="X167" s="24"/>
    </row>
    <row r="168" spans="1:24" s="23" customFormat="1" ht="210.75" customHeight="1" x14ac:dyDescent="0.35">
      <c r="A168" s="20">
        <f t="shared" si="5"/>
        <v>167</v>
      </c>
      <c r="B168" s="21" t="str">
        <f t="shared" si="6"/>
        <v>W8</v>
      </c>
      <c r="C168" s="21">
        <v>45705.75</v>
      </c>
      <c r="D168" s="21" t="s">
        <v>541</v>
      </c>
      <c r="E168" s="10" t="s">
        <v>74</v>
      </c>
      <c r="F168" s="10" t="s">
        <v>56</v>
      </c>
      <c r="G168" s="46">
        <v>4.9000000000000002E-2</v>
      </c>
      <c r="H168" s="46">
        <v>8.9999999999999993E-3</v>
      </c>
      <c r="I168" s="46">
        <v>1.6799999999999999E-2</v>
      </c>
      <c r="J168" s="46">
        <v>8.9999999999999993E-3</v>
      </c>
      <c r="K168" s="49" t="s">
        <v>604</v>
      </c>
      <c r="L168" s="11" t="s">
        <v>608</v>
      </c>
      <c r="M168" s="10" t="s">
        <v>207</v>
      </c>
      <c r="N168" s="10" t="s">
        <v>2</v>
      </c>
      <c r="O168" s="10" t="s">
        <v>101</v>
      </c>
      <c r="P168" s="25" t="s">
        <v>50</v>
      </c>
      <c r="Q168" s="26"/>
      <c r="R168" s="33"/>
      <c r="S168" s="33"/>
      <c r="T168" s="33"/>
      <c r="U168" s="27"/>
      <c r="V168" s="27"/>
      <c r="W168" s="27"/>
      <c r="X168" s="24"/>
    </row>
    <row r="169" spans="1:24" s="23" customFormat="1" ht="210.75" customHeight="1" x14ac:dyDescent="0.35">
      <c r="A169" s="20">
        <f t="shared" si="5"/>
        <v>168</v>
      </c>
      <c r="B169" s="21" t="str">
        <f t="shared" si="6"/>
        <v>W8</v>
      </c>
      <c r="C169" s="21">
        <v>45705.75</v>
      </c>
      <c r="D169" s="21" t="s">
        <v>541</v>
      </c>
      <c r="E169" s="10" t="s">
        <v>147</v>
      </c>
      <c r="F169" s="10" t="s">
        <v>56</v>
      </c>
      <c r="G169" s="46">
        <v>2.3199999999999998E-2</v>
      </c>
      <c r="H169" s="46">
        <v>7.6E-3</v>
      </c>
      <c r="I169" s="46">
        <v>1.7100000000000001E-2</v>
      </c>
      <c r="J169" s="46">
        <v>7.4999999999999997E-3</v>
      </c>
      <c r="K169" s="49" t="s">
        <v>605</v>
      </c>
      <c r="L169" s="11" t="s">
        <v>616</v>
      </c>
      <c r="M169" s="10" t="s">
        <v>162</v>
      </c>
      <c r="N169" s="10" t="s">
        <v>8</v>
      </c>
      <c r="O169" s="10" t="s">
        <v>101</v>
      </c>
      <c r="P169" s="25" t="s">
        <v>134</v>
      </c>
      <c r="Q169" s="26"/>
      <c r="R169" s="33"/>
      <c r="S169" s="33"/>
      <c r="T169" s="33"/>
      <c r="U169" s="27"/>
      <c r="V169" s="27"/>
      <c r="W169" s="27"/>
      <c r="X169" s="24"/>
    </row>
    <row r="170" spans="1:24" s="23" customFormat="1" ht="210.75" customHeight="1" x14ac:dyDescent="0.35">
      <c r="A170" s="20">
        <f t="shared" si="5"/>
        <v>169</v>
      </c>
      <c r="B170" s="21" t="str">
        <f t="shared" si="6"/>
        <v>W8</v>
      </c>
      <c r="C170" s="21">
        <v>45706.75</v>
      </c>
      <c r="D170" s="21" t="s">
        <v>170</v>
      </c>
      <c r="E170" s="10" t="s">
        <v>106</v>
      </c>
      <c r="F170" s="10" t="s">
        <v>66</v>
      </c>
      <c r="G170" s="46">
        <v>7.1999999999999998E-3</v>
      </c>
      <c r="H170" s="46">
        <v>1.6999999999999999E-3</v>
      </c>
      <c r="I170" s="46">
        <v>2.3E-3</v>
      </c>
      <c r="J170" s="46">
        <v>4.1000000000000003E-3</v>
      </c>
      <c r="K170" s="49" t="s">
        <v>611</v>
      </c>
      <c r="L170" s="11" t="s">
        <v>615</v>
      </c>
      <c r="M170" s="10" t="s">
        <v>204</v>
      </c>
      <c r="N170" s="10" t="s">
        <v>1</v>
      </c>
      <c r="O170" s="10" t="s">
        <v>101</v>
      </c>
      <c r="P170" s="25" t="s">
        <v>50</v>
      </c>
      <c r="Q170" s="26"/>
      <c r="R170" s="33"/>
      <c r="S170" s="33"/>
      <c r="T170" s="33"/>
      <c r="U170" s="27"/>
      <c r="V170" s="27"/>
      <c r="W170" s="27"/>
      <c r="X170" s="24"/>
    </row>
    <row r="171" spans="1:24" s="23" customFormat="1" ht="210.75" customHeight="1" x14ac:dyDescent="0.35">
      <c r="A171" s="20">
        <f t="shared" si="5"/>
        <v>170</v>
      </c>
      <c r="B171" s="21" t="str">
        <f t="shared" si="6"/>
        <v>W8</v>
      </c>
      <c r="C171" s="21">
        <v>45706.75</v>
      </c>
      <c r="D171" s="21" t="s">
        <v>201</v>
      </c>
      <c r="E171" s="10" t="s">
        <v>610</v>
      </c>
      <c r="F171" s="10" t="s">
        <v>66</v>
      </c>
      <c r="G171" s="46">
        <v>2.9899999999999999E-2</v>
      </c>
      <c r="H171" s="46">
        <v>2.9999999999999997E-4</v>
      </c>
      <c r="I171" s="46">
        <v>8.0000000000000004E-4</v>
      </c>
      <c r="J171" s="46">
        <v>4.0000000000000002E-4</v>
      </c>
      <c r="K171" s="49" t="s">
        <v>612</v>
      </c>
      <c r="L171" s="11" t="s">
        <v>614</v>
      </c>
      <c r="M171" s="10" t="s">
        <v>165</v>
      </c>
      <c r="N171" s="10" t="e">
        <v>#N/A</v>
      </c>
      <c r="O171" s="10" t="s">
        <v>101</v>
      </c>
      <c r="P171" s="25" t="s">
        <v>50</v>
      </c>
      <c r="Q171" s="26"/>
      <c r="R171" s="33"/>
      <c r="S171" s="33"/>
      <c r="T171" s="33"/>
      <c r="U171" s="27"/>
      <c r="V171" s="27"/>
      <c r="W171" s="27"/>
      <c r="X171" s="24"/>
    </row>
    <row r="172" spans="1:24" s="23" customFormat="1" ht="210.75" customHeight="1" x14ac:dyDescent="0.35">
      <c r="A172" s="20">
        <f t="shared" si="5"/>
        <v>171</v>
      </c>
      <c r="B172" s="21" t="str">
        <f t="shared" si="6"/>
        <v>W8</v>
      </c>
      <c r="C172" s="21">
        <v>45706.75</v>
      </c>
      <c r="D172" s="21" t="s">
        <v>108</v>
      </c>
      <c r="E172" s="10" t="s">
        <v>83</v>
      </c>
      <c r="F172" s="10" t="s">
        <v>56</v>
      </c>
      <c r="G172" s="46">
        <v>2.0199999999999999E-2</v>
      </c>
      <c r="H172" s="46">
        <v>3.0000000000000001E-3</v>
      </c>
      <c r="I172" s="46">
        <v>9.5999999999999992E-3</v>
      </c>
      <c r="J172" s="46">
        <v>3.0000000000000001E-3</v>
      </c>
      <c r="K172" s="49" t="s">
        <v>613</v>
      </c>
      <c r="L172" s="11" t="s">
        <v>614</v>
      </c>
      <c r="M172" s="10" t="s">
        <v>204</v>
      </c>
      <c r="N172" s="10" t="s">
        <v>1</v>
      </c>
      <c r="O172" s="10" t="s">
        <v>101</v>
      </c>
      <c r="P172" s="25" t="s">
        <v>50</v>
      </c>
      <c r="Q172" s="26"/>
      <c r="R172" s="33"/>
      <c r="S172" s="33"/>
      <c r="T172" s="33"/>
      <c r="U172" s="27"/>
      <c r="V172" s="27"/>
      <c r="W172" s="27"/>
      <c r="X172" s="24"/>
    </row>
    <row r="173" spans="1:24" s="23" customFormat="1" ht="210.75" customHeight="1" x14ac:dyDescent="0.35">
      <c r="A173" s="20">
        <f t="shared" si="5"/>
        <v>172</v>
      </c>
      <c r="B173" s="21" t="str">
        <f t="shared" si="6"/>
        <v>W8</v>
      </c>
      <c r="C173" s="21">
        <v>45707.75</v>
      </c>
      <c r="D173" s="21" t="s">
        <v>617</v>
      </c>
      <c r="E173" s="10" t="s">
        <v>133</v>
      </c>
      <c r="F173" s="10" t="s">
        <v>66</v>
      </c>
      <c r="G173" s="46">
        <v>2.4199999999999999E-2</v>
      </c>
      <c r="H173" s="46">
        <v>0.1295</v>
      </c>
      <c r="I173" s="46">
        <v>0.11409999999999999</v>
      </c>
      <c r="J173" s="46">
        <v>0.1295</v>
      </c>
      <c r="K173" s="49" t="s">
        <v>618</v>
      </c>
      <c r="L173" s="11" t="s">
        <v>622</v>
      </c>
      <c r="M173" s="10" t="s">
        <v>195</v>
      </c>
      <c r="N173" s="10" t="s">
        <v>1</v>
      </c>
      <c r="O173" s="10" t="s">
        <v>620</v>
      </c>
      <c r="P173" s="25" t="s">
        <v>50</v>
      </c>
      <c r="Q173" s="26"/>
      <c r="R173" s="33"/>
      <c r="S173" s="33"/>
      <c r="T173" s="33"/>
      <c r="U173" s="27"/>
      <c r="V173" s="27"/>
      <c r="W173" s="27"/>
      <c r="X173" s="24"/>
    </row>
    <row r="174" spans="1:24" s="23" customFormat="1" ht="210.75" customHeight="1" x14ac:dyDescent="0.35">
      <c r="A174" s="20">
        <f t="shared" si="5"/>
        <v>173</v>
      </c>
      <c r="B174" s="21" t="str">
        <f t="shared" si="6"/>
        <v>W8</v>
      </c>
      <c r="C174" s="21">
        <v>45707.75</v>
      </c>
      <c r="D174" s="21" t="s">
        <v>617</v>
      </c>
      <c r="E174" s="10" t="s">
        <v>106</v>
      </c>
      <c r="F174" s="10" t="s">
        <v>66</v>
      </c>
      <c r="G174" s="46">
        <v>2.3E-3</v>
      </c>
      <c r="H174" s="46">
        <v>4.1999999999999997E-3</v>
      </c>
      <c r="I174" s="46">
        <v>4.4000000000000003E-3</v>
      </c>
      <c r="J174" s="46">
        <v>4.1999999999999997E-3</v>
      </c>
      <c r="K174" s="49" t="s">
        <v>777</v>
      </c>
      <c r="L174" s="11" t="s">
        <v>791</v>
      </c>
      <c r="M174" s="10" t="s">
        <v>195</v>
      </c>
      <c r="N174" s="10" t="s">
        <v>1</v>
      </c>
      <c r="O174" s="10" t="s">
        <v>620</v>
      </c>
      <c r="P174" s="25" t="s">
        <v>11</v>
      </c>
      <c r="Q174" s="26"/>
      <c r="R174" s="33"/>
      <c r="S174" s="33"/>
      <c r="T174" s="33"/>
      <c r="U174" s="27"/>
      <c r="V174" s="27"/>
      <c r="W174" s="27"/>
      <c r="X174" s="24"/>
    </row>
    <row r="175" spans="1:24" s="23" customFormat="1" ht="210.75" customHeight="1" x14ac:dyDescent="0.35">
      <c r="A175" s="20">
        <f t="shared" si="5"/>
        <v>174</v>
      </c>
      <c r="B175" s="21" t="str">
        <f t="shared" si="6"/>
        <v>W8</v>
      </c>
      <c r="C175" s="21">
        <v>45707.75</v>
      </c>
      <c r="D175" s="21" t="s">
        <v>541</v>
      </c>
      <c r="E175" s="10" t="s">
        <v>164</v>
      </c>
      <c r="F175" s="10" t="s">
        <v>56</v>
      </c>
      <c r="G175" s="46">
        <v>7.1000000000000004E-3</v>
      </c>
      <c r="H175" s="46">
        <v>2.5000000000000001E-3</v>
      </c>
      <c r="I175" s="46">
        <v>4.0000000000000001E-3</v>
      </c>
      <c r="J175" s="46">
        <v>2.5000000000000001E-3</v>
      </c>
      <c r="K175" s="49" t="s">
        <v>619</v>
      </c>
      <c r="L175" s="11" t="s">
        <v>621</v>
      </c>
      <c r="M175" s="10" t="s">
        <v>162</v>
      </c>
      <c r="N175" s="10" t="s">
        <v>8</v>
      </c>
      <c r="O175" s="10" t="s">
        <v>620</v>
      </c>
      <c r="P175" s="25" t="s">
        <v>50</v>
      </c>
      <c r="Q175" s="26"/>
      <c r="R175" s="33"/>
      <c r="S175" s="33"/>
      <c r="T175" s="33"/>
      <c r="U175" s="27"/>
      <c r="V175" s="27"/>
      <c r="W175" s="27"/>
      <c r="X175" s="24"/>
    </row>
    <row r="176" spans="1:24" s="23" customFormat="1" ht="210.75" customHeight="1" x14ac:dyDescent="0.35">
      <c r="A176" s="20">
        <f t="shared" si="5"/>
        <v>175</v>
      </c>
      <c r="B176" s="21" t="str">
        <f t="shared" si="6"/>
        <v>W8</v>
      </c>
      <c r="C176" s="21">
        <v>45708.416666666664</v>
      </c>
      <c r="D176" s="21" t="s">
        <v>61</v>
      </c>
      <c r="E176" s="10" t="s">
        <v>623</v>
      </c>
      <c r="F176" s="10" t="s">
        <v>60</v>
      </c>
      <c r="G176" s="46">
        <v>8.2000000000000007E-3</v>
      </c>
      <c r="H176" s="46">
        <v>6.9999999999999999E-4</v>
      </c>
      <c r="I176" s="46">
        <v>3.0999999999999999E-3</v>
      </c>
      <c r="J176" s="46">
        <v>2.7000000000000001E-3</v>
      </c>
      <c r="K176" s="49" t="s">
        <v>625</v>
      </c>
      <c r="L176" s="11" t="s">
        <v>633</v>
      </c>
      <c r="M176" s="10" t="s">
        <v>193</v>
      </c>
      <c r="N176" s="10" t="s">
        <v>183</v>
      </c>
      <c r="O176" s="10" t="s">
        <v>121</v>
      </c>
      <c r="P176" s="25" t="s">
        <v>11</v>
      </c>
      <c r="Q176" s="26"/>
      <c r="R176" s="33"/>
      <c r="S176" s="33"/>
      <c r="T176" s="33"/>
      <c r="U176" s="27"/>
      <c r="V176" s="27"/>
      <c r="W176" s="27"/>
      <c r="X176" s="24"/>
    </row>
    <row r="177" spans="1:24" s="23" customFormat="1" ht="210.75" customHeight="1" x14ac:dyDescent="0.35">
      <c r="A177" s="20">
        <f t="shared" si="5"/>
        <v>176</v>
      </c>
      <c r="B177" s="21" t="str">
        <f t="shared" si="6"/>
        <v>W8</v>
      </c>
      <c r="C177" s="21">
        <v>45708.416666666664</v>
      </c>
      <c r="D177" s="21" t="s">
        <v>227</v>
      </c>
      <c r="E177" s="10" t="s">
        <v>159</v>
      </c>
      <c r="F177" s="10" t="s">
        <v>25</v>
      </c>
      <c r="G177" s="46" t="s">
        <v>56</v>
      </c>
      <c r="H177" s="46">
        <v>1.7299999999999999E-2</v>
      </c>
      <c r="I177" s="46">
        <v>7.6E-3</v>
      </c>
      <c r="J177" s="46">
        <v>6.7000000000000002E-3</v>
      </c>
      <c r="K177" s="49" t="s">
        <v>626</v>
      </c>
      <c r="L177" s="11" t="s">
        <v>4944</v>
      </c>
      <c r="M177" s="10" t="s">
        <v>195</v>
      </c>
      <c r="N177" s="10" t="s">
        <v>1</v>
      </c>
      <c r="O177" s="10" t="s">
        <v>121</v>
      </c>
      <c r="P177" s="25" t="s">
        <v>50</v>
      </c>
      <c r="Q177" s="26"/>
      <c r="R177" s="33"/>
      <c r="S177" s="33"/>
      <c r="T177" s="33"/>
      <c r="U177" s="27"/>
      <c r="V177" s="27"/>
      <c r="W177" s="27"/>
      <c r="X177" s="24"/>
    </row>
    <row r="178" spans="1:24" s="23" customFormat="1" ht="280.5" x14ac:dyDescent="0.35">
      <c r="A178" s="20">
        <f t="shared" si="5"/>
        <v>177</v>
      </c>
      <c r="B178" s="21" t="str">
        <f t="shared" si="6"/>
        <v>W8</v>
      </c>
      <c r="C178" s="21">
        <v>45708.416666666664</v>
      </c>
      <c r="D178" s="21" t="s">
        <v>227</v>
      </c>
      <c r="E178" s="10" t="s">
        <v>106</v>
      </c>
      <c r="F178" s="10" t="s">
        <v>25</v>
      </c>
      <c r="G178" s="46">
        <v>3.2300000000000002E-2</v>
      </c>
      <c r="H178" s="46">
        <v>1.34E-2</v>
      </c>
      <c r="I178" s="46">
        <v>2.69E-2</v>
      </c>
      <c r="J178" s="46">
        <v>2.0500000000000001E-2</v>
      </c>
      <c r="K178" s="49" t="s">
        <v>627</v>
      </c>
      <c r="L178" s="11" t="s">
        <v>4945</v>
      </c>
      <c r="M178" s="10" t="s">
        <v>195</v>
      </c>
      <c r="N178" s="10" t="s">
        <v>1</v>
      </c>
      <c r="O178" s="10" t="s">
        <v>121</v>
      </c>
      <c r="P178" s="25" t="s">
        <v>50</v>
      </c>
      <c r="Q178" s="26"/>
      <c r="R178" s="33"/>
      <c r="S178" s="33"/>
      <c r="T178" s="33"/>
      <c r="U178" s="27"/>
      <c r="V178" s="27"/>
      <c r="W178" s="27"/>
      <c r="X178" s="24"/>
    </row>
    <row r="179" spans="1:24" s="23" customFormat="1" ht="210.75" customHeight="1" x14ac:dyDescent="0.35">
      <c r="A179" s="20">
        <f t="shared" si="5"/>
        <v>178</v>
      </c>
      <c r="B179" s="21" t="str">
        <f t="shared" si="6"/>
        <v>W8</v>
      </c>
      <c r="C179" s="21">
        <v>45708.416666666664</v>
      </c>
      <c r="D179" s="21" t="s">
        <v>624</v>
      </c>
      <c r="E179" s="10" t="s">
        <v>648</v>
      </c>
      <c r="F179" s="10" t="s">
        <v>66</v>
      </c>
      <c r="G179" s="46">
        <v>4.3E-3</v>
      </c>
      <c r="H179" s="46">
        <v>0.46589999999999998</v>
      </c>
      <c r="I179" s="46">
        <v>0.46589999999999998</v>
      </c>
      <c r="J179" s="46">
        <v>0.46589999999999998</v>
      </c>
      <c r="K179" s="49" t="s">
        <v>628</v>
      </c>
      <c r="L179" s="11" t="s">
        <v>754</v>
      </c>
      <c r="M179" s="10" t="s">
        <v>195</v>
      </c>
      <c r="N179" s="10" t="s">
        <v>1</v>
      </c>
      <c r="O179" s="10" t="s">
        <v>121</v>
      </c>
      <c r="P179" s="25" t="s">
        <v>11</v>
      </c>
      <c r="Q179" s="26"/>
      <c r="R179" s="33"/>
      <c r="S179" s="33"/>
      <c r="T179" s="33"/>
      <c r="U179" s="27"/>
      <c r="V179" s="27"/>
      <c r="W179" s="27"/>
      <c r="X179" s="24"/>
    </row>
    <row r="180" spans="1:24" s="23" customFormat="1" ht="210.75" customHeight="1" x14ac:dyDescent="0.35">
      <c r="A180" s="20">
        <f t="shared" si="5"/>
        <v>179</v>
      </c>
      <c r="B180" s="21" t="str">
        <f t="shared" si="6"/>
        <v>W8</v>
      </c>
      <c r="C180" s="21">
        <v>45708.75</v>
      </c>
      <c r="D180" s="21" t="s">
        <v>170</v>
      </c>
      <c r="E180" s="10" t="s">
        <v>636</v>
      </c>
      <c r="F180" s="10" t="s">
        <v>60</v>
      </c>
      <c r="G180" s="46">
        <v>0.01</v>
      </c>
      <c r="H180" s="46">
        <v>6.4999999999999997E-3</v>
      </c>
      <c r="I180" s="46">
        <v>8.8999999999999999E-3</v>
      </c>
      <c r="J180" s="46">
        <v>9.7000000000000003E-3</v>
      </c>
      <c r="K180" s="49" t="s">
        <v>629</v>
      </c>
      <c r="L180" s="11" t="s">
        <v>637</v>
      </c>
      <c r="M180" s="10" t="s">
        <v>151</v>
      </c>
      <c r="N180" s="10" t="s">
        <v>8</v>
      </c>
      <c r="O180" s="10" t="s">
        <v>121</v>
      </c>
      <c r="P180" s="25" t="s">
        <v>50</v>
      </c>
      <c r="Q180" s="26"/>
      <c r="R180" s="33"/>
      <c r="S180" s="33"/>
      <c r="T180" s="33"/>
      <c r="U180" s="27"/>
      <c r="V180" s="27"/>
      <c r="W180" s="27"/>
      <c r="X180" s="24"/>
    </row>
    <row r="181" spans="1:24" s="23" customFormat="1" ht="210.75" customHeight="1" x14ac:dyDescent="0.35">
      <c r="A181" s="20">
        <f t="shared" si="5"/>
        <v>180</v>
      </c>
      <c r="B181" s="21" t="str">
        <f t="shared" si="6"/>
        <v>W8</v>
      </c>
      <c r="C181" s="21">
        <v>45708.75</v>
      </c>
      <c r="D181" s="21" t="s">
        <v>227</v>
      </c>
      <c r="E181" s="10" t="s">
        <v>90</v>
      </c>
      <c r="F181" s="10" t="s">
        <v>25</v>
      </c>
      <c r="G181" s="46">
        <v>3.2099999999999997E-2</v>
      </c>
      <c r="H181" s="46">
        <v>1.67E-2</v>
      </c>
      <c r="I181" s="46">
        <v>2.3099999999999999E-2</v>
      </c>
      <c r="J181" s="46">
        <v>2.3400000000000001E-2</v>
      </c>
      <c r="K181" s="49" t="s">
        <v>630</v>
      </c>
      <c r="L181" s="11" t="s">
        <v>683</v>
      </c>
      <c r="M181" s="10" t="s">
        <v>151</v>
      </c>
      <c r="N181" s="10" t="s">
        <v>8</v>
      </c>
      <c r="O181" s="10" t="s">
        <v>121</v>
      </c>
      <c r="P181" s="25" t="s">
        <v>50</v>
      </c>
      <c r="Q181" s="26"/>
      <c r="R181" s="33"/>
      <c r="S181" s="33"/>
      <c r="T181" s="33"/>
      <c r="U181" s="27"/>
      <c r="V181" s="27"/>
      <c r="W181" s="27"/>
      <c r="X181" s="24"/>
    </row>
    <row r="182" spans="1:24" s="23" customFormat="1" ht="210.75" customHeight="1" x14ac:dyDescent="0.35">
      <c r="A182" s="20">
        <f t="shared" ref="A182:A245" si="7">ROW()-1</f>
        <v>181</v>
      </c>
      <c r="B182" s="21" t="str">
        <f t="shared" si="6"/>
        <v>W8</v>
      </c>
      <c r="C182" s="21">
        <v>45708.75</v>
      </c>
      <c r="D182" s="21" t="s">
        <v>201</v>
      </c>
      <c r="E182" s="10" t="s">
        <v>64</v>
      </c>
      <c r="F182" s="10" t="s">
        <v>56</v>
      </c>
      <c r="G182" s="46">
        <v>0.1283</v>
      </c>
      <c r="H182" s="46">
        <v>6.6E-3</v>
      </c>
      <c r="I182" s="46">
        <v>1.06E-2</v>
      </c>
      <c r="J182" s="46">
        <v>5.8999999999999999E-3</v>
      </c>
      <c r="K182" s="49" t="s">
        <v>631</v>
      </c>
      <c r="L182" s="11" t="s">
        <v>634</v>
      </c>
      <c r="M182" s="10" t="s">
        <v>125</v>
      </c>
      <c r="N182" s="10" t="s">
        <v>8</v>
      </c>
      <c r="O182" s="10" t="s">
        <v>121</v>
      </c>
      <c r="P182" s="25" t="s">
        <v>50</v>
      </c>
      <c r="Q182" s="26"/>
      <c r="R182" s="33"/>
      <c r="S182" s="33"/>
      <c r="T182" s="33"/>
      <c r="U182" s="27"/>
      <c r="V182" s="27"/>
      <c r="W182" s="27"/>
      <c r="X182" s="24"/>
    </row>
    <row r="183" spans="1:24" s="23" customFormat="1" ht="210.75" customHeight="1" x14ac:dyDescent="0.35">
      <c r="A183" s="20">
        <f t="shared" si="7"/>
        <v>182</v>
      </c>
      <c r="B183" s="21" t="str">
        <f t="shared" si="6"/>
        <v>W8</v>
      </c>
      <c r="C183" s="21">
        <v>45708.75</v>
      </c>
      <c r="D183" s="21" t="s">
        <v>201</v>
      </c>
      <c r="E183" s="10" t="s">
        <v>493</v>
      </c>
      <c r="F183" s="10" t="s">
        <v>56</v>
      </c>
      <c r="G183" s="46">
        <v>6.7199999999999996E-2</v>
      </c>
      <c r="H183" s="46">
        <v>2.5000000000000001E-3</v>
      </c>
      <c r="I183" s="46">
        <v>5.3E-3</v>
      </c>
      <c r="J183" s="46">
        <v>2.3E-3</v>
      </c>
      <c r="K183" s="49" t="s">
        <v>632</v>
      </c>
      <c r="L183" s="11" t="s">
        <v>635</v>
      </c>
      <c r="M183" s="10" t="s">
        <v>165</v>
      </c>
      <c r="N183" s="10" t="s">
        <v>9</v>
      </c>
      <c r="O183" s="10" t="s">
        <v>121</v>
      </c>
      <c r="P183" s="25" t="s">
        <v>11</v>
      </c>
      <c r="Q183" s="26"/>
      <c r="R183" s="33"/>
      <c r="S183" s="33"/>
      <c r="T183" s="33"/>
      <c r="U183" s="27"/>
      <c r="V183" s="27"/>
      <c r="W183" s="27"/>
      <c r="X183" s="24"/>
    </row>
    <row r="184" spans="1:24" s="23" customFormat="1" ht="210.75" customHeight="1" x14ac:dyDescent="0.35">
      <c r="A184" s="20">
        <f t="shared" si="7"/>
        <v>183</v>
      </c>
      <c r="B184" s="21" t="str">
        <f t="shared" si="6"/>
        <v>W8</v>
      </c>
      <c r="C184" s="21">
        <v>45709.416666666664</v>
      </c>
      <c r="D184" s="21" t="s">
        <v>170</v>
      </c>
      <c r="E184" s="10" t="s">
        <v>81</v>
      </c>
      <c r="F184" s="10" t="s">
        <v>56</v>
      </c>
      <c r="G184" s="46">
        <v>1.47E-2</v>
      </c>
      <c r="H184" s="46">
        <v>2.3E-3</v>
      </c>
      <c r="I184" s="46">
        <v>3.3E-3</v>
      </c>
      <c r="J184" s="46">
        <v>2E-3</v>
      </c>
      <c r="K184" s="49" t="s">
        <v>639</v>
      </c>
      <c r="L184" s="11" t="s">
        <v>660</v>
      </c>
      <c r="M184" s="10" t="s">
        <v>186</v>
      </c>
      <c r="N184" s="10" t="s">
        <v>9</v>
      </c>
      <c r="O184" s="10" t="s">
        <v>100</v>
      </c>
      <c r="P184" s="25" t="s">
        <v>11</v>
      </c>
      <c r="Q184" s="26"/>
      <c r="R184" s="33"/>
      <c r="S184" s="33"/>
      <c r="T184" s="33"/>
      <c r="U184" s="27"/>
      <c r="V184" s="27"/>
      <c r="W184" s="27"/>
      <c r="X184" s="24"/>
    </row>
    <row r="185" spans="1:24" s="23" customFormat="1" ht="210.75" customHeight="1" x14ac:dyDescent="0.35">
      <c r="A185" s="20">
        <f t="shared" si="7"/>
        <v>184</v>
      </c>
      <c r="B185" s="21" t="str">
        <f t="shared" si="6"/>
        <v>W8</v>
      </c>
      <c r="C185" s="21">
        <v>45709.416666666664</v>
      </c>
      <c r="D185" s="21" t="s">
        <v>624</v>
      </c>
      <c r="E185" s="10" t="s">
        <v>649</v>
      </c>
      <c r="F185" s="10" t="s">
        <v>76</v>
      </c>
      <c r="G185" s="46">
        <v>1.3899999999999999E-2</v>
      </c>
      <c r="H185" s="46">
        <v>5.7000000000000002E-3</v>
      </c>
      <c r="I185" s="46">
        <v>5.7000000000000002E-3</v>
      </c>
      <c r="J185" s="46">
        <v>5.7000000000000002E-3</v>
      </c>
      <c r="K185" s="49" t="s">
        <v>640</v>
      </c>
      <c r="L185" s="11" t="s">
        <v>650</v>
      </c>
      <c r="M185" s="10" t="s">
        <v>191</v>
      </c>
      <c r="N185" s="10" t="s">
        <v>1</v>
      </c>
      <c r="O185" s="10" t="s">
        <v>100</v>
      </c>
      <c r="P185" s="25" t="s">
        <v>11</v>
      </c>
      <c r="Q185" s="26"/>
      <c r="R185" s="33"/>
      <c r="S185" s="33"/>
      <c r="T185" s="33"/>
      <c r="U185" s="27"/>
      <c r="V185" s="27"/>
      <c r="W185" s="27"/>
      <c r="X185" s="24"/>
    </row>
    <row r="186" spans="1:24" s="23" customFormat="1" ht="210.75" customHeight="1" x14ac:dyDescent="0.35">
      <c r="A186" s="20">
        <f t="shared" si="7"/>
        <v>185</v>
      </c>
      <c r="B186" s="21" t="str">
        <f t="shared" si="6"/>
        <v>W8</v>
      </c>
      <c r="C186" s="21">
        <v>45709.416666666664</v>
      </c>
      <c r="D186" s="21" t="s">
        <v>160</v>
      </c>
      <c r="E186" s="10" t="s">
        <v>83</v>
      </c>
      <c r="F186" s="10" t="s">
        <v>56</v>
      </c>
      <c r="G186" s="46">
        <v>2.9399999999999999E-2</v>
      </c>
      <c r="H186" s="46">
        <v>2.9999999999999997E-4</v>
      </c>
      <c r="I186" s="46">
        <v>1.18E-2</v>
      </c>
      <c r="J186" s="46">
        <v>2.9999999999999997E-4</v>
      </c>
      <c r="K186" s="49" t="s">
        <v>641</v>
      </c>
      <c r="L186" s="11" t="s">
        <v>646</v>
      </c>
      <c r="M186" s="10" t="s">
        <v>191</v>
      </c>
      <c r="N186" s="10" t="s">
        <v>1</v>
      </c>
      <c r="O186" s="10" t="s">
        <v>100</v>
      </c>
      <c r="P186" s="25" t="s">
        <v>11</v>
      </c>
      <c r="Q186" s="26"/>
      <c r="R186" s="33"/>
      <c r="S186" s="33"/>
      <c r="T186" s="33"/>
      <c r="U186" s="27"/>
      <c r="V186" s="27"/>
      <c r="W186" s="27"/>
      <c r="X186" s="24"/>
    </row>
    <row r="187" spans="1:24" s="23" customFormat="1" ht="210.75" customHeight="1" x14ac:dyDescent="0.35">
      <c r="A187" s="20">
        <f t="shared" si="7"/>
        <v>186</v>
      </c>
      <c r="B187" s="21" t="str">
        <f t="shared" si="6"/>
        <v>W8</v>
      </c>
      <c r="C187" s="21">
        <v>45709.416666666664</v>
      </c>
      <c r="D187" s="21" t="s">
        <v>160</v>
      </c>
      <c r="E187" s="10" t="s">
        <v>74</v>
      </c>
      <c r="F187" s="10" t="s">
        <v>56</v>
      </c>
      <c r="G187" s="46">
        <v>5.6099999999999997E-2</v>
      </c>
      <c r="H187" s="46">
        <v>1.2999999999999999E-3</v>
      </c>
      <c r="I187" s="46">
        <v>2.52E-2</v>
      </c>
      <c r="J187" s="46">
        <v>1.2999999999999999E-3</v>
      </c>
      <c r="K187" s="49" t="s">
        <v>642</v>
      </c>
      <c r="L187" s="11" t="s">
        <v>647</v>
      </c>
      <c r="M187" s="10" t="s">
        <v>191</v>
      </c>
      <c r="N187" s="10" t="s">
        <v>1</v>
      </c>
      <c r="O187" s="10" t="s">
        <v>100</v>
      </c>
      <c r="P187" s="25" t="s">
        <v>11</v>
      </c>
      <c r="Q187" s="26"/>
      <c r="R187" s="33"/>
      <c r="S187" s="33"/>
      <c r="T187" s="33"/>
      <c r="U187" s="27"/>
      <c r="V187" s="27"/>
      <c r="W187" s="27"/>
      <c r="X187" s="24"/>
    </row>
    <row r="188" spans="1:24" s="23" customFormat="1" ht="210.75" customHeight="1" x14ac:dyDescent="0.35">
      <c r="A188" s="20">
        <f t="shared" si="7"/>
        <v>187</v>
      </c>
      <c r="B188" s="21" t="str">
        <f t="shared" si="6"/>
        <v>W8</v>
      </c>
      <c r="C188" s="21">
        <v>45709.416666666664</v>
      </c>
      <c r="D188" s="21" t="s">
        <v>617</v>
      </c>
      <c r="E188" s="10" t="s">
        <v>638</v>
      </c>
      <c r="F188" s="10" t="s">
        <v>25</v>
      </c>
      <c r="G188" s="46">
        <v>1.0200000000000001E-2</v>
      </c>
      <c r="H188" s="46">
        <v>5.4000000000000003E-3</v>
      </c>
      <c r="I188" s="46">
        <v>5.4000000000000003E-3</v>
      </c>
      <c r="J188" s="46">
        <v>5.4000000000000003E-3</v>
      </c>
      <c r="K188" s="49" t="s">
        <v>643</v>
      </c>
      <c r="L188" s="11" t="s">
        <v>652</v>
      </c>
      <c r="M188" s="10" t="s">
        <v>152</v>
      </c>
      <c r="N188" s="10" t="s">
        <v>8</v>
      </c>
      <c r="O188" s="10" t="s">
        <v>100</v>
      </c>
      <c r="P188" s="25" t="s">
        <v>11</v>
      </c>
      <c r="Q188" s="26"/>
      <c r="R188" s="33"/>
      <c r="S188" s="33"/>
      <c r="T188" s="33"/>
      <c r="U188" s="27"/>
      <c r="V188" s="27"/>
      <c r="W188" s="27"/>
      <c r="X188" s="24"/>
    </row>
    <row r="189" spans="1:24" s="23" customFormat="1" ht="210.75" customHeight="1" x14ac:dyDescent="0.35">
      <c r="A189" s="20">
        <f t="shared" si="7"/>
        <v>188</v>
      </c>
      <c r="B189" s="21" t="str">
        <f t="shared" si="6"/>
        <v>W8</v>
      </c>
      <c r="C189" s="21">
        <v>45709.416666666664</v>
      </c>
      <c r="D189" s="21" t="s">
        <v>541</v>
      </c>
      <c r="E189" s="10" t="s">
        <v>105</v>
      </c>
      <c r="F189" s="10" t="s">
        <v>56</v>
      </c>
      <c r="G189" s="46">
        <v>6.8999999999999999E-3</v>
      </c>
      <c r="H189" s="46">
        <v>4.5999999999999999E-3</v>
      </c>
      <c r="I189" s="46">
        <v>6.1000000000000004E-3</v>
      </c>
      <c r="J189" s="46">
        <v>4.5999999999999999E-3</v>
      </c>
      <c r="K189" s="49" t="s">
        <v>644</v>
      </c>
      <c r="L189" s="11" t="s">
        <v>654</v>
      </c>
      <c r="M189" s="10" t="s">
        <v>162</v>
      </c>
      <c r="N189" s="10" t="s">
        <v>8</v>
      </c>
      <c r="O189" s="10" t="s">
        <v>100</v>
      </c>
      <c r="P189" s="25" t="s">
        <v>11</v>
      </c>
      <c r="Q189" s="26"/>
      <c r="R189" s="33"/>
      <c r="S189" s="33"/>
      <c r="T189" s="33"/>
      <c r="U189" s="27"/>
      <c r="V189" s="27"/>
      <c r="W189" s="27"/>
      <c r="X189" s="24"/>
    </row>
    <row r="190" spans="1:24" s="23" customFormat="1" ht="210.75" customHeight="1" x14ac:dyDescent="0.35">
      <c r="A190" s="20">
        <f t="shared" si="7"/>
        <v>189</v>
      </c>
      <c r="B190" s="21" t="str">
        <f t="shared" si="6"/>
        <v>W8</v>
      </c>
      <c r="C190" s="21">
        <v>45709.416666666664</v>
      </c>
      <c r="D190" s="21" t="s">
        <v>541</v>
      </c>
      <c r="E190" s="10" t="s">
        <v>82</v>
      </c>
      <c r="F190" s="10" t="s">
        <v>56</v>
      </c>
      <c r="G190" s="46">
        <v>1.6999999999999999E-3</v>
      </c>
      <c r="H190" s="46">
        <v>1.2999999999999999E-3</v>
      </c>
      <c r="I190" s="46">
        <v>1.8E-3</v>
      </c>
      <c r="J190" s="46">
        <v>1.2999999999999999E-3</v>
      </c>
      <c r="K190" s="49" t="s">
        <v>645</v>
      </c>
      <c r="L190" s="11" t="s">
        <v>651</v>
      </c>
      <c r="M190" s="10" t="s">
        <v>191</v>
      </c>
      <c r="N190" s="10" t="s">
        <v>1</v>
      </c>
      <c r="O190" s="10" t="s">
        <v>100</v>
      </c>
      <c r="P190" s="25" t="s">
        <v>50</v>
      </c>
      <c r="Q190" s="26"/>
      <c r="R190" s="33"/>
      <c r="S190" s="33"/>
      <c r="T190" s="33"/>
      <c r="U190" s="27"/>
      <c r="V190" s="27"/>
      <c r="W190" s="27"/>
      <c r="X190" s="24"/>
    </row>
    <row r="191" spans="1:24" s="23" customFormat="1" ht="210.75" customHeight="1" x14ac:dyDescent="0.35">
      <c r="A191" s="20">
        <f t="shared" si="7"/>
        <v>190</v>
      </c>
      <c r="B191" s="21" t="str">
        <f t="shared" si="6"/>
        <v>W8</v>
      </c>
      <c r="C191" s="21">
        <v>45709.666666666664</v>
      </c>
      <c r="D191" s="21" t="s">
        <v>51</v>
      </c>
      <c r="E191" s="10" t="s">
        <v>106</v>
      </c>
      <c r="F191" s="10" t="s">
        <v>25</v>
      </c>
      <c r="G191" s="46">
        <v>0.67859999999999998</v>
      </c>
      <c r="H191" s="46">
        <v>1.1999999999999999E-3</v>
      </c>
      <c r="I191" s="46">
        <v>0.30709999999999998</v>
      </c>
      <c r="J191" s="46">
        <v>0.36280000000000001</v>
      </c>
      <c r="K191" s="49" t="s">
        <v>655</v>
      </c>
      <c r="L191" s="11" t="s">
        <v>659</v>
      </c>
      <c r="M191" s="10" t="s">
        <v>191</v>
      </c>
      <c r="N191" s="10" t="s">
        <v>1</v>
      </c>
      <c r="O191" s="10" t="s">
        <v>100</v>
      </c>
      <c r="P191" s="25" t="s">
        <v>11</v>
      </c>
      <c r="Q191" s="26"/>
      <c r="R191" s="33"/>
      <c r="S191" s="33"/>
      <c r="T191" s="33"/>
      <c r="U191" s="27"/>
      <c r="V191" s="27"/>
      <c r="W191" s="27"/>
      <c r="X191" s="24"/>
    </row>
    <row r="192" spans="1:24" s="23" customFormat="1" ht="210.75" customHeight="1" x14ac:dyDescent="0.35">
      <c r="A192" s="20">
        <f t="shared" si="7"/>
        <v>191</v>
      </c>
      <c r="B192" s="21" t="str">
        <f t="shared" si="6"/>
        <v>W8</v>
      </c>
      <c r="C192" s="21">
        <v>45709.666666666664</v>
      </c>
      <c r="D192" s="21" t="s">
        <v>57</v>
      </c>
      <c r="E192" s="10" t="s">
        <v>106</v>
      </c>
      <c r="F192" s="10" t="s">
        <v>25</v>
      </c>
      <c r="G192" s="46">
        <v>2.06E-2</v>
      </c>
      <c r="H192" s="46">
        <v>5.9999999999999995E-4</v>
      </c>
      <c r="I192" s="46">
        <v>6.4999999999999997E-3</v>
      </c>
      <c r="J192" s="46">
        <v>1.83E-2</v>
      </c>
      <c r="K192" s="49" t="s">
        <v>656</v>
      </c>
      <c r="L192" s="11" t="s">
        <v>657</v>
      </c>
      <c r="M192" s="10" t="s">
        <v>191</v>
      </c>
      <c r="N192" s="10" t="s">
        <v>1</v>
      </c>
      <c r="O192" s="10" t="s">
        <v>100</v>
      </c>
      <c r="P192" s="25" t="s">
        <v>658</v>
      </c>
      <c r="Q192" s="26"/>
      <c r="R192" s="33"/>
      <c r="S192" s="33"/>
      <c r="T192" s="33"/>
      <c r="U192" s="27"/>
      <c r="V192" s="27"/>
      <c r="W192" s="27"/>
      <c r="X192" s="24"/>
    </row>
    <row r="193" spans="1:24" s="23" customFormat="1" ht="210.75" customHeight="1" x14ac:dyDescent="0.35">
      <c r="A193" s="20">
        <f t="shared" si="7"/>
        <v>192</v>
      </c>
      <c r="B193" s="21" t="str">
        <f t="shared" si="6"/>
        <v>W8</v>
      </c>
      <c r="C193" s="21">
        <v>45710.375</v>
      </c>
      <c r="D193" s="21" t="s">
        <v>170</v>
      </c>
      <c r="E193" s="10" t="s">
        <v>156</v>
      </c>
      <c r="F193" s="10" t="s">
        <v>56</v>
      </c>
      <c r="G193" s="46">
        <v>1.0200000000000001E-2</v>
      </c>
      <c r="H193" s="46">
        <v>1.1000000000000001E-3</v>
      </c>
      <c r="I193" s="46">
        <v>1.6999999999999999E-3</v>
      </c>
      <c r="J193" s="46">
        <v>1.6000000000000001E-3</v>
      </c>
      <c r="K193" s="49" t="s">
        <v>661</v>
      </c>
      <c r="L193" s="11" t="s">
        <v>4946</v>
      </c>
      <c r="M193" s="10" t="s">
        <v>175</v>
      </c>
      <c r="N193" s="10" t="s">
        <v>8</v>
      </c>
      <c r="O193" s="10" t="s">
        <v>100</v>
      </c>
      <c r="P193" s="25" t="s">
        <v>11</v>
      </c>
      <c r="Q193" s="26"/>
      <c r="R193" s="33"/>
      <c r="S193" s="33"/>
      <c r="T193" s="33"/>
      <c r="U193" s="27"/>
      <c r="V193" s="27"/>
      <c r="W193" s="27"/>
      <c r="X193" s="24"/>
    </row>
    <row r="194" spans="1:24" s="23" customFormat="1" ht="210.75" customHeight="1" x14ac:dyDescent="0.35">
      <c r="A194" s="20">
        <f t="shared" si="7"/>
        <v>193</v>
      </c>
      <c r="B194" s="21" t="str">
        <f t="shared" si="6"/>
        <v>W8</v>
      </c>
      <c r="C194" s="21">
        <v>45710.375</v>
      </c>
      <c r="D194" s="21" t="s">
        <v>624</v>
      </c>
      <c r="E194" s="10" t="s">
        <v>113</v>
      </c>
      <c r="F194" s="10" t="s">
        <v>25</v>
      </c>
      <c r="G194" s="46">
        <v>2.3E-3</v>
      </c>
      <c r="H194" s="46">
        <v>1.9E-3</v>
      </c>
      <c r="I194" s="46">
        <v>1.9E-3</v>
      </c>
      <c r="J194" s="46">
        <v>1.9E-3</v>
      </c>
      <c r="K194" s="49" t="s">
        <v>662</v>
      </c>
      <c r="L194" s="11" t="s">
        <v>666</v>
      </c>
      <c r="M194" s="10" t="s">
        <v>189</v>
      </c>
      <c r="N194" s="10" t="s">
        <v>1</v>
      </c>
      <c r="O194" s="10" t="s">
        <v>100</v>
      </c>
      <c r="P194" s="25" t="s">
        <v>50</v>
      </c>
      <c r="Q194" s="26"/>
      <c r="R194" s="33"/>
      <c r="S194" s="33"/>
      <c r="T194" s="33"/>
      <c r="U194" s="27"/>
      <c r="V194" s="27"/>
      <c r="W194" s="27"/>
      <c r="X194" s="24"/>
    </row>
    <row r="195" spans="1:24" s="23" customFormat="1" ht="210.75" customHeight="1" x14ac:dyDescent="0.35">
      <c r="A195" s="20">
        <f t="shared" si="7"/>
        <v>194</v>
      </c>
      <c r="B195" s="21" t="str">
        <f t="shared" si="6"/>
        <v>W8</v>
      </c>
      <c r="C195" s="21">
        <v>45710.375</v>
      </c>
      <c r="D195" s="21" t="s">
        <v>624</v>
      </c>
      <c r="E195" s="10" t="s">
        <v>75</v>
      </c>
      <c r="F195" s="10" t="s">
        <v>25</v>
      </c>
      <c r="G195" s="46">
        <v>3.2000000000000002E-3</v>
      </c>
      <c r="H195" s="46">
        <v>2.5999999999999999E-3</v>
      </c>
      <c r="I195" s="46">
        <v>2.5999999999999999E-3</v>
      </c>
      <c r="J195" s="46">
        <v>2.5999999999999999E-3</v>
      </c>
      <c r="K195" s="49" t="s">
        <v>663</v>
      </c>
      <c r="L195" s="11" t="s">
        <v>684</v>
      </c>
      <c r="M195" s="10" t="s">
        <v>189</v>
      </c>
      <c r="N195" s="10" t="s">
        <v>1</v>
      </c>
      <c r="O195" s="10" t="s">
        <v>100</v>
      </c>
      <c r="P195" s="25" t="s">
        <v>50</v>
      </c>
      <c r="Q195" s="26"/>
      <c r="R195" s="33"/>
      <c r="S195" s="33"/>
      <c r="T195" s="33"/>
      <c r="U195" s="27"/>
      <c r="V195" s="27"/>
      <c r="W195" s="27"/>
      <c r="X195" s="24"/>
    </row>
    <row r="196" spans="1:24" s="23" customFormat="1" ht="210.75" customHeight="1" x14ac:dyDescent="0.35">
      <c r="A196" s="20">
        <f t="shared" si="7"/>
        <v>195</v>
      </c>
      <c r="B196" s="21" t="str">
        <f t="shared" si="6"/>
        <v>W8</v>
      </c>
      <c r="C196" s="21">
        <v>45710.375</v>
      </c>
      <c r="D196" s="21" t="s">
        <v>624</v>
      </c>
      <c r="E196" s="10" t="s">
        <v>206</v>
      </c>
      <c r="F196" s="10" t="s">
        <v>25</v>
      </c>
      <c r="G196" s="46">
        <v>1.4E-3</v>
      </c>
      <c r="H196" s="46">
        <v>1E-3</v>
      </c>
      <c r="I196" s="46">
        <v>1E-3</v>
      </c>
      <c r="J196" s="46">
        <v>1E-3</v>
      </c>
      <c r="K196" s="49" t="s">
        <v>664</v>
      </c>
      <c r="L196" s="11" t="s">
        <v>665</v>
      </c>
      <c r="M196" s="10" t="s">
        <v>189</v>
      </c>
      <c r="N196" s="10" t="s">
        <v>1</v>
      </c>
      <c r="O196" s="10" t="s">
        <v>100</v>
      </c>
      <c r="P196" s="25" t="s">
        <v>11</v>
      </c>
      <c r="Q196" s="26"/>
      <c r="R196" s="33"/>
      <c r="S196" s="33"/>
      <c r="T196" s="33"/>
      <c r="U196" s="27"/>
      <c r="V196" s="27"/>
      <c r="W196" s="27"/>
      <c r="X196" s="24"/>
    </row>
    <row r="197" spans="1:24" s="23" customFormat="1" ht="210.75" customHeight="1" x14ac:dyDescent="0.35">
      <c r="A197" s="20">
        <f t="shared" si="7"/>
        <v>196</v>
      </c>
      <c r="B197" s="21" t="str">
        <f t="shared" si="6"/>
        <v>W8</v>
      </c>
      <c r="C197" s="21">
        <v>45710.375</v>
      </c>
      <c r="D197" s="21" t="s">
        <v>624</v>
      </c>
      <c r="E197" s="10" t="s">
        <v>139</v>
      </c>
      <c r="F197" s="10" t="s">
        <v>25</v>
      </c>
      <c r="G197" s="46">
        <v>1.8E-3</v>
      </c>
      <c r="H197" s="46">
        <v>1.2999999999999999E-3</v>
      </c>
      <c r="I197" s="46">
        <v>1.2999999999999999E-3</v>
      </c>
      <c r="J197" s="46">
        <v>1.2999999999999999E-3</v>
      </c>
      <c r="K197" s="49" t="s">
        <v>667</v>
      </c>
      <c r="L197" s="11" t="s">
        <v>708</v>
      </c>
      <c r="M197" s="10" t="s">
        <v>189</v>
      </c>
      <c r="N197" s="10" t="s">
        <v>1</v>
      </c>
      <c r="O197" s="10" t="s">
        <v>100</v>
      </c>
      <c r="P197" s="25" t="s">
        <v>50</v>
      </c>
      <c r="Q197" s="26"/>
      <c r="R197" s="33"/>
      <c r="S197" s="33"/>
      <c r="T197" s="33"/>
      <c r="U197" s="27"/>
      <c r="V197" s="27"/>
      <c r="W197" s="27"/>
      <c r="X197" s="24"/>
    </row>
    <row r="198" spans="1:24" s="23" customFormat="1" ht="210.75" customHeight="1" x14ac:dyDescent="0.35">
      <c r="A198" s="20">
        <f t="shared" si="7"/>
        <v>197</v>
      </c>
      <c r="B198" s="21" t="str">
        <f t="shared" si="6"/>
        <v>W8</v>
      </c>
      <c r="C198" s="21">
        <v>45710.708333333336</v>
      </c>
      <c r="D198" s="21" t="s">
        <v>617</v>
      </c>
      <c r="E198" s="10" t="s">
        <v>331</v>
      </c>
      <c r="F198" s="10" t="s">
        <v>54</v>
      </c>
      <c r="G198" s="46">
        <v>2.0199999999999999E-2</v>
      </c>
      <c r="H198" s="46">
        <v>2.2000000000000001E-3</v>
      </c>
      <c r="I198" s="46">
        <v>2.2000000000000001E-3</v>
      </c>
      <c r="J198" s="46">
        <v>2.2000000000000001E-3</v>
      </c>
      <c r="K198" s="49" t="s">
        <v>668</v>
      </c>
      <c r="L198" s="11" t="s">
        <v>669</v>
      </c>
      <c r="M198" s="10" t="s">
        <v>128</v>
      </c>
      <c r="N198" s="10" t="s">
        <v>8</v>
      </c>
      <c r="O198" s="10" t="s">
        <v>100</v>
      </c>
      <c r="P198" s="25" t="s">
        <v>50</v>
      </c>
      <c r="Q198" s="26"/>
      <c r="R198" s="33"/>
      <c r="S198" s="33"/>
      <c r="T198" s="33"/>
      <c r="U198" s="27"/>
      <c r="V198" s="27"/>
      <c r="W198" s="27"/>
      <c r="X198" s="24"/>
    </row>
    <row r="199" spans="1:24" s="23" customFormat="1" ht="210.75" customHeight="1" x14ac:dyDescent="0.35">
      <c r="A199" s="20">
        <f t="shared" si="7"/>
        <v>198</v>
      </c>
      <c r="B199" s="21" t="str">
        <f t="shared" si="6"/>
        <v>W9</v>
      </c>
      <c r="C199" s="21">
        <v>45711.541666666664</v>
      </c>
      <c r="D199" s="21" t="s">
        <v>170</v>
      </c>
      <c r="E199" s="10" t="s">
        <v>48</v>
      </c>
      <c r="F199" s="10" t="s">
        <v>60</v>
      </c>
      <c r="G199" s="46">
        <v>3.09E-2</v>
      </c>
      <c r="H199" s="46">
        <v>2.52E-2</v>
      </c>
      <c r="I199" s="46">
        <v>3.0499999999999999E-2</v>
      </c>
      <c r="J199" s="46">
        <v>3.4099999999999998E-2</v>
      </c>
      <c r="K199" s="49" t="s">
        <v>671</v>
      </c>
      <c r="L199" s="11" t="s">
        <v>696</v>
      </c>
      <c r="M199" s="10" t="s">
        <v>151</v>
      </c>
      <c r="N199" s="10" t="s">
        <v>8</v>
      </c>
      <c r="O199" s="10" t="s">
        <v>138</v>
      </c>
      <c r="P199" s="25" t="s">
        <v>50</v>
      </c>
      <c r="Q199" s="26"/>
      <c r="R199" s="33"/>
      <c r="S199" s="33"/>
      <c r="T199" s="33"/>
      <c r="U199" s="27"/>
      <c r="V199" s="27"/>
      <c r="W199" s="27"/>
      <c r="X199" s="24"/>
    </row>
    <row r="200" spans="1:24" s="23" customFormat="1" ht="210.75" customHeight="1" x14ac:dyDescent="0.35">
      <c r="A200" s="20">
        <f t="shared" si="7"/>
        <v>199</v>
      </c>
      <c r="B200" s="21" t="str">
        <f t="shared" si="6"/>
        <v>W9</v>
      </c>
      <c r="C200" s="21">
        <v>45711.541666666664</v>
      </c>
      <c r="D200" s="21" t="s">
        <v>57</v>
      </c>
      <c r="E200" s="10" t="s">
        <v>206</v>
      </c>
      <c r="F200" s="10" t="s">
        <v>56</v>
      </c>
      <c r="G200" s="46">
        <v>1.6799999999999999E-2</v>
      </c>
      <c r="H200" s="46">
        <v>7.3000000000000001E-3</v>
      </c>
      <c r="I200" s="46">
        <v>1.0699999999999999E-2</v>
      </c>
      <c r="J200" s="46">
        <v>1.2500000000000001E-2</v>
      </c>
      <c r="K200" s="49" t="s">
        <v>672</v>
      </c>
      <c r="L200" s="11" t="s">
        <v>688</v>
      </c>
      <c r="M200" s="10" t="s">
        <v>173</v>
      </c>
      <c r="N200" s="10" t="s">
        <v>1</v>
      </c>
      <c r="O200" s="10" t="s">
        <v>138</v>
      </c>
      <c r="P200" s="25" t="s">
        <v>50</v>
      </c>
      <c r="Q200" s="26"/>
      <c r="R200" s="33"/>
      <c r="S200" s="33"/>
      <c r="T200" s="33"/>
      <c r="U200" s="27"/>
      <c r="V200" s="27"/>
      <c r="W200" s="27"/>
      <c r="X200" s="24"/>
    </row>
    <row r="201" spans="1:24" s="23" customFormat="1" ht="210.75" customHeight="1" x14ac:dyDescent="0.35">
      <c r="A201" s="20">
        <f t="shared" si="7"/>
        <v>200</v>
      </c>
      <c r="B201" s="21" t="str">
        <f t="shared" si="6"/>
        <v>W9</v>
      </c>
      <c r="C201" s="21">
        <v>45711.541666666664</v>
      </c>
      <c r="D201" s="21" t="s">
        <v>57</v>
      </c>
      <c r="E201" s="10" t="s">
        <v>83</v>
      </c>
      <c r="F201" s="10" t="s">
        <v>56</v>
      </c>
      <c r="G201" s="46">
        <v>5.7999999999999996E-3</v>
      </c>
      <c r="H201" s="46">
        <v>2.3999999999999998E-3</v>
      </c>
      <c r="I201" s="46">
        <v>4.0000000000000001E-3</v>
      </c>
      <c r="J201" s="46">
        <v>4.4000000000000003E-3</v>
      </c>
      <c r="K201" s="49" t="s">
        <v>673</v>
      </c>
      <c r="L201" s="11" t="s">
        <v>681</v>
      </c>
      <c r="M201" s="10" t="s">
        <v>173</v>
      </c>
      <c r="N201" s="10" t="s">
        <v>1</v>
      </c>
      <c r="O201" s="10" t="s">
        <v>138</v>
      </c>
      <c r="P201" s="25" t="s">
        <v>50</v>
      </c>
      <c r="Q201" s="26"/>
      <c r="R201" s="33"/>
      <c r="S201" s="33"/>
      <c r="T201" s="33"/>
      <c r="U201" s="27"/>
      <c r="V201" s="27"/>
      <c r="W201" s="27"/>
      <c r="X201" s="24"/>
    </row>
    <row r="202" spans="1:24" s="23" customFormat="1" ht="210.75" customHeight="1" x14ac:dyDescent="0.35">
      <c r="A202" s="20">
        <f t="shared" si="7"/>
        <v>201</v>
      </c>
      <c r="B202" s="21" t="str">
        <f t="shared" si="6"/>
        <v>W9</v>
      </c>
      <c r="C202" s="21">
        <v>45712.416666666664</v>
      </c>
      <c r="D202" s="21" t="s">
        <v>170</v>
      </c>
      <c r="E202" s="10" t="s">
        <v>174</v>
      </c>
      <c r="F202" s="10" t="s">
        <v>56</v>
      </c>
      <c r="G202" s="46">
        <v>9.4999999999999998E-3</v>
      </c>
      <c r="H202" s="46">
        <v>3.8E-3</v>
      </c>
      <c r="I202" s="46">
        <v>9.4999999999999998E-3</v>
      </c>
      <c r="J202" s="46">
        <v>4.1000000000000003E-3</v>
      </c>
      <c r="K202" s="49" t="s">
        <v>674</v>
      </c>
      <c r="L202" s="11" t="s">
        <v>678</v>
      </c>
      <c r="M202" s="10" t="s">
        <v>175</v>
      </c>
      <c r="N202" s="10" t="s">
        <v>8</v>
      </c>
      <c r="O202" s="10" t="s">
        <v>138</v>
      </c>
      <c r="P202" s="25" t="s">
        <v>50</v>
      </c>
      <c r="Q202" s="26"/>
      <c r="R202" s="33"/>
      <c r="S202" s="33"/>
      <c r="T202" s="33"/>
      <c r="U202" s="27"/>
      <c r="V202" s="27"/>
      <c r="W202" s="27"/>
      <c r="X202" s="24"/>
    </row>
    <row r="203" spans="1:24" s="23" customFormat="1" ht="210.75" customHeight="1" x14ac:dyDescent="0.35">
      <c r="A203" s="20">
        <f t="shared" si="7"/>
        <v>202</v>
      </c>
      <c r="B203" s="21" t="str">
        <f t="shared" si="6"/>
        <v>W9</v>
      </c>
      <c r="C203" s="21">
        <v>45712.416666666664</v>
      </c>
      <c r="D203" s="21" t="s">
        <v>57</v>
      </c>
      <c r="E203" s="10" t="s">
        <v>123</v>
      </c>
      <c r="F203" s="10" t="s">
        <v>54</v>
      </c>
      <c r="G203" s="46">
        <v>2.0999999999999999E-3</v>
      </c>
      <c r="H203" s="46">
        <v>8.0000000000000004E-4</v>
      </c>
      <c r="I203" s="46">
        <v>2.0999999999999999E-3</v>
      </c>
      <c r="J203" s="46">
        <v>2.5000000000000001E-3</v>
      </c>
      <c r="K203" s="49" t="s">
        <v>675</v>
      </c>
      <c r="L203" s="11" t="s">
        <v>679</v>
      </c>
      <c r="M203" s="10" t="s">
        <v>128</v>
      </c>
      <c r="N203" s="10" t="s">
        <v>8</v>
      </c>
      <c r="O203" s="10" t="s">
        <v>138</v>
      </c>
      <c r="P203" s="25" t="s">
        <v>11</v>
      </c>
      <c r="Q203" s="26"/>
      <c r="R203" s="33"/>
      <c r="S203" s="33"/>
      <c r="T203" s="33"/>
      <c r="U203" s="27"/>
      <c r="V203" s="27"/>
      <c r="W203" s="27"/>
      <c r="X203" s="24"/>
    </row>
    <row r="204" spans="1:24" s="23" customFormat="1" ht="210.75" customHeight="1" x14ac:dyDescent="0.35">
      <c r="A204" s="20">
        <f t="shared" si="7"/>
        <v>203</v>
      </c>
      <c r="B204" s="21" t="str">
        <f t="shared" si="6"/>
        <v>W9</v>
      </c>
      <c r="C204" s="21">
        <v>45712.416666666664</v>
      </c>
      <c r="D204" s="21" t="s">
        <v>57</v>
      </c>
      <c r="E204" s="10" t="s">
        <v>156</v>
      </c>
      <c r="F204" s="10" t="s">
        <v>25</v>
      </c>
      <c r="G204" s="46">
        <v>5.1999999999999998E-3</v>
      </c>
      <c r="H204" s="46">
        <v>1E-3</v>
      </c>
      <c r="I204" s="46">
        <v>5.1999999999999998E-3</v>
      </c>
      <c r="J204" s="46">
        <v>2.8999999999999998E-3</v>
      </c>
      <c r="K204" s="49" t="s">
        <v>676</v>
      </c>
      <c r="L204" s="11" t="s">
        <v>685</v>
      </c>
      <c r="M204" s="10" t="s">
        <v>682</v>
      </c>
      <c r="N204" s="10" t="s">
        <v>8</v>
      </c>
      <c r="O204" s="10" t="s">
        <v>138</v>
      </c>
      <c r="P204" s="25" t="s">
        <v>50</v>
      </c>
      <c r="Q204" s="26"/>
      <c r="R204" s="33"/>
      <c r="S204" s="33"/>
      <c r="T204" s="33"/>
      <c r="U204" s="27"/>
      <c r="V204" s="27"/>
      <c r="W204" s="27"/>
      <c r="X204" s="24"/>
    </row>
    <row r="205" spans="1:24" s="23" customFormat="1" ht="210.75" customHeight="1" x14ac:dyDescent="0.35">
      <c r="A205" s="20">
        <f t="shared" si="7"/>
        <v>204</v>
      </c>
      <c r="B205" s="21" t="str">
        <f t="shared" si="6"/>
        <v>W9</v>
      </c>
      <c r="C205" s="21">
        <v>45712.416666666664</v>
      </c>
      <c r="D205" s="21" t="s">
        <v>57</v>
      </c>
      <c r="E205" s="10" t="s">
        <v>48</v>
      </c>
      <c r="F205" s="10" t="s">
        <v>25</v>
      </c>
      <c r="G205" s="46">
        <v>2.92E-2</v>
      </c>
      <c r="H205" s="46">
        <v>1.7299999999999999E-2</v>
      </c>
      <c r="I205" s="46">
        <v>2.92E-2</v>
      </c>
      <c r="J205" s="46">
        <v>2.69E-2</v>
      </c>
      <c r="K205" s="49" t="s">
        <v>677</v>
      </c>
      <c r="L205" s="11" t="s">
        <v>680</v>
      </c>
      <c r="M205" s="10" t="s">
        <v>151</v>
      </c>
      <c r="N205" s="10" t="s">
        <v>8</v>
      </c>
      <c r="O205" s="10" t="s">
        <v>138</v>
      </c>
      <c r="P205" s="25" t="s">
        <v>11</v>
      </c>
      <c r="Q205" s="26"/>
      <c r="R205" s="33"/>
      <c r="S205" s="33"/>
      <c r="T205" s="33"/>
      <c r="U205" s="27"/>
      <c r="V205" s="27"/>
      <c r="W205" s="27"/>
      <c r="X205" s="24"/>
    </row>
    <row r="206" spans="1:24" s="23" customFormat="1" ht="210.75" customHeight="1" x14ac:dyDescent="0.35">
      <c r="A206" s="20">
        <f t="shared" si="7"/>
        <v>205</v>
      </c>
      <c r="B206" s="21" t="str">
        <f t="shared" si="6"/>
        <v>W9</v>
      </c>
      <c r="C206" s="21">
        <v>45714.416666666664</v>
      </c>
      <c r="D206" s="21" t="s">
        <v>624</v>
      </c>
      <c r="E206" s="10" t="s">
        <v>86</v>
      </c>
      <c r="F206" s="10" t="s">
        <v>25</v>
      </c>
      <c r="G206" s="46">
        <v>4.1999999999999997E-3</v>
      </c>
      <c r="H206" s="46">
        <v>2.8999999999999998E-3</v>
      </c>
      <c r="I206" s="46">
        <v>3.8E-3</v>
      </c>
      <c r="J206" s="46">
        <v>2.8999999999999998E-3</v>
      </c>
      <c r="K206" s="49" t="s">
        <v>686</v>
      </c>
      <c r="L206" s="11" t="s">
        <v>694</v>
      </c>
      <c r="M206" s="10" t="s">
        <v>191</v>
      </c>
      <c r="N206" s="10" t="s">
        <v>8</v>
      </c>
      <c r="O206" s="10" t="s">
        <v>69</v>
      </c>
      <c r="P206" s="25" t="s">
        <v>50</v>
      </c>
      <c r="Q206" s="26"/>
      <c r="R206" s="33"/>
      <c r="S206" s="33"/>
      <c r="T206" s="33"/>
      <c r="U206" s="27"/>
      <c r="V206" s="27"/>
      <c r="W206" s="27"/>
      <c r="X206" s="24"/>
    </row>
    <row r="207" spans="1:24" s="23" customFormat="1" ht="210.75" customHeight="1" x14ac:dyDescent="0.35">
      <c r="A207" s="20">
        <f t="shared" si="7"/>
        <v>206</v>
      </c>
      <c r="B207" s="21" t="str">
        <f t="shared" si="6"/>
        <v>W9</v>
      </c>
      <c r="C207" s="21">
        <v>45714.416666666664</v>
      </c>
      <c r="D207" s="21" t="s">
        <v>55</v>
      </c>
      <c r="E207" s="10" t="s">
        <v>79</v>
      </c>
      <c r="F207" s="10" t="s">
        <v>25</v>
      </c>
      <c r="G207" s="46">
        <v>3.0999999999999999E-3</v>
      </c>
      <c r="H207" s="46">
        <v>1.2999999999999999E-3</v>
      </c>
      <c r="I207" s="46">
        <v>1.4E-3</v>
      </c>
      <c r="J207" s="46">
        <v>1.2999999999999999E-3</v>
      </c>
      <c r="K207" s="49" t="s">
        <v>687</v>
      </c>
      <c r="L207" s="11" t="s">
        <v>4947</v>
      </c>
      <c r="M207" s="10" t="s">
        <v>181</v>
      </c>
      <c r="N207" s="10" t="s">
        <v>9</v>
      </c>
      <c r="O207" s="10" t="s">
        <v>69</v>
      </c>
      <c r="P207" s="25" t="s">
        <v>50</v>
      </c>
      <c r="Q207" s="26"/>
      <c r="R207" s="33"/>
      <c r="S207" s="33"/>
      <c r="T207" s="33"/>
      <c r="U207" s="27"/>
      <c r="V207" s="27"/>
      <c r="W207" s="27"/>
      <c r="X207" s="24"/>
    </row>
    <row r="208" spans="1:24" s="23" customFormat="1" ht="210.75" customHeight="1" x14ac:dyDescent="0.35">
      <c r="A208" s="20">
        <f t="shared" si="7"/>
        <v>207</v>
      </c>
      <c r="B208" s="21" t="str">
        <f t="shared" si="6"/>
        <v>W9</v>
      </c>
      <c r="C208" s="21">
        <v>45714.75</v>
      </c>
      <c r="D208" s="21" t="s">
        <v>170</v>
      </c>
      <c r="E208" s="10" t="s">
        <v>81</v>
      </c>
      <c r="F208" s="10" t="s">
        <v>56</v>
      </c>
      <c r="G208" s="46">
        <v>3.6999999999999998E-2</v>
      </c>
      <c r="H208" s="46">
        <v>3.5000000000000001E-3</v>
      </c>
      <c r="I208" s="46">
        <v>6.4000000000000003E-3</v>
      </c>
      <c r="J208" s="46">
        <v>3.8E-3</v>
      </c>
      <c r="K208" s="49" t="s">
        <v>689</v>
      </c>
      <c r="L208" s="11" t="s">
        <v>704</v>
      </c>
      <c r="M208" s="10" t="s">
        <v>186</v>
      </c>
      <c r="N208" s="10" t="s">
        <v>9</v>
      </c>
      <c r="O208" s="10" t="s">
        <v>692</v>
      </c>
      <c r="P208" s="25" t="s">
        <v>50</v>
      </c>
      <c r="Q208" s="26"/>
      <c r="R208" s="33"/>
      <c r="S208" s="33"/>
      <c r="T208" s="33"/>
      <c r="U208" s="27"/>
      <c r="V208" s="27"/>
      <c r="W208" s="27"/>
      <c r="X208" s="24"/>
    </row>
    <row r="209" spans="1:24" s="23" customFormat="1" ht="210.75" customHeight="1" x14ac:dyDescent="0.35">
      <c r="A209" s="20">
        <f t="shared" si="7"/>
        <v>208</v>
      </c>
      <c r="B209" s="21" t="str">
        <f t="shared" si="6"/>
        <v>W9</v>
      </c>
      <c r="C209" s="21">
        <v>45714.75</v>
      </c>
      <c r="D209" s="21" t="s">
        <v>57</v>
      </c>
      <c r="E209" s="10" t="s">
        <v>75</v>
      </c>
      <c r="F209" s="10" t="s">
        <v>76</v>
      </c>
      <c r="G209" s="46">
        <v>1.3299999999999999E-2</v>
      </c>
      <c r="H209" s="46">
        <v>5.9999999999999995E-4</v>
      </c>
      <c r="I209" s="46">
        <v>1E-3</v>
      </c>
      <c r="J209" s="46">
        <v>1E-3</v>
      </c>
      <c r="K209" s="49" t="s">
        <v>690</v>
      </c>
      <c r="L209" s="11" t="s">
        <v>695</v>
      </c>
      <c r="M209" s="10" t="s">
        <v>180</v>
      </c>
      <c r="N209" s="10" t="s">
        <v>1</v>
      </c>
      <c r="O209" s="10" t="s">
        <v>692</v>
      </c>
      <c r="P209" s="25" t="s">
        <v>50</v>
      </c>
      <c r="Q209" s="26"/>
      <c r="R209" s="33"/>
      <c r="S209" s="33"/>
      <c r="T209" s="33"/>
      <c r="U209" s="27"/>
      <c r="V209" s="27"/>
      <c r="W209" s="27"/>
      <c r="X209" s="24"/>
    </row>
    <row r="210" spans="1:24" s="23" customFormat="1" ht="210.75" customHeight="1" x14ac:dyDescent="0.35">
      <c r="A210" s="20">
        <f t="shared" si="7"/>
        <v>209</v>
      </c>
      <c r="B210" s="21" t="str">
        <f t="shared" si="6"/>
        <v>W9</v>
      </c>
      <c r="C210" s="21">
        <v>45714.75</v>
      </c>
      <c r="D210" s="21" t="s">
        <v>55</v>
      </c>
      <c r="E210" s="10" t="s">
        <v>123</v>
      </c>
      <c r="F210" s="10" t="s">
        <v>54</v>
      </c>
      <c r="G210" s="46">
        <v>4.7000000000000002E-3</v>
      </c>
      <c r="H210" s="46">
        <v>1.4E-3</v>
      </c>
      <c r="I210" s="46">
        <v>1.5E-3</v>
      </c>
      <c r="J210" s="46">
        <v>1.4E-3</v>
      </c>
      <c r="K210" s="49" t="s">
        <v>691</v>
      </c>
      <c r="L210" s="11" t="s">
        <v>693</v>
      </c>
      <c r="M210" s="10" t="s">
        <v>128</v>
      </c>
      <c r="N210" s="10" t="s">
        <v>8</v>
      </c>
      <c r="O210" s="10" t="s">
        <v>692</v>
      </c>
      <c r="P210" s="25" t="s">
        <v>50</v>
      </c>
      <c r="Q210" s="26"/>
      <c r="R210" s="33"/>
      <c r="S210" s="33"/>
      <c r="T210" s="33"/>
      <c r="U210" s="27"/>
      <c r="V210" s="27"/>
      <c r="W210" s="27"/>
      <c r="X210" s="24"/>
    </row>
    <row r="211" spans="1:24" s="23" customFormat="1" ht="210.75" customHeight="1" x14ac:dyDescent="0.35">
      <c r="A211" s="20">
        <f t="shared" si="7"/>
        <v>210</v>
      </c>
      <c r="B211" s="21" t="str">
        <f t="shared" si="6"/>
        <v>W9</v>
      </c>
      <c r="C211" s="21">
        <v>45715.458333333336</v>
      </c>
      <c r="D211" s="21" t="s">
        <v>55</v>
      </c>
      <c r="E211" s="10" t="s">
        <v>697</v>
      </c>
      <c r="F211" s="10" t="s">
        <v>76</v>
      </c>
      <c r="G211" s="46">
        <v>1.03E-2</v>
      </c>
      <c r="H211" s="46">
        <v>1.5E-3</v>
      </c>
      <c r="I211" s="46">
        <v>1.6000000000000001E-3</v>
      </c>
      <c r="J211" s="46">
        <v>1.5E-3</v>
      </c>
      <c r="K211" s="49" t="s">
        <v>699</v>
      </c>
      <c r="L211" s="11" t="s">
        <v>705</v>
      </c>
      <c r="M211" s="10" t="s">
        <v>167</v>
      </c>
      <c r="N211" s="10" t="s">
        <v>1</v>
      </c>
      <c r="O211" s="10" t="s">
        <v>702</v>
      </c>
      <c r="P211" s="25" t="s">
        <v>50</v>
      </c>
      <c r="Q211" s="26"/>
      <c r="R211" s="33"/>
      <c r="S211" s="33"/>
      <c r="T211" s="33"/>
      <c r="U211" s="27"/>
      <c r="V211" s="27"/>
      <c r="W211" s="27"/>
      <c r="X211" s="24"/>
    </row>
    <row r="212" spans="1:24" s="23" customFormat="1" ht="210.75" customHeight="1" x14ac:dyDescent="0.35">
      <c r="A212" s="20">
        <f t="shared" si="7"/>
        <v>211</v>
      </c>
      <c r="B212" s="21" t="str">
        <f t="shared" si="6"/>
        <v>W9</v>
      </c>
      <c r="C212" s="21">
        <v>45715.458333333336</v>
      </c>
      <c r="D212" s="21" t="s">
        <v>698</v>
      </c>
      <c r="E212" s="10" t="s">
        <v>64</v>
      </c>
      <c r="F212" s="10" t="s">
        <v>56</v>
      </c>
      <c r="G212" s="46">
        <v>0.29720000000000002</v>
      </c>
      <c r="H212" s="46">
        <v>3.9899999999999998E-2</v>
      </c>
      <c r="I212" s="46">
        <v>6.5199999999999994E-2</v>
      </c>
      <c r="J212" s="46">
        <v>3.9899999999999998E-2</v>
      </c>
      <c r="K212" s="49" t="s">
        <v>700</v>
      </c>
      <c r="L212" s="11" t="s">
        <v>706</v>
      </c>
      <c r="M212" s="10" t="s">
        <v>125</v>
      </c>
      <c r="N212" s="10" t="s">
        <v>8</v>
      </c>
      <c r="O212" s="10" t="s">
        <v>702</v>
      </c>
      <c r="P212" s="25" t="s">
        <v>50</v>
      </c>
      <c r="Q212" s="26"/>
      <c r="R212" s="33"/>
      <c r="S212" s="33"/>
      <c r="T212" s="33"/>
      <c r="U212" s="27"/>
      <c r="V212" s="27"/>
      <c r="W212" s="27"/>
      <c r="X212" s="24"/>
    </row>
    <row r="213" spans="1:24" s="23" customFormat="1" ht="210.75" customHeight="1" x14ac:dyDescent="0.35">
      <c r="A213" s="20">
        <f t="shared" si="7"/>
        <v>212</v>
      </c>
      <c r="B213" s="21" t="str">
        <f t="shared" si="6"/>
        <v>W9</v>
      </c>
      <c r="C213" s="21">
        <v>45715.75</v>
      </c>
      <c r="D213" s="21" t="s">
        <v>55</v>
      </c>
      <c r="E213" s="10" t="s">
        <v>182</v>
      </c>
      <c r="F213" s="10" t="s">
        <v>53</v>
      </c>
      <c r="G213" s="46">
        <v>1.3599999999999999E-2</v>
      </c>
      <c r="H213" s="46">
        <v>2.3E-3</v>
      </c>
      <c r="I213" s="46">
        <v>2.3999999999999998E-3</v>
      </c>
      <c r="J213" s="46">
        <v>2.3E-3</v>
      </c>
      <c r="K213" s="49" t="s">
        <v>701</v>
      </c>
      <c r="L213" s="11" t="s">
        <v>703</v>
      </c>
      <c r="M213" s="10" t="s">
        <v>193</v>
      </c>
      <c r="N213" s="10" t="s">
        <v>183</v>
      </c>
      <c r="O213" s="10" t="s">
        <v>702</v>
      </c>
      <c r="P213" s="25" t="s">
        <v>50</v>
      </c>
      <c r="Q213" s="26"/>
      <c r="R213" s="33"/>
      <c r="S213" s="33"/>
      <c r="T213" s="33"/>
      <c r="U213" s="27"/>
      <c r="V213" s="27"/>
      <c r="W213" s="27"/>
      <c r="X213" s="24"/>
    </row>
    <row r="214" spans="1:24" s="23" customFormat="1" ht="210.75" customHeight="1" x14ac:dyDescent="0.35">
      <c r="A214" s="20">
        <f t="shared" si="7"/>
        <v>213</v>
      </c>
      <c r="B214" s="21" t="str">
        <f t="shared" si="6"/>
        <v>W9</v>
      </c>
      <c r="C214" s="21">
        <v>45716.75</v>
      </c>
      <c r="D214" s="21" t="s">
        <v>624</v>
      </c>
      <c r="E214" s="10" t="s">
        <v>729</v>
      </c>
      <c r="F214" s="10" t="s">
        <v>56</v>
      </c>
      <c r="G214" s="46">
        <v>1.0500000000000001E-2</v>
      </c>
      <c r="H214" s="46">
        <v>4.0000000000000002E-4</v>
      </c>
      <c r="I214" s="46">
        <v>5.0000000000000001E-4</v>
      </c>
      <c r="J214" s="46">
        <v>4.0000000000000002E-4</v>
      </c>
      <c r="K214" s="49" t="s">
        <v>746</v>
      </c>
      <c r="L214" s="11" t="s">
        <v>726</v>
      </c>
      <c r="M214" s="10" t="s">
        <v>162</v>
      </c>
      <c r="N214" s="10" t="s">
        <v>8</v>
      </c>
      <c r="O214" s="10" t="s">
        <v>70</v>
      </c>
      <c r="P214" s="25" t="s">
        <v>11</v>
      </c>
      <c r="Q214" s="26"/>
      <c r="R214" s="33"/>
      <c r="S214" s="33"/>
      <c r="T214" s="33"/>
      <c r="U214" s="27"/>
      <c r="V214" s="27"/>
      <c r="W214" s="27"/>
      <c r="X214" s="24"/>
    </row>
    <row r="215" spans="1:24" s="23" customFormat="1" ht="210.75" customHeight="1" x14ac:dyDescent="0.35">
      <c r="A215" s="20">
        <f t="shared" si="7"/>
        <v>214</v>
      </c>
      <c r="B215" s="21" t="str">
        <f t="shared" si="6"/>
        <v>W9</v>
      </c>
      <c r="C215" s="21">
        <v>45716.75</v>
      </c>
      <c r="D215" s="21" t="s">
        <v>698</v>
      </c>
      <c r="E215" s="10" t="s">
        <v>174</v>
      </c>
      <c r="F215" s="10" t="s">
        <v>56</v>
      </c>
      <c r="G215" s="46">
        <v>0.15029999999999999</v>
      </c>
      <c r="H215" s="46">
        <v>7.4999999999999997E-3</v>
      </c>
      <c r="I215" s="46">
        <v>9.2999999999999992E-3</v>
      </c>
      <c r="J215" s="46">
        <v>7.4999999999999997E-3</v>
      </c>
      <c r="K215" s="49" t="s">
        <v>748</v>
      </c>
      <c r="L215" s="11" t="s">
        <v>749</v>
      </c>
      <c r="M215" s="10" t="s">
        <v>175</v>
      </c>
      <c r="N215" s="10" t="s">
        <v>8</v>
      </c>
      <c r="O215" s="10" t="s">
        <v>70</v>
      </c>
      <c r="P215" s="25" t="s">
        <v>50</v>
      </c>
      <c r="Q215" s="26"/>
      <c r="R215" s="33"/>
      <c r="S215" s="33"/>
      <c r="T215" s="33"/>
      <c r="U215" s="27"/>
      <c r="V215" s="27"/>
      <c r="W215" s="27"/>
      <c r="X215" s="24"/>
    </row>
    <row r="216" spans="1:24" s="23" customFormat="1" ht="210.75" customHeight="1" x14ac:dyDescent="0.35">
      <c r="A216" s="20">
        <f t="shared" si="7"/>
        <v>215</v>
      </c>
      <c r="B216" s="21" t="str">
        <f t="shared" si="6"/>
        <v>W9</v>
      </c>
      <c r="C216" s="21">
        <v>45717.458333333336</v>
      </c>
      <c r="D216" s="21" t="s">
        <v>92</v>
      </c>
      <c r="E216" s="10" t="s">
        <v>131</v>
      </c>
      <c r="F216" s="10" t="s">
        <v>66</v>
      </c>
      <c r="G216" s="46">
        <v>3.5000000000000001E-3</v>
      </c>
      <c r="H216" s="46">
        <v>1E-3</v>
      </c>
      <c r="I216" s="46">
        <v>7.0000000000000001E-3</v>
      </c>
      <c r="J216" s="46">
        <v>4.0000000000000001E-3</v>
      </c>
      <c r="K216" s="49" t="s">
        <v>709</v>
      </c>
      <c r="L216" s="11" t="s">
        <v>859</v>
      </c>
      <c r="M216" s="10" t="s">
        <v>180</v>
      </c>
      <c r="N216" s="10" t="s">
        <v>1</v>
      </c>
      <c r="O216" s="10" t="s">
        <v>712</v>
      </c>
      <c r="P216" s="25" t="s">
        <v>50</v>
      </c>
      <c r="Q216" s="26"/>
      <c r="R216" s="33"/>
      <c r="S216" s="33"/>
      <c r="T216" s="33"/>
      <c r="U216" s="27"/>
      <c r="V216" s="27"/>
      <c r="W216" s="27"/>
      <c r="X216" s="24"/>
    </row>
    <row r="217" spans="1:24" s="23" customFormat="1" ht="210.75" customHeight="1" x14ac:dyDescent="0.35">
      <c r="A217" s="20">
        <f t="shared" si="7"/>
        <v>216</v>
      </c>
      <c r="B217" s="21" t="str">
        <f t="shared" si="6"/>
        <v>W9</v>
      </c>
      <c r="C217" s="21">
        <v>45717.75</v>
      </c>
      <c r="D217" s="21" t="s">
        <v>624</v>
      </c>
      <c r="E217" s="10" t="s">
        <v>210</v>
      </c>
      <c r="F217" s="10" t="s">
        <v>54</v>
      </c>
      <c r="G217" s="46">
        <v>1.8E-3</v>
      </c>
      <c r="H217" s="46">
        <v>2.3E-3</v>
      </c>
      <c r="I217" s="46">
        <v>8.9999999999999998E-4</v>
      </c>
      <c r="J217" s="46">
        <v>8.0000000000000004E-4</v>
      </c>
      <c r="K217" s="49" t="s">
        <v>710</v>
      </c>
      <c r="L217" s="11"/>
      <c r="M217" s="10" t="s">
        <v>440</v>
      </c>
      <c r="N217" s="10" t="s">
        <v>183</v>
      </c>
      <c r="O217" s="10" t="s">
        <v>712</v>
      </c>
      <c r="P217" s="25" t="s">
        <v>50</v>
      </c>
      <c r="Q217" s="26"/>
      <c r="R217" s="33"/>
      <c r="S217" s="33"/>
      <c r="T217" s="33"/>
      <c r="U217" s="27"/>
      <c r="V217" s="27"/>
      <c r="W217" s="27"/>
      <c r="X217" s="24"/>
    </row>
    <row r="218" spans="1:24" s="23" customFormat="1" ht="210.75" customHeight="1" x14ac:dyDescent="0.35">
      <c r="A218" s="20">
        <f t="shared" si="7"/>
        <v>217</v>
      </c>
      <c r="B218" s="21" t="str">
        <f t="shared" si="6"/>
        <v>W9</v>
      </c>
      <c r="C218" s="21">
        <v>45717.75</v>
      </c>
      <c r="D218" s="21" t="s">
        <v>201</v>
      </c>
      <c r="E218" s="10" t="s">
        <v>131</v>
      </c>
      <c r="F218" s="10" t="s">
        <v>66</v>
      </c>
      <c r="G218" s="46">
        <v>5.7000000000000002E-3</v>
      </c>
      <c r="H218" s="46">
        <v>5.7000000000000002E-3</v>
      </c>
      <c r="I218" s="46">
        <v>7.1000000000000004E-3</v>
      </c>
      <c r="J218" s="46">
        <v>7.0000000000000001E-3</v>
      </c>
      <c r="K218" s="49" t="s">
        <v>711</v>
      </c>
      <c r="L218" s="11" t="s">
        <v>728</v>
      </c>
      <c r="M218" s="10" t="s">
        <v>180</v>
      </c>
      <c r="N218" s="10" t="s">
        <v>1</v>
      </c>
      <c r="O218" s="10" t="s">
        <v>712</v>
      </c>
      <c r="P218" s="25" t="s">
        <v>50</v>
      </c>
      <c r="Q218" s="26"/>
      <c r="R218" s="33"/>
      <c r="S218" s="33"/>
      <c r="T218" s="33"/>
      <c r="U218" s="27"/>
      <c r="V218" s="27"/>
      <c r="W218" s="27"/>
      <c r="X218" s="24"/>
    </row>
    <row r="219" spans="1:24" s="23" customFormat="1" ht="210.75" customHeight="1" x14ac:dyDescent="0.35">
      <c r="A219" s="20">
        <f t="shared" si="7"/>
        <v>218</v>
      </c>
      <c r="B219" s="21" t="str">
        <f t="shared" si="6"/>
        <v>W10</v>
      </c>
      <c r="C219" s="21">
        <v>45718.4375</v>
      </c>
      <c r="D219" s="21" t="s">
        <v>624</v>
      </c>
      <c r="E219" s="10" t="s">
        <v>719</v>
      </c>
      <c r="F219" s="10" t="s">
        <v>66</v>
      </c>
      <c r="G219" s="46">
        <v>4.1000000000000003E-3</v>
      </c>
      <c r="H219" s="46">
        <v>1.6000000000000001E-3</v>
      </c>
      <c r="I219" s="46">
        <v>3.0000000000000001E-3</v>
      </c>
      <c r="J219" s="46">
        <v>2.8E-3</v>
      </c>
      <c r="K219" s="49" t="s">
        <v>720</v>
      </c>
      <c r="L219" s="11" t="s">
        <v>4948</v>
      </c>
      <c r="M219" s="10" t="s">
        <v>190</v>
      </c>
      <c r="N219" s="10" t="s">
        <v>1</v>
      </c>
      <c r="O219" s="10" t="s">
        <v>713</v>
      </c>
      <c r="P219" s="25" t="s">
        <v>50</v>
      </c>
      <c r="Q219" s="26"/>
      <c r="R219" s="33"/>
      <c r="S219" s="33"/>
      <c r="T219" s="33"/>
      <c r="U219" s="27"/>
      <c r="V219" s="27"/>
      <c r="W219" s="27"/>
      <c r="X219" s="24"/>
    </row>
    <row r="220" spans="1:24" s="23" customFormat="1" ht="210.75" customHeight="1" x14ac:dyDescent="0.35">
      <c r="A220" s="20">
        <f t="shared" si="7"/>
        <v>219</v>
      </c>
      <c r="B220" s="21" t="str">
        <f t="shared" si="6"/>
        <v>W10</v>
      </c>
      <c r="C220" s="21">
        <v>45718.4375</v>
      </c>
      <c r="D220" s="21" t="s">
        <v>716</v>
      </c>
      <c r="E220" s="10" t="s">
        <v>58</v>
      </c>
      <c r="F220" s="10" t="s">
        <v>56</v>
      </c>
      <c r="G220" s="46">
        <v>7.1300000000000002E-2</v>
      </c>
      <c r="H220" s="46">
        <v>1.24E-2</v>
      </c>
      <c r="I220" s="46">
        <v>7.3000000000000001E-3</v>
      </c>
      <c r="J220" s="46">
        <v>7.4000000000000003E-3</v>
      </c>
      <c r="K220" s="49" t="s">
        <v>717</v>
      </c>
      <c r="L220" s="11" t="s">
        <v>714</v>
      </c>
      <c r="M220" s="10" t="s">
        <v>162</v>
      </c>
      <c r="N220" s="10" t="s">
        <v>8</v>
      </c>
      <c r="O220" s="10" t="s">
        <v>713</v>
      </c>
      <c r="P220" s="25" t="s">
        <v>50</v>
      </c>
      <c r="Q220" s="26"/>
      <c r="R220" s="33"/>
      <c r="S220" s="33"/>
      <c r="T220" s="33"/>
      <c r="U220" s="27"/>
      <c r="V220" s="27"/>
      <c r="W220" s="27"/>
      <c r="X220" s="24"/>
    </row>
    <row r="221" spans="1:24" s="23" customFormat="1" ht="210.75" customHeight="1" x14ac:dyDescent="0.35">
      <c r="A221" s="20">
        <f t="shared" si="7"/>
        <v>220</v>
      </c>
      <c r="B221" s="21" t="str">
        <f t="shared" si="6"/>
        <v>W10</v>
      </c>
      <c r="C221" s="21">
        <v>45718.4375</v>
      </c>
      <c r="D221" s="21" t="s">
        <v>103</v>
      </c>
      <c r="E221" s="10" t="s">
        <v>149</v>
      </c>
      <c r="F221" s="10" t="s">
        <v>56</v>
      </c>
      <c r="G221" s="46">
        <v>2.9700000000000001E-2</v>
      </c>
      <c r="H221" s="46">
        <v>1.06E-2</v>
      </c>
      <c r="I221" s="46">
        <v>5.8999999999999999E-3</v>
      </c>
      <c r="J221" s="46">
        <v>6.1000000000000004E-3</v>
      </c>
      <c r="K221" s="49" t="s">
        <v>718</v>
      </c>
      <c r="L221" s="11" t="s">
        <v>3877</v>
      </c>
      <c r="M221" s="10" t="s">
        <v>727</v>
      </c>
      <c r="N221" s="10" t="s">
        <v>8</v>
      </c>
      <c r="O221" s="10" t="s">
        <v>713</v>
      </c>
      <c r="P221" s="25" t="s">
        <v>50</v>
      </c>
      <c r="Q221" s="26"/>
      <c r="R221" s="33"/>
      <c r="S221" s="33"/>
      <c r="T221" s="33"/>
      <c r="U221" s="27"/>
      <c r="V221" s="27"/>
      <c r="W221" s="27"/>
      <c r="X221" s="24"/>
    </row>
    <row r="222" spans="1:24" s="23" customFormat="1" ht="210.75" customHeight="1" x14ac:dyDescent="0.35">
      <c r="A222" s="20">
        <f t="shared" si="7"/>
        <v>221</v>
      </c>
      <c r="B222" s="21" t="str">
        <f t="shared" si="6"/>
        <v>W10</v>
      </c>
      <c r="C222" s="21">
        <v>45718.4375</v>
      </c>
      <c r="D222" s="21" t="s">
        <v>61</v>
      </c>
      <c r="E222" s="10" t="s">
        <v>721</v>
      </c>
      <c r="F222" s="10" t="s">
        <v>60</v>
      </c>
      <c r="G222" s="46">
        <v>0.22700000000000001</v>
      </c>
      <c r="H222" s="46">
        <v>0.1072</v>
      </c>
      <c r="I222" s="46">
        <v>0.1048</v>
      </c>
      <c r="J222" s="46">
        <v>1.6799999999999999E-2</v>
      </c>
      <c r="K222" s="49" t="s">
        <v>722</v>
      </c>
      <c r="L222" s="11" t="s">
        <v>715</v>
      </c>
      <c r="M222" s="10" t="s">
        <v>162</v>
      </c>
      <c r="N222" s="10" t="s">
        <v>8</v>
      </c>
      <c r="O222" s="10" t="s">
        <v>713</v>
      </c>
      <c r="P222" s="25" t="s">
        <v>50</v>
      </c>
      <c r="Q222" s="26"/>
      <c r="R222" s="33"/>
      <c r="S222" s="33"/>
      <c r="T222" s="33"/>
      <c r="U222" s="27"/>
      <c r="V222" s="27"/>
      <c r="W222" s="27"/>
      <c r="X222" s="24"/>
    </row>
    <row r="223" spans="1:24" s="23" customFormat="1" ht="210.75" customHeight="1" x14ac:dyDescent="0.35">
      <c r="A223" s="20">
        <f t="shared" si="7"/>
        <v>222</v>
      </c>
      <c r="B223" s="21" t="str">
        <f t="shared" si="6"/>
        <v>W10</v>
      </c>
      <c r="C223" s="21">
        <v>45718.4375</v>
      </c>
      <c r="D223" s="21" t="s">
        <v>61</v>
      </c>
      <c r="E223" s="10" t="s">
        <v>723</v>
      </c>
      <c r="F223" s="10" t="s">
        <v>60</v>
      </c>
      <c r="G223" s="46">
        <v>0.1229</v>
      </c>
      <c r="H223" s="46">
        <v>5.4600000000000003E-2</v>
      </c>
      <c r="I223" s="46">
        <v>6.7699999999999996E-2</v>
      </c>
      <c r="J223" s="46">
        <v>2.7900000000000001E-2</v>
      </c>
      <c r="K223" s="49" t="s">
        <v>724</v>
      </c>
      <c r="L223" s="11" t="s">
        <v>725</v>
      </c>
      <c r="M223" s="10" t="s">
        <v>151</v>
      </c>
      <c r="N223" s="10" t="s">
        <v>8</v>
      </c>
      <c r="O223" s="10" t="s">
        <v>713</v>
      </c>
      <c r="P223" s="25" t="s">
        <v>50</v>
      </c>
      <c r="Q223" s="26"/>
      <c r="R223" s="33"/>
      <c r="S223" s="33"/>
      <c r="T223" s="33"/>
      <c r="U223" s="27"/>
      <c r="V223" s="27"/>
      <c r="W223" s="27"/>
      <c r="X223" s="24"/>
    </row>
    <row r="224" spans="1:24" s="23" customFormat="1" ht="210.75" customHeight="1" x14ac:dyDescent="0.35">
      <c r="A224" s="20">
        <f t="shared" si="7"/>
        <v>223</v>
      </c>
      <c r="B224" s="21" t="str">
        <f t="shared" si="6"/>
        <v>W10</v>
      </c>
      <c r="C224" s="21">
        <v>45718.6875</v>
      </c>
      <c r="D224" s="21" t="s">
        <v>617</v>
      </c>
      <c r="E224" s="10" t="s">
        <v>404</v>
      </c>
      <c r="F224" s="10" t="s">
        <v>54</v>
      </c>
      <c r="G224" s="46">
        <v>5.8999999999999999E-3</v>
      </c>
      <c r="H224" s="46">
        <v>3.7000000000000002E-3</v>
      </c>
      <c r="I224" s="46">
        <v>7.9000000000000008E-3</v>
      </c>
      <c r="J224" s="46">
        <v>3.8999999999999998E-3</v>
      </c>
      <c r="K224" s="49" t="s">
        <v>732</v>
      </c>
      <c r="L224" s="11" t="s">
        <v>730</v>
      </c>
      <c r="M224" s="10" t="s">
        <v>731</v>
      </c>
      <c r="N224" s="10" t="s">
        <v>8</v>
      </c>
      <c r="O224" s="10" t="s">
        <v>85</v>
      </c>
      <c r="P224" s="25" t="s">
        <v>11</v>
      </c>
      <c r="Q224" s="26"/>
      <c r="R224" s="33"/>
      <c r="S224" s="33"/>
      <c r="T224" s="33"/>
      <c r="U224" s="27"/>
      <c r="V224" s="27"/>
      <c r="W224" s="27"/>
      <c r="X224" s="24"/>
    </row>
    <row r="225" spans="1:24" s="23" customFormat="1" ht="210.75" customHeight="1" x14ac:dyDescent="0.35">
      <c r="A225" s="20">
        <f t="shared" si="7"/>
        <v>224</v>
      </c>
      <c r="B225" s="21" t="str">
        <f t="shared" si="6"/>
        <v>W10</v>
      </c>
      <c r="C225" s="21">
        <v>45719.4375</v>
      </c>
      <c r="D225" s="21" t="s">
        <v>51</v>
      </c>
      <c r="E225" s="10" t="s">
        <v>182</v>
      </c>
      <c r="F225" s="10" t="s">
        <v>60</v>
      </c>
      <c r="G225" s="46">
        <v>7.9000000000000008E-3</v>
      </c>
      <c r="H225" s="46">
        <v>3.5999999999999999E-3</v>
      </c>
      <c r="I225" s="46">
        <v>6.8999999999999999E-3</v>
      </c>
      <c r="J225" s="46">
        <v>4.0000000000000002E-4</v>
      </c>
      <c r="K225" s="49" t="s">
        <v>744</v>
      </c>
      <c r="L225" s="11" t="s">
        <v>736</v>
      </c>
      <c r="M225" s="10" t="s">
        <v>440</v>
      </c>
      <c r="N225" s="10" t="s">
        <v>183</v>
      </c>
      <c r="O225" s="10" t="s">
        <v>85</v>
      </c>
      <c r="P225" s="25" t="s">
        <v>11</v>
      </c>
      <c r="Q225" s="26"/>
      <c r="R225" s="33"/>
      <c r="S225" s="33"/>
      <c r="T225" s="33"/>
      <c r="U225" s="27"/>
      <c r="V225" s="27"/>
      <c r="W225" s="27"/>
      <c r="X225" s="24"/>
    </row>
    <row r="226" spans="1:24" s="23" customFormat="1" ht="210.75" customHeight="1" x14ac:dyDescent="0.35">
      <c r="A226" s="20">
        <f t="shared" si="7"/>
        <v>225</v>
      </c>
      <c r="B226" s="21" t="str">
        <f t="shared" ref="B226:B289" si="8">"W"&amp;WEEKNUM(C226,1)</f>
        <v>W10</v>
      </c>
      <c r="C226" s="21">
        <v>45719.4375</v>
      </c>
      <c r="D226" s="21" t="s">
        <v>122</v>
      </c>
      <c r="E226" s="10" t="s">
        <v>105</v>
      </c>
      <c r="F226" s="10" t="s">
        <v>56</v>
      </c>
      <c r="G226" s="46">
        <v>7.5999999999999998E-2</v>
      </c>
      <c r="H226" s="46">
        <v>1.0681244743481918E-2</v>
      </c>
      <c r="I226" s="46">
        <v>1.7300707321735807E-2</v>
      </c>
      <c r="J226" s="46">
        <v>7.3000000000000001E-3</v>
      </c>
      <c r="K226" s="49" t="s">
        <v>743</v>
      </c>
      <c r="L226" s="11" t="s">
        <v>735</v>
      </c>
      <c r="M226" s="10" t="s">
        <v>162</v>
      </c>
      <c r="N226" s="10" t="s">
        <v>8</v>
      </c>
      <c r="O226" s="10" t="s">
        <v>85</v>
      </c>
      <c r="P226" s="25" t="s">
        <v>11</v>
      </c>
      <c r="Q226" s="26"/>
      <c r="R226" s="33"/>
      <c r="S226" s="33"/>
      <c r="T226" s="33"/>
      <c r="U226" s="27"/>
      <c r="V226" s="27"/>
      <c r="W226" s="27"/>
      <c r="X226" s="24"/>
    </row>
    <row r="227" spans="1:24" s="23" customFormat="1" ht="210.75" customHeight="1" x14ac:dyDescent="0.35">
      <c r="A227" s="20">
        <f t="shared" si="7"/>
        <v>226</v>
      </c>
      <c r="B227" s="21" t="str">
        <f t="shared" si="8"/>
        <v>W10</v>
      </c>
      <c r="C227" s="21">
        <v>45719.4375</v>
      </c>
      <c r="D227" s="21" t="s">
        <v>122</v>
      </c>
      <c r="E227" s="10" t="s">
        <v>156</v>
      </c>
      <c r="F227" s="10" t="s">
        <v>56</v>
      </c>
      <c r="G227" s="46">
        <v>1.03E-2</v>
      </c>
      <c r="H227" s="46">
        <v>1.5E-3</v>
      </c>
      <c r="I227" s="46">
        <v>2.3999999999999998E-3</v>
      </c>
      <c r="J227" s="46">
        <v>1E-3</v>
      </c>
      <c r="K227" s="49" t="s">
        <v>742</v>
      </c>
      <c r="L227" s="11" t="s">
        <v>745</v>
      </c>
      <c r="M227" s="10" t="s">
        <v>175</v>
      </c>
      <c r="N227" s="10" t="s">
        <v>8</v>
      </c>
      <c r="O227" s="10" t="s">
        <v>85</v>
      </c>
      <c r="P227" s="25" t="s">
        <v>50</v>
      </c>
      <c r="Q227" s="26"/>
      <c r="R227" s="33"/>
      <c r="S227" s="33"/>
      <c r="T227" s="33"/>
      <c r="U227" s="27"/>
      <c r="V227" s="27"/>
      <c r="W227" s="27"/>
      <c r="X227" s="24"/>
    </row>
    <row r="228" spans="1:24" s="23" customFormat="1" ht="210.75" customHeight="1" x14ac:dyDescent="0.35">
      <c r="A228" s="20">
        <f t="shared" si="7"/>
        <v>227</v>
      </c>
      <c r="B228" s="21" t="str">
        <f t="shared" si="8"/>
        <v>W10</v>
      </c>
      <c r="C228" s="21">
        <v>45719.4375</v>
      </c>
      <c r="D228" s="21" t="s">
        <v>617</v>
      </c>
      <c r="E228" s="10" t="s">
        <v>214</v>
      </c>
      <c r="F228" s="10" t="s">
        <v>54</v>
      </c>
      <c r="G228" s="46">
        <v>2.3999999999999998E-3</v>
      </c>
      <c r="H228" s="46">
        <v>1.1000000000000001E-3</v>
      </c>
      <c r="I228" s="46">
        <v>1.9E-3</v>
      </c>
      <c r="J228" s="46">
        <v>1E-3</v>
      </c>
      <c r="K228" s="49" t="s">
        <v>741</v>
      </c>
      <c r="L228" s="11" t="s">
        <v>737</v>
      </c>
      <c r="M228" s="10" t="s">
        <v>440</v>
      </c>
      <c r="N228" s="10" t="s">
        <v>183</v>
      </c>
      <c r="O228" s="10" t="s">
        <v>734</v>
      </c>
      <c r="P228" s="25" t="s">
        <v>11</v>
      </c>
      <c r="Q228" s="26"/>
      <c r="R228" s="33"/>
      <c r="S228" s="33"/>
      <c r="T228" s="33"/>
      <c r="U228" s="27"/>
      <c r="V228" s="27"/>
      <c r="W228" s="27"/>
      <c r="X228" s="24"/>
    </row>
    <row r="229" spans="1:24" s="23" customFormat="1" ht="210.75" customHeight="1" x14ac:dyDescent="0.35">
      <c r="A229" s="20">
        <f t="shared" si="7"/>
        <v>228</v>
      </c>
      <c r="B229" s="21" t="str">
        <f t="shared" si="8"/>
        <v>W10</v>
      </c>
      <c r="C229" s="21">
        <v>45719.4375</v>
      </c>
      <c r="D229" s="21" t="s">
        <v>617</v>
      </c>
      <c r="E229" s="10" t="s">
        <v>133</v>
      </c>
      <c r="F229" s="10" t="s">
        <v>66</v>
      </c>
      <c r="G229" s="46">
        <v>6.3E-3</v>
      </c>
      <c r="H229" s="46">
        <v>9.2716453710964524E-3</v>
      </c>
      <c r="I229" s="46">
        <v>1.1396683172207813E-2</v>
      </c>
      <c r="J229" s="46">
        <v>6.4999999999999997E-3</v>
      </c>
      <c r="K229" s="49" t="s">
        <v>750</v>
      </c>
      <c r="L229" s="11" t="s">
        <v>3878</v>
      </c>
      <c r="M229" s="10" t="s">
        <v>140</v>
      </c>
      <c r="N229" s="10" t="s">
        <v>1</v>
      </c>
      <c r="O229" s="10" t="s">
        <v>85</v>
      </c>
      <c r="P229" s="25" t="s">
        <v>50</v>
      </c>
      <c r="Q229" s="26"/>
      <c r="R229" s="33"/>
      <c r="S229" s="33"/>
      <c r="T229" s="33"/>
      <c r="U229" s="27"/>
      <c r="V229" s="27"/>
      <c r="W229" s="27"/>
      <c r="X229" s="24"/>
    </row>
    <row r="230" spans="1:24" s="23" customFormat="1" ht="210.75" customHeight="1" x14ac:dyDescent="0.35">
      <c r="A230" s="20">
        <f t="shared" si="7"/>
        <v>229</v>
      </c>
      <c r="B230" s="21" t="str">
        <f t="shared" si="8"/>
        <v>W10</v>
      </c>
      <c r="C230" s="21">
        <v>45719.4375</v>
      </c>
      <c r="D230" s="21" t="s">
        <v>103</v>
      </c>
      <c r="E230" s="10" t="s">
        <v>48</v>
      </c>
      <c r="F230" s="10" t="s">
        <v>60</v>
      </c>
      <c r="G230" s="46">
        <v>1.11E-2</v>
      </c>
      <c r="H230" s="46">
        <v>1.033380417812802E-2</v>
      </c>
      <c r="I230" s="46">
        <v>1.612170753860127E-2</v>
      </c>
      <c r="J230" s="46">
        <v>1.5599999999999999E-2</v>
      </c>
      <c r="K230" s="49" t="s">
        <v>740</v>
      </c>
      <c r="L230" s="11" t="s">
        <v>3879</v>
      </c>
      <c r="M230" s="10" t="s">
        <v>151</v>
      </c>
      <c r="N230" s="10" t="s">
        <v>8</v>
      </c>
      <c r="O230" s="10" t="s">
        <v>734</v>
      </c>
      <c r="P230" s="25" t="s">
        <v>50</v>
      </c>
      <c r="Q230" s="26"/>
      <c r="R230" s="33"/>
      <c r="S230" s="33"/>
      <c r="T230" s="33"/>
      <c r="U230" s="27"/>
      <c r="V230" s="27"/>
      <c r="W230" s="27"/>
      <c r="X230" s="24"/>
    </row>
    <row r="231" spans="1:24" s="23" customFormat="1" ht="210.75" customHeight="1" x14ac:dyDescent="0.35">
      <c r="A231" s="20">
        <f t="shared" si="7"/>
        <v>230</v>
      </c>
      <c r="B231" s="21" t="str">
        <f t="shared" si="8"/>
        <v>W10</v>
      </c>
      <c r="C231" s="21">
        <v>45719.791666666664</v>
      </c>
      <c r="D231" s="21" t="s">
        <v>698</v>
      </c>
      <c r="E231" s="10" t="s">
        <v>73</v>
      </c>
      <c r="F231" s="10" t="s">
        <v>56</v>
      </c>
      <c r="G231" s="46">
        <v>0.84310344827586203</v>
      </c>
      <c r="H231" s="46">
        <v>0.25389408099688471</v>
      </c>
      <c r="I231" s="46">
        <v>0.44903581267217629</v>
      </c>
      <c r="J231" s="46">
        <v>3.2500000000000001E-2</v>
      </c>
      <c r="K231" s="49" t="s">
        <v>747</v>
      </c>
      <c r="L231" s="11" t="s">
        <v>751</v>
      </c>
      <c r="M231" s="10" t="s">
        <v>181</v>
      </c>
      <c r="N231" s="10" t="s">
        <v>9</v>
      </c>
      <c r="O231" s="10" t="s">
        <v>738</v>
      </c>
      <c r="P231" s="25" t="s">
        <v>50</v>
      </c>
      <c r="Q231" s="26"/>
      <c r="R231" s="33"/>
      <c r="S231" s="33"/>
      <c r="T231" s="33"/>
      <c r="U231" s="27"/>
      <c r="V231" s="27"/>
      <c r="W231" s="27"/>
      <c r="X231" s="24"/>
    </row>
    <row r="232" spans="1:24" s="23" customFormat="1" ht="210.75" customHeight="1" x14ac:dyDescent="0.35">
      <c r="A232" s="20">
        <f t="shared" si="7"/>
        <v>231</v>
      </c>
      <c r="B232" s="21" t="str">
        <f t="shared" si="8"/>
        <v>W10</v>
      </c>
      <c r="C232" s="21">
        <v>45719.791666666664</v>
      </c>
      <c r="D232" s="21" t="s">
        <v>201</v>
      </c>
      <c r="E232" s="10" t="s">
        <v>48</v>
      </c>
      <c r="F232" s="10" t="s">
        <v>60</v>
      </c>
      <c r="G232" s="46">
        <v>2.0380060589369319E-2</v>
      </c>
      <c r="H232" s="46">
        <v>2.5707257072570724E-2</v>
      </c>
      <c r="I232" s="46">
        <v>2.6021779097723095E-2</v>
      </c>
      <c r="J232" s="46">
        <v>2.53E-2</v>
      </c>
      <c r="K232" s="49" t="s">
        <v>739</v>
      </c>
      <c r="L232" s="11" t="s">
        <v>761</v>
      </c>
      <c r="M232" s="10" t="s">
        <v>151</v>
      </c>
      <c r="N232" s="10" t="s">
        <v>8</v>
      </c>
      <c r="O232" s="10" t="s">
        <v>738</v>
      </c>
      <c r="P232" s="25" t="s">
        <v>50</v>
      </c>
      <c r="Q232" s="26"/>
      <c r="R232" s="33"/>
      <c r="S232" s="33"/>
      <c r="T232" s="33"/>
      <c r="U232" s="27"/>
      <c r="V232" s="27"/>
      <c r="W232" s="27"/>
      <c r="X232" s="24"/>
    </row>
    <row r="233" spans="1:24" s="23" customFormat="1" ht="210.75" customHeight="1" x14ac:dyDescent="0.35">
      <c r="A233" s="20">
        <f t="shared" si="7"/>
        <v>232</v>
      </c>
      <c r="B233" s="21" t="str">
        <f t="shared" si="8"/>
        <v>W10</v>
      </c>
      <c r="C233" s="21">
        <v>45720.4375</v>
      </c>
      <c r="D233" s="21" t="s">
        <v>698</v>
      </c>
      <c r="E233" s="10" t="s">
        <v>65</v>
      </c>
      <c r="F233" s="10" t="s">
        <v>25</v>
      </c>
      <c r="G233" s="46">
        <v>2.4199999999999999E-2</v>
      </c>
      <c r="H233" s="46">
        <v>2.2000000000000001E-3</v>
      </c>
      <c r="I233" s="46">
        <v>2.2000000000000001E-3</v>
      </c>
      <c r="J233" s="46">
        <v>2.2000000000000001E-3</v>
      </c>
      <c r="K233" s="49" t="s">
        <v>758</v>
      </c>
      <c r="L233" s="11" t="s">
        <v>3880</v>
      </c>
      <c r="M233" s="10" t="s">
        <v>349</v>
      </c>
      <c r="N233" s="10" t="s">
        <v>1</v>
      </c>
      <c r="O233" s="10" t="s">
        <v>753</v>
      </c>
      <c r="P233" s="25" t="s">
        <v>50</v>
      </c>
      <c r="Q233" s="26"/>
      <c r="R233" s="33"/>
      <c r="S233" s="33"/>
      <c r="T233" s="33"/>
      <c r="U233" s="27"/>
      <c r="V233" s="27"/>
      <c r="W233" s="27"/>
      <c r="X233" s="24"/>
    </row>
    <row r="234" spans="1:24" s="23" customFormat="1" ht="210.75" customHeight="1" x14ac:dyDescent="0.35">
      <c r="A234" s="20">
        <f t="shared" si="7"/>
        <v>233</v>
      </c>
      <c r="B234" s="21" t="str">
        <f t="shared" si="8"/>
        <v>W10</v>
      </c>
      <c r="C234" s="21">
        <v>45720.4375</v>
      </c>
      <c r="D234" s="21" t="s">
        <v>51</v>
      </c>
      <c r="E234" s="10" t="s">
        <v>462</v>
      </c>
      <c r="F234" s="10" t="s">
        <v>56</v>
      </c>
      <c r="G234" s="46">
        <v>2.8899999999999999E-2</v>
      </c>
      <c r="H234" s="46">
        <v>5.0741608118657303E-3</v>
      </c>
      <c r="I234" s="46">
        <v>9.8527501082719786E-3</v>
      </c>
      <c r="J234" s="46">
        <v>1E-3</v>
      </c>
      <c r="K234" s="49" t="s">
        <v>757</v>
      </c>
      <c r="L234" s="11" t="s">
        <v>3881</v>
      </c>
      <c r="M234" s="10" t="s">
        <v>288</v>
      </c>
      <c r="N234" s="10" t="s">
        <v>1</v>
      </c>
      <c r="O234" s="10" t="s">
        <v>753</v>
      </c>
      <c r="P234" s="25" t="s">
        <v>11</v>
      </c>
      <c r="Q234" s="26"/>
      <c r="R234" s="33"/>
      <c r="S234" s="33"/>
      <c r="T234" s="33"/>
      <c r="U234" s="27"/>
      <c r="V234" s="27"/>
      <c r="W234" s="27"/>
      <c r="X234" s="24"/>
    </row>
    <row r="235" spans="1:24" s="23" customFormat="1" ht="210.75" customHeight="1" x14ac:dyDescent="0.35">
      <c r="A235" s="20">
        <f t="shared" si="7"/>
        <v>234</v>
      </c>
      <c r="B235" s="21" t="str">
        <f t="shared" si="8"/>
        <v>W10</v>
      </c>
      <c r="C235" s="21">
        <v>45720.4375</v>
      </c>
      <c r="D235" s="21" t="s">
        <v>122</v>
      </c>
      <c r="E235" s="10" t="s">
        <v>289</v>
      </c>
      <c r="F235" s="10" t="s">
        <v>56</v>
      </c>
      <c r="G235" s="46">
        <v>7.1999999999999998E-3</v>
      </c>
      <c r="H235" s="46">
        <v>1.4E-3</v>
      </c>
      <c r="I235" s="46">
        <v>1.9E-3</v>
      </c>
      <c r="J235" s="46">
        <v>1.1999999999999999E-3</v>
      </c>
      <c r="K235" s="49" t="s">
        <v>836</v>
      </c>
      <c r="L235" s="11" t="s">
        <v>4949</v>
      </c>
      <c r="M235" s="10" t="s">
        <v>175</v>
      </c>
      <c r="N235" s="10" t="s">
        <v>8</v>
      </c>
      <c r="O235" s="10" t="s">
        <v>753</v>
      </c>
      <c r="P235" s="25" t="s">
        <v>11</v>
      </c>
      <c r="Q235" s="26"/>
      <c r="R235" s="33"/>
      <c r="S235" s="33"/>
      <c r="T235" s="33"/>
      <c r="U235" s="27"/>
      <c r="V235" s="27"/>
      <c r="W235" s="27"/>
      <c r="X235" s="24"/>
    </row>
    <row r="236" spans="1:24" s="23" customFormat="1" ht="210.75" customHeight="1" x14ac:dyDescent="0.35">
      <c r="A236" s="20">
        <f t="shared" si="7"/>
        <v>235</v>
      </c>
      <c r="B236" s="21" t="str">
        <f t="shared" si="8"/>
        <v>W10</v>
      </c>
      <c r="C236" s="21">
        <v>45720.4375</v>
      </c>
      <c r="D236" s="21" t="s">
        <v>752</v>
      </c>
      <c r="E236" s="10" t="s">
        <v>135</v>
      </c>
      <c r="F236" s="10" t="s">
        <v>66</v>
      </c>
      <c r="G236" s="46">
        <v>1.869158878504673E-3</v>
      </c>
      <c r="H236" s="46">
        <v>2.4199999999999999E-2</v>
      </c>
      <c r="I236" s="46">
        <v>2.4199999999999999E-2</v>
      </c>
      <c r="J236" s="46">
        <v>2.4199999999999999E-2</v>
      </c>
      <c r="K236" s="49" t="s">
        <v>756</v>
      </c>
      <c r="L236" s="11" t="s">
        <v>755</v>
      </c>
      <c r="M236" s="10" t="s">
        <v>193</v>
      </c>
      <c r="N236" s="10" t="s">
        <v>183</v>
      </c>
      <c r="O236" s="10" t="s">
        <v>753</v>
      </c>
      <c r="P236" s="25" t="s">
        <v>11</v>
      </c>
      <c r="Q236" s="26"/>
      <c r="R236" s="33"/>
      <c r="S236" s="33"/>
      <c r="T236" s="33"/>
      <c r="U236" s="27"/>
      <c r="V236" s="27"/>
      <c r="W236" s="27"/>
      <c r="X236" s="24"/>
    </row>
    <row r="237" spans="1:24" s="23" customFormat="1" ht="210.75" customHeight="1" x14ac:dyDescent="0.35">
      <c r="A237" s="20">
        <f t="shared" si="7"/>
        <v>236</v>
      </c>
      <c r="B237" s="21" t="str">
        <f t="shared" si="8"/>
        <v>W10</v>
      </c>
      <c r="C237" s="21">
        <v>45720.770833333336</v>
      </c>
      <c r="D237" s="21" t="s">
        <v>59</v>
      </c>
      <c r="E237" s="10" t="s">
        <v>113</v>
      </c>
      <c r="F237" s="10" t="s">
        <v>76</v>
      </c>
      <c r="G237" s="46" t="s">
        <v>759</v>
      </c>
      <c r="H237" s="46">
        <v>8.0000000000000004E-4</v>
      </c>
      <c r="I237" s="46">
        <v>0.2014</v>
      </c>
      <c r="J237" s="46">
        <v>1.21E-2</v>
      </c>
      <c r="K237" s="49" t="s">
        <v>765</v>
      </c>
      <c r="L237" s="11" t="s">
        <v>762</v>
      </c>
      <c r="M237" s="10" t="s">
        <v>288</v>
      </c>
      <c r="N237" s="10" t="s">
        <v>1</v>
      </c>
      <c r="O237" s="10" t="s">
        <v>760</v>
      </c>
      <c r="P237" s="25" t="s">
        <v>50</v>
      </c>
      <c r="Q237" s="26"/>
      <c r="R237" s="33"/>
      <c r="S237" s="33"/>
      <c r="T237" s="33"/>
      <c r="U237" s="27"/>
      <c r="V237" s="27"/>
      <c r="W237" s="27"/>
      <c r="X237" s="24"/>
    </row>
    <row r="238" spans="1:24" s="23" customFormat="1" ht="210.75" customHeight="1" x14ac:dyDescent="0.35">
      <c r="A238" s="20">
        <f t="shared" si="7"/>
        <v>237</v>
      </c>
      <c r="B238" s="21" t="str">
        <f t="shared" si="8"/>
        <v>W10</v>
      </c>
      <c r="C238" s="21">
        <v>45720.770833333336</v>
      </c>
      <c r="D238" s="21" t="s">
        <v>160</v>
      </c>
      <c r="E238" s="10" t="s">
        <v>106</v>
      </c>
      <c r="F238" s="10" t="s">
        <v>66</v>
      </c>
      <c r="G238" s="46">
        <v>2.3E-3</v>
      </c>
      <c r="H238" s="46">
        <v>5.7910586055130876E-3</v>
      </c>
      <c r="I238" s="46">
        <v>5.7924003707136235E-3</v>
      </c>
      <c r="J238" s="46">
        <v>4.0000000000000002E-4</v>
      </c>
      <c r="K238" s="49" t="s">
        <v>766</v>
      </c>
      <c r="L238" s="11" t="s">
        <v>763</v>
      </c>
      <c r="M238" s="10" t="s">
        <v>288</v>
      </c>
      <c r="N238" s="10" t="s">
        <v>1</v>
      </c>
      <c r="O238" s="10" t="s">
        <v>760</v>
      </c>
      <c r="P238" s="25" t="s">
        <v>50</v>
      </c>
      <c r="Q238" s="26"/>
      <c r="R238" s="33"/>
      <c r="S238" s="33"/>
      <c r="T238" s="33"/>
      <c r="U238" s="27"/>
      <c r="V238" s="27"/>
      <c r="W238" s="27"/>
      <c r="X238" s="24"/>
    </row>
    <row r="239" spans="1:24" s="23" customFormat="1" ht="210.75" customHeight="1" x14ac:dyDescent="0.35">
      <c r="A239" s="20">
        <f t="shared" si="7"/>
        <v>238</v>
      </c>
      <c r="B239" s="21" t="str">
        <f t="shared" si="8"/>
        <v>W10</v>
      </c>
      <c r="C239" s="21">
        <v>45721.4375</v>
      </c>
      <c r="D239" s="21" t="s">
        <v>617</v>
      </c>
      <c r="E239" s="10" t="s">
        <v>73</v>
      </c>
      <c r="F239" s="10" t="s">
        <v>56</v>
      </c>
      <c r="G239" s="46">
        <v>2.6100000000000002E-2</v>
      </c>
      <c r="H239" s="46">
        <v>5.0000000000000001E-3</v>
      </c>
      <c r="I239" s="46">
        <v>5.8999999999999999E-3</v>
      </c>
      <c r="J239" s="46">
        <v>3.3E-3</v>
      </c>
      <c r="K239" s="49" t="s">
        <v>767</v>
      </c>
      <c r="L239" s="11" t="s">
        <v>773</v>
      </c>
      <c r="M239" s="10" t="s">
        <v>172</v>
      </c>
      <c r="N239" s="10" t="s">
        <v>9</v>
      </c>
      <c r="O239" s="10" t="s">
        <v>85</v>
      </c>
      <c r="P239" s="25" t="s">
        <v>50</v>
      </c>
      <c r="Q239" s="26"/>
      <c r="R239" s="33"/>
      <c r="S239" s="33"/>
      <c r="T239" s="33"/>
      <c r="U239" s="27"/>
      <c r="V239" s="27"/>
      <c r="W239" s="27"/>
      <c r="X239" s="24"/>
    </row>
    <row r="240" spans="1:24" s="23" customFormat="1" ht="210.75" customHeight="1" x14ac:dyDescent="0.35">
      <c r="A240" s="20">
        <f t="shared" si="7"/>
        <v>239</v>
      </c>
      <c r="B240" s="21" t="str">
        <f t="shared" si="8"/>
        <v>W10</v>
      </c>
      <c r="C240" s="21">
        <v>45721.4375</v>
      </c>
      <c r="D240" s="21" t="s">
        <v>764</v>
      </c>
      <c r="E240" s="10" t="s">
        <v>104</v>
      </c>
      <c r="F240" s="10" t="s">
        <v>76</v>
      </c>
      <c r="G240" s="46">
        <v>1.24E-2</v>
      </c>
      <c r="H240" s="46">
        <v>6.3E-3</v>
      </c>
      <c r="I240" s="46">
        <v>6.3E-3</v>
      </c>
      <c r="J240" s="46">
        <v>6.3E-3</v>
      </c>
      <c r="K240" s="49" t="s">
        <v>768</v>
      </c>
      <c r="L240" s="11" t="s">
        <v>774</v>
      </c>
      <c r="M240" s="10" t="s">
        <v>189</v>
      </c>
      <c r="N240" s="10" t="s">
        <v>1</v>
      </c>
      <c r="O240" s="10" t="s">
        <v>85</v>
      </c>
      <c r="P240" s="25" t="s">
        <v>50</v>
      </c>
      <c r="Q240" s="26"/>
      <c r="R240" s="33"/>
      <c r="S240" s="33"/>
      <c r="T240" s="33"/>
      <c r="U240" s="27"/>
      <c r="V240" s="27"/>
      <c r="W240" s="27"/>
      <c r="X240" s="24"/>
    </row>
    <row r="241" spans="1:24" s="23" customFormat="1" ht="210.75" customHeight="1" x14ac:dyDescent="0.35">
      <c r="A241" s="20">
        <f t="shared" si="7"/>
        <v>240</v>
      </c>
      <c r="B241" s="21" t="str">
        <f t="shared" si="8"/>
        <v>W10</v>
      </c>
      <c r="C241" s="21">
        <v>45721.6875</v>
      </c>
      <c r="D241" s="21" t="s">
        <v>201</v>
      </c>
      <c r="E241" s="10" t="s">
        <v>462</v>
      </c>
      <c r="F241" s="10" t="s">
        <v>56</v>
      </c>
      <c r="G241" s="46">
        <v>2.12E-2</v>
      </c>
      <c r="H241" s="46">
        <v>8.5000000000000006E-3</v>
      </c>
      <c r="I241" s="46">
        <v>8.8000000000000005E-3</v>
      </c>
      <c r="J241" s="46">
        <v>8.3999999999999995E-3</v>
      </c>
      <c r="K241" s="49" t="s">
        <v>769</v>
      </c>
      <c r="L241" s="11" t="s">
        <v>775</v>
      </c>
      <c r="M241" s="10" t="s">
        <v>189</v>
      </c>
      <c r="N241" s="10" t="s">
        <v>1</v>
      </c>
      <c r="O241" s="10" t="s">
        <v>770</v>
      </c>
      <c r="P241" s="25" t="s">
        <v>50</v>
      </c>
      <c r="Q241" s="26"/>
      <c r="R241" s="33"/>
      <c r="S241" s="33"/>
      <c r="T241" s="33"/>
      <c r="U241" s="27"/>
      <c r="V241" s="27"/>
      <c r="W241" s="27"/>
      <c r="X241" s="24"/>
    </row>
    <row r="242" spans="1:24" s="23" customFormat="1" ht="210.75" customHeight="1" x14ac:dyDescent="0.35">
      <c r="A242" s="20">
        <f t="shared" si="7"/>
        <v>241</v>
      </c>
      <c r="B242" s="21" t="str">
        <f t="shared" si="8"/>
        <v>W10</v>
      </c>
      <c r="C242" s="21">
        <v>45721.6875</v>
      </c>
      <c r="D242" s="21" t="s">
        <v>617</v>
      </c>
      <c r="E242" s="10" t="s">
        <v>62</v>
      </c>
      <c r="F242" s="10" t="s">
        <v>56</v>
      </c>
      <c r="G242" s="46">
        <v>5.5999999999999999E-3</v>
      </c>
      <c r="H242" s="46">
        <v>1E-3</v>
      </c>
      <c r="I242" s="46">
        <v>1.1999999999999999E-3</v>
      </c>
      <c r="J242" s="46">
        <v>1.1000000000000001E-3</v>
      </c>
      <c r="K242" s="49" t="s">
        <v>771</v>
      </c>
      <c r="L242" s="11" t="s">
        <v>776</v>
      </c>
      <c r="M242" s="10" t="s">
        <v>119</v>
      </c>
      <c r="N242" s="10" t="s">
        <v>772</v>
      </c>
      <c r="O242" s="10" t="s">
        <v>770</v>
      </c>
      <c r="P242" s="25" t="s">
        <v>50</v>
      </c>
      <c r="Q242" s="26"/>
      <c r="R242" s="33"/>
      <c r="S242" s="33"/>
      <c r="T242" s="33"/>
      <c r="U242" s="27"/>
      <c r="V242" s="27"/>
      <c r="W242" s="27"/>
      <c r="X242" s="24"/>
    </row>
    <row r="243" spans="1:24" s="23" customFormat="1" ht="210.75" customHeight="1" x14ac:dyDescent="0.35">
      <c r="A243" s="20">
        <f t="shared" si="7"/>
        <v>242</v>
      </c>
      <c r="B243" s="21" t="str">
        <f t="shared" si="8"/>
        <v>W10</v>
      </c>
      <c r="C243" s="21">
        <v>45722.4375</v>
      </c>
      <c r="D243" s="21" t="s">
        <v>59</v>
      </c>
      <c r="E243" s="10" t="s">
        <v>84</v>
      </c>
      <c r="F243" s="10" t="s">
        <v>56</v>
      </c>
      <c r="G243" s="46">
        <v>1.6400000000000001E-2</v>
      </c>
      <c r="H243" s="46">
        <v>7.1000000000000004E-3</v>
      </c>
      <c r="I243" s="46">
        <v>7.1000000000000004E-3</v>
      </c>
      <c r="J243" s="46">
        <v>6.8999999999999999E-3</v>
      </c>
      <c r="K243" s="49" t="s">
        <v>784</v>
      </c>
      <c r="L243" s="11" t="s">
        <v>783</v>
      </c>
      <c r="M243" s="10" t="s">
        <v>175</v>
      </c>
      <c r="N243" s="10" t="s">
        <v>8</v>
      </c>
      <c r="O243" s="10" t="s">
        <v>770</v>
      </c>
      <c r="P243" s="25" t="s">
        <v>50</v>
      </c>
      <c r="Q243" s="26"/>
      <c r="R243" s="33"/>
      <c r="S243" s="33"/>
      <c r="T243" s="33"/>
      <c r="U243" s="27"/>
      <c r="V243" s="27"/>
      <c r="W243" s="27"/>
      <c r="X243" s="24"/>
    </row>
    <row r="244" spans="1:24" s="23" customFormat="1" ht="210.75" customHeight="1" x14ac:dyDescent="0.35">
      <c r="A244" s="20">
        <f t="shared" si="7"/>
        <v>243</v>
      </c>
      <c r="B244" s="21" t="str">
        <f t="shared" si="8"/>
        <v>W10</v>
      </c>
      <c r="C244" s="21">
        <v>45722.4375</v>
      </c>
      <c r="D244" s="21" t="s">
        <v>281</v>
      </c>
      <c r="E244" s="10" t="s">
        <v>781</v>
      </c>
      <c r="F244" s="10" t="s">
        <v>66</v>
      </c>
      <c r="G244" s="46">
        <v>5.8999999999999999E-3</v>
      </c>
      <c r="H244" s="46">
        <v>1.9E-3</v>
      </c>
      <c r="I244" s="46">
        <v>2.0999999999999999E-3</v>
      </c>
      <c r="J244" s="46">
        <v>1.9E-3</v>
      </c>
      <c r="K244" s="49" t="s">
        <v>778</v>
      </c>
      <c r="L244" s="11" t="s">
        <v>4950</v>
      </c>
      <c r="M244" s="10" t="s">
        <v>152</v>
      </c>
      <c r="N244" s="10" t="s">
        <v>8</v>
      </c>
      <c r="O244" s="10" t="s">
        <v>770</v>
      </c>
      <c r="P244" s="25" t="s">
        <v>11</v>
      </c>
      <c r="Q244" s="26"/>
      <c r="R244" s="33"/>
      <c r="S244" s="33"/>
      <c r="T244" s="33"/>
      <c r="U244" s="27"/>
      <c r="V244" s="27"/>
      <c r="W244" s="27"/>
      <c r="X244" s="24"/>
    </row>
    <row r="245" spans="1:24" s="23" customFormat="1" ht="210.75" customHeight="1" x14ac:dyDescent="0.35">
      <c r="A245" s="20">
        <f t="shared" si="7"/>
        <v>244</v>
      </c>
      <c r="B245" s="21" t="str">
        <f t="shared" si="8"/>
        <v>W10</v>
      </c>
      <c r="C245" s="21">
        <v>45722.4375</v>
      </c>
      <c r="D245" s="21" t="s">
        <v>281</v>
      </c>
      <c r="E245" s="10" t="s">
        <v>782</v>
      </c>
      <c r="F245" s="10" t="s">
        <v>66</v>
      </c>
      <c r="G245" s="46">
        <v>6.1999999999999998E-3</v>
      </c>
      <c r="H245" s="46">
        <v>2E-3</v>
      </c>
      <c r="I245" s="46">
        <v>2.2000000000000001E-3</v>
      </c>
      <c r="J245" s="46">
        <v>2E-3</v>
      </c>
      <c r="K245" s="49" t="s">
        <v>779</v>
      </c>
      <c r="L245" s="11" t="s">
        <v>4950</v>
      </c>
      <c r="M245" s="10" t="s">
        <v>152</v>
      </c>
      <c r="N245" s="10" t="s">
        <v>8</v>
      </c>
      <c r="O245" s="10" t="s">
        <v>770</v>
      </c>
      <c r="P245" s="25" t="s">
        <v>11</v>
      </c>
      <c r="Q245" s="26"/>
      <c r="R245" s="33"/>
      <c r="S245" s="33"/>
      <c r="T245" s="33"/>
      <c r="U245" s="27"/>
      <c r="V245" s="27"/>
      <c r="W245" s="27"/>
      <c r="X245" s="24"/>
    </row>
    <row r="246" spans="1:24" s="23" customFormat="1" ht="210.75" customHeight="1" x14ac:dyDescent="0.35">
      <c r="A246" s="20">
        <f t="shared" ref="A246:A309" si="9">ROW()-1</f>
        <v>245</v>
      </c>
      <c r="B246" s="21" t="str">
        <f t="shared" si="8"/>
        <v>W10</v>
      </c>
      <c r="C246" s="21">
        <v>45722.729166666664</v>
      </c>
      <c r="D246" s="21" t="s">
        <v>108</v>
      </c>
      <c r="E246" s="10" t="s">
        <v>462</v>
      </c>
      <c r="F246" s="10" t="s">
        <v>56</v>
      </c>
      <c r="G246" s="46">
        <v>4.7399999999999998E-2</v>
      </c>
      <c r="H246" s="46">
        <v>1.37E-2</v>
      </c>
      <c r="I246" s="46">
        <v>1.37E-2</v>
      </c>
      <c r="J246" s="46">
        <v>2.3199999999999998E-2</v>
      </c>
      <c r="K246" s="49" t="s">
        <v>780</v>
      </c>
      <c r="L246" s="11" t="s">
        <v>785</v>
      </c>
      <c r="M246" s="10" t="s">
        <v>195</v>
      </c>
      <c r="N246" s="10" t="s">
        <v>1</v>
      </c>
      <c r="O246" s="10" t="s">
        <v>71</v>
      </c>
      <c r="P246" s="25" t="s">
        <v>11</v>
      </c>
      <c r="Q246" s="26"/>
      <c r="R246" s="33"/>
      <c r="S246" s="33"/>
      <c r="T246" s="33"/>
      <c r="U246" s="27"/>
      <c r="V246" s="27"/>
      <c r="W246" s="27"/>
      <c r="X246" s="24"/>
    </row>
    <row r="247" spans="1:24" s="23" customFormat="1" ht="210.75" customHeight="1" x14ac:dyDescent="0.35">
      <c r="A247" s="20">
        <f t="shared" si="9"/>
        <v>246</v>
      </c>
      <c r="B247" s="21" t="str">
        <f t="shared" si="8"/>
        <v>W10</v>
      </c>
      <c r="C247" s="21">
        <v>45723.4375</v>
      </c>
      <c r="D247" s="21" t="s">
        <v>201</v>
      </c>
      <c r="E247" s="10" t="s">
        <v>93</v>
      </c>
      <c r="F247" s="10" t="s">
        <v>66</v>
      </c>
      <c r="G247" s="46">
        <v>2.5000000000000001E-3</v>
      </c>
      <c r="H247" s="46">
        <v>2.8999999999999998E-3</v>
      </c>
      <c r="I247" s="46">
        <v>2.3E-3</v>
      </c>
      <c r="J247" s="46">
        <v>3.3E-3</v>
      </c>
      <c r="K247" s="49" t="s">
        <v>786</v>
      </c>
      <c r="L247" s="11" t="s">
        <v>790</v>
      </c>
      <c r="M247" s="10" t="s">
        <v>195</v>
      </c>
      <c r="N247" s="10" t="s">
        <v>1</v>
      </c>
      <c r="O247" s="10" t="s">
        <v>71</v>
      </c>
      <c r="P247" s="25" t="s">
        <v>50</v>
      </c>
      <c r="Q247" s="26"/>
      <c r="R247" s="33"/>
      <c r="S247" s="33"/>
      <c r="T247" s="33"/>
      <c r="U247" s="27"/>
      <c r="V247" s="27"/>
      <c r="W247" s="27"/>
      <c r="X247" s="24"/>
    </row>
    <row r="248" spans="1:24" s="23" customFormat="1" ht="210.75" customHeight="1" x14ac:dyDescent="0.35">
      <c r="A248" s="20">
        <f t="shared" si="9"/>
        <v>247</v>
      </c>
      <c r="B248" s="21" t="str">
        <f t="shared" si="8"/>
        <v>W10</v>
      </c>
      <c r="C248" s="21">
        <v>45723.4375</v>
      </c>
      <c r="D248" s="21" t="s">
        <v>698</v>
      </c>
      <c r="E248" s="10" t="s">
        <v>62</v>
      </c>
      <c r="F248" s="10" t="s">
        <v>56</v>
      </c>
      <c r="G248" s="46">
        <v>2.4E-2</v>
      </c>
      <c r="H248" s="46">
        <v>1.8599999999999998E-2</v>
      </c>
      <c r="I248" s="46">
        <v>2.0899999999999998E-2</v>
      </c>
      <c r="J248" s="46">
        <v>9.9000000000000008E-3</v>
      </c>
      <c r="K248" s="49" t="s">
        <v>787</v>
      </c>
      <c r="L248" s="11"/>
      <c r="M248" s="10" t="s">
        <v>162</v>
      </c>
      <c r="N248" s="10" t="s">
        <v>8</v>
      </c>
      <c r="O248" s="10" t="s">
        <v>71</v>
      </c>
      <c r="P248" s="25" t="s">
        <v>50</v>
      </c>
      <c r="Q248" s="26"/>
      <c r="R248" s="33"/>
      <c r="S248" s="33"/>
      <c r="T248" s="33"/>
      <c r="U248" s="27"/>
      <c r="V248" s="27"/>
      <c r="W248" s="27"/>
      <c r="X248" s="24"/>
    </row>
    <row r="249" spans="1:24" s="23" customFormat="1" ht="210.75" customHeight="1" x14ac:dyDescent="0.35">
      <c r="A249" s="20">
        <f t="shared" si="9"/>
        <v>248</v>
      </c>
      <c r="B249" s="21" t="str">
        <f t="shared" si="8"/>
        <v>W10</v>
      </c>
      <c r="C249" s="21">
        <v>45723.729166666664</v>
      </c>
      <c r="D249" s="21" t="s">
        <v>201</v>
      </c>
      <c r="E249" s="10" t="s">
        <v>475</v>
      </c>
      <c r="F249" s="10" t="s">
        <v>66</v>
      </c>
      <c r="G249" s="46">
        <v>3.0999999999999999E-3</v>
      </c>
      <c r="H249" s="46">
        <v>1.4E-3</v>
      </c>
      <c r="I249" s="46">
        <v>1.2999999999999999E-3</v>
      </c>
      <c r="J249" s="46">
        <v>1.6000000000000001E-3</v>
      </c>
      <c r="K249" s="49" t="s">
        <v>788</v>
      </c>
      <c r="L249" s="11"/>
      <c r="M249" s="10" t="s">
        <v>191</v>
      </c>
      <c r="N249" s="10" t="s">
        <v>1</v>
      </c>
      <c r="O249" s="10" t="s">
        <v>71</v>
      </c>
      <c r="P249" s="25" t="s">
        <v>50</v>
      </c>
      <c r="Q249" s="26"/>
      <c r="R249" s="33"/>
      <c r="S249" s="33"/>
      <c r="T249" s="33"/>
      <c r="U249" s="27"/>
      <c r="V249" s="27"/>
      <c r="W249" s="27"/>
      <c r="X249" s="24"/>
    </row>
    <row r="250" spans="1:24" s="23" customFormat="1" ht="210.75" customHeight="1" x14ac:dyDescent="0.35">
      <c r="A250" s="20">
        <f t="shared" si="9"/>
        <v>249</v>
      </c>
      <c r="B250" s="21" t="str">
        <f t="shared" si="8"/>
        <v>W10</v>
      </c>
      <c r="C250" s="21">
        <v>45723.729166666664</v>
      </c>
      <c r="D250" s="21" t="s">
        <v>764</v>
      </c>
      <c r="E250" s="10" t="s">
        <v>86</v>
      </c>
      <c r="F250" s="10" t="s">
        <v>56</v>
      </c>
      <c r="G250" s="46">
        <v>7.4999999999999997E-3</v>
      </c>
      <c r="H250" s="46">
        <v>2E-3</v>
      </c>
      <c r="I250" s="46">
        <v>2E-3</v>
      </c>
      <c r="J250" s="46">
        <v>2E-3</v>
      </c>
      <c r="K250" s="49" t="s">
        <v>789</v>
      </c>
      <c r="L250" s="11"/>
      <c r="M250" s="10" t="s">
        <v>191</v>
      </c>
      <c r="N250" s="10" t="s">
        <v>8</v>
      </c>
      <c r="O250" s="10" t="s">
        <v>71</v>
      </c>
      <c r="P250" s="25" t="s">
        <v>50</v>
      </c>
      <c r="Q250" s="26"/>
      <c r="R250" s="33"/>
      <c r="S250" s="33"/>
      <c r="T250" s="33"/>
      <c r="U250" s="27"/>
      <c r="V250" s="27"/>
      <c r="W250" s="27"/>
      <c r="X250" s="24"/>
    </row>
    <row r="251" spans="1:24" s="23" customFormat="1" ht="210.75" customHeight="1" x14ac:dyDescent="0.35">
      <c r="A251" s="20">
        <f t="shared" si="9"/>
        <v>250</v>
      </c>
      <c r="B251" s="21" t="str">
        <f t="shared" si="8"/>
        <v>W10</v>
      </c>
      <c r="C251" s="21">
        <v>45724.4375</v>
      </c>
      <c r="D251" s="21" t="s">
        <v>160</v>
      </c>
      <c r="E251" s="10" t="s">
        <v>20</v>
      </c>
      <c r="F251" s="10" t="s">
        <v>56</v>
      </c>
      <c r="G251" s="46">
        <v>8.8999999999999999E-3</v>
      </c>
      <c r="H251" s="46">
        <v>3.5000000000000001E-3</v>
      </c>
      <c r="I251" s="46">
        <v>3.0000000000000001E-3</v>
      </c>
      <c r="J251" s="46">
        <v>3.5000000000000001E-3</v>
      </c>
      <c r="K251" s="49" t="s">
        <v>1722</v>
      </c>
      <c r="L251" s="11" t="s">
        <v>4951</v>
      </c>
      <c r="M251" s="10" t="s">
        <v>288</v>
      </c>
      <c r="N251" s="10" t="s">
        <v>1</v>
      </c>
      <c r="O251" s="10" t="s">
        <v>71</v>
      </c>
      <c r="P251" s="25" t="s">
        <v>50</v>
      </c>
      <c r="Q251" s="26"/>
      <c r="R251" s="33"/>
      <c r="S251" s="33"/>
      <c r="T251" s="33"/>
      <c r="U251" s="27"/>
      <c r="V251" s="27"/>
      <c r="W251" s="27"/>
      <c r="X251" s="24"/>
    </row>
    <row r="252" spans="1:24" s="23" customFormat="1" ht="210.75" customHeight="1" x14ac:dyDescent="0.35">
      <c r="A252" s="20">
        <f t="shared" si="9"/>
        <v>251</v>
      </c>
      <c r="B252" s="21" t="str">
        <f t="shared" si="8"/>
        <v>W10</v>
      </c>
      <c r="C252" s="21">
        <v>45724.4375</v>
      </c>
      <c r="D252" s="21" t="s">
        <v>227</v>
      </c>
      <c r="E252" s="10" t="s">
        <v>447</v>
      </c>
      <c r="F252" s="10" t="s">
        <v>56</v>
      </c>
      <c r="G252" s="46">
        <v>0.12180000000000001</v>
      </c>
      <c r="H252" s="46">
        <v>8.4500000000000006E-2</v>
      </c>
      <c r="I252" s="46">
        <v>9.5899999999999999E-2</v>
      </c>
      <c r="J252" s="46">
        <v>9.2499999999999999E-2</v>
      </c>
      <c r="K252" s="49" t="s">
        <v>792</v>
      </c>
      <c r="L252" s="11" t="s">
        <v>795</v>
      </c>
      <c r="M252" s="10" t="s">
        <v>288</v>
      </c>
      <c r="N252" s="10" t="s">
        <v>1</v>
      </c>
      <c r="O252" s="10" t="s">
        <v>71</v>
      </c>
      <c r="P252" s="25" t="s">
        <v>50</v>
      </c>
      <c r="Q252" s="26"/>
      <c r="R252" s="33"/>
      <c r="S252" s="33"/>
      <c r="T252" s="33"/>
      <c r="U252" s="27"/>
      <c r="V252" s="27"/>
      <c r="W252" s="27"/>
      <c r="X252" s="24"/>
    </row>
    <row r="253" spans="1:24" s="23" customFormat="1" ht="210.75" customHeight="1" x14ac:dyDescent="0.35">
      <c r="A253" s="20">
        <f t="shared" si="9"/>
        <v>252</v>
      </c>
      <c r="B253" s="21" t="str">
        <f t="shared" si="8"/>
        <v>W10</v>
      </c>
      <c r="C253" s="21">
        <v>45724.4375</v>
      </c>
      <c r="D253" s="21" t="s">
        <v>617</v>
      </c>
      <c r="E253" s="10" t="s">
        <v>106</v>
      </c>
      <c r="F253" s="10" t="s">
        <v>66</v>
      </c>
      <c r="G253" s="46">
        <v>9.2999999999999992E-3</v>
      </c>
      <c r="H253" s="46">
        <v>4.7999999999999996E-3</v>
      </c>
      <c r="I253" s="46">
        <v>4.3E-3</v>
      </c>
      <c r="J253" s="46">
        <v>7.4000000000000003E-3</v>
      </c>
      <c r="K253" s="49" t="s">
        <v>793</v>
      </c>
      <c r="L253" s="11" t="s">
        <v>796</v>
      </c>
      <c r="M253" s="10" t="s">
        <v>288</v>
      </c>
      <c r="N253" s="10" t="s">
        <v>1</v>
      </c>
      <c r="O253" s="10" t="s">
        <v>71</v>
      </c>
      <c r="P253" s="25" t="s">
        <v>50</v>
      </c>
      <c r="Q253" s="26"/>
      <c r="R253" s="33"/>
      <c r="S253" s="33"/>
      <c r="T253" s="33"/>
      <c r="U253" s="27"/>
      <c r="V253" s="27"/>
      <c r="W253" s="27"/>
      <c r="X253" s="24"/>
    </row>
    <row r="254" spans="1:24" s="23" customFormat="1" ht="210.75" customHeight="1" x14ac:dyDescent="0.35">
      <c r="A254" s="20">
        <f t="shared" si="9"/>
        <v>253</v>
      </c>
      <c r="B254" s="21" t="str">
        <f t="shared" si="8"/>
        <v>W10</v>
      </c>
      <c r="C254" s="21">
        <v>45724.729166666664</v>
      </c>
      <c r="D254" s="21" t="s">
        <v>281</v>
      </c>
      <c r="E254" s="10" t="s">
        <v>123</v>
      </c>
      <c r="F254" s="10" t="s">
        <v>54</v>
      </c>
      <c r="G254" s="46">
        <v>9.5999999999999992E-3</v>
      </c>
      <c r="H254" s="46">
        <v>1.2999999999999999E-3</v>
      </c>
      <c r="I254" s="46">
        <v>1.4E-3</v>
      </c>
      <c r="J254" s="46">
        <v>1.2999999999999999E-3</v>
      </c>
      <c r="K254" s="49" t="s">
        <v>794</v>
      </c>
      <c r="L254" s="11" t="s">
        <v>4952</v>
      </c>
      <c r="M254" s="10" t="s">
        <v>128</v>
      </c>
      <c r="N254" s="10" t="s">
        <v>8</v>
      </c>
      <c r="O254" s="10" t="s">
        <v>71</v>
      </c>
      <c r="P254" s="25" t="s">
        <v>50</v>
      </c>
      <c r="Q254" s="26"/>
      <c r="R254" s="33"/>
      <c r="S254" s="33"/>
      <c r="T254" s="33"/>
      <c r="U254" s="27"/>
      <c r="V254" s="27"/>
      <c r="W254" s="27"/>
      <c r="X254" s="24"/>
    </row>
    <row r="255" spans="1:24" s="23" customFormat="1" ht="210.75" customHeight="1" x14ac:dyDescent="0.35">
      <c r="A255" s="20">
        <f t="shared" si="9"/>
        <v>254</v>
      </c>
      <c r="B255" s="21" t="str">
        <f t="shared" si="8"/>
        <v>W10</v>
      </c>
      <c r="C255" s="21">
        <v>45724.729166666664</v>
      </c>
      <c r="D255" s="21" t="s">
        <v>764</v>
      </c>
      <c r="E255" s="10" t="s">
        <v>20</v>
      </c>
      <c r="F255" s="10" t="s">
        <v>56</v>
      </c>
      <c r="G255" s="46">
        <v>1.67E-2</v>
      </c>
      <c r="H255" s="46">
        <v>4.1999999999999997E-3</v>
      </c>
      <c r="I255" s="46">
        <v>4.1999999999999997E-3</v>
      </c>
      <c r="J255" s="46">
        <v>4.1999999999999997E-3</v>
      </c>
      <c r="K255" s="49" t="s">
        <v>797</v>
      </c>
      <c r="L255" s="11" t="s">
        <v>798</v>
      </c>
      <c r="M255" s="10" t="s">
        <v>288</v>
      </c>
      <c r="N255" s="10" t="s">
        <v>1</v>
      </c>
      <c r="O255" s="10" t="s">
        <v>71</v>
      </c>
      <c r="P255" s="25" t="s">
        <v>50</v>
      </c>
      <c r="Q255" s="26"/>
      <c r="R255" s="33"/>
      <c r="S255" s="33"/>
      <c r="T255" s="33"/>
      <c r="U255" s="27"/>
      <c r="V255" s="27"/>
      <c r="W255" s="27"/>
      <c r="X255" s="24"/>
    </row>
    <row r="256" spans="1:24" s="23" customFormat="1" ht="210.75" customHeight="1" x14ac:dyDescent="0.35">
      <c r="A256" s="20">
        <f t="shared" si="9"/>
        <v>255</v>
      </c>
      <c r="B256" s="21" t="str">
        <f t="shared" si="8"/>
        <v>W11</v>
      </c>
      <c r="C256" s="21">
        <v>45725.479166666664</v>
      </c>
      <c r="D256" s="21" t="s">
        <v>617</v>
      </c>
      <c r="E256" s="10" t="s">
        <v>83</v>
      </c>
      <c r="F256" s="10" t="s">
        <v>56</v>
      </c>
      <c r="G256" s="46">
        <v>9.4999999999999998E-3</v>
      </c>
      <c r="H256" s="46">
        <v>2.5000000000000001E-3</v>
      </c>
      <c r="I256" s="46">
        <v>2.7000000000000001E-3</v>
      </c>
      <c r="J256" s="46">
        <v>2.7000000000000001E-3</v>
      </c>
      <c r="K256" s="49" t="s">
        <v>800</v>
      </c>
      <c r="L256" s="11" t="s">
        <v>802</v>
      </c>
      <c r="M256" s="10" t="s">
        <v>374</v>
      </c>
      <c r="N256" s="10" t="s">
        <v>1</v>
      </c>
      <c r="O256" s="10" t="s">
        <v>202</v>
      </c>
      <c r="P256" s="25" t="s">
        <v>50</v>
      </c>
      <c r="Q256" s="26"/>
      <c r="R256" s="33"/>
      <c r="S256" s="33"/>
      <c r="T256" s="33"/>
      <c r="U256" s="27"/>
      <c r="V256" s="27"/>
      <c r="W256" s="27"/>
      <c r="X256" s="24"/>
    </row>
    <row r="257" spans="1:24" s="23" customFormat="1" ht="210.75" customHeight="1" x14ac:dyDescent="0.35">
      <c r="A257" s="20">
        <f t="shared" si="9"/>
        <v>256</v>
      </c>
      <c r="B257" s="21" t="str">
        <f t="shared" si="8"/>
        <v>W11</v>
      </c>
      <c r="C257" s="21">
        <v>45725.729166666664</v>
      </c>
      <c r="D257" s="21" t="s">
        <v>617</v>
      </c>
      <c r="E257" s="10" t="s">
        <v>799</v>
      </c>
      <c r="F257" s="10" t="s">
        <v>54</v>
      </c>
      <c r="G257" s="46">
        <v>1.1599999999999999E-2</v>
      </c>
      <c r="H257" s="46">
        <v>1.2999999999999999E-3</v>
      </c>
      <c r="I257" s="46">
        <v>1.1599999999999999E-2</v>
      </c>
      <c r="J257" s="46">
        <v>1.2999999999999999E-3</v>
      </c>
      <c r="K257" s="49" t="s">
        <v>801</v>
      </c>
      <c r="L257" s="11" t="s">
        <v>803</v>
      </c>
      <c r="M257" s="10" t="s">
        <v>440</v>
      </c>
      <c r="N257" s="10" t="s">
        <v>183</v>
      </c>
      <c r="O257" s="10" t="s">
        <v>202</v>
      </c>
      <c r="P257" s="25" t="s">
        <v>50</v>
      </c>
      <c r="Q257" s="26"/>
      <c r="R257" s="33"/>
      <c r="S257" s="33"/>
      <c r="T257" s="33"/>
      <c r="U257" s="27"/>
      <c r="V257" s="27"/>
      <c r="W257" s="27"/>
      <c r="X257" s="24"/>
    </row>
    <row r="258" spans="1:24" s="23" customFormat="1" ht="210.75" customHeight="1" x14ac:dyDescent="0.35">
      <c r="A258" s="20">
        <f t="shared" si="9"/>
        <v>257</v>
      </c>
      <c r="B258" s="21" t="str">
        <f t="shared" si="8"/>
        <v>W11</v>
      </c>
      <c r="C258" s="21">
        <v>45726.416666666664</v>
      </c>
      <c r="D258" s="21" t="s">
        <v>510</v>
      </c>
      <c r="E258" s="10" t="s">
        <v>112</v>
      </c>
      <c r="F258" s="10" t="s">
        <v>56</v>
      </c>
      <c r="G258" s="46">
        <v>4.3E-3</v>
      </c>
      <c r="H258" s="46">
        <v>3.3E-3</v>
      </c>
      <c r="I258" s="46">
        <v>4.3E-3</v>
      </c>
      <c r="J258" s="46">
        <v>3.3E-3</v>
      </c>
      <c r="K258" s="49" t="s">
        <v>804</v>
      </c>
      <c r="L258" s="11" t="s">
        <v>805</v>
      </c>
      <c r="M258" s="10" t="s">
        <v>806</v>
      </c>
      <c r="N258" s="10" t="s">
        <v>3</v>
      </c>
      <c r="O258" s="10" t="s">
        <v>270</v>
      </c>
      <c r="P258" s="25" t="s">
        <v>50</v>
      </c>
      <c r="Q258" s="26"/>
      <c r="R258" s="33"/>
      <c r="S258" s="33"/>
      <c r="T258" s="33"/>
      <c r="U258" s="27"/>
      <c r="V258" s="27"/>
      <c r="W258" s="27"/>
      <c r="X258" s="24"/>
    </row>
    <row r="259" spans="1:24" s="23" customFormat="1" ht="210.75" customHeight="1" x14ac:dyDescent="0.35">
      <c r="A259" s="20">
        <f t="shared" si="9"/>
        <v>258</v>
      </c>
      <c r="B259" s="21" t="str">
        <f t="shared" si="8"/>
        <v>W11</v>
      </c>
      <c r="C259" s="21">
        <v>45726.416666666664</v>
      </c>
      <c r="D259" s="21" t="s">
        <v>248</v>
      </c>
      <c r="E259" s="10" t="s">
        <v>475</v>
      </c>
      <c r="F259" s="10" t="s">
        <v>66</v>
      </c>
      <c r="G259" s="46">
        <v>3.5999999999999999E-3</v>
      </c>
      <c r="H259" s="46">
        <v>4.1000000000000003E-3</v>
      </c>
      <c r="I259" s="46">
        <v>3.5999999999999999E-3</v>
      </c>
      <c r="J259" s="46">
        <v>4.1000000000000003E-3</v>
      </c>
      <c r="K259" s="49" t="s">
        <v>832</v>
      </c>
      <c r="L259" s="11" t="s">
        <v>831</v>
      </c>
      <c r="M259" s="10" t="s">
        <v>254</v>
      </c>
      <c r="N259" s="10" t="s">
        <v>2</v>
      </c>
      <c r="O259" s="10" t="s">
        <v>270</v>
      </c>
      <c r="P259" s="25" t="s">
        <v>50</v>
      </c>
      <c r="Q259" s="26"/>
      <c r="R259" s="33"/>
      <c r="S259" s="33"/>
      <c r="T259" s="33"/>
      <c r="U259" s="27"/>
      <c r="V259" s="27"/>
      <c r="W259" s="27"/>
      <c r="X259" s="24"/>
    </row>
    <row r="260" spans="1:24" s="23" customFormat="1" ht="210.75" customHeight="1" x14ac:dyDescent="0.35">
      <c r="A260" s="20">
        <f t="shared" si="9"/>
        <v>259</v>
      </c>
      <c r="B260" s="21" t="str">
        <f t="shared" si="8"/>
        <v>W11</v>
      </c>
      <c r="C260" s="21">
        <v>45726.75</v>
      </c>
      <c r="D260" s="21" t="s">
        <v>807</v>
      </c>
      <c r="E260" s="10" t="s">
        <v>126</v>
      </c>
      <c r="F260" s="10" t="s">
        <v>66</v>
      </c>
      <c r="G260" s="46">
        <v>2.2800000000000001E-2</v>
      </c>
      <c r="H260" s="46">
        <v>1.78E-2</v>
      </c>
      <c r="I260" s="46">
        <v>1.2999999999999999E-2</v>
      </c>
      <c r="J260" s="46">
        <v>1.78E-2</v>
      </c>
      <c r="K260" s="49" t="s">
        <v>808</v>
      </c>
      <c r="L260" s="11" t="s">
        <v>870</v>
      </c>
      <c r="M260" s="10" t="s">
        <v>254</v>
      </c>
      <c r="N260" s="10" t="s">
        <v>809</v>
      </c>
      <c r="O260" s="10" t="s">
        <v>810</v>
      </c>
      <c r="P260" s="25" t="s">
        <v>50</v>
      </c>
      <c r="Q260" s="26"/>
      <c r="R260" s="33"/>
      <c r="S260" s="33"/>
      <c r="T260" s="33"/>
      <c r="U260" s="27"/>
      <c r="V260" s="27"/>
      <c r="W260" s="27"/>
      <c r="X260" s="24"/>
    </row>
    <row r="261" spans="1:24" s="23" customFormat="1" ht="210.75" customHeight="1" x14ac:dyDescent="0.35">
      <c r="A261" s="20">
        <f t="shared" si="9"/>
        <v>260</v>
      </c>
      <c r="B261" s="21" t="str">
        <f t="shared" si="8"/>
        <v>W11</v>
      </c>
      <c r="C261" s="21">
        <v>45727.458333333336</v>
      </c>
      <c r="D261" s="21" t="s">
        <v>209</v>
      </c>
      <c r="E261" s="10" t="s">
        <v>84</v>
      </c>
      <c r="F261" s="10" t="s">
        <v>56</v>
      </c>
      <c r="G261" s="46">
        <v>1.44E-2</v>
      </c>
      <c r="H261" s="46">
        <v>5.4000000000000003E-3</v>
      </c>
      <c r="I261" s="46">
        <v>7.1999999999999998E-3</v>
      </c>
      <c r="J261" s="46">
        <v>5.4000000000000003E-3</v>
      </c>
      <c r="K261" s="49" t="s">
        <v>811</v>
      </c>
      <c r="L261" s="11" t="s">
        <v>815</v>
      </c>
      <c r="M261" s="10" t="s">
        <v>816</v>
      </c>
      <c r="N261" s="10" t="s">
        <v>3</v>
      </c>
      <c r="O261" s="10" t="s">
        <v>202</v>
      </c>
      <c r="P261" s="25" t="s">
        <v>50</v>
      </c>
      <c r="Q261" s="26"/>
      <c r="R261" s="33"/>
      <c r="S261" s="33"/>
      <c r="T261" s="33"/>
      <c r="U261" s="27"/>
      <c r="V261" s="27"/>
      <c r="W261" s="27"/>
      <c r="X261" s="24"/>
    </row>
    <row r="262" spans="1:24" s="23" customFormat="1" ht="210.75" customHeight="1" x14ac:dyDescent="0.35">
      <c r="A262" s="20">
        <f t="shared" si="9"/>
        <v>261</v>
      </c>
      <c r="B262" s="21" t="str">
        <f t="shared" si="8"/>
        <v>W11</v>
      </c>
      <c r="C262" s="21">
        <v>45727.458333333336</v>
      </c>
      <c r="D262" s="21" t="s">
        <v>51</v>
      </c>
      <c r="E262" s="10" t="s">
        <v>126</v>
      </c>
      <c r="F262" s="10" t="s">
        <v>66</v>
      </c>
      <c r="G262" s="46">
        <v>2.5899999999999999E-2</v>
      </c>
      <c r="H262" s="46">
        <v>2.8E-3</v>
      </c>
      <c r="I262" s="46">
        <v>2.9899999999999999E-2</v>
      </c>
      <c r="J262" s="46">
        <v>3.39E-2</v>
      </c>
      <c r="K262" s="49" t="s">
        <v>812</v>
      </c>
      <c r="L262" s="11" t="s">
        <v>817</v>
      </c>
      <c r="M262" s="10" t="s">
        <v>818</v>
      </c>
      <c r="N262" s="10" t="s">
        <v>2</v>
      </c>
      <c r="O262" s="10" t="s">
        <v>202</v>
      </c>
      <c r="P262" s="25" t="s">
        <v>50</v>
      </c>
      <c r="Q262" s="26"/>
      <c r="R262" s="33"/>
      <c r="S262" s="33"/>
      <c r="T262" s="33"/>
      <c r="U262" s="27"/>
      <c r="V262" s="27"/>
      <c r="W262" s="27"/>
      <c r="X262" s="24"/>
    </row>
    <row r="263" spans="1:24" s="23" customFormat="1" ht="210.75" customHeight="1" x14ac:dyDescent="0.35">
      <c r="A263" s="20">
        <f t="shared" si="9"/>
        <v>262</v>
      </c>
      <c r="B263" s="21" t="str">
        <f t="shared" si="8"/>
        <v>W11</v>
      </c>
      <c r="C263" s="21">
        <v>45727.708333333336</v>
      </c>
      <c r="D263" s="21" t="s">
        <v>103</v>
      </c>
      <c r="E263" s="10" t="s">
        <v>476</v>
      </c>
      <c r="F263" s="10" t="s">
        <v>76</v>
      </c>
      <c r="G263" s="46">
        <v>1.6199999999999999E-2</v>
      </c>
      <c r="H263" s="46">
        <v>3.3999999999999998E-3</v>
      </c>
      <c r="I263" s="46">
        <v>1.52E-2</v>
      </c>
      <c r="J263" s="46">
        <v>1.5299999999999999E-2</v>
      </c>
      <c r="K263" s="49" t="s">
        <v>813</v>
      </c>
      <c r="L263" s="11" t="s">
        <v>821</v>
      </c>
      <c r="M263" s="10" t="s">
        <v>528</v>
      </c>
      <c r="N263" s="10" t="s">
        <v>819</v>
      </c>
      <c r="O263" s="10" t="s">
        <v>202</v>
      </c>
      <c r="P263" s="25" t="s">
        <v>50</v>
      </c>
      <c r="Q263" s="26"/>
      <c r="R263" s="33"/>
      <c r="S263" s="33"/>
      <c r="T263" s="33"/>
      <c r="U263" s="27"/>
      <c r="V263" s="27"/>
      <c r="W263" s="27"/>
      <c r="X263" s="24"/>
    </row>
    <row r="264" spans="1:24" s="23" customFormat="1" ht="210.75" customHeight="1" x14ac:dyDescent="0.35">
      <c r="A264" s="20">
        <f t="shared" si="9"/>
        <v>263</v>
      </c>
      <c r="B264" s="21" t="str">
        <f t="shared" si="8"/>
        <v>W11</v>
      </c>
      <c r="C264" s="21">
        <v>45727.708333333336</v>
      </c>
      <c r="D264" s="21" t="s">
        <v>510</v>
      </c>
      <c r="E264" s="10" t="s">
        <v>206</v>
      </c>
      <c r="F264" s="10" t="s">
        <v>56</v>
      </c>
      <c r="G264" s="46">
        <v>5.1999999999999998E-3</v>
      </c>
      <c r="H264" s="46">
        <v>1.8E-3</v>
      </c>
      <c r="I264" s="46">
        <v>3.0999999999999999E-3</v>
      </c>
      <c r="J264" s="46">
        <v>1.9E-3</v>
      </c>
      <c r="K264" s="49" t="s">
        <v>814</v>
      </c>
      <c r="L264" s="11" t="s">
        <v>822</v>
      </c>
      <c r="M264" s="10" t="s">
        <v>818</v>
      </c>
      <c r="N264" s="10" t="s">
        <v>820</v>
      </c>
      <c r="O264" s="10" t="s">
        <v>202</v>
      </c>
      <c r="P264" s="25" t="s">
        <v>50</v>
      </c>
      <c r="Q264" s="26"/>
      <c r="R264" s="33"/>
      <c r="S264" s="33"/>
      <c r="T264" s="33"/>
      <c r="U264" s="27"/>
      <c r="V264" s="27"/>
      <c r="W264" s="27"/>
      <c r="X264" s="24"/>
    </row>
    <row r="265" spans="1:24" s="23" customFormat="1" ht="210.75" customHeight="1" x14ac:dyDescent="0.35">
      <c r="A265" s="20">
        <f t="shared" si="9"/>
        <v>264</v>
      </c>
      <c r="B265" s="21" t="str">
        <f t="shared" si="8"/>
        <v>W11</v>
      </c>
      <c r="C265" s="21">
        <v>45728.416666666664</v>
      </c>
      <c r="D265" s="21" t="s">
        <v>51</v>
      </c>
      <c r="E265" s="10" t="s">
        <v>75</v>
      </c>
      <c r="F265" s="10" t="s">
        <v>76</v>
      </c>
      <c r="G265" s="46">
        <v>7.7000000000000002E-3</v>
      </c>
      <c r="H265" s="46">
        <v>1.5E-3</v>
      </c>
      <c r="I265" s="46">
        <v>5.7000000000000002E-3</v>
      </c>
      <c r="J265" s="46">
        <v>6.0000000000000001E-3</v>
      </c>
      <c r="K265" s="49" t="s">
        <v>829</v>
      </c>
      <c r="L265" s="11" t="s">
        <v>830</v>
      </c>
      <c r="M265" s="10" t="s">
        <v>823</v>
      </c>
      <c r="N265" s="10" t="s">
        <v>43</v>
      </c>
      <c r="O265" s="10" t="s">
        <v>202</v>
      </c>
      <c r="P265" s="25" t="s">
        <v>50</v>
      </c>
      <c r="Q265" s="26"/>
      <c r="R265" s="33"/>
      <c r="S265" s="33"/>
      <c r="T265" s="33"/>
      <c r="U265" s="27"/>
      <c r="V265" s="27"/>
      <c r="W265" s="27"/>
      <c r="X265" s="24"/>
    </row>
    <row r="266" spans="1:24" s="23" customFormat="1" ht="210.75" customHeight="1" x14ac:dyDescent="0.35">
      <c r="A266" s="20">
        <f t="shared" si="9"/>
        <v>265</v>
      </c>
      <c r="B266" s="21" t="str">
        <f t="shared" si="8"/>
        <v>W11</v>
      </c>
      <c r="C266" s="21">
        <v>45728.458333333336</v>
      </c>
      <c r="D266" s="21" t="s">
        <v>807</v>
      </c>
      <c r="E266" s="10" t="s">
        <v>87</v>
      </c>
      <c r="F266" s="10" t="s">
        <v>66</v>
      </c>
      <c r="G266" s="46">
        <v>1.9E-3</v>
      </c>
      <c r="H266" s="46">
        <v>2.5999999999999999E-3</v>
      </c>
      <c r="I266" s="46">
        <v>2.7000000000000001E-3</v>
      </c>
      <c r="J266" s="46">
        <v>2.5999999999999999E-3</v>
      </c>
      <c r="K266" s="49" t="s">
        <v>824</v>
      </c>
      <c r="L266" s="11" t="s">
        <v>869</v>
      </c>
      <c r="M266" s="10" t="s">
        <v>823</v>
      </c>
      <c r="N266" s="10" t="s">
        <v>43</v>
      </c>
      <c r="O266" s="10" t="s">
        <v>202</v>
      </c>
      <c r="P266" s="25" t="s">
        <v>50</v>
      </c>
      <c r="Q266" s="26"/>
      <c r="R266" s="33"/>
      <c r="S266" s="33"/>
      <c r="T266" s="33"/>
      <c r="U266" s="27"/>
      <c r="V266" s="27"/>
      <c r="W266" s="27"/>
      <c r="X266" s="24"/>
    </row>
    <row r="267" spans="1:24" s="23" customFormat="1" ht="210.75" customHeight="1" x14ac:dyDescent="0.35">
      <c r="A267" s="20">
        <f t="shared" si="9"/>
        <v>266</v>
      </c>
      <c r="B267" s="21" t="str">
        <f t="shared" si="8"/>
        <v>W11</v>
      </c>
      <c r="C267" s="21">
        <v>45728.708333333336</v>
      </c>
      <c r="D267" s="21" t="s">
        <v>510</v>
      </c>
      <c r="E267" s="10" t="s">
        <v>52</v>
      </c>
      <c r="F267" s="10" t="s">
        <v>25</v>
      </c>
      <c r="G267" s="46">
        <v>3.0499999999999999E-2</v>
      </c>
      <c r="H267" s="46">
        <v>2.3800000000000002E-2</v>
      </c>
      <c r="I267" s="46">
        <v>2.75E-2</v>
      </c>
      <c r="J267" s="46">
        <v>2.3800000000000002E-2</v>
      </c>
      <c r="K267" s="49" t="s">
        <v>825</v>
      </c>
      <c r="L267" s="11" t="s">
        <v>3925</v>
      </c>
      <c r="M267" s="10" t="s">
        <v>125</v>
      </c>
      <c r="N267" s="10" t="s">
        <v>8</v>
      </c>
      <c r="O267" s="10" t="s">
        <v>828</v>
      </c>
      <c r="P267" s="25" t="s">
        <v>50</v>
      </c>
      <c r="Q267" s="26"/>
      <c r="R267" s="33"/>
      <c r="S267" s="33"/>
      <c r="T267" s="33"/>
      <c r="U267" s="27"/>
      <c r="V267" s="27"/>
      <c r="W267" s="27"/>
      <c r="X267" s="24"/>
    </row>
    <row r="268" spans="1:24" s="23" customFormat="1" ht="210.75" customHeight="1" x14ac:dyDescent="0.35">
      <c r="A268" s="20">
        <f t="shared" si="9"/>
        <v>267</v>
      </c>
      <c r="B268" s="21" t="str">
        <f t="shared" si="8"/>
        <v>W11</v>
      </c>
      <c r="C268" s="21">
        <v>45728.708333333336</v>
      </c>
      <c r="D268" s="21" t="s">
        <v>807</v>
      </c>
      <c r="E268" s="10" t="s">
        <v>20</v>
      </c>
      <c r="F268" s="10" t="s">
        <v>25</v>
      </c>
      <c r="G268" s="46">
        <v>7.6E-3</v>
      </c>
      <c r="H268" s="46">
        <v>6.3E-3</v>
      </c>
      <c r="I268" s="46">
        <v>6.7000000000000002E-3</v>
      </c>
      <c r="J268" s="46">
        <v>6.3E-3</v>
      </c>
      <c r="K268" s="49" t="s">
        <v>826</v>
      </c>
      <c r="L268" s="11" t="s">
        <v>867</v>
      </c>
      <c r="M268" s="10" t="s">
        <v>180</v>
      </c>
      <c r="N268" s="10" t="s">
        <v>1</v>
      </c>
      <c r="O268" s="10" t="s">
        <v>828</v>
      </c>
      <c r="P268" s="25" t="s">
        <v>50</v>
      </c>
      <c r="Q268" s="26"/>
      <c r="R268" s="33"/>
      <c r="S268" s="33"/>
      <c r="T268" s="33"/>
      <c r="U268" s="27"/>
      <c r="V268" s="27"/>
      <c r="W268" s="27"/>
      <c r="X268" s="24"/>
    </row>
    <row r="269" spans="1:24" s="23" customFormat="1" ht="210.75" customHeight="1" x14ac:dyDescent="0.35">
      <c r="A269" s="20">
        <f t="shared" si="9"/>
        <v>268</v>
      </c>
      <c r="B269" s="21" t="str">
        <f t="shared" si="8"/>
        <v>W11</v>
      </c>
      <c r="C269" s="21">
        <v>45728.708333333336</v>
      </c>
      <c r="D269" s="21" t="s">
        <v>807</v>
      </c>
      <c r="E269" s="10" t="s">
        <v>115</v>
      </c>
      <c r="F269" s="10" t="s">
        <v>25</v>
      </c>
      <c r="G269" s="46">
        <v>5.7000000000000002E-3</v>
      </c>
      <c r="H269" s="46">
        <v>6.4000000000000003E-3</v>
      </c>
      <c r="I269" s="46">
        <v>6.8999999999999999E-3</v>
      </c>
      <c r="J269" s="46">
        <v>6.4000000000000003E-3</v>
      </c>
      <c r="K269" s="49" t="s">
        <v>827</v>
      </c>
      <c r="L269" s="11" t="s">
        <v>869</v>
      </c>
      <c r="M269" s="10" t="s">
        <v>162</v>
      </c>
      <c r="N269" s="10" t="s">
        <v>8</v>
      </c>
      <c r="O269" s="10" t="s">
        <v>828</v>
      </c>
      <c r="P269" s="25" t="s">
        <v>50</v>
      </c>
      <c r="Q269" s="26"/>
      <c r="R269" s="33"/>
      <c r="S269" s="33"/>
      <c r="T269" s="33"/>
      <c r="U269" s="27"/>
      <c r="V269" s="27"/>
      <c r="W269" s="27"/>
      <c r="X269" s="24"/>
    </row>
    <row r="270" spans="1:24" s="23" customFormat="1" ht="210.75" customHeight="1" x14ac:dyDescent="0.35">
      <c r="A270" s="20">
        <f t="shared" si="9"/>
        <v>269</v>
      </c>
      <c r="B270" s="21" t="str">
        <f t="shared" si="8"/>
        <v>W11</v>
      </c>
      <c r="C270" s="21">
        <v>45729.416666666664</v>
      </c>
      <c r="D270" s="21" t="s">
        <v>209</v>
      </c>
      <c r="E270" s="10" t="s">
        <v>83</v>
      </c>
      <c r="F270" s="10" t="s">
        <v>25</v>
      </c>
      <c r="G270" s="46">
        <v>1.24E-2</v>
      </c>
      <c r="H270" s="46">
        <v>6.7999999999999996E-3</v>
      </c>
      <c r="I270" s="46">
        <v>8.8999999999999999E-3</v>
      </c>
      <c r="J270" s="46">
        <v>6.7999999999999996E-3</v>
      </c>
      <c r="K270" s="49" t="s">
        <v>833</v>
      </c>
      <c r="L270" s="11" t="s">
        <v>843</v>
      </c>
      <c r="M270" s="10" t="s">
        <v>167</v>
      </c>
      <c r="N270" s="10" t="s">
        <v>1</v>
      </c>
      <c r="O270" s="10" t="s">
        <v>100</v>
      </c>
      <c r="P270" s="25" t="s">
        <v>11</v>
      </c>
      <c r="Q270" s="26"/>
      <c r="R270" s="33"/>
      <c r="S270" s="33"/>
      <c r="T270" s="33"/>
      <c r="U270" s="27"/>
      <c r="V270" s="27"/>
      <c r="W270" s="27"/>
      <c r="X270" s="24"/>
    </row>
    <row r="271" spans="1:24" s="23" customFormat="1" ht="210.75" customHeight="1" x14ac:dyDescent="0.35">
      <c r="A271" s="20">
        <f t="shared" si="9"/>
        <v>270</v>
      </c>
      <c r="B271" s="21" t="str">
        <f t="shared" si="8"/>
        <v>W11</v>
      </c>
      <c r="C271" s="21">
        <v>45729.416666666664</v>
      </c>
      <c r="D271" s="21" t="s">
        <v>698</v>
      </c>
      <c r="E271" s="10" t="s">
        <v>475</v>
      </c>
      <c r="F271" s="10" t="s">
        <v>25</v>
      </c>
      <c r="G271" s="46">
        <v>1.7299999999999999E-2</v>
      </c>
      <c r="H271" s="46">
        <v>8.5000000000000006E-3</v>
      </c>
      <c r="I271" s="46">
        <v>2.3800000000000002E-2</v>
      </c>
      <c r="J271" s="46">
        <v>3.6799999999999999E-2</v>
      </c>
      <c r="K271" s="49" t="s">
        <v>834</v>
      </c>
      <c r="L271" s="11" t="s">
        <v>1544</v>
      </c>
      <c r="M271" s="10" t="s">
        <v>167</v>
      </c>
      <c r="N271" s="10" t="s">
        <v>1</v>
      </c>
      <c r="O271" s="10" t="s">
        <v>100</v>
      </c>
      <c r="P271" s="25" t="s">
        <v>50</v>
      </c>
      <c r="Q271" s="26"/>
      <c r="R271" s="33"/>
      <c r="S271" s="33"/>
      <c r="T271" s="33"/>
      <c r="U271" s="27"/>
      <c r="V271" s="27"/>
      <c r="W271" s="27"/>
      <c r="X271" s="24"/>
    </row>
    <row r="272" spans="1:24" s="23" customFormat="1" ht="210.75" customHeight="1" x14ac:dyDescent="0.35">
      <c r="A272" s="20">
        <f t="shared" si="9"/>
        <v>271</v>
      </c>
      <c r="B272" s="21" t="str">
        <f t="shared" si="8"/>
        <v>W11</v>
      </c>
      <c r="C272" s="21">
        <v>45729.416666666664</v>
      </c>
      <c r="D272" s="21" t="s">
        <v>160</v>
      </c>
      <c r="E272" s="10" t="s">
        <v>289</v>
      </c>
      <c r="F272" s="10" t="s">
        <v>25</v>
      </c>
      <c r="G272" s="46">
        <v>3.5000000000000001E-3</v>
      </c>
      <c r="H272" s="46">
        <v>1.6999999999999999E-3</v>
      </c>
      <c r="I272" s="46">
        <v>1.5E-3</v>
      </c>
      <c r="J272" s="46">
        <v>1.8E-3</v>
      </c>
      <c r="K272" s="49" t="s">
        <v>837</v>
      </c>
      <c r="L272" s="11" t="s">
        <v>4953</v>
      </c>
      <c r="M272" s="10" t="s">
        <v>175</v>
      </c>
      <c r="N272" s="10" t="s">
        <v>8</v>
      </c>
      <c r="O272" s="10" t="s">
        <v>100</v>
      </c>
      <c r="P272" s="25" t="s">
        <v>11</v>
      </c>
      <c r="Q272" s="26"/>
      <c r="R272" s="33"/>
      <c r="S272" s="33"/>
      <c r="T272" s="33"/>
      <c r="U272" s="27"/>
      <c r="V272" s="27"/>
      <c r="W272" s="27"/>
      <c r="X272" s="24"/>
    </row>
    <row r="273" spans="1:24" s="23" customFormat="1" ht="210.75" customHeight="1" x14ac:dyDescent="0.35">
      <c r="A273" s="20">
        <f t="shared" si="9"/>
        <v>272</v>
      </c>
      <c r="B273" s="21" t="str">
        <f t="shared" si="8"/>
        <v>W11</v>
      </c>
      <c r="C273" s="21">
        <v>45729.416666666664</v>
      </c>
      <c r="D273" s="21" t="s">
        <v>807</v>
      </c>
      <c r="E273" s="10" t="s">
        <v>52</v>
      </c>
      <c r="F273" s="10" t="s">
        <v>25</v>
      </c>
      <c r="G273" s="46">
        <v>1.04E-2</v>
      </c>
      <c r="H273" s="46">
        <v>1.77E-2</v>
      </c>
      <c r="I273" s="46">
        <v>1.9300000000000001E-2</v>
      </c>
      <c r="J273" s="46">
        <v>1.77E-2</v>
      </c>
      <c r="K273" s="49" t="s">
        <v>835</v>
      </c>
      <c r="L273" s="11" t="s">
        <v>868</v>
      </c>
      <c r="M273" s="10" t="s">
        <v>125</v>
      </c>
      <c r="N273" s="10" t="s">
        <v>8</v>
      </c>
      <c r="O273" s="10" t="s">
        <v>100</v>
      </c>
      <c r="P273" s="25" t="s">
        <v>11</v>
      </c>
      <c r="Q273" s="26"/>
      <c r="R273" s="33"/>
      <c r="S273" s="33"/>
      <c r="T273" s="33"/>
      <c r="U273" s="27"/>
      <c r="V273" s="27"/>
      <c r="W273" s="27"/>
      <c r="X273" s="24"/>
    </row>
    <row r="274" spans="1:24" s="23" customFormat="1" ht="210.75" customHeight="1" x14ac:dyDescent="0.35">
      <c r="A274" s="20">
        <f t="shared" si="9"/>
        <v>273</v>
      </c>
      <c r="B274" s="21" t="str">
        <f t="shared" si="8"/>
        <v>W11</v>
      </c>
      <c r="C274" s="21">
        <v>45730.416666666664</v>
      </c>
      <c r="D274" s="21" t="s">
        <v>510</v>
      </c>
      <c r="E274" s="10" t="s">
        <v>73</v>
      </c>
      <c r="F274" s="10" t="s">
        <v>25</v>
      </c>
      <c r="G274" s="46">
        <v>4.7000000000000002E-3</v>
      </c>
      <c r="H274" s="46">
        <v>1E-3</v>
      </c>
      <c r="I274" s="46">
        <v>1.1000000000000001E-3</v>
      </c>
      <c r="J274" s="46">
        <v>1E-3</v>
      </c>
      <c r="K274" s="49" t="s">
        <v>1127</v>
      </c>
      <c r="L274" s="11" t="s">
        <v>842</v>
      </c>
      <c r="M274" s="10" t="s">
        <v>172</v>
      </c>
      <c r="N274" s="10" t="s">
        <v>9</v>
      </c>
      <c r="O274" s="10" t="s">
        <v>100</v>
      </c>
      <c r="P274" s="25" t="s">
        <v>50</v>
      </c>
      <c r="Q274" s="26"/>
      <c r="R274" s="33"/>
      <c r="S274" s="33"/>
      <c r="T274" s="33"/>
      <c r="U274" s="27"/>
      <c r="V274" s="27"/>
      <c r="W274" s="27"/>
      <c r="X274" s="24"/>
    </row>
    <row r="275" spans="1:24" s="23" customFormat="1" ht="210.75" customHeight="1" x14ac:dyDescent="0.35">
      <c r="A275" s="20">
        <f t="shared" si="9"/>
        <v>274</v>
      </c>
      <c r="B275" s="21" t="str">
        <f t="shared" si="8"/>
        <v>W11</v>
      </c>
      <c r="C275" s="21">
        <v>45730.416666666664</v>
      </c>
      <c r="D275" s="21" t="s">
        <v>51</v>
      </c>
      <c r="E275" s="10" t="s">
        <v>83</v>
      </c>
      <c r="F275" s="10" t="s">
        <v>25</v>
      </c>
      <c r="G275" s="46">
        <v>4.4999999999999997E-3</v>
      </c>
      <c r="H275" s="46">
        <v>6.9999999999999999E-4</v>
      </c>
      <c r="I275" s="46">
        <v>1.5E-3</v>
      </c>
      <c r="J275" s="46">
        <v>1.5E-3</v>
      </c>
      <c r="K275" s="49" t="s">
        <v>838</v>
      </c>
      <c r="L275" s="11" t="s">
        <v>844</v>
      </c>
      <c r="M275" s="10" t="s">
        <v>173</v>
      </c>
      <c r="N275" s="10" t="s">
        <v>1</v>
      </c>
      <c r="O275" s="10" t="s">
        <v>100</v>
      </c>
      <c r="P275" s="25" t="s">
        <v>50</v>
      </c>
      <c r="Q275" s="26"/>
      <c r="R275" s="33"/>
      <c r="S275" s="33"/>
      <c r="T275" s="33"/>
      <c r="U275" s="27"/>
      <c r="V275" s="27"/>
      <c r="W275" s="27"/>
      <c r="X275" s="24"/>
    </row>
    <row r="276" spans="1:24" s="23" customFormat="1" ht="210.75" customHeight="1" x14ac:dyDescent="0.35">
      <c r="A276" s="20">
        <f t="shared" si="9"/>
        <v>275</v>
      </c>
      <c r="B276" s="21" t="str">
        <f t="shared" si="8"/>
        <v>W11</v>
      </c>
      <c r="C276" s="21">
        <v>45730.416666666664</v>
      </c>
      <c r="D276" s="21" t="s">
        <v>764</v>
      </c>
      <c r="E276" s="10" t="s">
        <v>404</v>
      </c>
      <c r="F276" s="10" t="s">
        <v>54</v>
      </c>
      <c r="G276" s="46">
        <v>1.4E-3</v>
      </c>
      <c r="H276" s="46">
        <v>4.0000000000000002E-4</v>
      </c>
      <c r="I276" s="46">
        <v>6.9999999999999999E-4</v>
      </c>
      <c r="J276" s="46">
        <v>6.9999999999999999E-4</v>
      </c>
      <c r="K276" s="49" t="s">
        <v>839</v>
      </c>
      <c r="L276" s="11" t="s">
        <v>905</v>
      </c>
      <c r="M276" s="10" t="s">
        <v>128</v>
      </c>
      <c r="N276" s="10" t="s">
        <v>8</v>
      </c>
      <c r="O276" s="10" t="s">
        <v>100</v>
      </c>
      <c r="P276" s="25" t="s">
        <v>11</v>
      </c>
      <c r="Q276" s="26"/>
      <c r="R276" s="33"/>
      <c r="S276" s="33"/>
      <c r="T276" s="33"/>
      <c r="U276" s="27"/>
      <c r="V276" s="27"/>
      <c r="W276" s="27"/>
      <c r="X276" s="24"/>
    </row>
    <row r="277" spans="1:24" s="23" customFormat="1" ht="210.75" customHeight="1" x14ac:dyDescent="0.35">
      <c r="A277" s="20">
        <f t="shared" si="9"/>
        <v>276</v>
      </c>
      <c r="B277" s="21" t="str">
        <f t="shared" si="8"/>
        <v>W11</v>
      </c>
      <c r="C277" s="21">
        <v>45730.416666666664</v>
      </c>
      <c r="D277" s="21" t="s">
        <v>752</v>
      </c>
      <c r="E277" s="10" t="s">
        <v>841</v>
      </c>
      <c r="F277" s="10" t="s">
        <v>54</v>
      </c>
      <c r="G277" s="46">
        <v>3.0099999999999998E-2</v>
      </c>
      <c r="H277" s="46">
        <v>3.7000000000000002E-3</v>
      </c>
      <c r="I277" s="46">
        <v>2.1100000000000001E-2</v>
      </c>
      <c r="J277" s="46">
        <v>2.23E-2</v>
      </c>
      <c r="K277" s="49" t="s">
        <v>840</v>
      </c>
      <c r="L277" s="11" t="s">
        <v>4954</v>
      </c>
      <c r="M277" s="10" t="s">
        <v>128</v>
      </c>
      <c r="N277" s="10" t="s">
        <v>8</v>
      </c>
      <c r="O277" s="10" t="s">
        <v>100</v>
      </c>
      <c r="P277" s="25" t="s">
        <v>50</v>
      </c>
      <c r="Q277" s="26"/>
      <c r="R277" s="33"/>
      <c r="S277" s="33"/>
      <c r="T277" s="33"/>
      <c r="U277" s="27"/>
      <c r="V277" s="27"/>
      <c r="W277" s="27"/>
      <c r="X277" s="24"/>
    </row>
    <row r="278" spans="1:24" s="23" customFormat="1" ht="210.75" customHeight="1" x14ac:dyDescent="0.35">
      <c r="A278" s="20">
        <f t="shared" si="9"/>
        <v>277</v>
      </c>
      <c r="B278" s="21" t="str">
        <f t="shared" si="8"/>
        <v>W11</v>
      </c>
      <c r="C278" s="21">
        <v>45730.75</v>
      </c>
      <c r="D278" s="21" t="s">
        <v>160</v>
      </c>
      <c r="E278" s="10">
        <v>2321</v>
      </c>
      <c r="F278" s="10" t="s">
        <v>25</v>
      </c>
      <c r="G278" s="46">
        <v>1.2699999999999999E-2</v>
      </c>
      <c r="H278" s="46">
        <v>2.9999999999999997E-4</v>
      </c>
      <c r="I278" s="46">
        <v>4.0000000000000002E-4</v>
      </c>
      <c r="J278" s="46">
        <v>2.9999999999999997E-4</v>
      </c>
      <c r="K278" s="49" t="s">
        <v>906</v>
      </c>
      <c r="L278" s="11" t="s">
        <v>851</v>
      </c>
      <c r="M278" s="10" t="s">
        <v>440</v>
      </c>
      <c r="N278" s="10" t="s">
        <v>9</v>
      </c>
      <c r="O278" s="10" t="s">
        <v>100</v>
      </c>
      <c r="P278" s="25" t="s">
        <v>50</v>
      </c>
      <c r="Q278" s="26"/>
      <c r="R278" s="33"/>
      <c r="S278" s="33"/>
      <c r="T278" s="33"/>
      <c r="U278" s="27"/>
      <c r="V278" s="27"/>
      <c r="W278" s="27"/>
      <c r="X278" s="24"/>
    </row>
    <row r="279" spans="1:24" s="23" customFormat="1" ht="210.75" customHeight="1" x14ac:dyDescent="0.35">
      <c r="A279" s="20">
        <f t="shared" si="9"/>
        <v>278</v>
      </c>
      <c r="B279" s="21" t="str">
        <f t="shared" si="8"/>
        <v>W11</v>
      </c>
      <c r="C279" s="21">
        <v>45730.75</v>
      </c>
      <c r="D279" s="21" t="s">
        <v>807</v>
      </c>
      <c r="E279" s="10" t="s">
        <v>849</v>
      </c>
      <c r="F279" s="10" t="s">
        <v>25</v>
      </c>
      <c r="G279" s="46">
        <v>4.7000000000000002E-3</v>
      </c>
      <c r="H279" s="46">
        <v>8.0000000000000004E-4</v>
      </c>
      <c r="I279" s="46">
        <v>8.0000000000000004E-4</v>
      </c>
      <c r="J279" s="46">
        <v>8.0000000000000004E-4</v>
      </c>
      <c r="K279" s="49" t="s">
        <v>846</v>
      </c>
      <c r="L279" s="11" t="s">
        <v>852</v>
      </c>
      <c r="M279" s="10" t="s">
        <v>440</v>
      </c>
      <c r="N279" s="10" t="s">
        <v>9</v>
      </c>
      <c r="O279" s="10" t="s">
        <v>100</v>
      </c>
      <c r="P279" s="25" t="s">
        <v>50</v>
      </c>
      <c r="Q279" s="26"/>
      <c r="R279" s="33"/>
      <c r="S279" s="33"/>
      <c r="T279" s="33"/>
      <c r="U279" s="27"/>
      <c r="V279" s="27"/>
      <c r="W279" s="27"/>
      <c r="X279" s="24"/>
    </row>
    <row r="280" spans="1:24" s="23" customFormat="1" ht="210.75" customHeight="1" x14ac:dyDescent="0.35">
      <c r="A280" s="20">
        <f t="shared" si="9"/>
        <v>279</v>
      </c>
      <c r="B280" s="21" t="str">
        <f t="shared" si="8"/>
        <v>W11</v>
      </c>
      <c r="C280" s="21">
        <v>45730.75</v>
      </c>
      <c r="D280" s="21" t="s">
        <v>848</v>
      </c>
      <c r="E280" s="10" t="s">
        <v>164</v>
      </c>
      <c r="F280" s="10" t="s">
        <v>25</v>
      </c>
      <c r="G280" s="46">
        <v>2.8999999999999998E-3</v>
      </c>
      <c r="H280" s="46">
        <v>5.0000000000000001E-4</v>
      </c>
      <c r="I280" s="46">
        <v>5.0000000000000001E-4</v>
      </c>
      <c r="J280" s="46">
        <v>5.0000000000000001E-4</v>
      </c>
      <c r="K280" s="49" t="s">
        <v>847</v>
      </c>
      <c r="L280" s="11" t="s">
        <v>850</v>
      </c>
      <c r="M280" s="10" t="s">
        <v>162</v>
      </c>
      <c r="N280" s="10" t="s">
        <v>8</v>
      </c>
      <c r="O280" s="10" t="s">
        <v>100</v>
      </c>
      <c r="P280" s="25" t="s">
        <v>11</v>
      </c>
      <c r="Q280" s="26"/>
      <c r="R280" s="33"/>
      <c r="S280" s="33"/>
      <c r="T280" s="33"/>
      <c r="U280" s="27"/>
      <c r="V280" s="27"/>
      <c r="W280" s="27"/>
      <c r="X280" s="24"/>
    </row>
    <row r="281" spans="1:24" s="23" customFormat="1" ht="210.75" customHeight="1" x14ac:dyDescent="0.35">
      <c r="A281" s="20">
        <f t="shared" si="9"/>
        <v>280</v>
      </c>
      <c r="B281" s="21" t="str">
        <f t="shared" si="8"/>
        <v>W11</v>
      </c>
      <c r="C281" s="21">
        <v>45731.416666666664</v>
      </c>
      <c r="D281" s="21" t="s">
        <v>698</v>
      </c>
      <c r="E281" s="10" t="s">
        <v>48</v>
      </c>
      <c r="F281" s="10" t="s">
        <v>25</v>
      </c>
      <c r="G281" s="46">
        <v>7.2599999999999998E-2</v>
      </c>
      <c r="H281" s="46">
        <v>3.3300000000000003E-2</v>
      </c>
      <c r="I281" s="46">
        <v>6.4199999999999993E-2</v>
      </c>
      <c r="J281" s="46">
        <v>7.0099999999999996E-2</v>
      </c>
      <c r="K281" s="49" t="s">
        <v>853</v>
      </c>
      <c r="L281" s="11"/>
      <c r="M281" s="10" t="s">
        <v>151</v>
      </c>
      <c r="N281" s="10" t="s">
        <v>8</v>
      </c>
      <c r="O281" s="10" t="s">
        <v>100</v>
      </c>
      <c r="P281" s="25" t="s">
        <v>50</v>
      </c>
      <c r="Q281" s="26"/>
      <c r="R281" s="33"/>
      <c r="S281" s="33"/>
      <c r="T281" s="33"/>
      <c r="U281" s="27"/>
      <c r="V281" s="27"/>
      <c r="W281" s="27"/>
      <c r="X281" s="24"/>
    </row>
    <row r="282" spans="1:24" s="23" customFormat="1" ht="210.75" customHeight="1" x14ac:dyDescent="0.35">
      <c r="A282" s="20">
        <f t="shared" si="9"/>
        <v>281</v>
      </c>
      <c r="B282" s="21" t="str">
        <f t="shared" si="8"/>
        <v>W11</v>
      </c>
      <c r="C282" s="21">
        <v>45731.416666666664</v>
      </c>
      <c r="D282" s="21" t="s">
        <v>103</v>
      </c>
      <c r="E282" s="10" t="s">
        <v>80</v>
      </c>
      <c r="F282" s="10" t="s">
        <v>25</v>
      </c>
      <c r="G282" s="46">
        <v>4.5999999999999999E-3</v>
      </c>
      <c r="H282" s="46">
        <v>2.5000000000000001E-3</v>
      </c>
      <c r="I282" s="46">
        <v>3.5000000000000001E-3</v>
      </c>
      <c r="J282" s="46">
        <v>3.5000000000000001E-3</v>
      </c>
      <c r="K282" s="49" t="s">
        <v>854</v>
      </c>
      <c r="L282" s="11" t="s">
        <v>858</v>
      </c>
      <c r="M282" s="10" t="s">
        <v>125</v>
      </c>
      <c r="N282" s="10" t="s">
        <v>8</v>
      </c>
      <c r="O282" s="10" t="s">
        <v>100</v>
      </c>
      <c r="P282" s="25" t="s">
        <v>50</v>
      </c>
      <c r="Q282" s="26"/>
      <c r="R282" s="33"/>
      <c r="S282" s="33"/>
      <c r="T282" s="33"/>
      <c r="U282" s="27"/>
      <c r="V282" s="27"/>
      <c r="W282" s="27"/>
      <c r="X282" s="24"/>
    </row>
    <row r="283" spans="1:24" s="23" customFormat="1" ht="210.75" customHeight="1" x14ac:dyDescent="0.35">
      <c r="A283" s="20">
        <f t="shared" si="9"/>
        <v>282</v>
      </c>
      <c r="B283" s="21" t="str">
        <f t="shared" si="8"/>
        <v>W11</v>
      </c>
      <c r="C283" s="21">
        <v>45731.416666666664</v>
      </c>
      <c r="D283" s="21" t="s">
        <v>227</v>
      </c>
      <c r="E283" s="10" t="s">
        <v>80</v>
      </c>
      <c r="F283" s="10" t="s">
        <v>25</v>
      </c>
      <c r="G283" s="46">
        <v>8.8000000000000005E-3</v>
      </c>
      <c r="H283" s="46">
        <v>1.9E-3</v>
      </c>
      <c r="I283" s="46">
        <v>3.5999999999999999E-3</v>
      </c>
      <c r="J283" s="46">
        <v>2.8999999999999998E-3</v>
      </c>
      <c r="K283" s="49" t="s">
        <v>855</v>
      </c>
      <c r="L283" s="11"/>
      <c r="M283" s="10" t="s">
        <v>125</v>
      </c>
      <c r="N283" s="10" t="s">
        <v>8</v>
      </c>
      <c r="O283" s="10" t="s">
        <v>100</v>
      </c>
      <c r="P283" s="25" t="s">
        <v>50</v>
      </c>
      <c r="Q283" s="26"/>
      <c r="R283" s="33"/>
      <c r="S283" s="33"/>
      <c r="T283" s="33"/>
      <c r="U283" s="27"/>
      <c r="V283" s="27"/>
      <c r="W283" s="27"/>
      <c r="X283" s="24"/>
    </row>
    <row r="284" spans="1:24" s="23" customFormat="1" ht="210.75" customHeight="1" x14ac:dyDescent="0.35">
      <c r="A284" s="20">
        <f t="shared" si="9"/>
        <v>283</v>
      </c>
      <c r="B284" s="21" t="str">
        <f t="shared" si="8"/>
        <v>W11</v>
      </c>
      <c r="C284" s="21">
        <v>45731.416666666664</v>
      </c>
      <c r="D284" s="21" t="s">
        <v>807</v>
      </c>
      <c r="E284" s="10" t="s">
        <v>133</v>
      </c>
      <c r="F284" s="10" t="s">
        <v>25</v>
      </c>
      <c r="G284" s="46">
        <v>1.1999999999999999E-3</v>
      </c>
      <c r="H284" s="46">
        <v>6.1000000000000004E-3</v>
      </c>
      <c r="I284" s="46">
        <v>4.7999999999999996E-3</v>
      </c>
      <c r="J284" s="46">
        <v>6.1000000000000004E-3</v>
      </c>
      <c r="K284" s="49" t="s">
        <v>856</v>
      </c>
      <c r="L284" s="11" t="s">
        <v>857</v>
      </c>
      <c r="M284" s="10" t="s">
        <v>191</v>
      </c>
      <c r="N284" s="10" t="s">
        <v>1</v>
      </c>
      <c r="O284" s="10" t="s">
        <v>100</v>
      </c>
      <c r="P284" s="25" t="s">
        <v>50</v>
      </c>
      <c r="Q284" s="26"/>
      <c r="R284" s="33"/>
      <c r="S284" s="33"/>
      <c r="T284" s="33"/>
      <c r="U284" s="27"/>
      <c r="V284" s="27"/>
      <c r="W284" s="27"/>
      <c r="X284" s="24"/>
    </row>
    <row r="285" spans="1:24" s="23" customFormat="1" ht="210.75" customHeight="1" x14ac:dyDescent="0.35">
      <c r="A285" s="20">
        <f t="shared" si="9"/>
        <v>284</v>
      </c>
      <c r="B285" s="21" t="str">
        <f t="shared" si="8"/>
        <v>W11</v>
      </c>
      <c r="C285" s="21">
        <v>45731.625</v>
      </c>
      <c r="D285" s="21" t="s">
        <v>752</v>
      </c>
      <c r="E285" s="10" t="s">
        <v>20</v>
      </c>
      <c r="F285" s="10" t="s">
        <v>25</v>
      </c>
      <c r="G285" s="46">
        <v>3.8999999999999998E-3</v>
      </c>
      <c r="H285" s="46">
        <v>6.9999999999999999E-4</v>
      </c>
      <c r="I285" s="46">
        <v>1E-3</v>
      </c>
      <c r="J285" s="46">
        <v>1E-3</v>
      </c>
      <c r="K285" s="49" t="s">
        <v>860</v>
      </c>
      <c r="L285" s="11" t="s">
        <v>861</v>
      </c>
      <c r="M285" s="10" t="s">
        <v>191</v>
      </c>
      <c r="N285" s="10" t="s">
        <v>1</v>
      </c>
      <c r="O285" s="10" t="s">
        <v>100</v>
      </c>
      <c r="P285" s="25" t="s">
        <v>50</v>
      </c>
      <c r="Q285" s="26"/>
      <c r="R285" s="33"/>
      <c r="S285" s="33"/>
      <c r="T285" s="33"/>
      <c r="U285" s="27"/>
      <c r="V285" s="27"/>
      <c r="W285" s="27"/>
      <c r="X285" s="24"/>
    </row>
    <row r="286" spans="1:24" s="23" customFormat="1" ht="210.75" customHeight="1" x14ac:dyDescent="0.35">
      <c r="A286" s="20">
        <f t="shared" si="9"/>
        <v>285</v>
      </c>
      <c r="B286" s="21" t="str">
        <f t="shared" si="8"/>
        <v>W12</v>
      </c>
      <c r="C286" s="21">
        <v>45732.666666666664</v>
      </c>
      <c r="D286" s="21" t="s">
        <v>227</v>
      </c>
      <c r="E286" s="10" t="s">
        <v>48</v>
      </c>
      <c r="F286" s="10" t="s">
        <v>25</v>
      </c>
      <c r="G286" s="46">
        <v>6.7699999999999996E-2</v>
      </c>
      <c r="H286" s="46">
        <v>3.4099999999999998E-2</v>
      </c>
      <c r="I286" s="46">
        <v>6.7699999999999996E-2</v>
      </c>
      <c r="J286" s="46">
        <v>4.8899999999999999E-2</v>
      </c>
      <c r="K286" s="49" t="s">
        <v>862</v>
      </c>
      <c r="L286" s="11" t="s">
        <v>1164</v>
      </c>
      <c r="M286" s="10" t="s">
        <v>151</v>
      </c>
      <c r="N286" s="10" t="s">
        <v>8</v>
      </c>
      <c r="O286" s="10" t="s">
        <v>863</v>
      </c>
      <c r="P286" s="25" t="s">
        <v>11</v>
      </c>
      <c r="Q286" s="26"/>
      <c r="R286" s="33"/>
      <c r="S286" s="33"/>
      <c r="T286" s="33"/>
      <c r="U286" s="27"/>
      <c r="V286" s="27"/>
      <c r="W286" s="27"/>
      <c r="X286" s="24"/>
    </row>
    <row r="287" spans="1:24" s="23" customFormat="1" ht="210.75" customHeight="1" x14ac:dyDescent="0.35">
      <c r="A287" s="20">
        <f t="shared" si="9"/>
        <v>286</v>
      </c>
      <c r="B287" s="21" t="str">
        <f t="shared" si="8"/>
        <v>W12</v>
      </c>
      <c r="C287" s="21">
        <v>45733.666666608799</v>
      </c>
      <c r="D287" s="21" t="s">
        <v>556</v>
      </c>
      <c r="E287" s="10" t="s">
        <v>864</v>
      </c>
      <c r="F287" s="10" t="s">
        <v>865</v>
      </c>
      <c r="G287" s="46">
        <v>7.4000000000000003E-3</v>
      </c>
      <c r="H287" s="46">
        <v>6.9999999999999999E-4</v>
      </c>
      <c r="I287" s="46">
        <v>7.4000000000000003E-3</v>
      </c>
      <c r="J287" s="46">
        <v>8.9999999999999998E-4</v>
      </c>
      <c r="K287" s="49" t="s">
        <v>866</v>
      </c>
      <c r="L287" s="11" t="s">
        <v>872</v>
      </c>
      <c r="M287" s="10" t="s">
        <v>167</v>
      </c>
      <c r="N287" s="10" t="s">
        <v>1</v>
      </c>
      <c r="O287" s="10" t="s">
        <v>69</v>
      </c>
      <c r="P287" s="25" t="s">
        <v>11</v>
      </c>
      <c r="Q287" s="26"/>
      <c r="R287" s="33"/>
      <c r="S287" s="33"/>
      <c r="T287" s="33"/>
      <c r="U287" s="27"/>
      <c r="V287" s="27"/>
      <c r="W287" s="27"/>
      <c r="X287" s="24"/>
    </row>
    <row r="288" spans="1:24" s="23" customFormat="1" ht="210.75" customHeight="1" x14ac:dyDescent="0.35">
      <c r="A288" s="20">
        <f t="shared" si="9"/>
        <v>287</v>
      </c>
      <c r="B288" s="21" t="str">
        <f t="shared" si="8"/>
        <v>W12</v>
      </c>
      <c r="C288" s="21">
        <v>45734.416666666664</v>
      </c>
      <c r="D288" s="21" t="s">
        <v>752</v>
      </c>
      <c r="E288" s="10" t="s">
        <v>113</v>
      </c>
      <c r="F288" s="10" t="s">
        <v>25</v>
      </c>
      <c r="G288" s="46">
        <v>1.6999999999999999E-3</v>
      </c>
      <c r="H288" s="46">
        <v>4.0000000000000002E-4</v>
      </c>
      <c r="I288" s="46">
        <v>8.9999999999999998E-4</v>
      </c>
      <c r="J288" s="46">
        <v>5.0000000000000001E-4</v>
      </c>
      <c r="K288" s="49" t="s">
        <v>871</v>
      </c>
      <c r="L288" s="11"/>
      <c r="M288" s="10" t="s">
        <v>204</v>
      </c>
      <c r="N288" s="10" t="s">
        <v>1</v>
      </c>
      <c r="O288" s="10" t="s">
        <v>69</v>
      </c>
      <c r="P288" s="25" t="s">
        <v>50</v>
      </c>
      <c r="Q288" s="26"/>
      <c r="R288" s="33"/>
      <c r="S288" s="33"/>
      <c r="T288" s="33"/>
      <c r="U288" s="27"/>
      <c r="V288" s="27"/>
      <c r="W288" s="27"/>
      <c r="X288" s="24"/>
    </row>
    <row r="289" spans="1:24" s="23" customFormat="1" ht="210.75" customHeight="1" x14ac:dyDescent="0.35">
      <c r="A289" s="20">
        <f t="shared" si="9"/>
        <v>288</v>
      </c>
      <c r="B289" s="21" t="str">
        <f t="shared" si="8"/>
        <v>W12</v>
      </c>
      <c r="C289" s="21">
        <v>45735.75</v>
      </c>
      <c r="D289" s="21" t="s">
        <v>170</v>
      </c>
      <c r="E289" s="10" t="s">
        <v>48</v>
      </c>
      <c r="F289" s="10" t="s">
        <v>60</v>
      </c>
      <c r="G289" s="46">
        <v>9.7000000000000003E-2</v>
      </c>
      <c r="H289" s="46">
        <v>1.12E-2</v>
      </c>
      <c r="I289" s="46">
        <v>0.13250000000000001</v>
      </c>
      <c r="J289" s="46">
        <v>9.0999999999999998E-2</v>
      </c>
      <c r="K289" s="49" t="s">
        <v>874</v>
      </c>
      <c r="L289" s="11" t="s">
        <v>3882</v>
      </c>
      <c r="M289" s="10" t="s">
        <v>151</v>
      </c>
      <c r="N289" s="10" t="s">
        <v>8</v>
      </c>
      <c r="O289" s="10" t="s">
        <v>70</v>
      </c>
      <c r="P289" s="25" t="s">
        <v>50</v>
      </c>
      <c r="Q289" s="26"/>
      <c r="R289" s="33"/>
      <c r="S289" s="33"/>
      <c r="T289" s="33"/>
      <c r="U289" s="27"/>
      <c r="V289" s="27"/>
      <c r="W289" s="27"/>
      <c r="X289" s="24"/>
    </row>
    <row r="290" spans="1:24" s="23" customFormat="1" ht="210.75" customHeight="1" x14ac:dyDescent="0.35">
      <c r="A290" s="20">
        <f t="shared" si="9"/>
        <v>289</v>
      </c>
      <c r="B290" s="21" t="str">
        <f t="shared" ref="B290:B353" si="10">"W"&amp;WEEKNUM(C290,1)</f>
        <v>W12</v>
      </c>
      <c r="C290" s="21">
        <v>45735.75</v>
      </c>
      <c r="D290" s="21" t="s">
        <v>122</v>
      </c>
      <c r="E290" s="10" t="s">
        <v>213</v>
      </c>
      <c r="F290" s="10" t="s">
        <v>66</v>
      </c>
      <c r="G290" s="46">
        <v>2.2000000000000001E-3</v>
      </c>
      <c r="H290" s="46">
        <v>6.9999999999999999E-4</v>
      </c>
      <c r="I290" s="46">
        <v>2.2000000000000001E-3</v>
      </c>
      <c r="J290" s="46">
        <v>2.2000000000000001E-3</v>
      </c>
      <c r="K290" s="49" t="s">
        <v>875</v>
      </c>
      <c r="L290" s="11" t="s">
        <v>4955</v>
      </c>
      <c r="M290" s="10" t="s">
        <v>189</v>
      </c>
      <c r="N290" s="10" t="s">
        <v>1</v>
      </c>
      <c r="O290" s="10" t="s">
        <v>70</v>
      </c>
      <c r="P290" s="25" t="s">
        <v>50</v>
      </c>
      <c r="Q290" s="26"/>
      <c r="R290" s="33"/>
      <c r="S290" s="33"/>
      <c r="T290" s="33"/>
      <c r="U290" s="27"/>
      <c r="V290" s="27"/>
      <c r="W290" s="27"/>
      <c r="X290" s="24"/>
    </row>
    <row r="291" spans="1:24" s="23" customFormat="1" ht="210.75" customHeight="1" x14ac:dyDescent="0.35">
      <c r="A291" s="20">
        <f t="shared" si="9"/>
        <v>290</v>
      </c>
      <c r="B291" s="21" t="str">
        <f t="shared" si="10"/>
        <v>W12</v>
      </c>
      <c r="C291" s="21">
        <v>45735.75</v>
      </c>
      <c r="D291" s="21" t="s">
        <v>752</v>
      </c>
      <c r="E291" s="10" t="s">
        <v>132</v>
      </c>
      <c r="F291" s="10" t="s">
        <v>56</v>
      </c>
      <c r="G291" s="46">
        <v>3.8199999999999998E-2</v>
      </c>
      <c r="H291" s="46">
        <v>5.0000000000000001E-4</v>
      </c>
      <c r="I291" s="46">
        <v>1.1000000000000001E-3</v>
      </c>
      <c r="J291" s="46">
        <v>6.9999999999999999E-4</v>
      </c>
      <c r="K291" s="49" t="s">
        <v>876</v>
      </c>
      <c r="L291" s="11" t="s">
        <v>1194</v>
      </c>
      <c r="M291" s="10" t="s">
        <v>128</v>
      </c>
      <c r="N291" s="10" t="s">
        <v>8</v>
      </c>
      <c r="O291" s="10" t="s">
        <v>70</v>
      </c>
      <c r="P291" s="25" t="s">
        <v>50</v>
      </c>
      <c r="Q291" s="26"/>
      <c r="R291" s="33"/>
      <c r="S291" s="33"/>
      <c r="T291" s="33"/>
      <c r="U291" s="27"/>
      <c r="V291" s="27"/>
      <c r="W291" s="27"/>
      <c r="X291" s="24"/>
    </row>
    <row r="292" spans="1:24" s="23" customFormat="1" ht="210.75" customHeight="1" x14ac:dyDescent="0.35">
      <c r="A292" s="20">
        <f t="shared" si="9"/>
        <v>291</v>
      </c>
      <c r="B292" s="21" t="str">
        <f t="shared" si="10"/>
        <v>W12</v>
      </c>
      <c r="C292" s="21">
        <v>45736.4375</v>
      </c>
      <c r="D292" s="21" t="s">
        <v>510</v>
      </c>
      <c r="E292" s="10" t="s">
        <v>20</v>
      </c>
      <c r="F292" s="10" t="s">
        <v>56</v>
      </c>
      <c r="G292" s="46">
        <v>4.7300000000000002E-2</v>
      </c>
      <c r="H292" s="46">
        <v>6.3E-3</v>
      </c>
      <c r="I292" s="46">
        <v>1.15E-2</v>
      </c>
      <c r="J292" s="46">
        <v>6.3E-3</v>
      </c>
      <c r="K292" s="49" t="s">
        <v>877</v>
      </c>
      <c r="L292" s="11" t="s">
        <v>4956</v>
      </c>
      <c r="M292" s="10" t="s">
        <v>195</v>
      </c>
      <c r="N292" s="10" t="s">
        <v>1</v>
      </c>
      <c r="O292" s="10" t="s">
        <v>70</v>
      </c>
      <c r="P292" s="25" t="s">
        <v>50</v>
      </c>
      <c r="Q292" s="26"/>
      <c r="R292" s="33"/>
      <c r="S292" s="33"/>
      <c r="T292" s="33"/>
      <c r="U292" s="27"/>
      <c r="V292" s="27"/>
      <c r="W292" s="27"/>
      <c r="X292" s="24"/>
    </row>
    <row r="293" spans="1:24" s="23" customFormat="1" ht="210.75" customHeight="1" x14ac:dyDescent="0.35">
      <c r="A293" s="20">
        <f t="shared" si="9"/>
        <v>292</v>
      </c>
      <c r="B293" s="21" t="str">
        <f t="shared" si="10"/>
        <v>W12</v>
      </c>
      <c r="C293" s="21">
        <v>45736.4375</v>
      </c>
      <c r="D293" s="21" t="s">
        <v>510</v>
      </c>
      <c r="E293" s="10" t="s">
        <v>206</v>
      </c>
      <c r="F293" s="10" t="s">
        <v>56</v>
      </c>
      <c r="G293" s="46">
        <v>4.2799999999999998E-2</v>
      </c>
      <c r="H293" s="46">
        <v>5.1000000000000004E-3</v>
      </c>
      <c r="I293" s="46">
        <v>1.09E-2</v>
      </c>
      <c r="J293" s="46">
        <v>1.24E-2</v>
      </c>
      <c r="K293" s="49" t="s">
        <v>878</v>
      </c>
      <c r="L293" s="11" t="s">
        <v>882</v>
      </c>
      <c r="M293" s="10" t="s">
        <v>195</v>
      </c>
      <c r="N293" s="10" t="s">
        <v>1</v>
      </c>
      <c r="O293" s="10" t="s">
        <v>70</v>
      </c>
      <c r="P293" s="25" t="s">
        <v>50</v>
      </c>
      <c r="Q293" s="26"/>
      <c r="R293" s="33"/>
      <c r="S293" s="33"/>
      <c r="T293" s="33"/>
      <c r="U293" s="27"/>
      <c r="V293" s="27"/>
      <c r="W293" s="27"/>
      <c r="X293" s="24"/>
    </row>
    <row r="294" spans="1:24" s="23" customFormat="1" ht="210.75" customHeight="1" x14ac:dyDescent="0.35">
      <c r="A294" s="20">
        <f t="shared" si="9"/>
        <v>293</v>
      </c>
      <c r="B294" s="21" t="str">
        <f t="shared" si="10"/>
        <v>W12</v>
      </c>
      <c r="C294" s="21">
        <v>45736.75</v>
      </c>
      <c r="D294" s="21" t="s">
        <v>617</v>
      </c>
      <c r="E294" s="10" t="s">
        <v>404</v>
      </c>
      <c r="F294" s="10" t="s">
        <v>54</v>
      </c>
      <c r="G294" s="46">
        <v>1.2E-2</v>
      </c>
      <c r="H294" s="46">
        <v>1.5E-3</v>
      </c>
      <c r="I294" s="46">
        <v>6.4000000000000003E-3</v>
      </c>
      <c r="J294" s="46">
        <v>6.4000000000000003E-3</v>
      </c>
      <c r="K294" s="49" t="s">
        <v>880</v>
      </c>
      <c r="L294" s="11" t="s">
        <v>883</v>
      </c>
      <c r="M294" s="10" t="s">
        <v>128</v>
      </c>
      <c r="N294" s="10" t="s">
        <v>8</v>
      </c>
      <c r="O294" s="10" t="s">
        <v>70</v>
      </c>
      <c r="P294" s="25" t="s">
        <v>50</v>
      </c>
      <c r="Q294" s="26"/>
      <c r="R294" s="33"/>
      <c r="S294" s="33"/>
      <c r="T294" s="33"/>
      <c r="U294" s="27"/>
      <c r="V294" s="27"/>
      <c r="W294" s="27"/>
      <c r="X294" s="24"/>
    </row>
    <row r="295" spans="1:24" s="23" customFormat="1" ht="210.75" customHeight="1" x14ac:dyDescent="0.35">
      <c r="A295" s="20">
        <f t="shared" si="9"/>
        <v>294</v>
      </c>
      <c r="B295" s="21" t="str">
        <f t="shared" si="10"/>
        <v>W12</v>
      </c>
      <c r="C295" s="21">
        <v>45736.75</v>
      </c>
      <c r="D295" s="21" t="s">
        <v>108</v>
      </c>
      <c r="E295" s="10" t="s">
        <v>206</v>
      </c>
      <c r="F295" s="10" t="s">
        <v>56</v>
      </c>
      <c r="G295" s="46">
        <v>8.43E-2</v>
      </c>
      <c r="H295" s="46">
        <v>3.2000000000000002E-3</v>
      </c>
      <c r="I295" s="46">
        <v>2E-3</v>
      </c>
      <c r="J295" s="46">
        <v>8.43E-2</v>
      </c>
      <c r="K295" s="49" t="s">
        <v>879</v>
      </c>
      <c r="L295" s="11" t="s">
        <v>881</v>
      </c>
      <c r="M295" s="10" t="s">
        <v>195</v>
      </c>
      <c r="N295" s="10" t="s">
        <v>1</v>
      </c>
      <c r="O295" s="10" t="s">
        <v>70</v>
      </c>
      <c r="P295" s="25" t="s">
        <v>50</v>
      </c>
      <c r="Q295" s="26"/>
      <c r="R295" s="33"/>
      <c r="S295" s="33"/>
      <c r="T295" s="33"/>
      <c r="U295" s="27"/>
      <c r="V295" s="27"/>
      <c r="W295" s="27"/>
      <c r="X295" s="24"/>
    </row>
    <row r="296" spans="1:24" s="23" customFormat="1" ht="210.75" customHeight="1" x14ac:dyDescent="0.35">
      <c r="A296" s="20">
        <f t="shared" si="9"/>
        <v>295</v>
      </c>
      <c r="B296" s="21" t="str">
        <f t="shared" si="10"/>
        <v>W12</v>
      </c>
      <c r="C296" s="21">
        <v>45737.416666666664</v>
      </c>
      <c r="D296" s="21" t="s">
        <v>201</v>
      </c>
      <c r="E296" s="10" t="s">
        <v>64</v>
      </c>
      <c r="F296" s="10" t="s">
        <v>56</v>
      </c>
      <c r="G296" s="46">
        <v>3.9100000000000003E-2</v>
      </c>
      <c r="H296" s="46">
        <v>4.8999999999999998E-3</v>
      </c>
      <c r="I296" s="46">
        <v>4.3E-3</v>
      </c>
      <c r="J296" s="46">
        <v>5.1999999999999998E-3</v>
      </c>
      <c r="K296" s="49" t="s">
        <v>884</v>
      </c>
      <c r="L296" s="11"/>
      <c r="M296" s="10" t="s">
        <v>125</v>
      </c>
      <c r="N296" s="10" t="s">
        <v>8</v>
      </c>
      <c r="O296" s="10" t="s">
        <v>70</v>
      </c>
      <c r="P296" s="25" t="s">
        <v>50</v>
      </c>
      <c r="Q296" s="26"/>
      <c r="R296" s="33"/>
      <c r="S296" s="33"/>
      <c r="T296" s="33"/>
      <c r="U296" s="27"/>
      <c r="V296" s="27"/>
      <c r="W296" s="27"/>
      <c r="X296" s="24"/>
    </row>
    <row r="297" spans="1:24" s="23" customFormat="1" ht="210.75" customHeight="1" x14ac:dyDescent="0.35">
      <c r="A297" s="20">
        <f t="shared" si="9"/>
        <v>296</v>
      </c>
      <c r="B297" s="21" t="str">
        <f t="shared" si="10"/>
        <v>W12</v>
      </c>
      <c r="C297" s="21">
        <v>45737.416666666664</v>
      </c>
      <c r="D297" s="21" t="s">
        <v>108</v>
      </c>
      <c r="E297" s="10" t="s">
        <v>84</v>
      </c>
      <c r="F297" s="10" t="s">
        <v>56</v>
      </c>
      <c r="G297" s="46">
        <v>1.78E-2</v>
      </c>
      <c r="H297" s="46">
        <v>2.5000000000000001E-3</v>
      </c>
      <c r="I297" s="46">
        <v>3.7000000000000002E-3</v>
      </c>
      <c r="J297" s="46">
        <v>1.78E-2</v>
      </c>
      <c r="K297" s="49" t="s">
        <v>885</v>
      </c>
      <c r="L297" s="11" t="s">
        <v>892</v>
      </c>
      <c r="M297" s="10" t="s">
        <v>175</v>
      </c>
      <c r="N297" s="10" t="s">
        <v>8</v>
      </c>
      <c r="O297" s="10" t="s">
        <v>70</v>
      </c>
      <c r="P297" s="25" t="s">
        <v>50</v>
      </c>
      <c r="Q297" s="26"/>
      <c r="R297" s="33"/>
      <c r="S297" s="33"/>
      <c r="T297" s="33"/>
      <c r="U297" s="27"/>
      <c r="V297" s="27"/>
      <c r="W297" s="27"/>
      <c r="X297" s="24"/>
    </row>
    <row r="298" spans="1:24" s="23" customFormat="1" ht="22.5" customHeight="1" x14ac:dyDescent="0.35">
      <c r="A298" s="20">
        <f t="shared" si="9"/>
        <v>297</v>
      </c>
      <c r="B298" s="21" t="str">
        <f t="shared" si="10"/>
        <v>W12</v>
      </c>
      <c r="C298" s="21">
        <v>45737.416666666664</v>
      </c>
      <c r="D298" s="21" t="s">
        <v>248</v>
      </c>
      <c r="E298" s="10" t="s">
        <v>1549</v>
      </c>
      <c r="F298" s="10" t="s">
        <v>56</v>
      </c>
      <c r="G298" s="46">
        <v>2.98E-2</v>
      </c>
      <c r="H298" s="46">
        <v>8.0000000000000004E-4</v>
      </c>
      <c r="I298" s="46">
        <v>1.4E-3</v>
      </c>
      <c r="J298" s="46">
        <v>0.29820000000000002</v>
      </c>
      <c r="K298" s="49" t="s">
        <v>1721</v>
      </c>
      <c r="L298" s="11" t="s">
        <v>1720</v>
      </c>
      <c r="M298" s="10" t="s">
        <v>175</v>
      </c>
      <c r="N298" s="10" t="s">
        <v>8</v>
      </c>
      <c r="O298" s="10" t="s">
        <v>70</v>
      </c>
      <c r="P298" s="25" t="s">
        <v>50</v>
      </c>
      <c r="Q298" s="26"/>
      <c r="R298" s="33"/>
      <c r="S298" s="33"/>
      <c r="T298" s="33"/>
      <c r="U298" s="27"/>
      <c r="V298" s="27"/>
      <c r="W298" s="27"/>
      <c r="X298" s="24"/>
    </row>
    <row r="299" spans="1:24" s="23" customFormat="1" ht="210.75" customHeight="1" x14ac:dyDescent="0.35">
      <c r="A299" s="20">
        <f t="shared" si="9"/>
        <v>298</v>
      </c>
      <c r="B299" s="21" t="str">
        <f t="shared" si="10"/>
        <v>W12</v>
      </c>
      <c r="C299" s="21">
        <v>45737.416666666664</v>
      </c>
      <c r="D299" s="21" t="s">
        <v>227</v>
      </c>
      <c r="E299" s="10" t="s">
        <v>106</v>
      </c>
      <c r="F299" s="10" t="s">
        <v>66</v>
      </c>
      <c r="G299" s="46">
        <v>9.7000000000000003E-3</v>
      </c>
      <c r="H299" s="46">
        <v>8.8999999999999999E-3</v>
      </c>
      <c r="I299" s="46">
        <v>8.3999999999999995E-3</v>
      </c>
      <c r="J299" s="46">
        <v>3.5999999999999999E-3</v>
      </c>
      <c r="K299" s="49" t="s">
        <v>886</v>
      </c>
      <c r="L299" s="11" t="s">
        <v>893</v>
      </c>
      <c r="M299" s="10" t="s">
        <v>191</v>
      </c>
      <c r="N299" s="10" t="s">
        <v>1</v>
      </c>
      <c r="O299" s="10" t="s">
        <v>70</v>
      </c>
      <c r="P299" s="25" t="s">
        <v>50</v>
      </c>
      <c r="Q299" s="26"/>
      <c r="R299" s="33"/>
      <c r="S299" s="33"/>
      <c r="T299" s="33"/>
      <c r="U299" s="27"/>
      <c r="V299" s="27"/>
      <c r="W299" s="27"/>
      <c r="X299" s="24"/>
    </row>
    <row r="300" spans="1:24" s="23" customFormat="1" ht="210.75" customHeight="1" x14ac:dyDescent="0.35">
      <c r="A300" s="20">
        <f t="shared" si="9"/>
        <v>299</v>
      </c>
      <c r="B300" s="21" t="str">
        <f t="shared" si="10"/>
        <v>W12</v>
      </c>
      <c r="C300" s="21">
        <v>45737.75</v>
      </c>
      <c r="D300" s="21" t="s">
        <v>698</v>
      </c>
      <c r="E300" s="10" t="s">
        <v>48</v>
      </c>
      <c r="F300" s="10" t="s">
        <v>60</v>
      </c>
      <c r="G300" s="46">
        <v>6.0199999999999997E-2</v>
      </c>
      <c r="H300" s="46">
        <v>4.4999999999999998E-2</v>
      </c>
      <c r="I300" s="46">
        <v>5.8799999999999998E-2</v>
      </c>
      <c r="J300" s="46">
        <v>4.3700000000000003E-2</v>
      </c>
      <c r="K300" s="49" t="s">
        <v>887</v>
      </c>
      <c r="L300" s="11" t="s">
        <v>4957</v>
      </c>
      <c r="M300" s="10" t="s">
        <v>151</v>
      </c>
      <c r="N300" s="10" t="s">
        <v>8</v>
      </c>
      <c r="O300" s="10" t="s">
        <v>70</v>
      </c>
      <c r="P300" s="25" t="s">
        <v>50</v>
      </c>
      <c r="Q300" s="26"/>
      <c r="R300" s="33"/>
      <c r="S300" s="33"/>
      <c r="T300" s="33"/>
      <c r="U300" s="27"/>
      <c r="V300" s="27"/>
      <c r="W300" s="27"/>
      <c r="X300" s="24"/>
    </row>
    <row r="301" spans="1:24" s="23" customFormat="1" ht="210.75" customHeight="1" x14ac:dyDescent="0.35">
      <c r="A301" s="20">
        <f t="shared" si="9"/>
        <v>300</v>
      </c>
      <c r="B301" s="21" t="str">
        <f t="shared" si="10"/>
        <v>W12</v>
      </c>
      <c r="C301" s="21">
        <v>45737.75</v>
      </c>
      <c r="D301" s="21" t="s">
        <v>807</v>
      </c>
      <c r="E301" s="10" t="s">
        <v>289</v>
      </c>
      <c r="F301" s="10" t="s">
        <v>56</v>
      </c>
      <c r="G301" s="46">
        <v>2.3099999999999999E-2</v>
      </c>
      <c r="H301" s="46">
        <v>1E-3</v>
      </c>
      <c r="I301" s="46">
        <v>2E-3</v>
      </c>
      <c r="J301" s="46">
        <v>3.5000000000000001E-3</v>
      </c>
      <c r="K301" s="49" t="s">
        <v>888</v>
      </c>
      <c r="L301" s="11" t="s">
        <v>1393</v>
      </c>
      <c r="M301" s="10" t="s">
        <v>175</v>
      </c>
      <c r="N301" s="10" t="s">
        <v>8</v>
      </c>
      <c r="O301" s="10" t="s">
        <v>70</v>
      </c>
      <c r="P301" s="25" t="s">
        <v>50</v>
      </c>
      <c r="Q301" s="26"/>
      <c r="R301" s="33"/>
      <c r="S301" s="33"/>
      <c r="T301" s="33"/>
      <c r="U301" s="27"/>
      <c r="V301" s="27"/>
      <c r="W301" s="27"/>
      <c r="X301" s="24"/>
    </row>
    <row r="302" spans="1:24" s="23" customFormat="1" ht="210.75" customHeight="1" x14ac:dyDescent="0.35">
      <c r="A302" s="20">
        <f t="shared" si="9"/>
        <v>301</v>
      </c>
      <c r="B302" s="21" t="str">
        <f t="shared" si="10"/>
        <v>W12</v>
      </c>
      <c r="C302" s="21">
        <v>45737.75</v>
      </c>
      <c r="D302" s="21" t="s">
        <v>108</v>
      </c>
      <c r="E302" s="10" t="s">
        <v>83</v>
      </c>
      <c r="F302" s="10" t="s">
        <v>56</v>
      </c>
      <c r="G302" s="46">
        <v>2.5000000000000001E-2</v>
      </c>
      <c r="H302" s="46">
        <v>5.7000000000000002E-3</v>
      </c>
      <c r="I302" s="46">
        <v>5.8999999999999999E-3</v>
      </c>
      <c r="J302" s="46">
        <v>1.89E-2</v>
      </c>
      <c r="K302" s="49" t="s">
        <v>889</v>
      </c>
      <c r="L302" s="11"/>
      <c r="M302" s="10" t="s">
        <v>191</v>
      </c>
      <c r="N302" s="10" t="s">
        <v>1</v>
      </c>
      <c r="O302" s="10" t="s">
        <v>70</v>
      </c>
      <c r="P302" s="25" t="s">
        <v>50</v>
      </c>
      <c r="Q302" s="26"/>
      <c r="R302" s="33"/>
      <c r="S302" s="33"/>
      <c r="T302" s="33"/>
      <c r="U302" s="27"/>
      <c r="V302" s="27"/>
      <c r="W302" s="27"/>
      <c r="X302" s="24"/>
    </row>
    <row r="303" spans="1:24" s="23" customFormat="1" ht="210.75" customHeight="1" x14ac:dyDescent="0.35">
      <c r="A303" s="20">
        <f t="shared" si="9"/>
        <v>302</v>
      </c>
      <c r="B303" s="21" t="str">
        <f t="shared" si="10"/>
        <v>W12</v>
      </c>
      <c r="C303" s="21">
        <v>45738.458333333336</v>
      </c>
      <c r="D303" s="21" t="s">
        <v>764</v>
      </c>
      <c r="E303" s="10" t="s">
        <v>104</v>
      </c>
      <c r="F303" s="10" t="s">
        <v>76</v>
      </c>
      <c r="G303" s="46">
        <v>1.49E-2</v>
      </c>
      <c r="H303" s="46">
        <v>6.9999999999999999E-4</v>
      </c>
      <c r="I303" s="46">
        <v>1E-3</v>
      </c>
      <c r="J303" s="46">
        <v>1.3599999999999999E-2</v>
      </c>
      <c r="K303" s="49" t="s">
        <v>894</v>
      </c>
      <c r="L303" s="11" t="s">
        <v>3930</v>
      </c>
      <c r="M303" s="10" t="s">
        <v>195</v>
      </c>
      <c r="N303" s="10" t="s">
        <v>1</v>
      </c>
      <c r="O303" s="10" t="s">
        <v>70</v>
      </c>
      <c r="P303" s="25" t="s">
        <v>50</v>
      </c>
      <c r="Q303" s="26"/>
      <c r="R303" s="33"/>
      <c r="S303" s="33"/>
      <c r="T303" s="33"/>
      <c r="U303" s="27"/>
      <c r="V303" s="27"/>
      <c r="W303" s="27"/>
      <c r="X303" s="24"/>
    </row>
    <row r="304" spans="1:24" s="23" customFormat="1" ht="210.75" customHeight="1" x14ac:dyDescent="0.35">
      <c r="A304" s="20">
        <f t="shared" si="9"/>
        <v>303</v>
      </c>
      <c r="B304" s="21" t="str">
        <f t="shared" si="10"/>
        <v>W12</v>
      </c>
      <c r="C304" s="21">
        <v>45738.75</v>
      </c>
      <c r="D304" s="21" t="s">
        <v>170</v>
      </c>
      <c r="E304" s="10" t="s">
        <v>20</v>
      </c>
      <c r="F304" s="10" t="s">
        <v>56</v>
      </c>
      <c r="G304" s="46">
        <v>3.73E-2</v>
      </c>
      <c r="H304" s="46">
        <v>4.7999999999999996E-3</v>
      </c>
      <c r="I304" s="46">
        <v>2.3999999999999998E-3</v>
      </c>
      <c r="J304" s="46">
        <v>4.8999999999999998E-3</v>
      </c>
      <c r="K304" s="49" t="s">
        <v>890</v>
      </c>
      <c r="L304" s="11" t="s">
        <v>895</v>
      </c>
      <c r="M304" s="10" t="s">
        <v>195</v>
      </c>
      <c r="N304" s="10" t="s">
        <v>1</v>
      </c>
      <c r="O304" s="10" t="s">
        <v>70</v>
      </c>
      <c r="P304" s="25" t="s">
        <v>50</v>
      </c>
      <c r="Q304" s="26"/>
      <c r="R304" s="33"/>
      <c r="S304" s="33"/>
      <c r="T304" s="33"/>
      <c r="U304" s="27"/>
      <c r="V304" s="27"/>
      <c r="W304" s="27"/>
      <c r="X304" s="24"/>
    </row>
    <row r="305" spans="1:24" s="23" customFormat="1" ht="210.75" customHeight="1" x14ac:dyDescent="0.35">
      <c r="A305" s="20">
        <f t="shared" si="9"/>
        <v>304</v>
      </c>
      <c r="B305" s="21" t="str">
        <f t="shared" si="10"/>
        <v>W12</v>
      </c>
      <c r="C305" s="21">
        <v>45738.75</v>
      </c>
      <c r="D305" s="21" t="s">
        <v>170</v>
      </c>
      <c r="E305" s="10" t="s">
        <v>164</v>
      </c>
      <c r="F305" s="10" t="s">
        <v>56</v>
      </c>
      <c r="G305" s="46">
        <v>6.88E-2</v>
      </c>
      <c r="H305" s="46">
        <v>1.9E-3</v>
      </c>
      <c r="I305" s="46">
        <v>2.3999999999999998E-3</v>
      </c>
      <c r="J305" s="46">
        <v>2.3E-3</v>
      </c>
      <c r="K305" s="49" t="s">
        <v>900</v>
      </c>
      <c r="L305" s="11" t="s">
        <v>931</v>
      </c>
      <c r="M305" s="10" t="s">
        <v>162</v>
      </c>
      <c r="N305" s="10" t="s">
        <v>8</v>
      </c>
      <c r="O305" s="10" t="s">
        <v>70</v>
      </c>
      <c r="P305" s="25" t="s">
        <v>50</v>
      </c>
      <c r="Q305" s="26"/>
      <c r="R305" s="33"/>
      <c r="S305" s="33"/>
      <c r="T305" s="33"/>
      <c r="U305" s="27"/>
      <c r="V305" s="27"/>
      <c r="W305" s="27"/>
      <c r="X305" s="24"/>
    </row>
    <row r="306" spans="1:24" s="23" customFormat="1" ht="210.75" customHeight="1" x14ac:dyDescent="0.35">
      <c r="A306" s="20">
        <f t="shared" si="9"/>
        <v>305</v>
      </c>
      <c r="B306" s="21" t="str">
        <f t="shared" si="10"/>
        <v>W12</v>
      </c>
      <c r="C306" s="21">
        <v>45738.75</v>
      </c>
      <c r="D306" s="21" t="s">
        <v>170</v>
      </c>
      <c r="E306" s="10" t="s">
        <v>106</v>
      </c>
      <c r="F306" s="10" t="s">
        <v>66</v>
      </c>
      <c r="G306" s="46">
        <v>4.3E-3</v>
      </c>
      <c r="H306" s="46">
        <v>1.6000000000000001E-3</v>
      </c>
      <c r="I306" s="46">
        <v>3.0999999999999999E-3</v>
      </c>
      <c r="J306" s="46">
        <v>3.0999999999999999E-3</v>
      </c>
      <c r="K306" s="49" t="s">
        <v>901</v>
      </c>
      <c r="L306" s="11"/>
      <c r="M306" s="10" t="s">
        <v>195</v>
      </c>
      <c r="N306" s="10" t="s">
        <v>1</v>
      </c>
      <c r="O306" s="10" t="s">
        <v>70</v>
      </c>
      <c r="P306" s="25" t="s">
        <v>50</v>
      </c>
      <c r="Q306" s="26"/>
      <c r="R306" s="33"/>
      <c r="S306" s="33"/>
      <c r="T306" s="33"/>
      <c r="U306" s="27"/>
      <c r="V306" s="27"/>
      <c r="W306" s="27"/>
      <c r="X306" s="24"/>
    </row>
    <row r="307" spans="1:24" s="23" customFormat="1" ht="210.75" customHeight="1" x14ac:dyDescent="0.35">
      <c r="A307" s="20">
        <f t="shared" si="9"/>
        <v>306</v>
      </c>
      <c r="B307" s="21" t="str">
        <f t="shared" si="10"/>
        <v>W12</v>
      </c>
      <c r="C307" s="21">
        <v>45738.75</v>
      </c>
      <c r="D307" s="21" t="s">
        <v>108</v>
      </c>
      <c r="E307" s="10" t="s">
        <v>81</v>
      </c>
      <c r="F307" s="10" t="s">
        <v>56</v>
      </c>
      <c r="G307" s="46">
        <v>5.3400000000000003E-2</v>
      </c>
      <c r="H307" s="46">
        <v>2.0999999999999999E-3</v>
      </c>
      <c r="I307" s="46">
        <v>2.7000000000000001E-3</v>
      </c>
      <c r="J307" s="46">
        <v>2.7000000000000001E-3</v>
      </c>
      <c r="K307" s="49" t="s">
        <v>891</v>
      </c>
      <c r="L307" s="11" t="s">
        <v>907</v>
      </c>
      <c r="M307" s="10" t="s">
        <v>77</v>
      </c>
      <c r="N307" s="10" t="s">
        <v>9</v>
      </c>
      <c r="O307" s="10" t="s">
        <v>70</v>
      </c>
      <c r="P307" s="25" t="s">
        <v>50</v>
      </c>
      <c r="Q307" s="26"/>
      <c r="R307" s="33"/>
      <c r="S307" s="33"/>
      <c r="T307" s="33"/>
      <c r="U307" s="27"/>
      <c r="V307" s="27"/>
      <c r="W307" s="27"/>
      <c r="X307" s="24"/>
    </row>
    <row r="308" spans="1:24" s="23" customFormat="1" ht="210.75" customHeight="1" x14ac:dyDescent="0.35">
      <c r="A308" s="20">
        <f t="shared" si="9"/>
        <v>307</v>
      </c>
      <c r="B308" s="21" t="str">
        <f t="shared" si="10"/>
        <v>W12</v>
      </c>
      <c r="C308" s="21">
        <v>45738.75</v>
      </c>
      <c r="D308" s="21" t="s">
        <v>698</v>
      </c>
      <c r="E308" s="10" t="s">
        <v>174</v>
      </c>
      <c r="F308" s="10" t="s">
        <v>56</v>
      </c>
      <c r="G308" s="46">
        <v>5.5399999999999998E-2</v>
      </c>
      <c r="H308" s="46">
        <v>1.11E-2</v>
      </c>
      <c r="I308" s="46">
        <v>4.5999999999999999E-3</v>
      </c>
      <c r="J308" s="46">
        <v>8.0999999999999996E-3</v>
      </c>
      <c r="K308" s="49" t="s">
        <v>1016</v>
      </c>
      <c r="L308" s="11" t="s">
        <v>1017</v>
      </c>
      <c r="M308" s="10" t="s">
        <v>175</v>
      </c>
      <c r="N308" s="10" t="s">
        <v>8</v>
      </c>
      <c r="O308" s="10" t="s">
        <v>70</v>
      </c>
      <c r="P308" s="25" t="s">
        <v>50</v>
      </c>
      <c r="Q308" s="26"/>
      <c r="R308" s="33"/>
      <c r="S308" s="33"/>
      <c r="T308" s="33"/>
      <c r="U308" s="27"/>
      <c r="V308" s="27"/>
      <c r="W308" s="27"/>
      <c r="X308" s="24"/>
    </row>
    <row r="309" spans="1:24" s="23" customFormat="1" ht="210.75" customHeight="1" x14ac:dyDescent="0.35">
      <c r="A309" s="20">
        <f t="shared" si="9"/>
        <v>308</v>
      </c>
      <c r="B309" s="21" t="str">
        <f t="shared" si="10"/>
        <v>W13</v>
      </c>
      <c r="C309" s="21">
        <v>45739.458333333336</v>
      </c>
      <c r="D309" s="21" t="s">
        <v>227</v>
      </c>
      <c r="E309" s="10" t="s">
        <v>156</v>
      </c>
      <c r="F309" s="10" t="s">
        <v>56</v>
      </c>
      <c r="G309" s="46">
        <v>1.0500000000000001E-2</v>
      </c>
      <c r="H309" s="46">
        <v>1.4E-3</v>
      </c>
      <c r="I309" s="46">
        <v>2.5999999999999999E-3</v>
      </c>
      <c r="J309" s="46">
        <v>2E-3</v>
      </c>
      <c r="K309" s="49" t="s">
        <v>902</v>
      </c>
      <c r="L309" s="11" t="s">
        <v>4958</v>
      </c>
      <c r="M309" s="10" t="s">
        <v>175</v>
      </c>
      <c r="N309" s="10" t="s">
        <v>8</v>
      </c>
      <c r="O309" s="10" t="s">
        <v>897</v>
      </c>
      <c r="P309" s="25" t="s">
        <v>50</v>
      </c>
      <c r="Q309" s="26"/>
      <c r="R309" s="33"/>
      <c r="S309" s="33"/>
      <c r="T309" s="33"/>
      <c r="U309" s="27"/>
      <c r="V309" s="27"/>
      <c r="W309" s="27"/>
      <c r="X309" s="24"/>
    </row>
    <row r="310" spans="1:24" s="23" customFormat="1" ht="210.75" customHeight="1" x14ac:dyDescent="0.35">
      <c r="A310" s="20">
        <f t="shared" ref="A310:A373" si="11">ROW()-1</f>
        <v>309</v>
      </c>
      <c r="B310" s="21" t="str">
        <f t="shared" si="10"/>
        <v>W13</v>
      </c>
      <c r="C310" s="21">
        <v>45739.458333333336</v>
      </c>
      <c r="D310" s="21" t="s">
        <v>617</v>
      </c>
      <c r="E310" s="10" t="s">
        <v>896</v>
      </c>
      <c r="F310" s="10" t="s">
        <v>56</v>
      </c>
      <c r="G310" s="46">
        <v>2.6100000000000002E-2</v>
      </c>
      <c r="H310" s="46">
        <v>1.5807481937208942E-3</v>
      </c>
      <c r="I310" s="46">
        <v>2.3458843093003921E-3</v>
      </c>
      <c r="J310" s="46">
        <v>2.3999999999999998E-3</v>
      </c>
      <c r="K310" s="49" t="s">
        <v>908</v>
      </c>
      <c r="L310" s="11" t="s">
        <v>921</v>
      </c>
      <c r="M310" s="10" t="s">
        <v>175</v>
      </c>
      <c r="N310" s="10" t="s">
        <v>8</v>
      </c>
      <c r="O310" s="10" t="s">
        <v>898</v>
      </c>
      <c r="P310" s="25" t="s">
        <v>50</v>
      </c>
      <c r="Q310" s="26"/>
      <c r="R310" s="33"/>
      <c r="S310" s="33"/>
      <c r="T310" s="33"/>
      <c r="U310" s="27"/>
      <c r="V310" s="27"/>
      <c r="W310" s="27"/>
      <c r="X310" s="24"/>
    </row>
    <row r="311" spans="1:24" s="23" customFormat="1" ht="210.75" customHeight="1" x14ac:dyDescent="0.35">
      <c r="A311" s="20">
        <f t="shared" si="11"/>
        <v>310</v>
      </c>
      <c r="B311" s="21" t="str">
        <f t="shared" si="10"/>
        <v>W13</v>
      </c>
      <c r="C311" s="21">
        <v>45739.458333333336</v>
      </c>
      <c r="D311" s="21" t="s">
        <v>617</v>
      </c>
      <c r="E311" s="10" t="s">
        <v>909</v>
      </c>
      <c r="F311" s="10" t="s">
        <v>56</v>
      </c>
      <c r="G311" s="46">
        <v>1.26E-2</v>
      </c>
      <c r="H311" s="46">
        <v>4.0000000000000002E-4</v>
      </c>
      <c r="I311" s="46">
        <v>1.1000000000000001E-3</v>
      </c>
      <c r="J311" s="46">
        <v>1.1000000000000001E-3</v>
      </c>
      <c r="K311" s="49" t="s">
        <v>910</v>
      </c>
      <c r="L311" s="11" t="s">
        <v>917</v>
      </c>
      <c r="M311" s="10" t="s">
        <v>175</v>
      </c>
      <c r="N311" s="10" t="s">
        <v>8</v>
      </c>
      <c r="O311" s="10" t="s">
        <v>85</v>
      </c>
      <c r="P311" s="25" t="s">
        <v>50</v>
      </c>
      <c r="Q311" s="26"/>
      <c r="R311" s="33"/>
      <c r="S311" s="33"/>
      <c r="T311" s="33"/>
      <c r="U311" s="27"/>
      <c r="V311" s="27"/>
      <c r="W311" s="27"/>
      <c r="X311" s="24"/>
    </row>
    <row r="312" spans="1:24" s="23" customFormat="1" ht="210.75" customHeight="1" x14ac:dyDescent="0.35">
      <c r="A312" s="20">
        <f t="shared" si="11"/>
        <v>311</v>
      </c>
      <c r="B312" s="21" t="str">
        <f t="shared" si="10"/>
        <v>W13</v>
      </c>
      <c r="C312" s="21">
        <v>45739.458333333336</v>
      </c>
      <c r="D312" s="21" t="s">
        <v>170</v>
      </c>
      <c r="E312" s="10" t="s">
        <v>155</v>
      </c>
      <c r="F312" s="10" t="s">
        <v>56</v>
      </c>
      <c r="G312" s="46">
        <v>1.5900000000000001E-2</v>
      </c>
      <c r="H312" s="46">
        <v>1.4E-3</v>
      </c>
      <c r="I312" s="46">
        <v>2.7000000000000001E-3</v>
      </c>
      <c r="J312" s="46">
        <v>2.7000000000000001E-3</v>
      </c>
      <c r="K312" s="49" t="s">
        <v>903</v>
      </c>
      <c r="L312" s="11" t="s">
        <v>3883</v>
      </c>
      <c r="M312" s="10" t="s">
        <v>162</v>
      </c>
      <c r="N312" s="10" t="s">
        <v>8</v>
      </c>
      <c r="O312" s="10" t="s">
        <v>899</v>
      </c>
      <c r="P312" s="25" t="s">
        <v>50</v>
      </c>
      <c r="Q312" s="26"/>
      <c r="R312" s="33"/>
      <c r="S312" s="33"/>
      <c r="T312" s="33"/>
      <c r="U312" s="27"/>
      <c r="V312" s="27"/>
      <c r="W312" s="27"/>
      <c r="X312" s="24"/>
    </row>
    <row r="313" spans="1:24" s="23" customFormat="1" ht="210.75" customHeight="1" x14ac:dyDescent="0.35">
      <c r="A313" s="20">
        <f t="shared" si="11"/>
        <v>312</v>
      </c>
      <c r="B313" s="21" t="str">
        <f t="shared" si="10"/>
        <v>W13</v>
      </c>
      <c r="C313" s="21">
        <v>45739.458333333336</v>
      </c>
      <c r="D313" s="21" t="s">
        <v>103</v>
      </c>
      <c r="E313" s="10" t="s">
        <v>523</v>
      </c>
      <c r="F313" s="10" t="s">
        <v>66</v>
      </c>
      <c r="G313" s="46">
        <v>1.2999999999999999E-3</v>
      </c>
      <c r="H313" s="46">
        <v>1.2999999999999999E-3</v>
      </c>
      <c r="I313" s="46">
        <v>1.4E-3</v>
      </c>
      <c r="J313" s="46">
        <v>8.6E-3</v>
      </c>
      <c r="K313" s="49" t="s">
        <v>904</v>
      </c>
      <c r="L313" s="11" t="s">
        <v>934</v>
      </c>
      <c r="M313" s="10" t="s">
        <v>181</v>
      </c>
      <c r="N313" s="10" t="s">
        <v>9</v>
      </c>
      <c r="O313" s="10" t="s">
        <v>85</v>
      </c>
      <c r="P313" s="25" t="s">
        <v>50</v>
      </c>
      <c r="Q313" s="26"/>
      <c r="R313" s="33"/>
      <c r="S313" s="33"/>
      <c r="T313" s="33"/>
      <c r="U313" s="27"/>
      <c r="V313" s="27"/>
      <c r="W313" s="27"/>
      <c r="X313" s="24"/>
    </row>
    <row r="314" spans="1:24" s="23" customFormat="1" ht="210.75" customHeight="1" x14ac:dyDescent="0.35">
      <c r="A314" s="20">
        <f t="shared" si="11"/>
        <v>313</v>
      </c>
      <c r="B314" s="21" t="str">
        <f t="shared" si="10"/>
        <v>W13</v>
      </c>
      <c r="C314" s="21">
        <v>45739.75</v>
      </c>
      <c r="D314" s="21" t="s">
        <v>103</v>
      </c>
      <c r="E314" s="10" t="s">
        <v>179</v>
      </c>
      <c r="F314" s="10" t="s">
        <v>56</v>
      </c>
      <c r="G314" s="46">
        <v>8.2400000000000001E-2</v>
      </c>
      <c r="H314" s="46">
        <v>5.1999999999999998E-3</v>
      </c>
      <c r="I314" s="46">
        <v>5.79E-2</v>
      </c>
      <c r="J314" s="46">
        <v>5.7999999999999996E-3</v>
      </c>
      <c r="K314" s="49" t="s">
        <v>911</v>
      </c>
      <c r="L314" s="11" t="s">
        <v>977</v>
      </c>
      <c r="M314" s="10" t="s">
        <v>181</v>
      </c>
      <c r="N314" s="10" t="s">
        <v>9</v>
      </c>
      <c r="O314" s="10" t="s">
        <v>85</v>
      </c>
      <c r="P314" s="25" t="s">
        <v>50</v>
      </c>
      <c r="Q314" s="26"/>
      <c r="R314" s="33"/>
      <c r="S314" s="33"/>
      <c r="T314" s="33"/>
      <c r="U314" s="27"/>
      <c r="V314" s="27"/>
      <c r="W314" s="27"/>
      <c r="X314" s="24"/>
    </row>
    <row r="315" spans="1:24" s="23" customFormat="1" ht="210.75" customHeight="1" x14ac:dyDescent="0.35">
      <c r="A315" s="20">
        <f t="shared" si="11"/>
        <v>314</v>
      </c>
      <c r="B315" s="21" t="str">
        <f t="shared" si="10"/>
        <v>W13</v>
      </c>
      <c r="C315" s="21">
        <v>45739.75</v>
      </c>
      <c r="D315" s="21" t="s">
        <v>51</v>
      </c>
      <c r="E315" s="10" t="s">
        <v>133</v>
      </c>
      <c r="F315" s="10" t="s">
        <v>66</v>
      </c>
      <c r="G315" s="46">
        <v>2.8999999999999998E-3</v>
      </c>
      <c r="H315" s="46">
        <v>2.6819281147482102E-3</v>
      </c>
      <c r="I315" s="46">
        <v>6.5378900445765232E-3</v>
      </c>
      <c r="J315" s="46">
        <v>2.3999999999999998E-3</v>
      </c>
      <c r="K315" s="49" t="s">
        <v>912</v>
      </c>
      <c r="L315" s="11" t="s">
        <v>915</v>
      </c>
      <c r="M315" s="10" t="s">
        <v>189</v>
      </c>
      <c r="N315" s="10" t="s">
        <v>1</v>
      </c>
      <c r="O315" s="10" t="s">
        <v>85</v>
      </c>
      <c r="P315" s="25" t="s">
        <v>50</v>
      </c>
      <c r="Q315" s="26"/>
      <c r="R315" s="33"/>
      <c r="S315" s="33"/>
      <c r="T315" s="33"/>
      <c r="U315" s="27"/>
      <c r="V315" s="27"/>
      <c r="W315" s="27"/>
      <c r="X315" s="24"/>
    </row>
    <row r="316" spans="1:24" s="23" customFormat="1" ht="210.75" customHeight="1" x14ac:dyDescent="0.35">
      <c r="A316" s="20">
        <f t="shared" si="11"/>
        <v>315</v>
      </c>
      <c r="B316" s="21" t="str">
        <f t="shared" si="10"/>
        <v>W13</v>
      </c>
      <c r="C316" s="21">
        <v>45739.75</v>
      </c>
      <c r="D316" s="21" t="s">
        <v>170</v>
      </c>
      <c r="E316" s="10" t="s">
        <v>149</v>
      </c>
      <c r="F316" s="10" t="s">
        <v>56</v>
      </c>
      <c r="G316" s="46">
        <v>1.5599999999999999E-2</v>
      </c>
      <c r="H316" s="46">
        <v>8.0999999999999996E-3</v>
      </c>
      <c r="I316" s="46">
        <v>1.17E-2</v>
      </c>
      <c r="J316" s="46">
        <v>1.21E-2</v>
      </c>
      <c r="K316" s="49" t="s">
        <v>913</v>
      </c>
      <c r="L316" s="11" t="s">
        <v>3884</v>
      </c>
      <c r="M316" s="10" t="s">
        <v>151</v>
      </c>
      <c r="N316" s="10" t="s">
        <v>8</v>
      </c>
      <c r="O316" s="10" t="s">
        <v>85</v>
      </c>
      <c r="P316" s="25" t="s">
        <v>50</v>
      </c>
      <c r="Q316" s="26"/>
      <c r="R316" s="33"/>
      <c r="S316" s="33"/>
      <c r="T316" s="33"/>
      <c r="U316" s="27"/>
      <c r="V316" s="27"/>
      <c r="W316" s="27"/>
      <c r="X316" s="24"/>
    </row>
    <row r="317" spans="1:24" s="23" customFormat="1" ht="210.75" customHeight="1" x14ac:dyDescent="0.35">
      <c r="A317" s="20">
        <f t="shared" si="11"/>
        <v>316</v>
      </c>
      <c r="B317" s="21" t="str">
        <f t="shared" si="10"/>
        <v>W13</v>
      </c>
      <c r="C317" s="21">
        <v>45739.75</v>
      </c>
      <c r="D317" s="21" t="s">
        <v>764</v>
      </c>
      <c r="E317" s="10" t="s">
        <v>135</v>
      </c>
      <c r="F317" s="10" t="s">
        <v>66</v>
      </c>
      <c r="G317" s="46">
        <v>0.2097</v>
      </c>
      <c r="H317" s="46">
        <v>8.9999999999999998E-4</v>
      </c>
      <c r="I317" s="46">
        <v>2.7799999999999998E-2</v>
      </c>
      <c r="J317" s="46">
        <v>5.0000000000000001E-3</v>
      </c>
      <c r="K317" s="49" t="s">
        <v>914</v>
      </c>
      <c r="L317" s="11" t="s">
        <v>916</v>
      </c>
      <c r="M317" s="10" t="s">
        <v>193</v>
      </c>
      <c r="N317" s="10" t="s">
        <v>183</v>
      </c>
      <c r="O317" s="10" t="s">
        <v>85</v>
      </c>
      <c r="P317" s="25" t="s">
        <v>11</v>
      </c>
      <c r="Q317" s="26"/>
      <c r="R317" s="33"/>
      <c r="S317" s="33"/>
      <c r="T317" s="33"/>
      <c r="U317" s="27"/>
      <c r="V317" s="27"/>
      <c r="W317" s="27"/>
      <c r="X317" s="24"/>
    </row>
    <row r="318" spans="1:24" s="23" customFormat="1" ht="210.75" customHeight="1" x14ac:dyDescent="0.35">
      <c r="A318" s="20">
        <f t="shared" si="11"/>
        <v>317</v>
      </c>
      <c r="B318" s="21" t="str">
        <f t="shared" si="10"/>
        <v>W13</v>
      </c>
      <c r="C318" s="21">
        <v>45740.375</v>
      </c>
      <c r="D318" s="21" t="s">
        <v>170</v>
      </c>
      <c r="E318" s="10" t="s">
        <v>147</v>
      </c>
      <c r="F318" s="10" t="s">
        <v>56</v>
      </c>
      <c r="G318" s="46">
        <v>5.2999999999999999E-2</v>
      </c>
      <c r="H318" s="46">
        <v>1.66E-2</v>
      </c>
      <c r="I318" s="46">
        <v>2.8199999999999999E-2</v>
      </c>
      <c r="J318" s="46">
        <v>1.6199999999999999E-2</v>
      </c>
      <c r="K318" s="49" t="s">
        <v>919</v>
      </c>
      <c r="L318" s="11" t="s">
        <v>3885</v>
      </c>
      <c r="M318" s="10" t="s">
        <v>162</v>
      </c>
      <c r="N318" s="10" t="s">
        <v>8</v>
      </c>
      <c r="O318" s="10" t="s">
        <v>85</v>
      </c>
      <c r="P318" s="25" t="s">
        <v>50</v>
      </c>
      <c r="Q318" s="26"/>
      <c r="R318" s="33"/>
      <c r="S318" s="33"/>
      <c r="T318" s="33"/>
      <c r="U318" s="27"/>
      <c r="V318" s="27"/>
      <c r="W318" s="27"/>
      <c r="X318" s="24"/>
    </row>
    <row r="319" spans="1:24" s="23" customFormat="1" ht="210.75" customHeight="1" x14ac:dyDescent="0.35">
      <c r="A319" s="20">
        <f t="shared" si="11"/>
        <v>318</v>
      </c>
      <c r="B319" s="21" t="str">
        <f t="shared" si="10"/>
        <v>W13</v>
      </c>
      <c r="C319" s="21">
        <v>45740.375</v>
      </c>
      <c r="D319" s="21" t="s">
        <v>51</v>
      </c>
      <c r="E319" s="10" t="s">
        <v>20</v>
      </c>
      <c r="F319" s="10" t="s">
        <v>56</v>
      </c>
      <c r="G319" s="46">
        <v>3.3399999999999999E-2</v>
      </c>
      <c r="H319" s="46">
        <v>1.6999999999999999E-3</v>
      </c>
      <c r="I319" s="46">
        <v>7.7000000000000002E-3</v>
      </c>
      <c r="J319" s="46">
        <v>4.1000000000000003E-3</v>
      </c>
      <c r="K319" s="49" t="s">
        <v>920</v>
      </c>
      <c r="L319" s="11" t="s">
        <v>3886</v>
      </c>
      <c r="M319" s="10" t="s">
        <v>190</v>
      </c>
      <c r="N319" s="10" t="s">
        <v>1</v>
      </c>
      <c r="O319" s="10" t="s">
        <v>85</v>
      </c>
      <c r="P319" s="25" t="s">
        <v>50</v>
      </c>
      <c r="Q319" s="26"/>
      <c r="R319" s="33"/>
      <c r="S319" s="33"/>
      <c r="T319" s="33"/>
      <c r="U319" s="27"/>
      <c r="V319" s="27"/>
      <c r="W319" s="27"/>
      <c r="X319" s="24"/>
    </row>
    <row r="320" spans="1:24" s="23" customFormat="1" ht="210.75" customHeight="1" x14ac:dyDescent="0.35">
      <c r="A320" s="20">
        <f t="shared" si="11"/>
        <v>319</v>
      </c>
      <c r="B320" s="21" t="str">
        <f t="shared" si="10"/>
        <v>W13</v>
      </c>
      <c r="C320" s="21">
        <v>45740.375</v>
      </c>
      <c r="D320" s="21" t="s">
        <v>51</v>
      </c>
      <c r="E320" s="10" t="s">
        <v>355</v>
      </c>
      <c r="F320" s="10" t="s">
        <v>54</v>
      </c>
      <c r="G320" s="46">
        <v>2.3999999999999998E-3</v>
      </c>
      <c r="H320" s="46">
        <v>2.8E-3</v>
      </c>
      <c r="I320" s="46">
        <v>4.1999999999999997E-3</v>
      </c>
      <c r="J320" s="46">
        <v>7.4000000000000003E-3</v>
      </c>
      <c r="K320" s="49" t="s">
        <v>926</v>
      </c>
      <c r="L320" s="11" t="s">
        <v>3887</v>
      </c>
      <c r="M320" s="10" t="s">
        <v>440</v>
      </c>
      <c r="N320" s="10" t="s">
        <v>183</v>
      </c>
      <c r="O320" s="10" t="s">
        <v>85</v>
      </c>
      <c r="P320" s="25" t="s">
        <v>11</v>
      </c>
      <c r="Q320" s="26"/>
      <c r="R320" s="33"/>
      <c r="S320" s="33"/>
      <c r="T320" s="33"/>
      <c r="U320" s="27"/>
      <c r="V320" s="27"/>
      <c r="W320" s="27"/>
      <c r="X320" s="24"/>
    </row>
    <row r="321" spans="1:24" s="23" customFormat="1" ht="210.75" customHeight="1" x14ac:dyDescent="0.35">
      <c r="A321" s="20">
        <f t="shared" si="11"/>
        <v>320</v>
      </c>
      <c r="B321" s="21" t="str">
        <f t="shared" si="10"/>
        <v>W13</v>
      </c>
      <c r="C321" s="21">
        <v>45740.375</v>
      </c>
      <c r="D321" s="21" t="s">
        <v>178</v>
      </c>
      <c r="E321" s="10" t="s">
        <v>80</v>
      </c>
      <c r="F321" s="10" t="s">
        <v>63</v>
      </c>
      <c r="G321" s="46">
        <v>1.0200000000000001E-2</v>
      </c>
      <c r="H321" s="46">
        <v>1.38E-2</v>
      </c>
      <c r="I321" s="46">
        <v>1.6E-2</v>
      </c>
      <c r="J321" s="46">
        <v>1.38E-2</v>
      </c>
      <c r="K321" s="49" t="s">
        <v>925</v>
      </c>
      <c r="L321" s="11" t="s">
        <v>4959</v>
      </c>
      <c r="M321" s="10" t="s">
        <v>125</v>
      </c>
      <c r="N321" s="10" t="s">
        <v>8</v>
      </c>
      <c r="O321" s="10" t="s">
        <v>85</v>
      </c>
      <c r="P321" s="25" t="s">
        <v>50</v>
      </c>
      <c r="Q321" s="26"/>
      <c r="R321" s="33"/>
      <c r="S321" s="33"/>
      <c r="T321" s="33"/>
      <c r="U321" s="27"/>
      <c r="V321" s="27"/>
      <c r="W321" s="27"/>
      <c r="X321" s="24"/>
    </row>
    <row r="322" spans="1:24" s="23" customFormat="1" ht="210.75" customHeight="1" x14ac:dyDescent="0.35">
      <c r="A322" s="20">
        <f t="shared" si="11"/>
        <v>321</v>
      </c>
      <c r="B322" s="21" t="str">
        <f t="shared" si="10"/>
        <v>W13</v>
      </c>
      <c r="C322" s="21">
        <v>45740.375</v>
      </c>
      <c r="D322" s="21" t="s">
        <v>752</v>
      </c>
      <c r="E322" s="10" t="s">
        <v>86</v>
      </c>
      <c r="F322" s="10" t="s">
        <v>56</v>
      </c>
      <c r="G322" s="46">
        <v>1.0500000000000001E-2</v>
      </c>
      <c r="H322" s="46">
        <v>4.4000000000000003E-3</v>
      </c>
      <c r="I322" s="46">
        <v>1.1999999999999999E-3</v>
      </c>
      <c r="J322" s="46">
        <v>0.1077</v>
      </c>
      <c r="K322" s="49" t="s">
        <v>924</v>
      </c>
      <c r="L322" s="11" t="s">
        <v>954</v>
      </c>
      <c r="M322" s="10" t="s">
        <v>927</v>
      </c>
      <c r="N322" s="10" t="s">
        <v>8</v>
      </c>
      <c r="O322" s="10" t="s">
        <v>85</v>
      </c>
      <c r="P322" s="25" t="s">
        <v>50</v>
      </c>
      <c r="Q322" s="26"/>
      <c r="R322" s="33"/>
      <c r="S322" s="33"/>
      <c r="T322" s="33"/>
      <c r="U322" s="27"/>
      <c r="V322" s="27"/>
      <c r="W322" s="27"/>
      <c r="X322" s="24"/>
    </row>
    <row r="323" spans="1:24" s="23" customFormat="1" ht="210.75" customHeight="1" x14ac:dyDescent="0.35">
      <c r="A323" s="20">
        <f t="shared" si="11"/>
        <v>322</v>
      </c>
      <c r="B323" s="21" t="str">
        <f t="shared" si="10"/>
        <v>W13</v>
      </c>
      <c r="C323" s="21">
        <v>45740.375</v>
      </c>
      <c r="D323" s="21" t="s">
        <v>752</v>
      </c>
      <c r="E323" s="10" t="s">
        <v>168</v>
      </c>
      <c r="F323" s="10" t="s">
        <v>63</v>
      </c>
      <c r="G323" s="46">
        <v>2.07E-2</v>
      </c>
      <c r="H323" s="46">
        <v>1.6000000000000001E-3</v>
      </c>
      <c r="I323" s="46">
        <v>5.8999999999999999E-3</v>
      </c>
      <c r="J323" s="46">
        <v>1.8E-3</v>
      </c>
      <c r="K323" s="49" t="s">
        <v>923</v>
      </c>
      <c r="L323" s="11" t="s">
        <v>944</v>
      </c>
      <c r="M323" s="10" t="s">
        <v>125</v>
      </c>
      <c r="N323" s="10" t="s">
        <v>8</v>
      </c>
      <c r="O323" s="10" t="s">
        <v>85</v>
      </c>
      <c r="P323" s="25" t="s">
        <v>50</v>
      </c>
      <c r="Q323" s="26"/>
      <c r="R323" s="33"/>
      <c r="S323" s="33"/>
      <c r="T323" s="33"/>
      <c r="U323" s="27"/>
      <c r="V323" s="27"/>
      <c r="W323" s="27"/>
      <c r="X323" s="24"/>
    </row>
    <row r="324" spans="1:24" s="23" customFormat="1" ht="210.75" customHeight="1" x14ac:dyDescent="0.35">
      <c r="A324" s="20">
        <f t="shared" si="11"/>
        <v>323</v>
      </c>
      <c r="B324" s="21" t="str">
        <f t="shared" si="10"/>
        <v>W13</v>
      </c>
      <c r="C324" s="21">
        <v>45740.375</v>
      </c>
      <c r="D324" s="21" t="s">
        <v>918</v>
      </c>
      <c r="E324" s="10" t="s">
        <v>87</v>
      </c>
      <c r="F324" s="10" t="s">
        <v>66</v>
      </c>
      <c r="G324" s="46">
        <v>6.4999999999999997E-3</v>
      </c>
      <c r="H324" s="46">
        <v>0.50249999999999995</v>
      </c>
      <c r="I324" s="46">
        <v>0.50749999999999995</v>
      </c>
      <c r="J324" s="46">
        <v>6.7000000000000002E-3</v>
      </c>
      <c r="K324" s="49" t="s">
        <v>922</v>
      </c>
      <c r="L324" s="11" t="s">
        <v>3888</v>
      </c>
      <c r="M324" s="10" t="s">
        <v>190</v>
      </c>
      <c r="N324" s="10" t="s">
        <v>1</v>
      </c>
      <c r="O324" s="10" t="s">
        <v>85</v>
      </c>
      <c r="P324" s="25" t="s">
        <v>134</v>
      </c>
      <c r="Q324" s="26"/>
      <c r="R324" s="33"/>
      <c r="S324" s="33"/>
      <c r="T324" s="33"/>
      <c r="U324" s="27"/>
      <c r="V324" s="27"/>
      <c r="W324" s="27"/>
      <c r="X324" s="24"/>
    </row>
    <row r="325" spans="1:24" s="23" customFormat="1" ht="210.75" customHeight="1" x14ac:dyDescent="0.35">
      <c r="A325" s="20">
        <f t="shared" si="11"/>
        <v>324</v>
      </c>
      <c r="B325" s="21" t="str">
        <f t="shared" si="10"/>
        <v>W13</v>
      </c>
      <c r="C325" s="21">
        <v>45740.791666666664</v>
      </c>
      <c r="D325" s="21" t="s">
        <v>403</v>
      </c>
      <c r="E325" s="10" t="s">
        <v>135</v>
      </c>
      <c r="F325" s="10" t="s">
        <v>66</v>
      </c>
      <c r="G325" s="46">
        <v>9.5999999999999992E-3</v>
      </c>
      <c r="H325" s="46">
        <v>3.7000000000000002E-3</v>
      </c>
      <c r="I325" s="46">
        <v>6.0000000000000001E-3</v>
      </c>
      <c r="J325" s="46">
        <v>0.48699999999999999</v>
      </c>
      <c r="K325" s="49" t="s">
        <v>929</v>
      </c>
      <c r="L325" s="11" t="s">
        <v>976</v>
      </c>
      <c r="M325" s="10" t="s">
        <v>193</v>
      </c>
      <c r="N325" s="10" t="s">
        <v>183</v>
      </c>
      <c r="O325" s="10" t="s">
        <v>85</v>
      </c>
      <c r="P325" s="25" t="s">
        <v>11</v>
      </c>
      <c r="Q325" s="26"/>
      <c r="R325" s="33"/>
      <c r="S325" s="33"/>
      <c r="T325" s="33"/>
      <c r="U325" s="27"/>
      <c r="V325" s="27"/>
      <c r="W325" s="27"/>
      <c r="X325" s="24"/>
    </row>
    <row r="326" spans="1:24" s="23" customFormat="1" ht="210.75" customHeight="1" x14ac:dyDescent="0.35">
      <c r="A326" s="20">
        <f t="shared" si="11"/>
        <v>325</v>
      </c>
      <c r="B326" s="21" t="str">
        <f t="shared" si="10"/>
        <v>W13</v>
      </c>
      <c r="C326" s="21">
        <v>45740.791666666664</v>
      </c>
      <c r="D326" s="21" t="s">
        <v>698</v>
      </c>
      <c r="E326" s="10" t="s">
        <v>799</v>
      </c>
      <c r="F326" s="10" t="s">
        <v>54</v>
      </c>
      <c r="G326" s="46">
        <v>1.77E-2</v>
      </c>
      <c r="H326" s="46">
        <v>5.537558490461555E-4</v>
      </c>
      <c r="I326" s="46">
        <v>4.8721071863580996E-3</v>
      </c>
      <c r="J326" s="46">
        <v>8.0000000000000004E-4</v>
      </c>
      <c r="K326" s="49" t="s">
        <v>932</v>
      </c>
      <c r="L326" s="11" t="s">
        <v>933</v>
      </c>
      <c r="M326" s="10" t="s">
        <v>440</v>
      </c>
      <c r="N326" s="10" t="s">
        <v>183</v>
      </c>
      <c r="O326" s="10" t="s">
        <v>85</v>
      </c>
      <c r="P326" s="25" t="s">
        <v>11</v>
      </c>
      <c r="Q326" s="26"/>
      <c r="R326" s="33"/>
      <c r="S326" s="33"/>
      <c r="T326" s="33"/>
      <c r="U326" s="27"/>
      <c r="V326" s="27"/>
      <c r="W326" s="27"/>
      <c r="X326" s="24"/>
    </row>
    <row r="327" spans="1:24" s="23" customFormat="1" ht="210.75" customHeight="1" x14ac:dyDescent="0.35">
      <c r="A327" s="20">
        <f t="shared" si="11"/>
        <v>326</v>
      </c>
      <c r="B327" s="21" t="str">
        <f t="shared" si="10"/>
        <v>W13</v>
      </c>
      <c r="C327" s="21">
        <v>45740.791666666664</v>
      </c>
      <c r="D327" s="21" t="s">
        <v>764</v>
      </c>
      <c r="E327" s="10" t="s">
        <v>1521</v>
      </c>
      <c r="F327" s="10" t="s">
        <v>56</v>
      </c>
      <c r="G327" s="46">
        <v>8.3199999999999996E-2</v>
      </c>
      <c r="H327" s="46">
        <v>2.3E-3</v>
      </c>
      <c r="I327" s="46">
        <v>7.3000000000000001E-3</v>
      </c>
      <c r="J327" s="46">
        <v>3.0999999999999999E-3</v>
      </c>
      <c r="K327" s="49" t="s">
        <v>930</v>
      </c>
      <c r="L327" s="11" t="s">
        <v>964</v>
      </c>
      <c r="M327" s="10" t="s">
        <v>928</v>
      </c>
      <c r="N327" s="10" t="s">
        <v>9</v>
      </c>
      <c r="O327" s="10" t="s">
        <v>85</v>
      </c>
      <c r="P327" s="25" t="s">
        <v>50</v>
      </c>
      <c r="Q327" s="26"/>
      <c r="R327" s="33"/>
      <c r="S327" s="33"/>
      <c r="T327" s="33"/>
      <c r="U327" s="27"/>
      <c r="V327" s="27"/>
      <c r="W327" s="27"/>
      <c r="X327" s="24"/>
    </row>
    <row r="328" spans="1:24" s="23" customFormat="1" ht="165" x14ac:dyDescent="0.35">
      <c r="A328" s="20">
        <f t="shared" si="11"/>
        <v>327</v>
      </c>
      <c r="B328" s="21" t="str">
        <f t="shared" si="10"/>
        <v>W13</v>
      </c>
      <c r="C328" s="21">
        <v>45741.333333333336</v>
      </c>
      <c r="D328" s="21" t="s">
        <v>122</v>
      </c>
      <c r="E328" s="10" t="s">
        <v>935</v>
      </c>
      <c r="F328" s="10" t="s">
        <v>54</v>
      </c>
      <c r="G328" s="46">
        <v>6.7999999999999996E-3</v>
      </c>
      <c r="H328" s="46">
        <v>6.9999999999999999E-4</v>
      </c>
      <c r="I328" s="46">
        <v>2.3999999999999998E-3</v>
      </c>
      <c r="J328" s="46">
        <v>1.5E-3</v>
      </c>
      <c r="K328" s="49" t="s">
        <v>955</v>
      </c>
      <c r="L328" s="11" t="s">
        <v>960</v>
      </c>
      <c r="M328" s="10" t="s">
        <v>374</v>
      </c>
      <c r="N328" s="10" t="s">
        <v>1</v>
      </c>
      <c r="O328" s="10" t="s">
        <v>85</v>
      </c>
      <c r="P328" s="25" t="s">
        <v>50</v>
      </c>
      <c r="Q328" s="26"/>
      <c r="R328" s="33"/>
      <c r="S328" s="33"/>
      <c r="T328" s="33"/>
      <c r="U328" s="27"/>
      <c r="V328" s="27"/>
      <c r="W328" s="27"/>
      <c r="X328" s="24"/>
    </row>
    <row r="329" spans="1:24" s="23" customFormat="1" ht="210.75" customHeight="1" x14ac:dyDescent="0.35">
      <c r="A329" s="20">
        <f t="shared" si="11"/>
        <v>328</v>
      </c>
      <c r="B329" s="21" t="str">
        <f t="shared" si="10"/>
        <v>W13</v>
      </c>
      <c r="C329" s="21">
        <v>45741.333333333336</v>
      </c>
      <c r="D329" s="21" t="s">
        <v>698</v>
      </c>
      <c r="E329" s="10" t="s">
        <v>249</v>
      </c>
      <c r="F329" s="10" t="s">
        <v>54</v>
      </c>
      <c r="G329" s="46">
        <v>5.57E-2</v>
      </c>
      <c r="H329" s="46">
        <v>4.3E-3</v>
      </c>
      <c r="I329" s="46">
        <v>3.7400000000000003E-2</v>
      </c>
      <c r="J329" s="46">
        <v>5.3699999999999998E-2</v>
      </c>
      <c r="K329" s="49" t="s">
        <v>951</v>
      </c>
      <c r="L329" s="11" t="s">
        <v>961</v>
      </c>
      <c r="M329" s="10" t="s">
        <v>440</v>
      </c>
      <c r="N329" s="10" t="s">
        <v>183</v>
      </c>
      <c r="O329" s="10" t="s">
        <v>85</v>
      </c>
      <c r="P329" s="25" t="s">
        <v>50</v>
      </c>
      <c r="Q329" s="26"/>
      <c r="R329" s="33"/>
      <c r="S329" s="33"/>
      <c r="T329" s="33"/>
      <c r="U329" s="27"/>
      <c r="V329" s="27"/>
      <c r="W329" s="27"/>
      <c r="X329" s="24"/>
    </row>
    <row r="330" spans="1:24" s="23" customFormat="1" ht="210.75" customHeight="1" x14ac:dyDescent="0.35">
      <c r="A330" s="20">
        <f t="shared" si="11"/>
        <v>329</v>
      </c>
      <c r="B330" s="21" t="str">
        <f t="shared" si="10"/>
        <v>W13</v>
      </c>
      <c r="C330" s="21">
        <v>45741.375</v>
      </c>
      <c r="D330" s="21" t="s">
        <v>617</v>
      </c>
      <c r="E330" s="10" t="s">
        <v>936</v>
      </c>
      <c r="F330" s="10" t="s">
        <v>60</v>
      </c>
      <c r="G330" s="46">
        <v>1.5900000000000001E-2</v>
      </c>
      <c r="H330" s="46">
        <v>1E-3</v>
      </c>
      <c r="I330" s="46">
        <v>6.7999999999999996E-3</v>
      </c>
      <c r="J330" s="46">
        <v>2.3999999999999998E-3</v>
      </c>
      <c r="K330" s="49" t="s">
        <v>945</v>
      </c>
      <c r="L330" s="11"/>
      <c r="M330" s="10" t="s">
        <v>151</v>
      </c>
      <c r="N330" s="10" t="s">
        <v>8</v>
      </c>
      <c r="O330" s="10" t="s">
        <v>941</v>
      </c>
      <c r="P330" s="25" t="s">
        <v>50</v>
      </c>
      <c r="Q330" s="26"/>
      <c r="R330" s="33"/>
      <c r="S330" s="33"/>
      <c r="T330" s="33"/>
      <c r="U330" s="27"/>
      <c r="V330" s="27"/>
      <c r="W330" s="27"/>
      <c r="X330" s="24"/>
    </row>
    <row r="331" spans="1:24" s="23" customFormat="1" ht="210.75" customHeight="1" x14ac:dyDescent="0.35">
      <c r="A331" s="20">
        <f t="shared" si="11"/>
        <v>330</v>
      </c>
      <c r="B331" s="21" t="str">
        <f t="shared" si="10"/>
        <v>W13</v>
      </c>
      <c r="C331" s="21">
        <v>45741.375</v>
      </c>
      <c r="D331" s="21" t="s">
        <v>510</v>
      </c>
      <c r="E331" s="10" t="s">
        <v>48</v>
      </c>
      <c r="F331" s="10" t="s">
        <v>60</v>
      </c>
      <c r="G331" s="46">
        <v>2.5600000000000001E-2</v>
      </c>
      <c r="H331" s="46">
        <v>2.5398593133856836E-2</v>
      </c>
      <c r="I331" s="46">
        <v>3.7541334370744993E-2</v>
      </c>
      <c r="J331" s="46">
        <v>3.4200000000000001E-2</v>
      </c>
      <c r="K331" s="49" t="s">
        <v>952</v>
      </c>
      <c r="L331" s="11"/>
      <c r="M331" s="10" t="s">
        <v>151</v>
      </c>
      <c r="N331" s="10" t="s">
        <v>8</v>
      </c>
      <c r="O331" s="10" t="s">
        <v>941</v>
      </c>
      <c r="P331" s="25" t="s">
        <v>50</v>
      </c>
      <c r="Q331" s="26"/>
      <c r="R331" s="33"/>
      <c r="S331" s="33"/>
      <c r="T331" s="33"/>
      <c r="U331" s="27"/>
      <c r="V331" s="27"/>
      <c r="W331" s="27"/>
      <c r="X331" s="24"/>
    </row>
    <row r="332" spans="1:24" s="23" customFormat="1" ht="210.75" customHeight="1" x14ac:dyDescent="0.35">
      <c r="A332" s="20">
        <f t="shared" si="11"/>
        <v>331</v>
      </c>
      <c r="B332" s="21" t="str">
        <f t="shared" si="10"/>
        <v>W13</v>
      </c>
      <c r="C332" s="21">
        <v>45741.375</v>
      </c>
      <c r="D332" s="21" t="s">
        <v>201</v>
      </c>
      <c r="E332" s="10" t="s">
        <v>113</v>
      </c>
      <c r="F332" s="10" t="s">
        <v>76</v>
      </c>
      <c r="G332" s="46">
        <v>1.38E-2</v>
      </c>
      <c r="H332" s="46">
        <v>4.0000000000000002E-4</v>
      </c>
      <c r="I332" s="46">
        <v>2.35E-2</v>
      </c>
      <c r="J332" s="46">
        <v>1.6000000000000001E-3</v>
      </c>
      <c r="K332" s="49" t="s">
        <v>942</v>
      </c>
      <c r="L332" s="11" t="s">
        <v>956</v>
      </c>
      <c r="M332" s="10" t="s">
        <v>374</v>
      </c>
      <c r="N332" s="10" t="s">
        <v>1</v>
      </c>
      <c r="O332" s="10" t="s">
        <v>85</v>
      </c>
      <c r="P332" s="25" t="s">
        <v>50</v>
      </c>
      <c r="Q332" s="26"/>
      <c r="R332" s="33"/>
      <c r="S332" s="33"/>
      <c r="T332" s="33"/>
      <c r="U332" s="27"/>
      <c r="V332" s="27"/>
      <c r="W332" s="27"/>
      <c r="X332" s="24"/>
    </row>
    <row r="333" spans="1:24" s="23" customFormat="1" ht="210.75" customHeight="1" x14ac:dyDescent="0.35">
      <c r="A333" s="20">
        <f t="shared" si="11"/>
        <v>332</v>
      </c>
      <c r="B333" s="21" t="str">
        <f t="shared" si="10"/>
        <v>W13</v>
      </c>
      <c r="C333" s="21">
        <v>45741.375</v>
      </c>
      <c r="D333" s="21" t="s">
        <v>201</v>
      </c>
      <c r="E333" s="10" t="s">
        <v>48</v>
      </c>
      <c r="F333" s="10" t="s">
        <v>60</v>
      </c>
      <c r="G333" s="46">
        <v>2.63E-2</v>
      </c>
      <c r="H333" s="46">
        <v>4.0000000000000002E-4</v>
      </c>
      <c r="I333" s="46">
        <v>2.35E-2</v>
      </c>
      <c r="J333" s="46">
        <v>1.6000000000000001E-3</v>
      </c>
      <c r="K333" s="49" t="s">
        <v>946</v>
      </c>
      <c r="L333" s="11" t="s">
        <v>962</v>
      </c>
      <c r="M333" s="10" t="s">
        <v>151</v>
      </c>
      <c r="N333" s="10" t="s">
        <v>8</v>
      </c>
      <c r="O333" s="10" t="s">
        <v>85</v>
      </c>
      <c r="P333" s="25" t="s">
        <v>50</v>
      </c>
      <c r="Q333" s="26"/>
      <c r="R333" s="33"/>
      <c r="S333" s="33"/>
      <c r="T333" s="33"/>
      <c r="U333" s="27"/>
      <c r="V333" s="27"/>
      <c r="W333" s="27"/>
      <c r="X333" s="24"/>
    </row>
    <row r="334" spans="1:24" s="23" customFormat="1" ht="210.75" customHeight="1" x14ac:dyDescent="0.35">
      <c r="A334" s="20">
        <f t="shared" si="11"/>
        <v>333</v>
      </c>
      <c r="B334" s="21" t="str">
        <f t="shared" si="10"/>
        <v>W13</v>
      </c>
      <c r="C334" s="21">
        <v>45741.375</v>
      </c>
      <c r="D334" s="21" t="s">
        <v>752</v>
      </c>
      <c r="E334" s="10" t="s">
        <v>155</v>
      </c>
      <c r="F334" s="10" t="s">
        <v>56</v>
      </c>
      <c r="G334" s="46">
        <v>0.15479999999999999</v>
      </c>
      <c r="H334" s="46">
        <v>8.9999999999999998E-4</v>
      </c>
      <c r="I334" s="46">
        <v>1.1599999999999999E-2</v>
      </c>
      <c r="J334" s="46">
        <v>1.1000000000000001E-3</v>
      </c>
      <c r="K334" s="49" t="s">
        <v>963</v>
      </c>
      <c r="L334" s="11" t="s">
        <v>971</v>
      </c>
      <c r="M334" s="10" t="s">
        <v>162</v>
      </c>
      <c r="N334" s="10" t="s">
        <v>8</v>
      </c>
      <c r="O334" s="10" t="s">
        <v>943</v>
      </c>
      <c r="P334" s="25" t="s">
        <v>50</v>
      </c>
      <c r="Q334" s="26"/>
      <c r="R334" s="33"/>
      <c r="S334" s="33"/>
      <c r="T334" s="33"/>
      <c r="U334" s="27"/>
      <c r="V334" s="27"/>
      <c r="W334" s="27"/>
      <c r="X334" s="24"/>
    </row>
    <row r="335" spans="1:24" s="23" customFormat="1" ht="210.75" customHeight="1" x14ac:dyDescent="0.35">
      <c r="A335" s="20">
        <f t="shared" si="11"/>
        <v>334</v>
      </c>
      <c r="B335" s="21" t="str">
        <f t="shared" si="10"/>
        <v>W13</v>
      </c>
      <c r="C335" s="21">
        <v>45741.375</v>
      </c>
      <c r="D335" s="21" t="s">
        <v>227</v>
      </c>
      <c r="E335" s="10" t="s">
        <v>20</v>
      </c>
      <c r="F335" s="10" t="s">
        <v>56</v>
      </c>
      <c r="G335" s="46">
        <v>1.12E-2</v>
      </c>
      <c r="H335" s="46">
        <v>3.3E-3</v>
      </c>
      <c r="I335" s="46">
        <v>5.5999999999999999E-3</v>
      </c>
      <c r="J335" s="46">
        <v>4.4000000000000003E-3</v>
      </c>
      <c r="K335" s="49" t="s">
        <v>957</v>
      </c>
      <c r="L335" s="11" t="s">
        <v>3889</v>
      </c>
      <c r="M335" s="10" t="s">
        <v>374</v>
      </c>
      <c r="N335" s="10" t="s">
        <v>1</v>
      </c>
      <c r="O335" s="10" t="s">
        <v>85</v>
      </c>
      <c r="P335" s="25" t="s">
        <v>50</v>
      </c>
      <c r="Q335" s="26"/>
      <c r="R335" s="33"/>
      <c r="S335" s="33"/>
      <c r="T335" s="33"/>
      <c r="U335" s="27"/>
      <c r="V335" s="27"/>
      <c r="W335" s="27"/>
      <c r="X335" s="24"/>
    </row>
    <row r="336" spans="1:24" s="23" customFormat="1" ht="210.75" customHeight="1" x14ac:dyDescent="0.35">
      <c r="A336" s="20">
        <f t="shared" si="11"/>
        <v>335</v>
      </c>
      <c r="B336" s="21" t="str">
        <f t="shared" si="10"/>
        <v>W13</v>
      </c>
      <c r="C336" s="21">
        <v>45741.375</v>
      </c>
      <c r="D336" s="21" t="s">
        <v>918</v>
      </c>
      <c r="E336" s="10" t="s">
        <v>937</v>
      </c>
      <c r="F336" s="10" t="s">
        <v>66</v>
      </c>
      <c r="G336" s="46">
        <v>1.1999999999999999E-3</v>
      </c>
      <c r="H336" s="46">
        <v>9.1000000000000004E-3</v>
      </c>
      <c r="I336" s="46">
        <v>9.1000000000000004E-3</v>
      </c>
      <c r="J336" s="46">
        <v>9.4999999999999998E-3</v>
      </c>
      <c r="K336" s="49" t="s">
        <v>950</v>
      </c>
      <c r="L336" s="11" t="s">
        <v>4960</v>
      </c>
      <c r="M336" s="10" t="s">
        <v>152</v>
      </c>
      <c r="N336" s="10" t="s">
        <v>8</v>
      </c>
      <c r="O336" s="10" t="s">
        <v>85</v>
      </c>
      <c r="P336" s="25" t="s">
        <v>11</v>
      </c>
      <c r="Q336" s="26"/>
      <c r="R336" s="33"/>
      <c r="S336" s="33"/>
      <c r="T336" s="33"/>
      <c r="U336" s="27"/>
      <c r="V336" s="27"/>
      <c r="W336" s="27"/>
      <c r="X336" s="24"/>
    </row>
    <row r="337" spans="1:24" s="23" customFormat="1" ht="210.75" customHeight="1" x14ac:dyDescent="0.35">
      <c r="A337" s="20">
        <f t="shared" si="11"/>
        <v>336</v>
      </c>
      <c r="B337" s="21" t="str">
        <f t="shared" si="10"/>
        <v>W13</v>
      </c>
      <c r="C337" s="21">
        <v>45741.375</v>
      </c>
      <c r="D337" s="21" t="s">
        <v>918</v>
      </c>
      <c r="E337" s="10" t="s">
        <v>938</v>
      </c>
      <c r="F337" s="10" t="s">
        <v>66</v>
      </c>
      <c r="G337" s="46">
        <v>1.1999999999999999E-3</v>
      </c>
      <c r="H337" s="46">
        <v>9.1000000000000004E-3</v>
      </c>
      <c r="I337" s="46">
        <v>9.1000000000000004E-3</v>
      </c>
      <c r="J337" s="46">
        <v>9.4999999999999998E-3</v>
      </c>
      <c r="K337" s="49" t="s">
        <v>949</v>
      </c>
      <c r="L337" s="11" t="s">
        <v>4960</v>
      </c>
      <c r="M337" s="10" t="s">
        <v>152</v>
      </c>
      <c r="N337" s="10" t="s">
        <v>8</v>
      </c>
      <c r="O337" s="10" t="s">
        <v>85</v>
      </c>
      <c r="P337" s="25" t="s">
        <v>11</v>
      </c>
      <c r="Q337" s="26"/>
      <c r="R337" s="33"/>
      <c r="S337" s="33"/>
      <c r="T337" s="33"/>
      <c r="U337" s="27"/>
      <c r="V337" s="27"/>
      <c r="W337" s="27"/>
      <c r="X337" s="24"/>
    </row>
    <row r="338" spans="1:24" s="23" customFormat="1" ht="210.75" customHeight="1" x14ac:dyDescent="0.35">
      <c r="A338" s="20">
        <f t="shared" si="11"/>
        <v>337</v>
      </c>
      <c r="B338" s="21" t="str">
        <f t="shared" si="10"/>
        <v>W13</v>
      </c>
      <c r="C338" s="21">
        <v>45741.375</v>
      </c>
      <c r="D338" s="21" t="s">
        <v>918</v>
      </c>
      <c r="E338" s="10" t="s">
        <v>939</v>
      </c>
      <c r="F338" s="10" t="s">
        <v>66</v>
      </c>
      <c r="G338" s="46">
        <v>1.2999999999999999E-3</v>
      </c>
      <c r="H338" s="46">
        <v>1.03E-2</v>
      </c>
      <c r="I338" s="46">
        <v>1.03E-2</v>
      </c>
      <c r="J338" s="46">
        <v>1.0500000000000001E-2</v>
      </c>
      <c r="K338" s="49" t="s">
        <v>948</v>
      </c>
      <c r="L338" s="11" t="s">
        <v>4960</v>
      </c>
      <c r="M338" s="10" t="s">
        <v>152</v>
      </c>
      <c r="N338" s="10" t="s">
        <v>8</v>
      </c>
      <c r="O338" s="10" t="s">
        <v>85</v>
      </c>
      <c r="P338" s="25" t="s">
        <v>11</v>
      </c>
      <c r="Q338" s="26"/>
      <c r="R338" s="33"/>
      <c r="S338" s="33"/>
      <c r="T338" s="33"/>
      <c r="U338" s="27"/>
      <c r="V338" s="27"/>
      <c r="W338" s="27"/>
      <c r="X338" s="24"/>
    </row>
    <row r="339" spans="1:24" s="23" customFormat="1" ht="210.75" customHeight="1" x14ac:dyDescent="0.35">
      <c r="A339" s="20">
        <f t="shared" si="11"/>
        <v>338</v>
      </c>
      <c r="B339" s="21" t="str">
        <f t="shared" si="10"/>
        <v>W13</v>
      </c>
      <c r="C339" s="21">
        <v>45741.375</v>
      </c>
      <c r="D339" s="21" t="s">
        <v>918</v>
      </c>
      <c r="E339" s="10" t="s">
        <v>940</v>
      </c>
      <c r="F339" s="10" t="s">
        <v>66</v>
      </c>
      <c r="G339" s="46">
        <v>1.1999999999999999E-3</v>
      </c>
      <c r="H339" s="46">
        <v>8.8000000000000005E-3</v>
      </c>
      <c r="I339" s="46">
        <v>8.8000000000000005E-3</v>
      </c>
      <c r="J339" s="46">
        <v>9.1999999999999998E-3</v>
      </c>
      <c r="K339" s="49" t="s">
        <v>947</v>
      </c>
      <c r="L339" s="11" t="s">
        <v>4960</v>
      </c>
      <c r="M339" s="10" t="s">
        <v>152</v>
      </c>
      <c r="N339" s="10" t="s">
        <v>8</v>
      </c>
      <c r="O339" s="10" t="s">
        <v>85</v>
      </c>
      <c r="P339" s="25" t="s">
        <v>11</v>
      </c>
      <c r="Q339" s="26"/>
      <c r="R339" s="33"/>
      <c r="S339" s="33"/>
      <c r="T339" s="33"/>
      <c r="U339" s="27"/>
      <c r="V339" s="27"/>
      <c r="W339" s="27"/>
      <c r="X339" s="24"/>
    </row>
    <row r="340" spans="1:24" s="23" customFormat="1" ht="210.75" customHeight="1" x14ac:dyDescent="0.35">
      <c r="A340" s="20">
        <f t="shared" si="11"/>
        <v>339</v>
      </c>
      <c r="B340" s="21" t="str">
        <f t="shared" si="10"/>
        <v>W13</v>
      </c>
      <c r="C340" s="21">
        <v>45741.791666666664</v>
      </c>
      <c r="D340" s="21" t="s">
        <v>617</v>
      </c>
      <c r="E340" s="10" t="s">
        <v>149</v>
      </c>
      <c r="F340" s="10" t="s">
        <v>60</v>
      </c>
      <c r="G340" s="46">
        <v>0.04</v>
      </c>
      <c r="H340" s="46">
        <v>3.0000000000000001E-3</v>
      </c>
      <c r="I340" s="46">
        <v>1.0500000000000001E-2</v>
      </c>
      <c r="J340" s="46">
        <v>4.7999999999999996E-3</v>
      </c>
      <c r="K340" s="49" t="s">
        <v>958</v>
      </c>
      <c r="L340" s="11"/>
      <c r="M340" s="10" t="s">
        <v>151</v>
      </c>
      <c r="N340" s="10" t="s">
        <v>8</v>
      </c>
      <c r="O340" s="10" t="s">
        <v>85</v>
      </c>
      <c r="P340" s="25" t="s">
        <v>50</v>
      </c>
      <c r="Q340" s="26"/>
      <c r="R340" s="33"/>
      <c r="S340" s="33"/>
      <c r="T340" s="33"/>
      <c r="U340" s="27"/>
      <c r="V340" s="27"/>
      <c r="W340" s="27"/>
      <c r="X340" s="24"/>
    </row>
    <row r="341" spans="1:24" s="23" customFormat="1" ht="210.75" customHeight="1" x14ac:dyDescent="0.35">
      <c r="A341" s="20">
        <f t="shared" si="11"/>
        <v>340</v>
      </c>
      <c r="B341" s="21" t="str">
        <f t="shared" si="10"/>
        <v>W13</v>
      </c>
      <c r="C341" s="21">
        <v>45741.791666666664</v>
      </c>
      <c r="D341" s="21" t="s">
        <v>617</v>
      </c>
      <c r="E341" s="10" t="s">
        <v>48</v>
      </c>
      <c r="F341" s="10" t="s">
        <v>60</v>
      </c>
      <c r="G341" s="46">
        <v>0.10680000000000001</v>
      </c>
      <c r="H341" s="46">
        <v>6.6E-3</v>
      </c>
      <c r="I341" s="46">
        <v>1.95E-2</v>
      </c>
      <c r="J341" s="46">
        <v>9.5999999999999992E-3</v>
      </c>
      <c r="K341" s="49" t="s">
        <v>970</v>
      </c>
      <c r="L341" s="11"/>
      <c r="M341" s="10" t="s">
        <v>151</v>
      </c>
      <c r="N341" s="10" t="s">
        <v>8</v>
      </c>
      <c r="O341" s="10" t="s">
        <v>85</v>
      </c>
      <c r="P341" s="25" t="s">
        <v>50</v>
      </c>
      <c r="Q341" s="26"/>
      <c r="R341" s="33"/>
      <c r="S341" s="33"/>
      <c r="T341" s="33"/>
      <c r="U341" s="27"/>
      <c r="V341" s="27"/>
      <c r="W341" s="27"/>
      <c r="X341" s="24"/>
    </row>
    <row r="342" spans="1:24" s="23" customFormat="1" ht="210.75" customHeight="1" x14ac:dyDescent="0.35">
      <c r="A342" s="20">
        <f t="shared" si="11"/>
        <v>341</v>
      </c>
      <c r="B342" s="21" t="str">
        <f t="shared" si="10"/>
        <v>W13</v>
      </c>
      <c r="C342" s="21">
        <v>45741.791666666664</v>
      </c>
      <c r="D342" s="21" t="s">
        <v>51</v>
      </c>
      <c r="E342" s="10" t="s">
        <v>84</v>
      </c>
      <c r="F342" s="10" t="s">
        <v>56</v>
      </c>
      <c r="G342" s="46">
        <v>4.0300000000000002E-2</v>
      </c>
      <c r="H342" s="46">
        <v>1.9E-3</v>
      </c>
      <c r="I342" s="46">
        <v>4.3E-3</v>
      </c>
      <c r="J342" s="46">
        <v>3.3E-3</v>
      </c>
      <c r="K342" s="49" t="s">
        <v>959</v>
      </c>
      <c r="L342" s="11" t="s">
        <v>4961</v>
      </c>
      <c r="M342" s="10" t="s">
        <v>175</v>
      </c>
      <c r="N342" s="10" t="s">
        <v>8</v>
      </c>
      <c r="O342" s="10" t="s">
        <v>953</v>
      </c>
      <c r="P342" s="25" t="s">
        <v>50</v>
      </c>
      <c r="Q342" s="26"/>
      <c r="R342" s="33"/>
      <c r="S342" s="33"/>
      <c r="T342" s="33"/>
      <c r="U342" s="27"/>
      <c r="V342" s="27"/>
      <c r="W342" s="27"/>
      <c r="X342" s="24"/>
    </row>
    <row r="343" spans="1:24" s="23" customFormat="1" ht="210.75" customHeight="1" x14ac:dyDescent="0.35">
      <c r="A343" s="20">
        <f t="shared" si="11"/>
        <v>342</v>
      </c>
      <c r="B343" s="21" t="str">
        <f t="shared" si="10"/>
        <v>W13</v>
      </c>
      <c r="C343" s="21">
        <v>45742.375</v>
      </c>
      <c r="D343" s="21" t="s">
        <v>170</v>
      </c>
      <c r="E343" s="10" t="s">
        <v>84</v>
      </c>
      <c r="F343" s="10" t="s">
        <v>56</v>
      </c>
      <c r="G343" s="46">
        <v>1.8700000000000001E-2</v>
      </c>
      <c r="H343" s="46">
        <v>4.1000000000000003E-3</v>
      </c>
      <c r="I343" s="46">
        <v>5.4000000000000003E-3</v>
      </c>
      <c r="J343" s="46">
        <v>4.5999999999999999E-3</v>
      </c>
      <c r="K343" s="49" t="s">
        <v>965</v>
      </c>
      <c r="L343" s="11" t="s">
        <v>975</v>
      </c>
      <c r="M343" s="10" t="s">
        <v>175</v>
      </c>
      <c r="N343" s="10" t="s">
        <v>8</v>
      </c>
      <c r="O343" s="10" t="s">
        <v>966</v>
      </c>
      <c r="P343" s="25" t="s">
        <v>50</v>
      </c>
      <c r="Q343" s="26"/>
      <c r="R343" s="33"/>
      <c r="S343" s="33"/>
      <c r="T343" s="33"/>
      <c r="U343" s="27"/>
      <c r="V343" s="27"/>
      <c r="W343" s="27"/>
      <c r="X343" s="24"/>
    </row>
    <row r="344" spans="1:24" s="23" customFormat="1" ht="210.75" customHeight="1" x14ac:dyDescent="0.35">
      <c r="A344" s="20">
        <f t="shared" si="11"/>
        <v>343</v>
      </c>
      <c r="B344" s="21" t="str">
        <f t="shared" si="10"/>
        <v>W13</v>
      </c>
      <c r="C344" s="21">
        <v>45742.375</v>
      </c>
      <c r="D344" s="21" t="s">
        <v>510</v>
      </c>
      <c r="E344" s="10" t="s">
        <v>166</v>
      </c>
      <c r="F344" s="10" t="s">
        <v>60</v>
      </c>
      <c r="G344" s="46">
        <v>2.12E-2</v>
      </c>
      <c r="H344" s="46">
        <v>1.15E-2</v>
      </c>
      <c r="I344" s="46">
        <v>1.9800000000000002E-2</v>
      </c>
      <c r="J344" s="46">
        <v>2.01E-2</v>
      </c>
      <c r="K344" s="49" t="s">
        <v>969</v>
      </c>
      <c r="L344" s="11" t="s">
        <v>978</v>
      </c>
      <c r="M344" s="10" t="s">
        <v>151</v>
      </c>
      <c r="N344" s="10" t="s">
        <v>8</v>
      </c>
      <c r="O344" s="10" t="s">
        <v>85</v>
      </c>
      <c r="P344" s="25" t="s">
        <v>50</v>
      </c>
      <c r="Q344" s="26"/>
      <c r="R344" s="33"/>
      <c r="S344" s="33"/>
      <c r="T344" s="33"/>
      <c r="U344" s="27"/>
      <c r="V344" s="27"/>
      <c r="W344" s="27"/>
      <c r="X344" s="24"/>
    </row>
    <row r="345" spans="1:24" s="23" customFormat="1" ht="210.75" customHeight="1" x14ac:dyDescent="0.35">
      <c r="A345" s="20">
        <f t="shared" si="11"/>
        <v>344</v>
      </c>
      <c r="B345" s="21" t="str">
        <f t="shared" si="10"/>
        <v>W13</v>
      </c>
      <c r="C345" s="21">
        <v>45742.375</v>
      </c>
      <c r="D345" s="21" t="s">
        <v>918</v>
      </c>
      <c r="E345" s="10" t="s">
        <v>48</v>
      </c>
      <c r="F345" s="10" t="s">
        <v>60</v>
      </c>
      <c r="G345" s="46">
        <v>2.52E-2</v>
      </c>
      <c r="H345" s="46">
        <v>3.3799999999999997E-2</v>
      </c>
      <c r="I345" s="46">
        <v>3.3799999999999997E-2</v>
      </c>
      <c r="J345" s="46">
        <v>3.5000000000000003E-2</v>
      </c>
      <c r="K345" s="49" t="s">
        <v>967</v>
      </c>
      <c r="L345" s="11" t="s">
        <v>1251</v>
      </c>
      <c r="M345" s="10" t="s">
        <v>151</v>
      </c>
      <c r="N345" s="10" t="s">
        <v>8</v>
      </c>
      <c r="O345" s="10" t="s">
        <v>85</v>
      </c>
      <c r="P345" s="25" t="s">
        <v>50</v>
      </c>
      <c r="Q345" s="26"/>
      <c r="R345" s="33"/>
      <c r="S345" s="33"/>
      <c r="T345" s="33"/>
      <c r="U345" s="27"/>
      <c r="V345" s="27"/>
      <c r="W345" s="27"/>
      <c r="X345" s="24"/>
    </row>
    <row r="346" spans="1:24" s="23" customFormat="1" ht="210.75" customHeight="1" x14ac:dyDescent="0.35">
      <c r="A346" s="20">
        <f t="shared" si="11"/>
        <v>345</v>
      </c>
      <c r="B346" s="21" t="str">
        <f t="shared" si="10"/>
        <v>W13</v>
      </c>
      <c r="C346" s="21">
        <v>45742.375</v>
      </c>
      <c r="D346" s="21" t="s">
        <v>918</v>
      </c>
      <c r="E346" s="10" t="s">
        <v>149</v>
      </c>
      <c r="F346" s="10" t="s">
        <v>60</v>
      </c>
      <c r="G346" s="46">
        <v>1.06E-2</v>
      </c>
      <c r="H346" s="46">
        <v>1.32E-2</v>
      </c>
      <c r="I346" s="46">
        <v>1.32E-2</v>
      </c>
      <c r="J346" s="46">
        <v>1.3599999999999999E-2</v>
      </c>
      <c r="K346" s="49" t="s">
        <v>968</v>
      </c>
      <c r="L346" s="11" t="s">
        <v>1250</v>
      </c>
      <c r="M346" s="10" t="s">
        <v>151</v>
      </c>
      <c r="N346" s="10" t="s">
        <v>8</v>
      </c>
      <c r="O346" s="10" t="s">
        <v>966</v>
      </c>
      <c r="P346" s="25" t="s">
        <v>50</v>
      </c>
      <c r="Q346" s="26"/>
      <c r="R346" s="33"/>
      <c r="S346" s="33"/>
      <c r="T346" s="33"/>
      <c r="U346" s="27"/>
      <c r="V346" s="27"/>
      <c r="W346" s="27"/>
      <c r="X346" s="24"/>
    </row>
    <row r="347" spans="1:24" s="23" customFormat="1" ht="210.75" customHeight="1" x14ac:dyDescent="0.35">
      <c r="A347" s="20">
        <f t="shared" si="11"/>
        <v>346</v>
      </c>
      <c r="B347" s="21" t="str">
        <f t="shared" si="10"/>
        <v>W13</v>
      </c>
      <c r="C347" s="21">
        <v>45742.625</v>
      </c>
      <c r="D347" s="21" t="s">
        <v>201</v>
      </c>
      <c r="E347" s="10" t="s">
        <v>131</v>
      </c>
      <c r="F347" s="10" t="s">
        <v>66</v>
      </c>
      <c r="G347" s="46">
        <v>1.2999999999999999E-2</v>
      </c>
      <c r="H347" s="46">
        <v>3.8999999999999998E-3</v>
      </c>
      <c r="I347" s="46">
        <v>2.2100000000000002E-2</v>
      </c>
      <c r="J347" s="46">
        <v>7.4000000000000003E-3</v>
      </c>
      <c r="K347" s="49" t="s">
        <v>972</v>
      </c>
      <c r="L347" s="11" t="s">
        <v>974</v>
      </c>
      <c r="M347" s="10" t="s">
        <v>180</v>
      </c>
      <c r="N347" s="10" t="s">
        <v>1</v>
      </c>
      <c r="O347" s="10" t="s">
        <v>129</v>
      </c>
      <c r="P347" s="25" t="s">
        <v>50</v>
      </c>
      <c r="Q347" s="26"/>
      <c r="R347" s="33"/>
      <c r="S347" s="33"/>
      <c r="T347" s="33"/>
      <c r="U347" s="27"/>
      <c r="V347" s="27"/>
      <c r="W347" s="27"/>
      <c r="X347" s="24"/>
    </row>
    <row r="348" spans="1:24" s="23" customFormat="1" ht="210.75" customHeight="1" x14ac:dyDescent="0.35">
      <c r="A348" s="20">
        <f t="shared" si="11"/>
        <v>347</v>
      </c>
      <c r="B348" s="21" t="str">
        <f t="shared" si="10"/>
        <v>W13</v>
      </c>
      <c r="C348" s="21">
        <v>45742.625</v>
      </c>
      <c r="D348" s="21" t="s">
        <v>918</v>
      </c>
      <c r="E348" s="10" t="s">
        <v>74</v>
      </c>
      <c r="F348" s="10" t="s">
        <v>56</v>
      </c>
      <c r="G348" s="46">
        <v>7.9000000000000008E-3</v>
      </c>
      <c r="H348" s="46">
        <v>1.6999999999999999E-3</v>
      </c>
      <c r="I348" s="46">
        <v>1.6999999999999999E-3</v>
      </c>
      <c r="J348" s="46">
        <v>1.8E-3</v>
      </c>
      <c r="K348" s="49" t="s">
        <v>973</v>
      </c>
      <c r="L348" s="11" t="s">
        <v>979</v>
      </c>
      <c r="M348" s="10" t="s">
        <v>180</v>
      </c>
      <c r="N348" s="10" t="s">
        <v>1</v>
      </c>
      <c r="O348" s="10" t="s">
        <v>129</v>
      </c>
      <c r="P348" s="25" t="s">
        <v>50</v>
      </c>
      <c r="Q348" s="26"/>
      <c r="R348" s="33"/>
      <c r="S348" s="33"/>
      <c r="T348" s="33"/>
      <c r="U348" s="27"/>
      <c r="V348" s="27"/>
      <c r="W348" s="27"/>
      <c r="X348" s="24"/>
    </row>
    <row r="349" spans="1:24" s="23" customFormat="1" ht="210.75" customHeight="1" x14ac:dyDescent="0.35">
      <c r="A349" s="20">
        <f t="shared" si="11"/>
        <v>348</v>
      </c>
      <c r="B349" s="21" t="str">
        <f t="shared" si="10"/>
        <v>W13</v>
      </c>
      <c r="C349" s="21">
        <v>45743.375</v>
      </c>
      <c r="D349" s="21" t="s">
        <v>178</v>
      </c>
      <c r="E349" s="10" t="s">
        <v>73</v>
      </c>
      <c r="F349" s="10" t="s">
        <v>56</v>
      </c>
      <c r="G349" s="46">
        <v>7.6E-3</v>
      </c>
      <c r="H349" s="46">
        <v>1.9E-3</v>
      </c>
      <c r="I349" s="46">
        <v>2E-3</v>
      </c>
      <c r="J349" s="46">
        <v>1.9E-3</v>
      </c>
      <c r="K349" s="49" t="s">
        <v>984</v>
      </c>
      <c r="L349" s="11"/>
      <c r="M349" s="10" t="s">
        <v>172</v>
      </c>
      <c r="N349" s="10" t="s">
        <v>9</v>
      </c>
      <c r="O349" s="10" t="s">
        <v>71</v>
      </c>
      <c r="P349" s="25" t="s">
        <v>50</v>
      </c>
      <c r="Q349" s="26"/>
      <c r="R349" s="33"/>
      <c r="S349" s="33"/>
      <c r="T349" s="33"/>
      <c r="U349" s="27"/>
      <c r="V349" s="27"/>
      <c r="W349" s="27"/>
      <c r="X349" s="24"/>
    </row>
    <row r="350" spans="1:24" s="23" customFormat="1" ht="210.75" customHeight="1" x14ac:dyDescent="0.35">
      <c r="A350" s="20">
        <f t="shared" si="11"/>
        <v>349</v>
      </c>
      <c r="B350" s="21" t="str">
        <f t="shared" si="10"/>
        <v>W13</v>
      </c>
      <c r="C350" s="21">
        <v>45743.375</v>
      </c>
      <c r="D350" s="21" t="s">
        <v>201</v>
      </c>
      <c r="E350" s="10" t="s">
        <v>169</v>
      </c>
      <c r="F350" s="10" t="s">
        <v>66</v>
      </c>
      <c r="G350" s="46">
        <v>2.3E-3</v>
      </c>
      <c r="H350" s="46">
        <v>1.1000000000000001E-3</v>
      </c>
      <c r="I350" s="46">
        <v>4.8999999999999998E-3</v>
      </c>
      <c r="J350" s="46">
        <v>2.8999999999999998E-3</v>
      </c>
      <c r="K350" s="49" t="s">
        <v>985</v>
      </c>
      <c r="L350" s="11" t="s">
        <v>4962</v>
      </c>
      <c r="M350" s="10" t="s">
        <v>167</v>
      </c>
      <c r="N350" s="10" t="s">
        <v>1</v>
      </c>
      <c r="O350" s="10" t="s">
        <v>71</v>
      </c>
      <c r="P350" s="25" t="s">
        <v>50</v>
      </c>
      <c r="Q350" s="26"/>
      <c r="R350" s="33"/>
      <c r="S350" s="33"/>
      <c r="T350" s="33"/>
      <c r="U350" s="27"/>
      <c r="V350" s="27"/>
      <c r="W350" s="27"/>
      <c r="X350" s="24"/>
    </row>
    <row r="351" spans="1:24" s="23" customFormat="1" ht="210.75" customHeight="1" x14ac:dyDescent="0.35">
      <c r="A351" s="20">
        <f t="shared" si="11"/>
        <v>350</v>
      </c>
      <c r="B351" s="21" t="str">
        <f t="shared" si="10"/>
        <v>W13</v>
      </c>
      <c r="C351" s="21">
        <v>45743.375</v>
      </c>
      <c r="D351" s="21" t="s">
        <v>201</v>
      </c>
      <c r="E351" s="10" t="s">
        <v>402</v>
      </c>
      <c r="F351" s="10" t="s">
        <v>66</v>
      </c>
      <c r="G351" s="46">
        <v>9.7000000000000003E-3</v>
      </c>
      <c r="H351" s="46">
        <v>5.9999999999999995E-4</v>
      </c>
      <c r="I351" s="46">
        <v>5.7000000000000002E-3</v>
      </c>
      <c r="J351" s="46">
        <v>2.2000000000000001E-3</v>
      </c>
      <c r="K351" s="49" t="s">
        <v>981</v>
      </c>
      <c r="L351" s="11" t="s">
        <v>992</v>
      </c>
      <c r="M351" s="10" t="s">
        <v>167</v>
      </c>
      <c r="N351" s="10" t="s">
        <v>1</v>
      </c>
      <c r="O351" s="10" t="s">
        <v>71</v>
      </c>
      <c r="P351" s="25" t="s">
        <v>50</v>
      </c>
      <c r="Q351" s="26"/>
      <c r="R351" s="33"/>
      <c r="S351" s="33"/>
      <c r="T351" s="33"/>
      <c r="U351" s="27"/>
      <c r="V351" s="27"/>
      <c r="W351" s="27"/>
      <c r="X351" s="24"/>
    </row>
    <row r="352" spans="1:24" s="23" customFormat="1" ht="210.75" customHeight="1" x14ac:dyDescent="0.35">
      <c r="A352" s="20">
        <f t="shared" si="11"/>
        <v>351</v>
      </c>
      <c r="B352" s="21" t="str">
        <f t="shared" si="10"/>
        <v>W13</v>
      </c>
      <c r="C352" s="21">
        <v>45743.375</v>
      </c>
      <c r="D352" s="21" t="s">
        <v>122</v>
      </c>
      <c r="E352" s="10" t="s">
        <v>980</v>
      </c>
      <c r="F352" s="10" t="s">
        <v>60</v>
      </c>
      <c r="G352" s="46">
        <v>1.1000000000000001E-3</v>
      </c>
      <c r="H352" s="46">
        <v>1E-4</v>
      </c>
      <c r="I352" s="46">
        <v>2.9999999999999997E-4</v>
      </c>
      <c r="J352" s="46">
        <v>3.8999999999999998E-3</v>
      </c>
      <c r="K352" s="49" t="s">
        <v>982</v>
      </c>
      <c r="L352" s="11" t="s">
        <v>991</v>
      </c>
      <c r="M352" s="10" t="s">
        <v>193</v>
      </c>
      <c r="N352" s="10" t="s">
        <v>183</v>
      </c>
      <c r="O352" s="10" t="s">
        <v>71</v>
      </c>
      <c r="P352" s="25" t="s">
        <v>11</v>
      </c>
      <c r="Q352" s="26"/>
      <c r="R352" s="33"/>
      <c r="S352" s="33"/>
      <c r="T352" s="33"/>
      <c r="U352" s="27"/>
      <c r="V352" s="27"/>
      <c r="W352" s="27"/>
      <c r="X352" s="24"/>
    </row>
    <row r="353" spans="1:24" s="23" customFormat="1" ht="210.75" customHeight="1" x14ac:dyDescent="0.35">
      <c r="A353" s="20">
        <f t="shared" si="11"/>
        <v>352</v>
      </c>
      <c r="B353" s="21" t="str">
        <f t="shared" si="10"/>
        <v>W13</v>
      </c>
      <c r="C353" s="21">
        <v>45743.375</v>
      </c>
      <c r="D353" s="21" t="s">
        <v>122</v>
      </c>
      <c r="E353" s="10" t="s">
        <v>113</v>
      </c>
      <c r="F353" s="10" t="s">
        <v>76</v>
      </c>
      <c r="G353" s="46">
        <v>1.8E-3</v>
      </c>
      <c r="H353" s="46">
        <v>5.9999999999999995E-4</v>
      </c>
      <c r="I353" s="46">
        <v>8.9999999999999998E-4</v>
      </c>
      <c r="J353" s="46">
        <v>9.1999999999999998E-3</v>
      </c>
      <c r="K353" s="49" t="s">
        <v>986</v>
      </c>
      <c r="L353" s="11" t="s">
        <v>990</v>
      </c>
      <c r="M353" s="10" t="s">
        <v>167</v>
      </c>
      <c r="N353" s="10" t="s">
        <v>1</v>
      </c>
      <c r="O353" s="10" t="s">
        <v>71</v>
      </c>
      <c r="P353" s="25" t="s">
        <v>50</v>
      </c>
      <c r="Q353" s="26"/>
      <c r="R353" s="33"/>
      <c r="S353" s="33"/>
      <c r="T353" s="33"/>
      <c r="U353" s="27"/>
      <c r="V353" s="27"/>
      <c r="W353" s="27"/>
      <c r="X353" s="24"/>
    </row>
    <row r="354" spans="1:24" s="23" customFormat="1" ht="210.75" customHeight="1" x14ac:dyDescent="0.35">
      <c r="A354" s="20">
        <f t="shared" si="11"/>
        <v>353</v>
      </c>
      <c r="B354" s="21" t="str">
        <f t="shared" ref="B354:B417" si="12">"W"&amp;WEEKNUM(C354,1)</f>
        <v>W13</v>
      </c>
      <c r="C354" s="21">
        <v>45743.375</v>
      </c>
      <c r="D354" s="21" t="s">
        <v>764</v>
      </c>
      <c r="E354" s="10" t="s">
        <v>980</v>
      </c>
      <c r="F354" s="10" t="s">
        <v>60</v>
      </c>
      <c r="G354" s="46">
        <v>1.2500000000000001E-2</v>
      </c>
      <c r="H354" s="46">
        <v>2.9999999999999997E-4</v>
      </c>
      <c r="I354" s="46">
        <v>1.8E-3</v>
      </c>
      <c r="J354" s="46">
        <v>1.1000000000000001E-3</v>
      </c>
      <c r="K354" s="49" t="s">
        <v>993</v>
      </c>
      <c r="L354" s="11" t="s">
        <v>989</v>
      </c>
      <c r="M354" s="10" t="s">
        <v>193</v>
      </c>
      <c r="N354" s="10" t="s">
        <v>183</v>
      </c>
      <c r="O354" s="10" t="s">
        <v>71</v>
      </c>
      <c r="P354" s="25" t="s">
        <v>11</v>
      </c>
      <c r="Q354" s="26"/>
      <c r="R354" s="33"/>
      <c r="S354" s="33"/>
      <c r="T354" s="33"/>
      <c r="U354" s="27"/>
      <c r="V354" s="27"/>
      <c r="W354" s="27"/>
      <c r="X354" s="24"/>
    </row>
    <row r="355" spans="1:24" s="23" customFormat="1" ht="210.75" customHeight="1" x14ac:dyDescent="0.35">
      <c r="A355" s="20">
        <f t="shared" si="11"/>
        <v>354</v>
      </c>
      <c r="B355" s="21" t="str">
        <f t="shared" si="12"/>
        <v>W13</v>
      </c>
      <c r="C355" s="21">
        <v>45743.375</v>
      </c>
      <c r="D355" s="21" t="s">
        <v>403</v>
      </c>
      <c r="E355" s="10" t="s">
        <v>210</v>
      </c>
      <c r="F355" s="10" t="s">
        <v>54</v>
      </c>
      <c r="G355" s="46">
        <v>1.9E-3</v>
      </c>
      <c r="H355" s="46">
        <v>6.9999999999999999E-4</v>
      </c>
      <c r="I355" s="46">
        <v>8.0000000000000004E-4</v>
      </c>
      <c r="J355" s="46">
        <v>1.6999999999999999E-3</v>
      </c>
      <c r="K355" s="49" t="s">
        <v>983</v>
      </c>
      <c r="L355" s="11" t="s">
        <v>4963</v>
      </c>
      <c r="M355" s="10" t="s">
        <v>193</v>
      </c>
      <c r="N355" s="10" t="s">
        <v>183</v>
      </c>
      <c r="O355" s="10" t="s">
        <v>71</v>
      </c>
      <c r="P355" s="25" t="s">
        <v>11</v>
      </c>
      <c r="Q355" s="26"/>
      <c r="R355" s="33"/>
      <c r="S355" s="33"/>
      <c r="T355" s="33"/>
      <c r="U355" s="27"/>
      <c r="V355" s="27"/>
      <c r="W355" s="27"/>
      <c r="X355" s="24"/>
    </row>
    <row r="356" spans="1:24" s="23" customFormat="1" ht="210.75" customHeight="1" x14ac:dyDescent="0.35">
      <c r="A356" s="20">
        <f t="shared" si="11"/>
        <v>355</v>
      </c>
      <c r="B356" s="21" t="str">
        <f t="shared" si="12"/>
        <v>W13</v>
      </c>
      <c r="C356" s="21">
        <v>45743.666666666664</v>
      </c>
      <c r="D356" s="21" t="s">
        <v>918</v>
      </c>
      <c r="E356" s="10" t="s">
        <v>174</v>
      </c>
      <c r="F356" s="10" t="s">
        <v>56</v>
      </c>
      <c r="G356" s="46">
        <v>7.7000000000000002E-3</v>
      </c>
      <c r="H356" s="46">
        <v>7.4000000000000003E-3</v>
      </c>
      <c r="I356" s="46">
        <v>7.4000000000000003E-3</v>
      </c>
      <c r="J356" s="46">
        <v>1.21E-2</v>
      </c>
      <c r="K356" s="49" t="s">
        <v>988</v>
      </c>
      <c r="L356" s="11" t="s">
        <v>3931</v>
      </c>
      <c r="M356" s="10" t="s">
        <v>806</v>
      </c>
      <c r="N356" s="10" t="s">
        <v>987</v>
      </c>
      <c r="O356" s="10" t="s">
        <v>71</v>
      </c>
      <c r="P356" s="25" t="s">
        <v>50</v>
      </c>
      <c r="Q356" s="26"/>
      <c r="R356" s="33"/>
      <c r="S356" s="33"/>
      <c r="T356" s="33"/>
      <c r="U356" s="27"/>
      <c r="V356" s="27"/>
      <c r="W356" s="27"/>
      <c r="X356" s="24"/>
    </row>
    <row r="357" spans="1:24" s="23" customFormat="1" ht="210.75" customHeight="1" x14ac:dyDescent="0.35">
      <c r="A357" s="20">
        <f t="shared" si="11"/>
        <v>356</v>
      </c>
      <c r="B357" s="21" t="str">
        <f t="shared" si="12"/>
        <v>W13</v>
      </c>
      <c r="C357" s="21">
        <v>45744.416666666664</v>
      </c>
      <c r="D357" s="21" t="s">
        <v>201</v>
      </c>
      <c r="E357" s="10" t="s">
        <v>112</v>
      </c>
      <c r="F357" s="10" t="s">
        <v>56</v>
      </c>
      <c r="G357" s="46">
        <v>2.3999999999999998E-3</v>
      </c>
      <c r="H357" s="46">
        <v>8.0000000000000004E-4</v>
      </c>
      <c r="I357" s="46">
        <v>1.5E-3</v>
      </c>
      <c r="J357" s="46">
        <v>1.8E-3</v>
      </c>
      <c r="K357" s="49" t="s">
        <v>995</v>
      </c>
      <c r="L357" s="11" t="s">
        <v>1011</v>
      </c>
      <c r="M357" s="10" t="s">
        <v>806</v>
      </c>
      <c r="N357" s="10" t="s">
        <v>14</v>
      </c>
      <c r="O357" s="10" t="s">
        <v>71</v>
      </c>
      <c r="P357" s="25" t="s">
        <v>50</v>
      </c>
      <c r="Q357" s="26"/>
      <c r="R357" s="33"/>
      <c r="S357" s="33"/>
      <c r="T357" s="33"/>
      <c r="U357" s="27"/>
      <c r="V357" s="27"/>
      <c r="W357" s="27"/>
      <c r="X357" s="24"/>
    </row>
    <row r="358" spans="1:24" s="23" customFormat="1" ht="210.75" customHeight="1" x14ac:dyDescent="0.35">
      <c r="A358" s="20">
        <f t="shared" si="11"/>
        <v>357</v>
      </c>
      <c r="B358" s="21" t="str">
        <f t="shared" si="12"/>
        <v>W13</v>
      </c>
      <c r="C358" s="21">
        <v>45745.416666666664</v>
      </c>
      <c r="D358" s="21" t="s">
        <v>92</v>
      </c>
      <c r="E358" s="10" t="s">
        <v>1033</v>
      </c>
      <c r="F358" s="10" t="s">
        <v>56</v>
      </c>
      <c r="G358" s="46">
        <v>9.9599999999999994E-2</v>
      </c>
      <c r="H358" s="46">
        <v>1.6000000000000001E-3</v>
      </c>
      <c r="I358" s="46">
        <v>0.12590000000000001</v>
      </c>
      <c r="J358" s="46">
        <v>4.1000000000000003E-3</v>
      </c>
      <c r="K358" s="49" t="s">
        <v>1035</v>
      </c>
      <c r="L358" s="11" t="s">
        <v>1034</v>
      </c>
      <c r="M358" s="10" t="s">
        <v>173</v>
      </c>
      <c r="N358" s="10" t="s">
        <v>1</v>
      </c>
      <c r="O358" s="10" t="s">
        <v>71</v>
      </c>
      <c r="P358" s="25" t="s">
        <v>50</v>
      </c>
      <c r="Q358" s="26"/>
      <c r="R358" s="33"/>
      <c r="S358" s="33"/>
      <c r="T358" s="33"/>
      <c r="U358" s="27"/>
      <c r="V358" s="27"/>
      <c r="W358" s="27"/>
      <c r="X358" s="24"/>
    </row>
    <row r="359" spans="1:24" s="23" customFormat="1" ht="210.75" customHeight="1" x14ac:dyDescent="0.35">
      <c r="A359" s="20">
        <f t="shared" si="11"/>
        <v>358</v>
      </c>
      <c r="B359" s="21" t="str">
        <f t="shared" si="12"/>
        <v>W13</v>
      </c>
      <c r="C359" s="21">
        <v>45745.416666666664</v>
      </c>
      <c r="D359" s="21" t="s">
        <v>510</v>
      </c>
      <c r="E359" s="10" t="s">
        <v>75</v>
      </c>
      <c r="F359" s="10" t="s">
        <v>76</v>
      </c>
      <c r="G359" s="46">
        <v>4.3E-3</v>
      </c>
      <c r="H359" s="46">
        <v>6.9999999999999999E-4</v>
      </c>
      <c r="I359" s="46">
        <v>1.5E-3</v>
      </c>
      <c r="J359" s="46">
        <v>3.5999999999999999E-3</v>
      </c>
      <c r="K359" s="49" t="s">
        <v>996</v>
      </c>
      <c r="L359" s="11" t="s">
        <v>1012</v>
      </c>
      <c r="M359" s="10" t="s">
        <v>173</v>
      </c>
      <c r="N359" s="10" t="s">
        <v>1</v>
      </c>
      <c r="O359" s="10" t="s">
        <v>71</v>
      </c>
      <c r="P359" s="25" t="s">
        <v>134</v>
      </c>
      <c r="Q359" s="26"/>
      <c r="R359" s="33"/>
      <c r="S359" s="33"/>
      <c r="T359" s="33"/>
      <c r="U359" s="27"/>
      <c r="V359" s="27"/>
      <c r="W359" s="27"/>
      <c r="X359" s="24"/>
    </row>
    <row r="360" spans="1:24" s="23" customFormat="1" ht="210.75" customHeight="1" x14ac:dyDescent="0.35">
      <c r="A360" s="20">
        <f t="shared" si="11"/>
        <v>359</v>
      </c>
      <c r="B360" s="21" t="str">
        <f t="shared" si="12"/>
        <v>W13</v>
      </c>
      <c r="C360" s="21">
        <v>45745.416666666664</v>
      </c>
      <c r="D360" s="21" t="s">
        <v>103</v>
      </c>
      <c r="E360" s="10" t="s">
        <v>404</v>
      </c>
      <c r="F360" s="10" t="s">
        <v>56</v>
      </c>
      <c r="G360" s="46">
        <v>1.8E-3</v>
      </c>
      <c r="H360" s="46">
        <v>5.0000000000000001E-4</v>
      </c>
      <c r="I360" s="46">
        <v>5.9999999999999995E-4</v>
      </c>
      <c r="J360" s="46">
        <v>5.9999999999999995E-4</v>
      </c>
      <c r="K360" s="49" t="s">
        <v>999</v>
      </c>
      <c r="L360" s="11" t="s">
        <v>1013</v>
      </c>
      <c r="M360" s="10" t="s">
        <v>128</v>
      </c>
      <c r="N360" s="10" t="s">
        <v>8</v>
      </c>
      <c r="O360" s="10" t="s">
        <v>71</v>
      </c>
      <c r="P360" s="25" t="s">
        <v>50</v>
      </c>
      <c r="Q360" s="26"/>
      <c r="R360" s="33"/>
      <c r="S360" s="33"/>
      <c r="T360" s="33"/>
      <c r="U360" s="27"/>
      <c r="V360" s="27"/>
      <c r="W360" s="27"/>
      <c r="X360" s="24"/>
    </row>
    <row r="361" spans="1:24" s="23" customFormat="1" ht="210.75" customHeight="1" x14ac:dyDescent="0.35">
      <c r="A361" s="20">
        <f t="shared" si="11"/>
        <v>360</v>
      </c>
      <c r="B361" s="21" t="str">
        <f t="shared" si="12"/>
        <v>W13</v>
      </c>
      <c r="C361" s="21">
        <v>45745.416666666664</v>
      </c>
      <c r="D361" s="21" t="s">
        <v>108</v>
      </c>
      <c r="E361" s="10" t="s">
        <v>980</v>
      </c>
      <c r="F361" s="10" t="s">
        <v>60</v>
      </c>
      <c r="G361" s="46">
        <v>4.3700000000000003E-2</v>
      </c>
      <c r="H361" s="46">
        <v>4.1000000000000003E-3</v>
      </c>
      <c r="I361" s="46">
        <v>3.3599999999999998E-2</v>
      </c>
      <c r="J361" s="46">
        <v>3.9399999999999998E-2</v>
      </c>
      <c r="K361" s="49" t="s">
        <v>997</v>
      </c>
      <c r="L361" s="11" t="s">
        <v>1014</v>
      </c>
      <c r="M361" s="10" t="s">
        <v>440</v>
      </c>
      <c r="N361" s="10" t="s">
        <v>183</v>
      </c>
      <c r="O361" s="10" t="s">
        <v>71</v>
      </c>
      <c r="P361" s="25" t="s">
        <v>11</v>
      </c>
      <c r="Q361" s="26"/>
      <c r="R361" s="33"/>
      <c r="S361" s="33"/>
      <c r="T361" s="33"/>
      <c r="U361" s="27"/>
      <c r="V361" s="27"/>
      <c r="W361" s="27"/>
      <c r="X361" s="24"/>
    </row>
    <row r="362" spans="1:24" s="23" customFormat="1" ht="210.75" customHeight="1" x14ac:dyDescent="0.35">
      <c r="A362" s="20">
        <f t="shared" si="11"/>
        <v>361</v>
      </c>
      <c r="B362" s="21" t="str">
        <f t="shared" si="12"/>
        <v>W13</v>
      </c>
      <c r="C362" s="21">
        <v>45745.416666666664</v>
      </c>
      <c r="D362" s="21" t="s">
        <v>807</v>
      </c>
      <c r="E362" s="10" t="s">
        <v>113</v>
      </c>
      <c r="F362" s="10" t="s">
        <v>76</v>
      </c>
      <c r="G362" s="46">
        <v>8.3099999999999993E-2</v>
      </c>
      <c r="H362" s="46">
        <v>2.9999999999999997E-4</v>
      </c>
      <c r="I362" s="46">
        <v>2.5499999999999998E-2</v>
      </c>
      <c r="J362" s="46">
        <v>6.3600000000000004E-2</v>
      </c>
      <c r="K362" s="49" t="s">
        <v>998</v>
      </c>
      <c r="L362" s="11" t="s">
        <v>1015</v>
      </c>
      <c r="M362" s="10" t="s">
        <v>173</v>
      </c>
      <c r="N362" s="10" t="s">
        <v>1</v>
      </c>
      <c r="O362" s="10" t="s">
        <v>71</v>
      </c>
      <c r="P362" s="25" t="s">
        <v>50</v>
      </c>
      <c r="Q362" s="26"/>
      <c r="R362" s="33"/>
      <c r="S362" s="33"/>
      <c r="T362" s="33"/>
      <c r="U362" s="27"/>
      <c r="V362" s="27"/>
      <c r="W362" s="27"/>
      <c r="X362" s="24"/>
    </row>
    <row r="363" spans="1:24" s="23" customFormat="1" ht="210.75" customHeight="1" x14ac:dyDescent="0.35">
      <c r="A363" s="20">
        <f t="shared" si="11"/>
        <v>362</v>
      </c>
      <c r="B363" s="21" t="str">
        <f t="shared" si="12"/>
        <v>W13</v>
      </c>
      <c r="C363" s="21">
        <v>45745.708333333336</v>
      </c>
      <c r="D363" s="21" t="s">
        <v>752</v>
      </c>
      <c r="E363" s="10" t="s">
        <v>105</v>
      </c>
      <c r="F363" s="10" t="s">
        <v>56</v>
      </c>
      <c r="G363" s="46">
        <v>1.18E-2</v>
      </c>
      <c r="H363" s="46">
        <v>1.8E-3</v>
      </c>
      <c r="I363" s="46">
        <v>2.8999999999999998E-3</v>
      </c>
      <c r="J363" s="46">
        <v>4.7000000000000002E-3</v>
      </c>
      <c r="K363" s="49" t="s">
        <v>1000</v>
      </c>
      <c r="L363" s="11" t="s">
        <v>4964</v>
      </c>
      <c r="M363" s="10" t="s">
        <v>162</v>
      </c>
      <c r="N363" s="10" t="s">
        <v>8</v>
      </c>
      <c r="O363" s="10" t="s">
        <v>71</v>
      </c>
      <c r="P363" s="25" t="s">
        <v>50</v>
      </c>
      <c r="Q363" s="26"/>
      <c r="R363" s="33"/>
      <c r="S363" s="33"/>
      <c r="T363" s="33"/>
      <c r="U363" s="27"/>
      <c r="V363" s="27"/>
      <c r="W363" s="27"/>
      <c r="X363" s="24"/>
    </row>
    <row r="364" spans="1:24" s="23" customFormat="1" ht="210.75" customHeight="1" x14ac:dyDescent="0.35">
      <c r="A364" s="20">
        <f t="shared" si="11"/>
        <v>363</v>
      </c>
      <c r="B364" s="21" t="str">
        <f t="shared" si="12"/>
        <v>W14</v>
      </c>
      <c r="C364" s="21">
        <v>45746.416666666664</v>
      </c>
      <c r="D364" s="21" t="s">
        <v>510</v>
      </c>
      <c r="E364" s="10" t="s">
        <v>74</v>
      </c>
      <c r="F364" s="10" t="s">
        <v>56</v>
      </c>
      <c r="G364" s="46">
        <v>1.23E-2</v>
      </c>
      <c r="H364" s="46">
        <v>1.6000000000000001E-3</v>
      </c>
      <c r="I364" s="46">
        <v>6.7999999999999996E-3</v>
      </c>
      <c r="J364" s="46">
        <v>1.2699999999999999E-2</v>
      </c>
      <c r="K364" s="49" t="s">
        <v>1001</v>
      </c>
      <c r="L364" s="11" t="s">
        <v>1006</v>
      </c>
      <c r="M364" s="10" t="s">
        <v>1004</v>
      </c>
      <c r="N364" s="10" t="s">
        <v>1002</v>
      </c>
      <c r="O364" s="10" t="s">
        <v>1003</v>
      </c>
      <c r="P364" s="25" t="s">
        <v>11</v>
      </c>
      <c r="Q364" s="26"/>
      <c r="R364" s="33"/>
      <c r="S364" s="33"/>
      <c r="T364" s="33"/>
      <c r="U364" s="27"/>
      <c r="V364" s="27"/>
      <c r="W364" s="27"/>
      <c r="X364" s="24"/>
    </row>
    <row r="365" spans="1:24" s="23" customFormat="1" ht="210.75" customHeight="1" x14ac:dyDescent="0.35">
      <c r="A365" s="20">
        <f t="shared" si="11"/>
        <v>364</v>
      </c>
      <c r="B365" s="21" t="str">
        <f t="shared" si="12"/>
        <v>W14</v>
      </c>
      <c r="C365" s="21">
        <v>45746.416666666664</v>
      </c>
      <c r="D365" s="21" t="s">
        <v>103</v>
      </c>
      <c r="E365" s="10" t="s">
        <v>1066</v>
      </c>
      <c r="F365" s="10" t="s">
        <v>54</v>
      </c>
      <c r="G365" s="46">
        <v>1.03E-2</v>
      </c>
      <c r="H365" s="46">
        <v>5.9999999999999995E-4</v>
      </c>
      <c r="I365" s="46">
        <v>8.9999999999999998E-4</v>
      </c>
      <c r="J365" s="46">
        <v>8.9999999999999998E-4</v>
      </c>
      <c r="K365" s="49" t="s">
        <v>1005</v>
      </c>
      <c r="L365" s="11" t="s">
        <v>1067</v>
      </c>
      <c r="M365" s="10" t="s">
        <v>1004</v>
      </c>
      <c r="N365" s="10" t="s">
        <v>1002</v>
      </c>
      <c r="O365" s="10" t="s">
        <v>1003</v>
      </c>
      <c r="P365" s="25" t="s">
        <v>11</v>
      </c>
      <c r="Q365" s="26"/>
      <c r="R365" s="33"/>
      <c r="S365" s="33"/>
      <c r="T365" s="33"/>
      <c r="U365" s="27"/>
      <c r="V365" s="27"/>
      <c r="W365" s="27"/>
      <c r="X365" s="24"/>
    </row>
    <row r="366" spans="1:24" s="23" customFormat="1" ht="210.75" customHeight="1" x14ac:dyDescent="0.35">
      <c r="A366" s="20">
        <f t="shared" si="11"/>
        <v>365</v>
      </c>
      <c r="B366" s="21" t="str">
        <f t="shared" si="12"/>
        <v>W14</v>
      </c>
      <c r="C366" s="21">
        <v>45746.416666666664</v>
      </c>
      <c r="D366" s="21" t="s">
        <v>752</v>
      </c>
      <c r="E366" s="10" t="s">
        <v>109</v>
      </c>
      <c r="F366" s="10" t="s">
        <v>54</v>
      </c>
      <c r="G366" s="46">
        <v>1.2500000000000001E-2</v>
      </c>
      <c r="H366" s="46">
        <v>1.1999999999999999E-3</v>
      </c>
      <c r="I366" s="46">
        <v>4.7999999999999996E-3</v>
      </c>
      <c r="J366" s="46">
        <v>1.1000000000000001E-3</v>
      </c>
      <c r="K366" s="49" t="s">
        <v>1008</v>
      </c>
      <c r="L366" s="11" t="s">
        <v>1007</v>
      </c>
      <c r="M366" s="10" t="s">
        <v>1004</v>
      </c>
      <c r="N366" s="10" t="s">
        <v>1002</v>
      </c>
      <c r="O366" s="10" t="s">
        <v>1003</v>
      </c>
      <c r="P366" s="25" t="s">
        <v>50</v>
      </c>
      <c r="Q366" s="26"/>
      <c r="R366" s="33"/>
      <c r="S366" s="33"/>
      <c r="T366" s="33"/>
      <c r="U366" s="27"/>
      <c r="V366" s="27"/>
      <c r="W366" s="27"/>
      <c r="X366" s="24"/>
    </row>
    <row r="367" spans="1:24" s="23" customFormat="1" ht="210.75" customHeight="1" x14ac:dyDescent="0.35">
      <c r="A367" s="20">
        <f t="shared" si="11"/>
        <v>366</v>
      </c>
      <c r="B367" s="21" t="str">
        <f t="shared" si="12"/>
        <v>W14</v>
      </c>
      <c r="C367" s="21">
        <v>45746.416666666664</v>
      </c>
      <c r="D367" s="21" t="s">
        <v>848</v>
      </c>
      <c r="E367" s="10" t="s">
        <v>74</v>
      </c>
      <c r="F367" s="10" t="s">
        <v>56</v>
      </c>
      <c r="G367" s="46">
        <v>3.0999999999999999E-3</v>
      </c>
      <c r="H367" s="46">
        <v>5.0000000000000001E-4</v>
      </c>
      <c r="I367" s="46">
        <v>1.9E-3</v>
      </c>
      <c r="J367" s="46">
        <v>1.9E-3</v>
      </c>
      <c r="K367" s="49" t="s">
        <v>1009</v>
      </c>
      <c r="L367" s="11" t="s">
        <v>1010</v>
      </c>
      <c r="M367" s="10" t="s">
        <v>1004</v>
      </c>
      <c r="N367" s="10" t="s">
        <v>1002</v>
      </c>
      <c r="O367" s="10" t="s">
        <v>1003</v>
      </c>
      <c r="P367" s="25" t="s">
        <v>11</v>
      </c>
      <c r="Q367" s="26"/>
      <c r="R367" s="33"/>
      <c r="S367" s="33"/>
      <c r="T367" s="33"/>
      <c r="U367" s="27"/>
      <c r="V367" s="27"/>
      <c r="W367" s="27"/>
      <c r="X367" s="24"/>
    </row>
    <row r="368" spans="1:24" s="23" customFormat="1" ht="210.75" customHeight="1" x14ac:dyDescent="0.35">
      <c r="A368" s="20">
        <f t="shared" si="11"/>
        <v>367</v>
      </c>
      <c r="B368" s="21" t="str">
        <f t="shared" si="12"/>
        <v>W14</v>
      </c>
      <c r="C368" s="21">
        <v>45747.666666666664</v>
      </c>
      <c r="D368" s="21" t="s">
        <v>510</v>
      </c>
      <c r="E368" s="10" t="s">
        <v>52</v>
      </c>
      <c r="F368" s="10" t="s">
        <v>63</v>
      </c>
      <c r="G368" s="46">
        <v>3.1899999999999998E-2</v>
      </c>
      <c r="H368" s="46">
        <v>2.3800000000000002E-2</v>
      </c>
      <c r="I368" s="46">
        <v>4.8500000000000001E-2</v>
      </c>
      <c r="J368" s="46">
        <v>2.4299999999999999E-2</v>
      </c>
      <c r="K368" s="49" t="s">
        <v>1018</v>
      </c>
      <c r="L368" s="11" t="s">
        <v>1019</v>
      </c>
      <c r="M368" s="10" t="s">
        <v>416</v>
      </c>
      <c r="N368" s="10" t="s">
        <v>1020</v>
      </c>
      <c r="O368" s="10" t="s">
        <v>202</v>
      </c>
      <c r="P368" s="25" t="s">
        <v>11</v>
      </c>
      <c r="Q368" s="26"/>
      <c r="R368" s="33"/>
      <c r="S368" s="33"/>
      <c r="T368" s="33"/>
      <c r="U368" s="27"/>
      <c r="V368" s="27"/>
      <c r="W368" s="27"/>
      <c r="X368" s="24"/>
    </row>
    <row r="369" spans="1:24" s="23" customFormat="1" ht="210.75" customHeight="1" x14ac:dyDescent="0.35">
      <c r="A369" s="20">
        <f t="shared" si="11"/>
        <v>368</v>
      </c>
      <c r="B369" s="21" t="str">
        <f t="shared" si="12"/>
        <v>W14</v>
      </c>
      <c r="C369" s="21">
        <v>45748.666666666664</v>
      </c>
      <c r="D369" s="21" t="s">
        <v>752</v>
      </c>
      <c r="E369" s="10" t="s">
        <v>104</v>
      </c>
      <c r="F369" s="10" t="s">
        <v>76</v>
      </c>
      <c r="G369" s="46">
        <v>4.5100000000000001E-2</v>
      </c>
      <c r="H369" s="46">
        <v>4.5100000000000001E-2</v>
      </c>
      <c r="I369" s="46">
        <v>2.7000000000000001E-3</v>
      </c>
      <c r="J369" s="46">
        <v>1.5E-3</v>
      </c>
      <c r="K369" s="49" t="s">
        <v>1021</v>
      </c>
      <c r="L369" s="11" t="s">
        <v>1022</v>
      </c>
      <c r="M369" s="10" t="s">
        <v>1023</v>
      </c>
      <c r="N369" s="10" t="s">
        <v>1024</v>
      </c>
      <c r="O369" s="10" t="s">
        <v>202</v>
      </c>
      <c r="P369" s="25" t="s">
        <v>11</v>
      </c>
      <c r="Q369" s="26"/>
      <c r="R369" s="33"/>
      <c r="S369" s="33"/>
      <c r="T369" s="33"/>
      <c r="U369" s="27"/>
      <c r="V369" s="27"/>
      <c r="W369" s="27"/>
      <c r="X369" s="24"/>
    </row>
    <row r="370" spans="1:24" s="23" customFormat="1" ht="210.75" customHeight="1" x14ac:dyDescent="0.35">
      <c r="A370" s="20">
        <f t="shared" si="11"/>
        <v>369</v>
      </c>
      <c r="B370" s="21" t="str">
        <f t="shared" si="12"/>
        <v>W14</v>
      </c>
      <c r="C370" s="21">
        <v>45749.666666666664</v>
      </c>
      <c r="D370" s="21" t="s">
        <v>807</v>
      </c>
      <c r="E370" s="10" t="s">
        <v>74</v>
      </c>
      <c r="F370" s="10" t="s">
        <v>25</v>
      </c>
      <c r="G370" s="46">
        <v>4.87E-2</v>
      </c>
      <c r="H370" s="46">
        <v>5.6500000000000002E-2</v>
      </c>
      <c r="I370" s="46">
        <v>2.41E-2</v>
      </c>
      <c r="J370" s="46">
        <v>2.69E-2</v>
      </c>
      <c r="K370" s="49" t="s">
        <v>1028</v>
      </c>
      <c r="L370" s="11" t="s">
        <v>1042</v>
      </c>
      <c r="M370" s="10" t="s">
        <v>189</v>
      </c>
      <c r="N370" s="10" t="s">
        <v>1</v>
      </c>
      <c r="O370" s="10" t="s">
        <v>1027</v>
      </c>
      <c r="P370" s="25" t="s">
        <v>11</v>
      </c>
      <c r="Q370" s="26"/>
      <c r="R370" s="33"/>
      <c r="S370" s="33"/>
      <c r="T370" s="33"/>
      <c r="U370" s="27"/>
      <c r="V370" s="27"/>
      <c r="W370" s="27"/>
      <c r="X370" s="24"/>
    </row>
    <row r="371" spans="1:24" s="23" customFormat="1" ht="210.75" customHeight="1" x14ac:dyDescent="0.35">
      <c r="A371" s="20">
        <f t="shared" si="11"/>
        <v>370</v>
      </c>
      <c r="B371" s="21" t="str">
        <f t="shared" si="12"/>
        <v>W14</v>
      </c>
      <c r="C371" s="21">
        <v>45749.666666666664</v>
      </c>
      <c r="D371" s="21" t="s">
        <v>510</v>
      </c>
      <c r="E371" s="10" t="s">
        <v>20</v>
      </c>
      <c r="F371" s="10" t="s">
        <v>25</v>
      </c>
      <c r="G371" s="46">
        <v>1.9199999999999998E-2</v>
      </c>
      <c r="H371" s="46">
        <v>2.1100000000000001E-2</v>
      </c>
      <c r="I371" s="46">
        <v>1.7899999999999999E-2</v>
      </c>
      <c r="J371" s="46">
        <v>2.3E-2</v>
      </c>
      <c r="K371" s="49" t="s">
        <v>1025</v>
      </c>
      <c r="L371" s="11" t="s">
        <v>1041</v>
      </c>
      <c r="M371" s="10" t="s">
        <v>189</v>
      </c>
      <c r="N371" s="10" t="s">
        <v>1</v>
      </c>
      <c r="O371" s="10" t="s">
        <v>1027</v>
      </c>
      <c r="P371" s="25" t="s">
        <v>50</v>
      </c>
      <c r="Q371" s="26"/>
      <c r="R371" s="33"/>
      <c r="S371" s="33"/>
      <c r="T371" s="33"/>
      <c r="U371" s="27"/>
      <c r="V371" s="27"/>
      <c r="W371" s="27"/>
      <c r="X371" s="24"/>
    </row>
    <row r="372" spans="1:24" s="23" customFormat="1" ht="210.75" customHeight="1" x14ac:dyDescent="0.35">
      <c r="A372" s="20">
        <f t="shared" si="11"/>
        <v>371</v>
      </c>
      <c r="B372" s="21" t="str">
        <f t="shared" si="12"/>
        <v>W14</v>
      </c>
      <c r="C372" s="21">
        <v>45749.666666666664</v>
      </c>
      <c r="D372" s="21" t="s">
        <v>510</v>
      </c>
      <c r="E372" s="10" t="s">
        <v>166</v>
      </c>
      <c r="F372" s="10" t="s">
        <v>25</v>
      </c>
      <c r="G372" s="46">
        <v>3.0800000000000001E-2</v>
      </c>
      <c r="H372" s="46">
        <v>1.9699999999999999E-2</v>
      </c>
      <c r="I372" s="46">
        <v>0.02</v>
      </c>
      <c r="J372" s="46">
        <v>5.6500000000000002E-2</v>
      </c>
      <c r="K372" s="49" t="s">
        <v>1029</v>
      </c>
      <c r="L372" s="11" t="s">
        <v>1040</v>
      </c>
      <c r="M372" s="10" t="s">
        <v>151</v>
      </c>
      <c r="N372" s="10" t="s">
        <v>8</v>
      </c>
      <c r="O372" s="10" t="s">
        <v>1027</v>
      </c>
      <c r="P372" s="25" t="s">
        <v>11</v>
      </c>
      <c r="Q372" s="26"/>
      <c r="R372" s="33"/>
      <c r="S372" s="33"/>
      <c r="T372" s="33"/>
      <c r="U372" s="27"/>
      <c r="V372" s="27"/>
      <c r="W372" s="27"/>
      <c r="X372" s="24"/>
    </row>
    <row r="373" spans="1:24" s="23" customFormat="1" ht="210.75" customHeight="1" x14ac:dyDescent="0.35">
      <c r="A373" s="20">
        <f t="shared" si="11"/>
        <v>372</v>
      </c>
      <c r="B373" s="21" t="str">
        <f t="shared" si="12"/>
        <v>W14</v>
      </c>
      <c r="C373" s="21">
        <v>45749.666666666664</v>
      </c>
      <c r="D373" s="21" t="s">
        <v>122</v>
      </c>
      <c r="E373" s="10" t="s">
        <v>48</v>
      </c>
      <c r="F373" s="10" t="s">
        <v>25</v>
      </c>
      <c r="G373" s="46">
        <v>0.18179999999999999</v>
      </c>
      <c r="H373" s="46">
        <v>3.56E-2</v>
      </c>
      <c r="I373" s="46">
        <v>3.8300000000000001E-2</v>
      </c>
      <c r="J373" s="46">
        <v>2.7199999999999998E-2</v>
      </c>
      <c r="K373" s="49" t="s">
        <v>1026</v>
      </c>
      <c r="L373" s="11" t="s">
        <v>1039</v>
      </c>
      <c r="M373" s="10" t="s">
        <v>151</v>
      </c>
      <c r="N373" s="10" t="s">
        <v>8</v>
      </c>
      <c r="O373" s="10" t="s">
        <v>1027</v>
      </c>
      <c r="P373" s="25" t="s">
        <v>11</v>
      </c>
      <c r="Q373" s="26"/>
      <c r="R373" s="33"/>
      <c r="S373" s="33"/>
      <c r="T373" s="33"/>
      <c r="U373" s="27"/>
      <c r="V373" s="27"/>
      <c r="W373" s="27"/>
      <c r="X373" s="24"/>
    </row>
    <row r="374" spans="1:24" s="23" customFormat="1" ht="210.75" customHeight="1" x14ac:dyDescent="0.35">
      <c r="A374" s="20">
        <f t="shared" ref="A374:A437" si="13">ROW()-1</f>
        <v>373</v>
      </c>
      <c r="B374" s="21" t="str">
        <f t="shared" si="12"/>
        <v>W14</v>
      </c>
      <c r="C374" s="21">
        <v>45749.666666666664</v>
      </c>
      <c r="D374" s="21" t="s">
        <v>848</v>
      </c>
      <c r="E374" s="10" t="s">
        <v>58</v>
      </c>
      <c r="F374" s="10" t="s">
        <v>25</v>
      </c>
      <c r="G374" s="46">
        <v>5.5999999999999999E-3</v>
      </c>
      <c r="H374" s="46">
        <v>9.9000000000000008E-3</v>
      </c>
      <c r="I374" s="46">
        <v>2.5000000000000001E-3</v>
      </c>
      <c r="J374" s="46">
        <v>1.6000000000000001E-3</v>
      </c>
      <c r="K374" s="49" t="s">
        <v>1031</v>
      </c>
      <c r="L374" s="11" t="s">
        <v>1038</v>
      </c>
      <c r="M374" s="10" t="s">
        <v>162</v>
      </c>
      <c r="N374" s="10" t="s">
        <v>8</v>
      </c>
      <c r="O374" s="10" t="s">
        <v>1027</v>
      </c>
      <c r="P374" s="25" t="s">
        <v>11</v>
      </c>
      <c r="Q374" s="26"/>
      <c r="R374" s="33"/>
      <c r="S374" s="33"/>
      <c r="T374" s="33"/>
      <c r="U374" s="27"/>
      <c r="V374" s="27"/>
      <c r="W374" s="27"/>
      <c r="X374" s="24"/>
    </row>
    <row r="375" spans="1:24" s="23" customFormat="1" ht="210.75" customHeight="1" x14ac:dyDescent="0.35">
      <c r="A375" s="20">
        <f t="shared" si="13"/>
        <v>374</v>
      </c>
      <c r="B375" s="21" t="str">
        <f t="shared" si="12"/>
        <v>W14</v>
      </c>
      <c r="C375" s="21">
        <v>45749.666666666664</v>
      </c>
      <c r="D375" s="21" t="s">
        <v>848</v>
      </c>
      <c r="E375" s="10" t="s">
        <v>48</v>
      </c>
      <c r="F375" s="10" t="s">
        <v>25</v>
      </c>
      <c r="G375" s="46">
        <v>1.7399999999999999E-2</v>
      </c>
      <c r="H375" s="46">
        <v>1.09E-2</v>
      </c>
      <c r="I375" s="46">
        <v>1.17E-2</v>
      </c>
      <c r="J375" s="46">
        <v>1.18E-2</v>
      </c>
      <c r="K375" s="49" t="s">
        <v>1030</v>
      </c>
      <c r="L375" s="11" t="s">
        <v>1037</v>
      </c>
      <c r="M375" s="10" t="s">
        <v>151</v>
      </c>
      <c r="N375" s="10" t="s">
        <v>8</v>
      </c>
      <c r="O375" s="10" t="s">
        <v>1027</v>
      </c>
      <c r="P375" s="25" t="s">
        <v>50</v>
      </c>
      <c r="Q375" s="26"/>
      <c r="R375" s="33"/>
      <c r="S375" s="33"/>
      <c r="T375" s="33"/>
      <c r="U375" s="27"/>
      <c r="V375" s="27"/>
      <c r="W375" s="27"/>
      <c r="X375" s="24"/>
    </row>
    <row r="376" spans="1:24" s="23" customFormat="1" ht="210.75" customHeight="1" x14ac:dyDescent="0.35">
      <c r="A376" s="20">
        <f t="shared" si="13"/>
        <v>375</v>
      </c>
      <c r="B376" s="21" t="str">
        <f t="shared" si="12"/>
        <v>W14</v>
      </c>
      <c r="C376" s="21">
        <v>45749.666666666664</v>
      </c>
      <c r="D376" s="21" t="s">
        <v>108</v>
      </c>
      <c r="E376" s="10" t="s">
        <v>1065</v>
      </c>
      <c r="F376" s="10" t="s">
        <v>25</v>
      </c>
      <c r="G376" s="46">
        <v>3.3E-3</v>
      </c>
      <c r="H376" s="46">
        <v>1.4E-3</v>
      </c>
      <c r="I376" s="46">
        <v>1.4E-3</v>
      </c>
      <c r="J376" s="46">
        <v>1.4E-3</v>
      </c>
      <c r="K376" s="49" t="s">
        <v>1036</v>
      </c>
      <c r="L376" s="11" t="s">
        <v>4965</v>
      </c>
      <c r="M376" s="10" t="s">
        <v>189</v>
      </c>
      <c r="N376" s="10" t="s">
        <v>1</v>
      </c>
      <c r="O376" s="10" t="s">
        <v>205</v>
      </c>
      <c r="P376" s="25" t="s">
        <v>50</v>
      </c>
      <c r="Q376" s="26"/>
      <c r="R376" s="33"/>
      <c r="S376" s="33"/>
      <c r="T376" s="33"/>
      <c r="U376" s="27"/>
      <c r="V376" s="27"/>
      <c r="W376" s="27"/>
      <c r="X376" s="24"/>
    </row>
    <row r="377" spans="1:24" s="23" customFormat="1" ht="210.75" customHeight="1" x14ac:dyDescent="0.35">
      <c r="A377" s="20">
        <f t="shared" si="13"/>
        <v>376</v>
      </c>
      <c r="B377" s="21" t="str">
        <f t="shared" si="12"/>
        <v>W14</v>
      </c>
      <c r="C377" s="21">
        <v>45750.416666666664</v>
      </c>
      <c r="D377" s="21" t="s">
        <v>807</v>
      </c>
      <c r="E377" s="10" t="s">
        <v>83</v>
      </c>
      <c r="F377" s="10" t="s">
        <v>25</v>
      </c>
      <c r="G377" s="46">
        <v>2.5999999999999999E-3</v>
      </c>
      <c r="H377" s="46">
        <v>3.0999999999999999E-3</v>
      </c>
      <c r="I377" s="46">
        <v>1.6999999999999999E-3</v>
      </c>
      <c r="J377" s="46">
        <v>1.8E-3</v>
      </c>
      <c r="K377" s="49" t="s">
        <v>1044</v>
      </c>
      <c r="L377" s="11" t="s">
        <v>1052</v>
      </c>
      <c r="M377" s="10" t="s">
        <v>195</v>
      </c>
      <c r="N377" s="10" t="s">
        <v>1</v>
      </c>
      <c r="O377" s="10" t="s">
        <v>205</v>
      </c>
      <c r="P377" s="25" t="s">
        <v>11</v>
      </c>
      <c r="Q377" s="26"/>
      <c r="R377" s="33"/>
      <c r="S377" s="33"/>
      <c r="T377" s="33"/>
      <c r="U377" s="27"/>
      <c r="V377" s="27"/>
      <c r="W377" s="27"/>
      <c r="X377" s="24"/>
    </row>
    <row r="378" spans="1:24" s="23" customFormat="1" ht="210.75" customHeight="1" x14ac:dyDescent="0.35">
      <c r="A378" s="20">
        <f t="shared" si="13"/>
        <v>377</v>
      </c>
      <c r="B378" s="21" t="str">
        <f t="shared" si="12"/>
        <v>W14</v>
      </c>
      <c r="C378" s="21">
        <v>45750.416666666664</v>
      </c>
      <c r="D378" s="21" t="s">
        <v>510</v>
      </c>
      <c r="E378" s="10" t="s">
        <v>1043</v>
      </c>
      <c r="F378" s="10" t="s">
        <v>25</v>
      </c>
      <c r="G378" s="46">
        <v>2E-3</v>
      </c>
      <c r="H378" s="46">
        <v>1.4E-3</v>
      </c>
      <c r="I378" s="46">
        <v>1.9E-3</v>
      </c>
      <c r="J378" s="46">
        <v>4.8999999999999998E-3</v>
      </c>
      <c r="K378" s="49" t="s">
        <v>1045</v>
      </c>
      <c r="L378" s="11" t="s">
        <v>1057</v>
      </c>
      <c r="M378" s="10" t="s">
        <v>195</v>
      </c>
      <c r="N378" s="10" t="s">
        <v>1</v>
      </c>
      <c r="O378" s="10" t="s">
        <v>205</v>
      </c>
      <c r="P378" s="25" t="s">
        <v>11</v>
      </c>
      <c r="Q378" s="26"/>
      <c r="R378" s="33"/>
      <c r="S378" s="33"/>
      <c r="T378" s="33"/>
      <c r="U378" s="27"/>
      <c r="V378" s="27"/>
      <c r="W378" s="27"/>
      <c r="X378" s="24"/>
    </row>
    <row r="379" spans="1:24" s="23" customFormat="1" ht="210.75" customHeight="1" x14ac:dyDescent="0.35">
      <c r="A379" s="20">
        <f t="shared" si="13"/>
        <v>378</v>
      </c>
      <c r="B379" s="21" t="str">
        <f t="shared" si="12"/>
        <v>W14</v>
      </c>
      <c r="C379" s="21">
        <v>45750.416666666664</v>
      </c>
      <c r="D379" s="21" t="s">
        <v>510</v>
      </c>
      <c r="E379" s="10" t="s">
        <v>83</v>
      </c>
      <c r="F379" s="10" t="s">
        <v>25</v>
      </c>
      <c r="G379" s="46">
        <v>3.3999999999999998E-3</v>
      </c>
      <c r="H379" s="46">
        <v>3.8999999999999998E-3</v>
      </c>
      <c r="I379" s="46">
        <v>3.0999999999999999E-3</v>
      </c>
      <c r="J379" s="46">
        <v>4.7999999999999996E-3</v>
      </c>
      <c r="K379" s="49" t="s">
        <v>1046</v>
      </c>
      <c r="L379" s="11" t="s">
        <v>1058</v>
      </c>
      <c r="M379" s="10" t="s">
        <v>195</v>
      </c>
      <c r="N379" s="10" t="s">
        <v>1</v>
      </c>
      <c r="O379" s="10" t="s">
        <v>205</v>
      </c>
      <c r="P379" s="25" t="s">
        <v>11</v>
      </c>
      <c r="Q379" s="26"/>
      <c r="R379" s="33"/>
      <c r="S379" s="33"/>
      <c r="T379" s="33"/>
      <c r="U379" s="27"/>
      <c r="V379" s="27"/>
      <c r="W379" s="27"/>
      <c r="X379" s="24"/>
    </row>
    <row r="380" spans="1:24" s="23" customFormat="1" ht="210.75" customHeight="1" x14ac:dyDescent="0.35">
      <c r="A380" s="20">
        <f t="shared" si="13"/>
        <v>379</v>
      </c>
      <c r="B380" s="21" t="str">
        <f t="shared" si="12"/>
        <v>W14</v>
      </c>
      <c r="C380" s="21">
        <v>45750.416666666664</v>
      </c>
      <c r="D380" s="21" t="s">
        <v>108</v>
      </c>
      <c r="E380" s="10" t="s">
        <v>1064</v>
      </c>
      <c r="F380" s="10" t="s">
        <v>25</v>
      </c>
      <c r="G380" s="46">
        <v>1.5E-3</v>
      </c>
      <c r="H380" s="46">
        <v>1.4E-3</v>
      </c>
      <c r="I380" s="46">
        <v>8.9999999999999998E-4</v>
      </c>
      <c r="J380" s="46">
        <v>8.0000000000000004E-4</v>
      </c>
      <c r="K380" s="49" t="s">
        <v>1047</v>
      </c>
      <c r="L380" s="11" t="s">
        <v>1062</v>
      </c>
      <c r="M380" s="10" t="s">
        <v>195</v>
      </c>
      <c r="N380" s="10" t="s">
        <v>1</v>
      </c>
      <c r="O380" s="10" t="s">
        <v>205</v>
      </c>
      <c r="P380" s="25" t="s">
        <v>11</v>
      </c>
      <c r="Q380" s="26"/>
      <c r="R380" s="33"/>
      <c r="S380" s="33"/>
      <c r="T380" s="33"/>
      <c r="U380" s="27"/>
      <c r="V380" s="27"/>
      <c r="W380" s="27"/>
      <c r="X380" s="24"/>
    </row>
    <row r="381" spans="1:24" s="23" customFormat="1" ht="210.75" customHeight="1" x14ac:dyDescent="0.35">
      <c r="A381" s="20">
        <f t="shared" si="13"/>
        <v>380</v>
      </c>
      <c r="B381" s="21" t="str">
        <f t="shared" si="12"/>
        <v>W14</v>
      </c>
      <c r="C381" s="21">
        <v>45750.416666666664</v>
      </c>
      <c r="D381" s="21" t="s">
        <v>108</v>
      </c>
      <c r="E381" s="10" t="s">
        <v>48</v>
      </c>
      <c r="F381" s="10" t="s">
        <v>25</v>
      </c>
      <c r="G381" s="46">
        <v>2.3699999999999999E-2</v>
      </c>
      <c r="H381" s="46">
        <v>2.3199999999999998E-2</v>
      </c>
      <c r="I381" s="46">
        <v>2.53E-2</v>
      </c>
      <c r="J381" s="46">
        <v>2.3300000000000001E-2</v>
      </c>
      <c r="K381" s="49" t="s">
        <v>1048</v>
      </c>
      <c r="L381" s="11"/>
      <c r="M381" s="10" t="s">
        <v>151</v>
      </c>
      <c r="N381" s="10" t="s">
        <v>8</v>
      </c>
      <c r="O381" s="10" t="s">
        <v>205</v>
      </c>
      <c r="P381" s="25" t="s">
        <v>50</v>
      </c>
      <c r="Q381" s="26"/>
      <c r="R381" s="33"/>
      <c r="S381" s="33"/>
      <c r="T381" s="33"/>
      <c r="U381" s="27"/>
      <c r="V381" s="27"/>
      <c r="W381" s="27"/>
      <c r="X381" s="24"/>
    </row>
    <row r="382" spans="1:24" s="23" customFormat="1" ht="210.75" customHeight="1" x14ac:dyDescent="0.35">
      <c r="A382" s="20">
        <f t="shared" si="13"/>
        <v>381</v>
      </c>
      <c r="B382" s="21" t="str">
        <f t="shared" si="12"/>
        <v>W14</v>
      </c>
      <c r="C382" s="21">
        <v>45750.416666666664</v>
      </c>
      <c r="D382" s="21" t="s">
        <v>918</v>
      </c>
      <c r="E382" s="10" t="s">
        <v>1070</v>
      </c>
      <c r="F382" s="10" t="s">
        <v>25</v>
      </c>
      <c r="G382" s="46">
        <v>8.9999999999999998E-4</v>
      </c>
      <c r="H382" s="46">
        <v>8.0000000000000004E-4</v>
      </c>
      <c r="I382" s="46">
        <v>1.1000000000000001E-3</v>
      </c>
      <c r="J382" s="46">
        <v>1.2999999999999999E-3</v>
      </c>
      <c r="K382" s="49" t="s">
        <v>1049</v>
      </c>
      <c r="L382" s="11" t="s">
        <v>4966</v>
      </c>
      <c r="M382" s="10" t="s">
        <v>195</v>
      </c>
      <c r="N382" s="10" t="s">
        <v>1</v>
      </c>
      <c r="O382" s="10" t="s">
        <v>205</v>
      </c>
      <c r="P382" s="25" t="s">
        <v>50</v>
      </c>
      <c r="Q382" s="26"/>
      <c r="R382" s="33"/>
      <c r="S382" s="33"/>
      <c r="T382" s="33"/>
      <c r="U382" s="27"/>
      <c r="V382" s="27"/>
      <c r="W382" s="27"/>
      <c r="X382" s="24"/>
    </row>
    <row r="383" spans="1:24" s="23" customFormat="1" ht="210.75" customHeight="1" x14ac:dyDescent="0.35">
      <c r="A383" s="20">
        <f t="shared" si="13"/>
        <v>382</v>
      </c>
      <c r="B383" s="21" t="str">
        <f t="shared" si="12"/>
        <v>W14</v>
      </c>
      <c r="C383" s="21">
        <v>45750.416666666664</v>
      </c>
      <c r="D383" s="21" t="s">
        <v>918</v>
      </c>
      <c r="E383" s="10" t="s">
        <v>523</v>
      </c>
      <c r="F383" s="10" t="s">
        <v>25</v>
      </c>
      <c r="G383" s="46">
        <v>1.4E-3</v>
      </c>
      <c r="H383" s="46">
        <v>1.4E-3</v>
      </c>
      <c r="I383" s="46">
        <v>2E-3</v>
      </c>
      <c r="J383" s="46">
        <v>2.5000000000000001E-3</v>
      </c>
      <c r="K383" s="49" t="s">
        <v>1069</v>
      </c>
      <c r="L383" s="11" t="s">
        <v>1068</v>
      </c>
      <c r="M383" s="10" t="s">
        <v>195</v>
      </c>
      <c r="N383" s="10" t="s">
        <v>9</v>
      </c>
      <c r="O383" s="10" t="s">
        <v>205</v>
      </c>
      <c r="P383" s="25" t="s">
        <v>50</v>
      </c>
      <c r="Q383" s="26"/>
      <c r="R383" s="33"/>
      <c r="S383" s="33"/>
      <c r="T383" s="33"/>
      <c r="U383" s="27"/>
      <c r="V383" s="27"/>
      <c r="W383" s="27"/>
      <c r="X383" s="24"/>
    </row>
    <row r="384" spans="1:24" s="23" customFormat="1" ht="210.75" customHeight="1" x14ac:dyDescent="0.35">
      <c r="A384" s="20">
        <f t="shared" si="13"/>
        <v>383</v>
      </c>
      <c r="B384" s="21" t="str">
        <f t="shared" si="12"/>
        <v>W14</v>
      </c>
      <c r="C384" s="21">
        <v>45750.416666666664</v>
      </c>
      <c r="D384" s="21" t="s">
        <v>848</v>
      </c>
      <c r="E384" s="10" t="s">
        <v>1072</v>
      </c>
      <c r="F384" s="10" t="s">
        <v>25</v>
      </c>
      <c r="G384" s="46">
        <v>1.6000000000000001E-3</v>
      </c>
      <c r="H384" s="46">
        <v>1.6000000000000001E-3</v>
      </c>
      <c r="I384" s="46">
        <v>2.0999999999999999E-3</v>
      </c>
      <c r="J384" s="46">
        <v>1.8E-3</v>
      </c>
      <c r="K384" s="49" t="s">
        <v>1056</v>
      </c>
      <c r="L384" s="11" t="s">
        <v>1063</v>
      </c>
      <c r="M384" s="10" t="s">
        <v>195</v>
      </c>
      <c r="N384" s="10" t="s">
        <v>1</v>
      </c>
      <c r="O384" s="10" t="s">
        <v>205</v>
      </c>
      <c r="P384" s="25" t="s">
        <v>11</v>
      </c>
      <c r="Q384" s="26"/>
      <c r="R384" s="33"/>
      <c r="S384" s="33"/>
      <c r="T384" s="33"/>
      <c r="U384" s="27"/>
      <c r="V384" s="27"/>
      <c r="W384" s="27"/>
      <c r="X384" s="24"/>
    </row>
    <row r="385" spans="1:24" s="23" customFormat="1" ht="210.75" customHeight="1" x14ac:dyDescent="0.35">
      <c r="A385" s="20">
        <f t="shared" si="13"/>
        <v>384</v>
      </c>
      <c r="B385" s="21" t="str">
        <f t="shared" si="12"/>
        <v>W14</v>
      </c>
      <c r="C385" s="21">
        <v>45750.416666666664</v>
      </c>
      <c r="D385" s="21" t="s">
        <v>848</v>
      </c>
      <c r="E385" s="10" t="s">
        <v>1071</v>
      </c>
      <c r="F385" s="10" t="s">
        <v>25</v>
      </c>
      <c r="G385" s="46">
        <v>2.5999999999999999E-3</v>
      </c>
      <c r="H385" s="46">
        <v>1.2999999999999999E-3</v>
      </c>
      <c r="I385" s="46">
        <v>4.0000000000000002E-4</v>
      </c>
      <c r="J385" s="46">
        <v>2.9999999999999997E-4</v>
      </c>
      <c r="K385" s="49" t="s">
        <v>1054</v>
      </c>
      <c r="L385" s="11" t="s">
        <v>1055</v>
      </c>
      <c r="M385" s="10" t="s">
        <v>128</v>
      </c>
      <c r="N385" s="10" t="s">
        <v>8</v>
      </c>
      <c r="O385" s="10" t="s">
        <v>205</v>
      </c>
      <c r="P385" s="25" t="s">
        <v>11</v>
      </c>
      <c r="Q385" s="26"/>
      <c r="R385" s="33"/>
      <c r="S385" s="33"/>
      <c r="T385" s="33"/>
      <c r="U385" s="27"/>
      <c r="V385" s="27"/>
      <c r="W385" s="27"/>
      <c r="X385" s="24"/>
    </row>
    <row r="386" spans="1:24" s="23" customFormat="1" ht="210.75" customHeight="1" x14ac:dyDescent="0.35">
      <c r="A386" s="20">
        <f t="shared" si="13"/>
        <v>385</v>
      </c>
      <c r="B386" s="21" t="str">
        <f t="shared" si="12"/>
        <v>W14</v>
      </c>
      <c r="C386" s="21">
        <v>45750.416666666664</v>
      </c>
      <c r="D386" s="21" t="s">
        <v>848</v>
      </c>
      <c r="E386" s="10" t="s">
        <v>206</v>
      </c>
      <c r="F386" s="10" t="s">
        <v>25</v>
      </c>
      <c r="G386" s="46">
        <v>2.8E-3</v>
      </c>
      <c r="H386" s="46">
        <v>2.5000000000000001E-3</v>
      </c>
      <c r="I386" s="46">
        <v>2.3E-3</v>
      </c>
      <c r="J386" s="46">
        <v>1.9E-3</v>
      </c>
      <c r="K386" s="49" t="s">
        <v>1050</v>
      </c>
      <c r="L386" s="11" t="s">
        <v>1053</v>
      </c>
      <c r="M386" s="10" t="s">
        <v>195</v>
      </c>
      <c r="N386" s="10" t="s">
        <v>1</v>
      </c>
      <c r="O386" s="10" t="s">
        <v>205</v>
      </c>
      <c r="P386" s="25" t="s">
        <v>11</v>
      </c>
      <c r="Q386" s="26"/>
      <c r="R386" s="33"/>
      <c r="S386" s="33"/>
      <c r="T386" s="33"/>
      <c r="U386" s="27"/>
      <c r="V386" s="27"/>
      <c r="W386" s="27"/>
      <c r="X386" s="24"/>
    </row>
    <row r="387" spans="1:24" s="23" customFormat="1" ht="210.75" customHeight="1" x14ac:dyDescent="0.35">
      <c r="A387" s="20">
        <f t="shared" si="13"/>
        <v>386</v>
      </c>
      <c r="B387" s="21" t="str">
        <f t="shared" si="12"/>
        <v>W14</v>
      </c>
      <c r="C387" s="21">
        <v>45750.416666666664</v>
      </c>
      <c r="D387" s="21" t="s">
        <v>848</v>
      </c>
      <c r="E387" s="10" t="s">
        <v>82</v>
      </c>
      <c r="F387" s="10" t="s">
        <v>25</v>
      </c>
      <c r="G387" s="46">
        <v>4.4000000000000003E-3</v>
      </c>
      <c r="H387" s="46">
        <v>4.1999999999999997E-3</v>
      </c>
      <c r="I387" s="46">
        <v>2.7000000000000001E-3</v>
      </c>
      <c r="J387" s="46">
        <v>2.3E-3</v>
      </c>
      <c r="K387" s="49" t="s">
        <v>1051</v>
      </c>
      <c r="L387" s="11" t="s">
        <v>1053</v>
      </c>
      <c r="M387" s="10" t="s">
        <v>195</v>
      </c>
      <c r="N387" s="10" t="s">
        <v>1</v>
      </c>
      <c r="O387" s="10" t="s">
        <v>205</v>
      </c>
      <c r="P387" s="25" t="s">
        <v>11</v>
      </c>
      <c r="Q387" s="26"/>
      <c r="R387" s="33"/>
      <c r="S387" s="33"/>
      <c r="T387" s="33"/>
      <c r="U387" s="27"/>
      <c r="V387" s="27"/>
      <c r="W387" s="27"/>
      <c r="X387" s="24"/>
    </row>
    <row r="388" spans="1:24" s="23" customFormat="1" ht="210.75" customHeight="1" x14ac:dyDescent="0.35">
      <c r="A388" s="20">
        <f t="shared" si="13"/>
        <v>387</v>
      </c>
      <c r="B388" s="21" t="str">
        <f t="shared" si="12"/>
        <v>W14</v>
      </c>
      <c r="C388" s="21">
        <v>45750.625</v>
      </c>
      <c r="D388" s="21" t="s">
        <v>807</v>
      </c>
      <c r="E388" s="10" t="s">
        <v>206</v>
      </c>
      <c r="F388" s="10" t="s">
        <v>25</v>
      </c>
      <c r="G388" s="46">
        <v>1.3299999999999999E-2</v>
      </c>
      <c r="H388" s="46">
        <v>2.8E-3</v>
      </c>
      <c r="I388" s="46">
        <v>1.5E-3</v>
      </c>
      <c r="J388" s="46">
        <v>1.8E-3</v>
      </c>
      <c r="K388" s="49" t="s">
        <v>1061</v>
      </c>
      <c r="L388" s="11" t="s">
        <v>1053</v>
      </c>
      <c r="M388" s="10" t="s">
        <v>195</v>
      </c>
      <c r="N388" s="10" t="s">
        <v>1</v>
      </c>
      <c r="O388" s="10" t="s">
        <v>205</v>
      </c>
      <c r="P388" s="25" t="s">
        <v>11</v>
      </c>
      <c r="Q388" s="26"/>
      <c r="R388" s="33"/>
      <c r="S388" s="33"/>
      <c r="T388" s="33"/>
      <c r="U388" s="27"/>
      <c r="V388" s="27"/>
      <c r="W388" s="27"/>
      <c r="X388" s="24"/>
    </row>
    <row r="389" spans="1:24" s="23" customFormat="1" ht="210.75" customHeight="1" x14ac:dyDescent="0.35">
      <c r="A389" s="20">
        <f t="shared" si="13"/>
        <v>388</v>
      </c>
      <c r="B389" s="21" t="str">
        <f t="shared" si="12"/>
        <v>W14</v>
      </c>
      <c r="C389" s="21">
        <v>45750.625</v>
      </c>
      <c r="D389" s="21" t="s">
        <v>807</v>
      </c>
      <c r="E389" s="10" t="s">
        <v>48</v>
      </c>
      <c r="F389" s="10" t="s">
        <v>25</v>
      </c>
      <c r="G389" s="46">
        <v>4.07E-2</v>
      </c>
      <c r="H389" s="46">
        <v>2.8899999999999999E-2</v>
      </c>
      <c r="I389" s="46">
        <v>2.8000000000000001E-2</v>
      </c>
      <c r="J389" s="46">
        <v>2.8299999999999999E-2</v>
      </c>
      <c r="K389" s="49" t="s">
        <v>1060</v>
      </c>
      <c r="L389" s="11" t="s">
        <v>1073</v>
      </c>
      <c r="M389" s="10" t="s">
        <v>151</v>
      </c>
      <c r="N389" s="10" t="s">
        <v>8</v>
      </c>
      <c r="O389" s="10" t="s">
        <v>205</v>
      </c>
      <c r="P389" s="25" t="s">
        <v>11</v>
      </c>
      <c r="Q389" s="26"/>
      <c r="R389" s="33"/>
      <c r="S389" s="33"/>
      <c r="T389" s="33"/>
      <c r="U389" s="27"/>
      <c r="V389" s="27"/>
      <c r="W389" s="27"/>
      <c r="X389" s="24"/>
    </row>
    <row r="390" spans="1:24" s="23" customFormat="1" ht="210.75" customHeight="1" x14ac:dyDescent="0.35">
      <c r="A390" s="20">
        <f t="shared" si="13"/>
        <v>389</v>
      </c>
      <c r="B390" s="21" t="str">
        <f t="shared" si="12"/>
        <v>W14</v>
      </c>
      <c r="C390" s="21">
        <v>45751.416666666664</v>
      </c>
      <c r="D390" s="21" t="s">
        <v>92</v>
      </c>
      <c r="E390" s="10" t="s">
        <v>1059</v>
      </c>
      <c r="F390" s="10" t="s">
        <v>25</v>
      </c>
      <c r="G390" s="46">
        <v>3.8E-3</v>
      </c>
      <c r="H390" s="46">
        <v>2.5999999999999999E-3</v>
      </c>
      <c r="I390" s="46">
        <v>2.3999999999999998E-3</v>
      </c>
      <c r="J390" s="46">
        <v>1E-3</v>
      </c>
      <c r="K390" s="49" t="s">
        <v>1081</v>
      </c>
      <c r="L390" s="11" t="s">
        <v>4967</v>
      </c>
      <c r="M390" s="10" t="s">
        <v>190</v>
      </c>
      <c r="N390" s="10" t="s">
        <v>1</v>
      </c>
      <c r="O390" s="10" t="s">
        <v>121</v>
      </c>
      <c r="P390" s="25" t="s">
        <v>50</v>
      </c>
      <c r="Q390" s="26"/>
      <c r="R390" s="33"/>
      <c r="S390" s="33"/>
      <c r="T390" s="33"/>
      <c r="U390" s="27"/>
      <c r="V390" s="27"/>
      <c r="W390" s="27"/>
      <c r="X390" s="24"/>
    </row>
    <row r="391" spans="1:24" s="23" customFormat="1" ht="210.75" customHeight="1" x14ac:dyDescent="0.35">
      <c r="A391" s="20">
        <f t="shared" si="13"/>
        <v>390</v>
      </c>
      <c r="B391" s="21" t="str">
        <f t="shared" si="12"/>
        <v>W14</v>
      </c>
      <c r="C391" s="21">
        <v>45751.416666666664</v>
      </c>
      <c r="D391" s="21" t="s">
        <v>510</v>
      </c>
      <c r="E391" s="10" t="s">
        <v>1082</v>
      </c>
      <c r="F391" s="10" t="s">
        <v>25</v>
      </c>
      <c r="G391" s="46">
        <v>4.1000000000000003E-3</v>
      </c>
      <c r="H391" s="46">
        <v>4.4000000000000003E-3</v>
      </c>
      <c r="I391" s="46">
        <v>3.5000000000000001E-3</v>
      </c>
      <c r="J391" s="46">
        <v>7.1000000000000004E-3</v>
      </c>
      <c r="K391" s="49" t="s">
        <v>1075</v>
      </c>
      <c r="L391" s="11" t="s">
        <v>1083</v>
      </c>
      <c r="M391" s="10" t="s">
        <v>190</v>
      </c>
      <c r="N391" s="10" t="s">
        <v>1</v>
      </c>
      <c r="O391" s="10" t="s">
        <v>121</v>
      </c>
      <c r="P391" s="25" t="s">
        <v>11</v>
      </c>
      <c r="Q391" s="26"/>
      <c r="R391" s="33"/>
      <c r="S391" s="33"/>
      <c r="T391" s="33"/>
      <c r="U391" s="27"/>
      <c r="V391" s="27"/>
      <c r="W391" s="27"/>
      <c r="X391" s="24"/>
    </row>
    <row r="392" spans="1:24" s="23" customFormat="1" ht="210.75" customHeight="1" x14ac:dyDescent="0.35">
      <c r="A392" s="20">
        <f t="shared" si="13"/>
        <v>391</v>
      </c>
      <c r="B392" s="21" t="str">
        <f t="shared" si="12"/>
        <v>W14</v>
      </c>
      <c r="C392" s="21">
        <v>45751.416666666664</v>
      </c>
      <c r="D392" s="21" t="s">
        <v>108</v>
      </c>
      <c r="E392" s="10" t="s">
        <v>1091</v>
      </c>
      <c r="F392" s="10" t="s">
        <v>25</v>
      </c>
      <c r="G392" s="46">
        <v>2.3999999999999998E-3</v>
      </c>
      <c r="H392" s="46">
        <v>1.1999999999999999E-3</v>
      </c>
      <c r="I392" s="46">
        <v>1.1999999999999999E-3</v>
      </c>
      <c r="J392" s="46">
        <v>1.4E-3</v>
      </c>
      <c r="K392" s="49" t="s">
        <v>1076</v>
      </c>
      <c r="L392" s="11" t="s">
        <v>1080</v>
      </c>
      <c r="M392" s="10" t="s">
        <v>190</v>
      </c>
      <c r="N392" s="10" t="s">
        <v>1</v>
      </c>
      <c r="O392" s="10" t="s">
        <v>121</v>
      </c>
      <c r="P392" s="25" t="s">
        <v>50</v>
      </c>
      <c r="Q392" s="26"/>
      <c r="R392" s="33"/>
      <c r="S392" s="33"/>
      <c r="T392" s="33"/>
      <c r="U392" s="27"/>
      <c r="V392" s="27"/>
      <c r="W392" s="27"/>
      <c r="X392" s="24"/>
    </row>
    <row r="393" spans="1:24" s="23" customFormat="1" ht="210.75" customHeight="1" x14ac:dyDescent="0.35">
      <c r="A393" s="20">
        <f t="shared" si="13"/>
        <v>392</v>
      </c>
      <c r="B393" s="21" t="str">
        <f t="shared" si="12"/>
        <v>W14</v>
      </c>
      <c r="C393" s="21">
        <v>45751.416666666664</v>
      </c>
      <c r="D393" s="21" t="s">
        <v>918</v>
      </c>
      <c r="E393" s="10" t="s">
        <v>99</v>
      </c>
      <c r="F393" s="10" t="s">
        <v>25</v>
      </c>
      <c r="G393" s="46">
        <v>5.1000000000000004E-3</v>
      </c>
      <c r="H393" s="46">
        <v>4.8999999999999998E-3</v>
      </c>
      <c r="I393" s="46">
        <v>4.1999999999999997E-3</v>
      </c>
      <c r="J393" s="46">
        <v>3.8E-3</v>
      </c>
      <c r="K393" s="49" t="s">
        <v>1077</v>
      </c>
      <c r="L393" s="11" t="s">
        <v>1079</v>
      </c>
      <c r="M393" s="10" t="s">
        <v>175</v>
      </c>
      <c r="N393" s="10" t="s">
        <v>8</v>
      </c>
      <c r="O393" s="10" t="s">
        <v>121</v>
      </c>
      <c r="P393" s="25" t="s">
        <v>50</v>
      </c>
      <c r="Q393" s="26"/>
      <c r="R393" s="33"/>
      <c r="S393" s="33"/>
      <c r="T393" s="33"/>
      <c r="U393" s="27"/>
      <c r="V393" s="27"/>
      <c r="W393" s="27"/>
      <c r="X393" s="24"/>
    </row>
    <row r="394" spans="1:24" s="23" customFormat="1" ht="210.75" customHeight="1" x14ac:dyDescent="0.35">
      <c r="A394" s="20">
        <f t="shared" si="13"/>
        <v>393</v>
      </c>
      <c r="B394" s="21" t="str">
        <f t="shared" si="12"/>
        <v>W14</v>
      </c>
      <c r="C394" s="21">
        <v>45751.416666666664</v>
      </c>
      <c r="D394" s="21" t="s">
        <v>918</v>
      </c>
      <c r="E394" s="10" t="s">
        <v>196</v>
      </c>
      <c r="F394" s="10" t="s">
        <v>25</v>
      </c>
      <c r="G394" s="46">
        <v>8.0000000000000004E-4</v>
      </c>
      <c r="H394" s="46">
        <v>5.9999999999999995E-4</v>
      </c>
      <c r="I394" s="46">
        <v>8.9999999999999998E-4</v>
      </c>
      <c r="J394" s="46">
        <v>1.4E-3</v>
      </c>
      <c r="K394" s="49" t="s">
        <v>1078</v>
      </c>
      <c r="L394" s="11" t="s">
        <v>1084</v>
      </c>
      <c r="M394" s="10" t="s">
        <v>190</v>
      </c>
      <c r="N394" s="10" t="s">
        <v>1</v>
      </c>
      <c r="O394" s="10" t="s">
        <v>121</v>
      </c>
      <c r="P394" s="25" t="s">
        <v>50</v>
      </c>
      <c r="Q394" s="26"/>
      <c r="R394" s="33"/>
      <c r="S394" s="33"/>
      <c r="T394" s="33"/>
      <c r="U394" s="27"/>
      <c r="V394" s="27"/>
      <c r="W394" s="27"/>
      <c r="X394" s="24"/>
    </row>
    <row r="395" spans="1:24" s="23" customFormat="1" ht="210.75" customHeight="1" x14ac:dyDescent="0.35">
      <c r="A395" s="20">
        <f t="shared" si="13"/>
        <v>394</v>
      </c>
      <c r="B395" s="21" t="str">
        <f t="shared" si="12"/>
        <v>W14</v>
      </c>
      <c r="C395" s="21">
        <v>45751.416666666664</v>
      </c>
      <c r="D395" s="21" t="s">
        <v>918</v>
      </c>
      <c r="E395" s="10" t="s">
        <v>1074</v>
      </c>
      <c r="F395" s="10" t="s">
        <v>25</v>
      </c>
      <c r="G395" s="46">
        <v>8.0000000000000004E-4</v>
      </c>
      <c r="H395" s="46">
        <v>4.0000000000000002E-4</v>
      </c>
      <c r="I395" s="46">
        <v>2.9999999999999997E-4</v>
      </c>
      <c r="J395" s="46">
        <v>2.9999999999999997E-4</v>
      </c>
      <c r="K395" s="49" t="s">
        <v>1085</v>
      </c>
      <c r="L395" s="11" t="s">
        <v>1086</v>
      </c>
      <c r="M395" s="10" t="s">
        <v>172</v>
      </c>
      <c r="N395" s="10" t="s">
        <v>9</v>
      </c>
      <c r="O395" s="10" t="s">
        <v>121</v>
      </c>
      <c r="P395" s="25" t="s">
        <v>50</v>
      </c>
      <c r="Q395" s="26"/>
      <c r="R395" s="33"/>
      <c r="S395" s="33"/>
      <c r="T395" s="33"/>
      <c r="U395" s="27"/>
      <c r="V395" s="27"/>
      <c r="W395" s="27"/>
      <c r="X395" s="24"/>
    </row>
    <row r="396" spans="1:24" s="23" customFormat="1" ht="210.75" customHeight="1" x14ac:dyDescent="0.35">
      <c r="A396" s="20">
        <f t="shared" si="13"/>
        <v>395</v>
      </c>
      <c r="B396" s="21" t="str">
        <f t="shared" si="12"/>
        <v>W14</v>
      </c>
      <c r="C396" s="21">
        <v>45751.625</v>
      </c>
      <c r="D396" s="21" t="s">
        <v>108</v>
      </c>
      <c r="E396" s="10" t="s">
        <v>80</v>
      </c>
      <c r="F396" s="10" t="s">
        <v>25</v>
      </c>
      <c r="G396" s="46">
        <v>9.7000000000000003E-3</v>
      </c>
      <c r="H396" s="46">
        <v>3.0999999999999999E-3</v>
      </c>
      <c r="I396" s="46">
        <v>3.0999999999999999E-3</v>
      </c>
      <c r="J396" s="46">
        <v>2.8E-3</v>
      </c>
      <c r="K396" s="49" t="s">
        <v>1087</v>
      </c>
      <c r="L396" s="11" t="s">
        <v>1090</v>
      </c>
      <c r="M396" s="10" t="s">
        <v>125</v>
      </c>
      <c r="N396" s="10" t="s">
        <v>8</v>
      </c>
      <c r="O396" s="10" t="s">
        <v>121</v>
      </c>
      <c r="P396" s="25" t="s">
        <v>50</v>
      </c>
      <c r="Q396" s="26"/>
      <c r="R396" s="33"/>
      <c r="S396" s="33"/>
      <c r="T396" s="33"/>
      <c r="U396" s="27"/>
      <c r="V396" s="27"/>
      <c r="W396" s="27"/>
      <c r="X396" s="24"/>
    </row>
    <row r="397" spans="1:24" s="23" customFormat="1" ht="210.75" customHeight="1" x14ac:dyDescent="0.35">
      <c r="A397" s="20">
        <f t="shared" si="13"/>
        <v>396</v>
      </c>
      <c r="B397" s="21" t="str">
        <f t="shared" si="12"/>
        <v>W14</v>
      </c>
      <c r="C397" s="21">
        <v>45751.625</v>
      </c>
      <c r="D397" s="21" t="s">
        <v>108</v>
      </c>
      <c r="E397" s="10" t="s">
        <v>1106</v>
      </c>
      <c r="F397" s="10" t="s">
        <v>25</v>
      </c>
      <c r="G397" s="46">
        <v>3.5000000000000001E-3</v>
      </c>
      <c r="H397" s="46">
        <v>4.0000000000000002E-4</v>
      </c>
      <c r="I397" s="46">
        <v>5.9999999999999995E-4</v>
      </c>
      <c r="J397" s="46">
        <v>5.0000000000000001E-4</v>
      </c>
      <c r="K397" s="49" t="s">
        <v>1088</v>
      </c>
      <c r="L397" s="11" t="s">
        <v>1089</v>
      </c>
      <c r="M397" s="10" t="s">
        <v>152</v>
      </c>
      <c r="N397" s="10" t="s">
        <v>8</v>
      </c>
      <c r="O397" s="10" t="s">
        <v>121</v>
      </c>
      <c r="P397" s="25" t="s">
        <v>11</v>
      </c>
      <c r="Q397" s="26"/>
      <c r="R397" s="33"/>
      <c r="S397" s="33"/>
      <c r="T397" s="33"/>
      <c r="U397" s="27"/>
      <c r="V397" s="27"/>
      <c r="W397" s="27"/>
      <c r="X397" s="24"/>
    </row>
    <row r="398" spans="1:24" s="23" customFormat="1" ht="210.75" customHeight="1" x14ac:dyDescent="0.35">
      <c r="A398" s="20">
        <f t="shared" si="13"/>
        <v>397</v>
      </c>
      <c r="B398" s="21" t="str">
        <f t="shared" si="12"/>
        <v>W14</v>
      </c>
      <c r="C398" s="21">
        <v>45752.416666666664</v>
      </c>
      <c r="D398" s="21" t="s">
        <v>807</v>
      </c>
      <c r="E398" s="10" t="s">
        <v>1107</v>
      </c>
      <c r="F398" s="10" t="s">
        <v>25</v>
      </c>
      <c r="G398" s="46">
        <v>2.3E-3</v>
      </c>
      <c r="H398" s="46">
        <v>1.5E-3</v>
      </c>
      <c r="I398" s="46">
        <v>1.1000000000000001E-3</v>
      </c>
      <c r="J398" s="46">
        <v>1.1999999999999999E-3</v>
      </c>
      <c r="K398" s="49" t="s">
        <v>1099</v>
      </c>
      <c r="L398" s="11" t="s">
        <v>4968</v>
      </c>
      <c r="M398" s="10" t="s">
        <v>190</v>
      </c>
      <c r="N398" s="10" t="s">
        <v>1</v>
      </c>
      <c r="O398" s="10" t="s">
        <v>121</v>
      </c>
      <c r="P398" s="25" t="s">
        <v>11</v>
      </c>
      <c r="Q398" s="26"/>
      <c r="R398" s="33"/>
      <c r="S398" s="33"/>
      <c r="T398" s="33"/>
      <c r="U398" s="27"/>
      <c r="V398" s="27"/>
      <c r="W398" s="27"/>
      <c r="X398" s="24"/>
    </row>
    <row r="399" spans="1:24" s="23" customFormat="1" ht="210.75" customHeight="1" x14ac:dyDescent="0.35">
      <c r="A399" s="20">
        <f t="shared" si="13"/>
        <v>398</v>
      </c>
      <c r="B399" s="21" t="str">
        <f t="shared" si="12"/>
        <v>W14</v>
      </c>
      <c r="C399" s="21">
        <v>45752.416666666664</v>
      </c>
      <c r="D399" s="21" t="s">
        <v>510</v>
      </c>
      <c r="E399" s="10" t="s">
        <v>174</v>
      </c>
      <c r="F399" s="10" t="s">
        <v>25</v>
      </c>
      <c r="G399" s="46">
        <v>1.5E-3</v>
      </c>
      <c r="H399" s="46">
        <v>1.5E-3</v>
      </c>
      <c r="I399" s="46">
        <v>1.1000000000000001E-3</v>
      </c>
      <c r="J399" s="46">
        <v>2.0999999999999999E-3</v>
      </c>
      <c r="K399" s="49" t="s">
        <v>1095</v>
      </c>
      <c r="L399" s="11" t="s">
        <v>4969</v>
      </c>
      <c r="M399" s="10" t="s">
        <v>175</v>
      </c>
      <c r="N399" s="10" t="s">
        <v>8</v>
      </c>
      <c r="O399" s="10" t="s">
        <v>121</v>
      </c>
      <c r="P399" s="25" t="s">
        <v>50</v>
      </c>
      <c r="Q399" s="26"/>
      <c r="R399" s="33"/>
      <c r="S399" s="33"/>
      <c r="T399" s="33"/>
      <c r="U399" s="27"/>
      <c r="V399" s="27"/>
      <c r="W399" s="27"/>
      <c r="X399" s="24"/>
    </row>
    <row r="400" spans="1:24" s="23" customFormat="1" ht="210.75" customHeight="1" x14ac:dyDescent="0.35">
      <c r="A400" s="20">
        <f t="shared" si="13"/>
        <v>399</v>
      </c>
      <c r="B400" s="21" t="str">
        <f t="shared" si="12"/>
        <v>W14</v>
      </c>
      <c r="C400" s="21">
        <v>45752.416666666664</v>
      </c>
      <c r="D400" s="21" t="s">
        <v>698</v>
      </c>
      <c r="E400" s="10" t="s">
        <v>86</v>
      </c>
      <c r="F400" s="10" t="s">
        <v>25</v>
      </c>
      <c r="G400" s="46">
        <v>5.67E-2</v>
      </c>
      <c r="H400" s="46">
        <v>6.1199999999999997E-2</v>
      </c>
      <c r="I400" s="46">
        <v>5.8099999999999999E-2</v>
      </c>
      <c r="J400" s="46">
        <v>2.7799999999999998E-2</v>
      </c>
      <c r="K400" s="49" t="s">
        <v>1100</v>
      </c>
      <c r="L400" s="11" t="s">
        <v>1102</v>
      </c>
      <c r="M400" s="10" t="s">
        <v>1092</v>
      </c>
      <c r="N400" s="10" t="s">
        <v>15</v>
      </c>
      <c r="O400" s="10" t="s">
        <v>121</v>
      </c>
      <c r="P400" s="25" t="s">
        <v>50</v>
      </c>
      <c r="Q400" s="26"/>
      <c r="R400" s="33"/>
      <c r="S400" s="33"/>
      <c r="T400" s="33"/>
      <c r="U400" s="27"/>
      <c r="V400" s="27"/>
      <c r="W400" s="27"/>
      <c r="X400" s="24"/>
    </row>
    <row r="401" spans="1:24" s="23" customFormat="1" ht="210.75" customHeight="1" x14ac:dyDescent="0.35">
      <c r="A401" s="20">
        <f t="shared" si="13"/>
        <v>400</v>
      </c>
      <c r="B401" s="21" t="str">
        <f t="shared" si="12"/>
        <v>W14</v>
      </c>
      <c r="C401" s="21">
        <v>45752.416666666664</v>
      </c>
      <c r="D401" s="21" t="s">
        <v>698</v>
      </c>
      <c r="E401" s="10" t="s">
        <v>174</v>
      </c>
      <c r="F401" s="10" t="s">
        <v>25</v>
      </c>
      <c r="G401" s="46">
        <v>4.5400000000000003E-2</v>
      </c>
      <c r="H401" s="46">
        <v>5.2299999999999999E-2</v>
      </c>
      <c r="I401" s="46">
        <v>4.87E-2</v>
      </c>
      <c r="J401" s="46">
        <v>2.1899999999999999E-2</v>
      </c>
      <c r="K401" s="49" t="s">
        <v>1096</v>
      </c>
      <c r="L401" s="11" t="s">
        <v>1104</v>
      </c>
      <c r="M401" s="10" t="s">
        <v>175</v>
      </c>
      <c r="N401" s="10" t="s">
        <v>8</v>
      </c>
      <c r="O401" s="10" t="s">
        <v>121</v>
      </c>
      <c r="P401" s="25" t="s">
        <v>11</v>
      </c>
      <c r="Q401" s="26"/>
      <c r="R401" s="33"/>
      <c r="S401" s="33"/>
      <c r="T401" s="33"/>
      <c r="U401" s="27"/>
      <c r="V401" s="27"/>
      <c r="W401" s="27"/>
      <c r="X401" s="24"/>
    </row>
    <row r="402" spans="1:24" s="23" customFormat="1" ht="210.75" customHeight="1" x14ac:dyDescent="0.35">
      <c r="A402" s="20">
        <f t="shared" si="13"/>
        <v>401</v>
      </c>
      <c r="B402" s="21" t="str">
        <f t="shared" si="12"/>
        <v>W14</v>
      </c>
      <c r="C402" s="21">
        <v>45752.416666666664</v>
      </c>
      <c r="D402" s="21" t="s">
        <v>108</v>
      </c>
      <c r="E402" s="10" t="s">
        <v>523</v>
      </c>
      <c r="F402" s="10" t="s">
        <v>25</v>
      </c>
      <c r="G402" s="46">
        <v>8.9999999999999998E-4</v>
      </c>
      <c r="H402" s="46">
        <v>4.0000000000000002E-4</v>
      </c>
      <c r="I402" s="46">
        <v>4.0000000000000002E-4</v>
      </c>
      <c r="J402" s="46">
        <v>5.9999999999999995E-4</v>
      </c>
      <c r="K402" s="49" t="s">
        <v>1105</v>
      </c>
      <c r="L402" s="11" t="s">
        <v>1094</v>
      </c>
      <c r="M402" s="10" t="s">
        <v>77</v>
      </c>
      <c r="N402" s="10" t="s">
        <v>9</v>
      </c>
      <c r="O402" s="10" t="s">
        <v>121</v>
      </c>
      <c r="P402" s="25" t="s">
        <v>50</v>
      </c>
      <c r="Q402" s="26"/>
      <c r="R402" s="33"/>
      <c r="S402" s="33"/>
      <c r="T402" s="33"/>
      <c r="U402" s="27"/>
      <c r="V402" s="27"/>
      <c r="W402" s="27"/>
      <c r="X402" s="24"/>
    </row>
    <row r="403" spans="1:24" s="23" customFormat="1" ht="210.75" customHeight="1" x14ac:dyDescent="0.35">
      <c r="A403" s="20">
        <f t="shared" si="13"/>
        <v>402</v>
      </c>
      <c r="B403" s="21" t="str">
        <f t="shared" si="12"/>
        <v>W14</v>
      </c>
      <c r="C403" s="21">
        <v>45752.416666666664</v>
      </c>
      <c r="D403" s="21" t="s">
        <v>103</v>
      </c>
      <c r="E403" s="10" t="s">
        <v>113</v>
      </c>
      <c r="F403" s="10" t="s">
        <v>25</v>
      </c>
      <c r="G403" s="46">
        <v>1E-3</v>
      </c>
      <c r="H403" s="46">
        <v>4.0000000000000002E-4</v>
      </c>
      <c r="I403" s="46">
        <v>5.0000000000000001E-4</v>
      </c>
      <c r="J403" s="46">
        <v>5.9999999999999995E-4</v>
      </c>
      <c r="K403" s="49" t="s">
        <v>1101</v>
      </c>
      <c r="L403" s="11" t="s">
        <v>1103</v>
      </c>
      <c r="M403" s="10" t="s">
        <v>190</v>
      </c>
      <c r="N403" s="10" t="s">
        <v>1</v>
      </c>
      <c r="O403" s="10" t="s">
        <v>121</v>
      </c>
      <c r="P403" s="25" t="s">
        <v>50</v>
      </c>
      <c r="Q403" s="26"/>
      <c r="R403" s="33"/>
      <c r="S403" s="33"/>
      <c r="T403" s="33"/>
      <c r="U403" s="27"/>
      <c r="V403" s="27"/>
      <c r="W403" s="27"/>
      <c r="X403" s="24"/>
    </row>
    <row r="404" spans="1:24" s="23" customFormat="1" ht="210.75" customHeight="1" x14ac:dyDescent="0.35">
      <c r="A404" s="20">
        <f t="shared" si="13"/>
        <v>403</v>
      </c>
      <c r="B404" s="21" t="str">
        <f t="shared" si="12"/>
        <v>W14</v>
      </c>
      <c r="C404" s="21">
        <v>45752.416666666664</v>
      </c>
      <c r="D404" s="21" t="s">
        <v>848</v>
      </c>
      <c r="E404" s="10" t="s">
        <v>84</v>
      </c>
      <c r="F404" s="10" t="s">
        <v>25</v>
      </c>
      <c r="G404" s="46">
        <v>4.1000000000000003E-3</v>
      </c>
      <c r="H404" s="46">
        <v>2.5000000000000001E-3</v>
      </c>
      <c r="I404" s="46">
        <v>1.4E-3</v>
      </c>
      <c r="J404" s="46">
        <v>1.1000000000000001E-3</v>
      </c>
      <c r="K404" s="49" t="s">
        <v>1097</v>
      </c>
      <c r="L404" s="11" t="s">
        <v>1098</v>
      </c>
      <c r="M404" s="10" t="s">
        <v>175</v>
      </c>
      <c r="N404" s="10" t="s">
        <v>8</v>
      </c>
      <c r="O404" s="10" t="s">
        <v>121</v>
      </c>
      <c r="P404" s="25" t="s">
        <v>50</v>
      </c>
      <c r="Q404" s="26"/>
      <c r="R404" s="33"/>
      <c r="S404" s="33"/>
      <c r="T404" s="33"/>
      <c r="U404" s="27"/>
      <c r="V404" s="27"/>
      <c r="W404" s="27"/>
      <c r="X404" s="24"/>
    </row>
    <row r="405" spans="1:24" s="23" customFormat="1" ht="210.75" customHeight="1" x14ac:dyDescent="0.35">
      <c r="A405" s="20">
        <f t="shared" si="13"/>
        <v>404</v>
      </c>
      <c r="B405" s="21" t="str">
        <f t="shared" si="12"/>
        <v>W15</v>
      </c>
      <c r="C405" s="21">
        <v>45753.416666666664</v>
      </c>
      <c r="D405" s="21" t="s">
        <v>510</v>
      </c>
      <c r="E405" s="10" t="s">
        <v>1111</v>
      </c>
      <c r="F405" s="10" t="s">
        <v>25</v>
      </c>
      <c r="G405" s="46">
        <v>5.3800000000000001E-2</v>
      </c>
      <c r="H405" s="46">
        <v>2.8500000000000001E-2</v>
      </c>
      <c r="I405" s="46">
        <v>3.3799999999999997E-2</v>
      </c>
      <c r="J405" s="46">
        <v>3.6600000000000001E-2</v>
      </c>
      <c r="K405" s="49" t="s">
        <v>1108</v>
      </c>
      <c r="L405" s="11" t="s">
        <v>1115</v>
      </c>
      <c r="M405" s="10" t="s">
        <v>125</v>
      </c>
      <c r="N405" s="10" t="s">
        <v>8</v>
      </c>
      <c r="O405" s="10" t="s">
        <v>153</v>
      </c>
      <c r="P405" s="25" t="s">
        <v>11</v>
      </c>
      <c r="Q405" s="26"/>
      <c r="R405" s="33"/>
      <c r="S405" s="33"/>
      <c r="T405" s="33"/>
      <c r="U405" s="27"/>
      <c r="V405" s="27"/>
      <c r="W405" s="27"/>
      <c r="X405" s="24"/>
    </row>
    <row r="406" spans="1:24" s="23" customFormat="1" ht="210.75" customHeight="1" x14ac:dyDescent="0.35">
      <c r="A406" s="20">
        <f t="shared" si="13"/>
        <v>405</v>
      </c>
      <c r="B406" s="21" t="str">
        <f t="shared" si="12"/>
        <v>W15</v>
      </c>
      <c r="C406" s="21">
        <v>45753.416666666664</v>
      </c>
      <c r="D406" s="21" t="s">
        <v>510</v>
      </c>
      <c r="E406" s="10" t="s">
        <v>1112</v>
      </c>
      <c r="F406" s="10" t="s">
        <v>60</v>
      </c>
      <c r="G406" s="46">
        <v>2.75E-2</v>
      </c>
      <c r="H406" s="46">
        <v>2.0299999999999999E-2</v>
      </c>
      <c r="I406" s="46">
        <v>2.7400000000000001E-2</v>
      </c>
      <c r="J406" s="46">
        <v>2.5499999999999998E-2</v>
      </c>
      <c r="K406" s="49" t="s">
        <v>1109</v>
      </c>
      <c r="L406" s="11" t="s">
        <v>1114</v>
      </c>
      <c r="M406" s="10" t="s">
        <v>151</v>
      </c>
      <c r="N406" s="10" t="s">
        <v>8</v>
      </c>
      <c r="O406" s="10" t="s">
        <v>153</v>
      </c>
      <c r="P406" s="25" t="s">
        <v>11</v>
      </c>
      <c r="Q406" s="26"/>
      <c r="R406" s="33"/>
      <c r="S406" s="33"/>
      <c r="T406" s="33"/>
      <c r="U406" s="27"/>
      <c r="V406" s="27"/>
      <c r="W406" s="27"/>
      <c r="X406" s="24"/>
    </row>
    <row r="407" spans="1:24" s="23" customFormat="1" ht="210.75" customHeight="1" x14ac:dyDescent="0.35">
      <c r="A407" s="20">
        <f t="shared" si="13"/>
        <v>406</v>
      </c>
      <c r="B407" s="21" t="str">
        <f t="shared" si="12"/>
        <v>W15</v>
      </c>
      <c r="C407" s="21">
        <v>45753.416666666664</v>
      </c>
      <c r="D407" s="21" t="s">
        <v>510</v>
      </c>
      <c r="E407" s="10" t="s">
        <v>1113</v>
      </c>
      <c r="F407" s="10" t="s">
        <v>56</v>
      </c>
      <c r="G407" s="46">
        <v>1.24E-2</v>
      </c>
      <c r="H407" s="46">
        <v>3.5999999999999999E-3</v>
      </c>
      <c r="I407" s="46">
        <v>3.2000000000000002E-3</v>
      </c>
      <c r="J407" s="46">
        <v>5.4999999999999997E-3</v>
      </c>
      <c r="K407" s="49" t="s">
        <v>1110</v>
      </c>
      <c r="L407" s="11" t="s">
        <v>1117</v>
      </c>
      <c r="M407" s="10" t="s">
        <v>162</v>
      </c>
      <c r="N407" s="10" t="s">
        <v>8</v>
      </c>
      <c r="O407" s="10" t="s">
        <v>153</v>
      </c>
      <c r="P407" s="25" t="s">
        <v>11</v>
      </c>
      <c r="Q407" s="26"/>
      <c r="R407" s="33"/>
      <c r="S407" s="33"/>
      <c r="T407" s="33"/>
      <c r="U407" s="27"/>
      <c r="V407" s="27"/>
      <c r="W407" s="27"/>
      <c r="X407" s="24"/>
    </row>
    <row r="408" spans="1:24" s="23" customFormat="1" ht="210.75" customHeight="1" x14ac:dyDescent="0.35">
      <c r="A408" s="20">
        <f t="shared" si="13"/>
        <v>407</v>
      </c>
      <c r="B408" s="21" t="str">
        <f t="shared" si="12"/>
        <v>W15</v>
      </c>
      <c r="C408" s="21">
        <v>45754.416666666664</v>
      </c>
      <c r="D408" s="21" t="s">
        <v>92</v>
      </c>
      <c r="E408" s="10" t="s">
        <v>105</v>
      </c>
      <c r="F408" s="10" t="s">
        <v>56</v>
      </c>
      <c r="G408" s="46">
        <v>2.3699999999999999E-2</v>
      </c>
      <c r="H408" s="46">
        <v>3.3999999999999998E-3</v>
      </c>
      <c r="I408" s="46">
        <v>4.5999999999999999E-3</v>
      </c>
      <c r="J408" s="46">
        <v>2.1000000000000001E-2</v>
      </c>
      <c r="K408" s="49" t="s">
        <v>1116</v>
      </c>
      <c r="L408" s="11" t="s">
        <v>1118</v>
      </c>
      <c r="M408" s="10" t="s">
        <v>162</v>
      </c>
      <c r="N408" s="10" t="s">
        <v>8</v>
      </c>
      <c r="O408" s="10" t="s">
        <v>69</v>
      </c>
      <c r="P408" s="25" t="s">
        <v>11</v>
      </c>
      <c r="Q408" s="26"/>
      <c r="R408" s="33"/>
      <c r="S408" s="33"/>
      <c r="T408" s="33"/>
      <c r="U408" s="27"/>
      <c r="V408" s="27"/>
      <c r="W408" s="27"/>
      <c r="X408" s="24"/>
    </row>
    <row r="409" spans="1:24" s="23" customFormat="1" ht="210.75" customHeight="1" x14ac:dyDescent="0.35">
      <c r="A409" s="20">
        <f t="shared" si="13"/>
        <v>408</v>
      </c>
      <c r="B409" s="21" t="str">
        <f t="shared" si="12"/>
        <v>W15</v>
      </c>
      <c r="C409" s="21">
        <v>45754.416666666664</v>
      </c>
      <c r="D409" s="21" t="s">
        <v>807</v>
      </c>
      <c r="E409" s="10" t="s">
        <v>133</v>
      </c>
      <c r="F409" s="10" t="s">
        <v>66</v>
      </c>
      <c r="G409" s="46">
        <v>3.8999999999999998E-3</v>
      </c>
      <c r="H409" s="46">
        <v>4.1999999999999997E-3</v>
      </c>
      <c r="I409" s="46">
        <v>3.3999999999999998E-3</v>
      </c>
      <c r="J409" s="46">
        <v>7.1999999999999998E-3</v>
      </c>
      <c r="K409" s="49" t="s">
        <v>1119</v>
      </c>
      <c r="L409" s="11" t="s">
        <v>1121</v>
      </c>
      <c r="M409" s="10" t="s">
        <v>191</v>
      </c>
      <c r="N409" s="10" t="s">
        <v>1</v>
      </c>
      <c r="O409" s="10" t="s">
        <v>1122</v>
      </c>
      <c r="P409" s="25" t="s">
        <v>50</v>
      </c>
      <c r="Q409" s="26"/>
      <c r="R409" s="33"/>
      <c r="S409" s="33"/>
      <c r="T409" s="33"/>
      <c r="U409" s="27"/>
      <c r="V409" s="27"/>
      <c r="W409" s="27"/>
      <c r="X409" s="24"/>
    </row>
    <row r="410" spans="1:24" s="23" customFormat="1" ht="210.75" customHeight="1" x14ac:dyDescent="0.35">
      <c r="A410" s="20">
        <f t="shared" si="13"/>
        <v>409</v>
      </c>
      <c r="B410" s="21" t="str">
        <f t="shared" si="12"/>
        <v>W15</v>
      </c>
      <c r="C410" s="21">
        <v>45754.416666666664</v>
      </c>
      <c r="D410" s="21" t="s">
        <v>108</v>
      </c>
      <c r="E410" s="10" t="s">
        <v>105</v>
      </c>
      <c r="F410" s="10" t="s">
        <v>56</v>
      </c>
      <c r="G410" s="46">
        <v>1.26E-2</v>
      </c>
      <c r="H410" s="46">
        <v>2.7000000000000001E-3</v>
      </c>
      <c r="I410" s="46">
        <v>3.2000000000000002E-3</v>
      </c>
      <c r="J410" s="46">
        <v>1.72E-2</v>
      </c>
      <c r="K410" s="49" t="s">
        <v>1120</v>
      </c>
      <c r="L410" s="11" t="s">
        <v>1859</v>
      </c>
      <c r="M410" s="10" t="s">
        <v>162</v>
      </c>
      <c r="N410" s="10" t="s">
        <v>8</v>
      </c>
      <c r="O410" s="10" t="s">
        <v>1122</v>
      </c>
      <c r="P410" s="25" t="s">
        <v>11</v>
      </c>
      <c r="Q410" s="26"/>
      <c r="R410" s="33"/>
      <c r="S410" s="33"/>
      <c r="T410" s="33"/>
      <c r="U410" s="27"/>
      <c r="V410" s="27"/>
      <c r="W410" s="27"/>
      <c r="X410" s="24"/>
    </row>
    <row r="411" spans="1:24" s="23" customFormat="1" ht="210.75" customHeight="1" x14ac:dyDescent="0.35">
      <c r="A411" s="20">
        <f t="shared" si="13"/>
        <v>410</v>
      </c>
      <c r="B411" s="21" t="str">
        <f t="shared" si="12"/>
        <v>W15</v>
      </c>
      <c r="C411" s="21">
        <v>45755.75</v>
      </c>
      <c r="D411" s="21" t="s">
        <v>752</v>
      </c>
      <c r="E411" s="10" t="s">
        <v>1123</v>
      </c>
      <c r="F411" s="10" t="s">
        <v>25</v>
      </c>
      <c r="G411" s="46">
        <v>1.32E-2</v>
      </c>
      <c r="H411" s="46">
        <v>1E-3</v>
      </c>
      <c r="I411" s="46">
        <v>3.7000000000000002E-3</v>
      </c>
      <c r="J411" s="46">
        <v>4.0000000000000001E-3</v>
      </c>
      <c r="K411" s="49" t="s">
        <v>1128</v>
      </c>
      <c r="L411" s="11" t="s">
        <v>1126</v>
      </c>
      <c r="M411" s="10" t="s">
        <v>152</v>
      </c>
      <c r="N411" s="10" t="s">
        <v>8</v>
      </c>
      <c r="O411" s="10" t="s">
        <v>107</v>
      </c>
      <c r="P411" s="25" t="s">
        <v>11</v>
      </c>
      <c r="Q411" s="26"/>
      <c r="R411" s="33"/>
      <c r="S411" s="33"/>
      <c r="T411" s="33"/>
      <c r="U411" s="27"/>
      <c r="V411" s="27"/>
      <c r="W411" s="27"/>
      <c r="X411" s="24"/>
    </row>
    <row r="412" spans="1:24" s="23" customFormat="1" ht="210.75" customHeight="1" x14ac:dyDescent="0.35">
      <c r="A412" s="20">
        <f t="shared" si="13"/>
        <v>411</v>
      </c>
      <c r="B412" s="21" t="str">
        <f t="shared" si="12"/>
        <v>W15</v>
      </c>
      <c r="C412" s="21">
        <v>45755.416666666664</v>
      </c>
      <c r="D412" s="21" t="s">
        <v>103</v>
      </c>
      <c r="E412" s="10" t="s">
        <v>115</v>
      </c>
      <c r="F412" s="10" t="s">
        <v>56</v>
      </c>
      <c r="G412" s="46">
        <v>0.1042</v>
      </c>
      <c r="H412" s="46">
        <v>4.4999999999999997E-3</v>
      </c>
      <c r="I412" s="46">
        <v>1.14E-2</v>
      </c>
      <c r="J412" s="46">
        <v>4.5999999999999999E-3</v>
      </c>
      <c r="K412" s="49" t="s">
        <v>1125</v>
      </c>
      <c r="L412" s="11" t="s">
        <v>1124</v>
      </c>
      <c r="M412" s="10" t="s">
        <v>219</v>
      </c>
      <c r="N412" s="10" t="s">
        <v>8</v>
      </c>
      <c r="O412" s="10" t="s">
        <v>107</v>
      </c>
      <c r="P412" s="25" t="s">
        <v>11</v>
      </c>
      <c r="Q412" s="26"/>
      <c r="R412" s="33"/>
      <c r="S412" s="33"/>
      <c r="T412" s="33"/>
      <c r="U412" s="27"/>
      <c r="V412" s="27"/>
      <c r="W412" s="27"/>
      <c r="X412" s="24"/>
    </row>
    <row r="413" spans="1:24" s="23" customFormat="1" ht="210.75" customHeight="1" x14ac:dyDescent="0.35">
      <c r="A413" s="20">
        <f t="shared" si="13"/>
        <v>412</v>
      </c>
      <c r="B413" s="21" t="str">
        <f t="shared" si="12"/>
        <v>W15</v>
      </c>
      <c r="C413" s="21">
        <v>45756.416666666664</v>
      </c>
      <c r="D413" s="21" t="s">
        <v>51</v>
      </c>
      <c r="E413" s="10" t="s">
        <v>83</v>
      </c>
      <c r="F413" s="10" t="s">
        <v>56</v>
      </c>
      <c r="G413" s="46">
        <v>0.15759999999999999</v>
      </c>
      <c r="H413" s="46">
        <v>3.27E-2</v>
      </c>
      <c r="I413" s="46">
        <v>3.3799999999999997E-2</v>
      </c>
      <c r="J413" s="46">
        <v>0.1532</v>
      </c>
      <c r="K413" s="49" t="s">
        <v>1138</v>
      </c>
      <c r="L413" s="11" t="s">
        <v>1139</v>
      </c>
      <c r="M413" s="10" t="s">
        <v>142</v>
      </c>
      <c r="N413" s="10" t="s">
        <v>1</v>
      </c>
      <c r="O413" s="10" t="s">
        <v>69</v>
      </c>
      <c r="P413" s="25" t="s">
        <v>11</v>
      </c>
      <c r="Q413" s="26"/>
      <c r="R413" s="33"/>
      <c r="S413" s="33"/>
      <c r="T413" s="33"/>
      <c r="U413" s="27"/>
      <c r="V413" s="27"/>
      <c r="W413" s="27"/>
      <c r="X413" s="24"/>
    </row>
    <row r="414" spans="1:24" s="23" customFormat="1" ht="210.75" customHeight="1" x14ac:dyDescent="0.35">
      <c r="A414" s="20">
        <f t="shared" si="13"/>
        <v>413</v>
      </c>
      <c r="B414" s="21" t="str">
        <f t="shared" si="12"/>
        <v>W15</v>
      </c>
      <c r="C414" s="21">
        <v>45756.416666666664</v>
      </c>
      <c r="D414" s="21" t="s">
        <v>51</v>
      </c>
      <c r="E414" s="10" t="s">
        <v>74</v>
      </c>
      <c r="F414" s="10" t="s">
        <v>56</v>
      </c>
      <c r="G414" s="46">
        <v>4.8099999999999997E-2</v>
      </c>
      <c r="H414" s="46">
        <v>1.2200000000000001E-2</v>
      </c>
      <c r="I414" s="46">
        <v>1.26E-2</v>
      </c>
      <c r="J414" s="46">
        <v>5.7200000000000001E-2</v>
      </c>
      <c r="K414" s="49" t="s">
        <v>1133</v>
      </c>
      <c r="L414" s="11" t="s">
        <v>1140</v>
      </c>
      <c r="M414" s="10" t="s">
        <v>142</v>
      </c>
      <c r="N414" s="10" t="s">
        <v>1</v>
      </c>
      <c r="O414" s="10" t="s">
        <v>69</v>
      </c>
      <c r="P414" s="25" t="s">
        <v>11</v>
      </c>
      <c r="Q414" s="26"/>
      <c r="R414" s="33"/>
      <c r="S414" s="33"/>
      <c r="T414" s="33"/>
      <c r="U414" s="27"/>
      <c r="V414" s="27"/>
      <c r="W414" s="27"/>
      <c r="X414" s="24"/>
    </row>
    <row r="415" spans="1:24" s="23" customFormat="1" ht="210.75" customHeight="1" x14ac:dyDescent="0.35">
      <c r="A415" s="20">
        <f t="shared" si="13"/>
        <v>414</v>
      </c>
      <c r="B415" s="21" t="str">
        <f t="shared" si="12"/>
        <v>W15</v>
      </c>
      <c r="C415" s="21">
        <v>45756.416666666664</v>
      </c>
      <c r="D415" s="21" t="s">
        <v>108</v>
      </c>
      <c r="E415" s="10" t="s">
        <v>20</v>
      </c>
      <c r="F415" s="10" t="s">
        <v>56</v>
      </c>
      <c r="G415" s="46">
        <v>2.8400000000000002E-2</v>
      </c>
      <c r="H415" s="46">
        <v>3.8999999999999998E-3</v>
      </c>
      <c r="I415" s="46">
        <v>6.3E-3</v>
      </c>
      <c r="J415" s="46">
        <v>1.9800000000000002E-2</v>
      </c>
      <c r="K415" s="49" t="s">
        <v>1134</v>
      </c>
      <c r="L415" s="11" t="s">
        <v>1141</v>
      </c>
      <c r="M415" s="10" t="s">
        <v>142</v>
      </c>
      <c r="N415" s="10" t="s">
        <v>1</v>
      </c>
      <c r="O415" s="10" t="s">
        <v>69</v>
      </c>
      <c r="P415" s="25" t="s">
        <v>50</v>
      </c>
      <c r="Q415" s="26"/>
      <c r="R415" s="33"/>
      <c r="S415" s="33"/>
      <c r="T415" s="33"/>
      <c r="U415" s="27"/>
      <c r="V415" s="27"/>
      <c r="W415" s="27"/>
      <c r="X415" s="24"/>
    </row>
    <row r="416" spans="1:24" s="23" customFormat="1" ht="210.75" customHeight="1" x14ac:dyDescent="0.35">
      <c r="A416" s="20">
        <f t="shared" si="13"/>
        <v>415</v>
      </c>
      <c r="B416" s="21" t="str">
        <f t="shared" si="12"/>
        <v>W15</v>
      </c>
      <c r="C416" s="21">
        <v>45756.75</v>
      </c>
      <c r="D416" s="21" t="s">
        <v>807</v>
      </c>
      <c r="E416" s="10" t="s">
        <v>289</v>
      </c>
      <c r="F416" s="10" t="s">
        <v>56</v>
      </c>
      <c r="G416" s="46">
        <v>1.8100000000000002E-2</v>
      </c>
      <c r="H416" s="46">
        <v>4.0000000000000001E-3</v>
      </c>
      <c r="I416" s="46">
        <v>5.3E-3</v>
      </c>
      <c r="J416" s="46">
        <v>9.7999999999999997E-3</v>
      </c>
      <c r="K416" s="49" t="s">
        <v>1137</v>
      </c>
      <c r="L416" s="11" t="s">
        <v>1394</v>
      </c>
      <c r="M416" s="10" t="s">
        <v>175</v>
      </c>
      <c r="N416" s="10" t="s">
        <v>8</v>
      </c>
      <c r="O416" s="10" t="s">
        <v>1130</v>
      </c>
      <c r="P416" s="25" t="s">
        <v>50</v>
      </c>
      <c r="Q416" s="26"/>
      <c r="R416" s="33"/>
      <c r="S416" s="33"/>
      <c r="T416" s="33"/>
      <c r="U416" s="27"/>
      <c r="V416" s="27"/>
      <c r="W416" s="27"/>
      <c r="X416" s="24"/>
    </row>
    <row r="417" spans="1:24" s="23" customFormat="1" ht="210.75" customHeight="1" x14ac:dyDescent="0.35">
      <c r="A417" s="20">
        <f t="shared" si="13"/>
        <v>416</v>
      </c>
      <c r="B417" s="21" t="str">
        <f t="shared" si="12"/>
        <v>W15</v>
      </c>
      <c r="C417" s="21">
        <v>45756.75</v>
      </c>
      <c r="D417" s="21" t="s">
        <v>807</v>
      </c>
      <c r="E417" s="10" t="s">
        <v>65</v>
      </c>
      <c r="F417" s="10" t="s">
        <v>54</v>
      </c>
      <c r="G417" s="46">
        <v>3.0999999999999999E-3</v>
      </c>
      <c r="H417" s="46">
        <v>2.9999999999999997E-4</v>
      </c>
      <c r="I417" s="46">
        <v>5.0000000000000001E-4</v>
      </c>
      <c r="J417" s="46">
        <v>2.9999999999999997E-4</v>
      </c>
      <c r="K417" s="49" t="s">
        <v>1132</v>
      </c>
      <c r="L417" s="11" t="s">
        <v>1142</v>
      </c>
      <c r="M417" s="10" t="s">
        <v>142</v>
      </c>
      <c r="N417" s="10" t="s">
        <v>1</v>
      </c>
      <c r="O417" s="10" t="s">
        <v>1130</v>
      </c>
      <c r="P417" s="25" t="s">
        <v>50</v>
      </c>
      <c r="Q417" s="26"/>
      <c r="R417" s="33"/>
      <c r="S417" s="33"/>
      <c r="T417" s="33"/>
      <c r="U417" s="27"/>
      <c r="V417" s="27"/>
      <c r="W417" s="27"/>
      <c r="X417" s="24"/>
    </row>
    <row r="418" spans="1:24" s="23" customFormat="1" ht="210.75" customHeight="1" x14ac:dyDescent="0.35">
      <c r="A418" s="20">
        <f t="shared" si="13"/>
        <v>417</v>
      </c>
      <c r="B418" s="21" t="str">
        <f t="shared" ref="B418:B481" si="14">"W"&amp;WEEKNUM(C418,1)</f>
        <v>W15</v>
      </c>
      <c r="C418" s="21">
        <v>45756.75</v>
      </c>
      <c r="D418" s="21" t="s">
        <v>807</v>
      </c>
      <c r="E418" s="10" t="s">
        <v>166</v>
      </c>
      <c r="F418" s="10" t="s">
        <v>60</v>
      </c>
      <c r="G418" s="46">
        <v>9.1999999999999998E-3</v>
      </c>
      <c r="H418" s="46">
        <v>5.5999999999999999E-3</v>
      </c>
      <c r="I418" s="46">
        <v>6.1999999999999998E-3</v>
      </c>
      <c r="J418" s="46">
        <v>3.7000000000000002E-3</v>
      </c>
      <c r="K418" s="49" t="s">
        <v>1135</v>
      </c>
      <c r="L418" s="11" t="s">
        <v>1131</v>
      </c>
      <c r="M418" s="10" t="s">
        <v>151</v>
      </c>
      <c r="N418" s="10" t="s">
        <v>8</v>
      </c>
      <c r="O418" s="10" t="s">
        <v>1130</v>
      </c>
      <c r="P418" s="25" t="s">
        <v>50</v>
      </c>
      <c r="Q418" s="26"/>
      <c r="R418" s="33"/>
      <c r="S418" s="33"/>
      <c r="T418" s="33"/>
      <c r="U418" s="27"/>
      <c r="V418" s="27"/>
      <c r="W418" s="27"/>
      <c r="X418" s="24"/>
    </row>
    <row r="419" spans="1:24" s="23" customFormat="1" ht="210.75" customHeight="1" x14ac:dyDescent="0.35">
      <c r="A419" s="20">
        <f t="shared" si="13"/>
        <v>418</v>
      </c>
      <c r="B419" s="21" t="str">
        <f t="shared" si="14"/>
        <v>W15</v>
      </c>
      <c r="C419" s="21">
        <v>45756.75</v>
      </c>
      <c r="D419" s="21" t="s">
        <v>918</v>
      </c>
      <c r="E419" s="10" t="s">
        <v>1129</v>
      </c>
      <c r="F419" s="10" t="s">
        <v>54</v>
      </c>
      <c r="G419" s="46">
        <v>1.54E-2</v>
      </c>
      <c r="H419" s="46">
        <v>2.0000000000000001E-4</v>
      </c>
      <c r="I419" s="46">
        <v>6.9999999999999999E-4</v>
      </c>
      <c r="J419" s="46">
        <v>2.0000000000000001E-4</v>
      </c>
      <c r="K419" s="49" t="s">
        <v>1136</v>
      </c>
      <c r="L419" s="11" t="s">
        <v>4970</v>
      </c>
      <c r="M419" s="10" t="s">
        <v>142</v>
      </c>
      <c r="N419" s="10" t="s">
        <v>1143</v>
      </c>
      <c r="O419" s="10" t="s">
        <v>1130</v>
      </c>
      <c r="P419" s="25" t="s">
        <v>50</v>
      </c>
      <c r="Q419" s="26"/>
      <c r="R419" s="33"/>
      <c r="S419" s="33"/>
      <c r="T419" s="33"/>
      <c r="U419" s="27"/>
      <c r="V419" s="27"/>
      <c r="W419" s="27"/>
      <c r="X419" s="24"/>
    </row>
    <row r="420" spans="1:24" s="23" customFormat="1" ht="210.75" customHeight="1" x14ac:dyDescent="0.35">
      <c r="A420" s="20">
        <f t="shared" si="13"/>
        <v>419</v>
      </c>
      <c r="B420" s="21" t="str">
        <f t="shared" si="14"/>
        <v>W15</v>
      </c>
      <c r="C420" s="21">
        <v>45757.416666666664</v>
      </c>
      <c r="D420" s="21" t="s">
        <v>807</v>
      </c>
      <c r="E420" s="10" t="s">
        <v>1059</v>
      </c>
      <c r="F420" s="10" t="s">
        <v>56</v>
      </c>
      <c r="G420" s="46">
        <v>2.8E-3</v>
      </c>
      <c r="H420" s="46">
        <v>8.0000000000000004E-4</v>
      </c>
      <c r="I420" s="46">
        <v>1.1000000000000001E-3</v>
      </c>
      <c r="J420" s="46">
        <v>1.6999999999999999E-3</v>
      </c>
      <c r="K420" s="49" t="s">
        <v>1145</v>
      </c>
      <c r="L420" s="11" t="s">
        <v>1361</v>
      </c>
      <c r="M420" s="10" t="s">
        <v>167</v>
      </c>
      <c r="N420" s="10" t="s">
        <v>1</v>
      </c>
      <c r="O420" s="10" t="s">
        <v>111</v>
      </c>
      <c r="P420" s="25" t="s">
        <v>50</v>
      </c>
      <c r="Q420" s="26"/>
      <c r="R420" s="33"/>
      <c r="S420" s="33"/>
      <c r="T420" s="33"/>
      <c r="U420" s="27"/>
      <c r="V420" s="27"/>
      <c r="W420" s="27"/>
      <c r="X420" s="24"/>
    </row>
    <row r="421" spans="1:24" s="23" customFormat="1" ht="210.75" customHeight="1" x14ac:dyDescent="0.35">
      <c r="A421" s="20">
        <f t="shared" si="13"/>
        <v>420</v>
      </c>
      <c r="B421" s="21" t="str">
        <f t="shared" si="14"/>
        <v>W15</v>
      </c>
      <c r="C421" s="21">
        <v>45757.416666666664</v>
      </c>
      <c r="D421" s="21" t="s">
        <v>510</v>
      </c>
      <c r="E421" s="10" t="s">
        <v>104</v>
      </c>
      <c r="F421" s="10" t="s">
        <v>76</v>
      </c>
      <c r="G421" s="46">
        <v>1.9599999999999999E-2</v>
      </c>
      <c r="H421" s="46">
        <v>2.0000000000000001E-4</v>
      </c>
      <c r="I421" s="46">
        <v>5.0000000000000001E-4</v>
      </c>
      <c r="J421" s="46">
        <v>6.6E-3</v>
      </c>
      <c r="K421" s="49" t="s">
        <v>1146</v>
      </c>
      <c r="L421" s="11" t="s">
        <v>1152</v>
      </c>
      <c r="M421" s="10" t="s">
        <v>167</v>
      </c>
      <c r="N421" s="10" t="s">
        <v>1</v>
      </c>
      <c r="O421" s="10" t="s">
        <v>111</v>
      </c>
      <c r="P421" s="25" t="s">
        <v>50</v>
      </c>
      <c r="Q421" s="26"/>
      <c r="R421" s="33"/>
      <c r="S421" s="33"/>
      <c r="T421" s="33"/>
      <c r="U421" s="27"/>
      <c r="V421" s="27"/>
      <c r="W421" s="27"/>
      <c r="X421" s="24"/>
    </row>
    <row r="422" spans="1:24" s="23" customFormat="1" ht="210.75" customHeight="1" x14ac:dyDescent="0.35">
      <c r="A422" s="20">
        <f t="shared" si="13"/>
        <v>421</v>
      </c>
      <c r="B422" s="21" t="str">
        <f t="shared" si="14"/>
        <v>W15</v>
      </c>
      <c r="C422" s="21">
        <v>45757.416666666664</v>
      </c>
      <c r="D422" s="21" t="s">
        <v>510</v>
      </c>
      <c r="E422" s="10" t="s">
        <v>106</v>
      </c>
      <c r="F422" s="10" t="s">
        <v>66</v>
      </c>
      <c r="G422" s="46">
        <v>4.7999999999999996E-3</v>
      </c>
      <c r="H422" s="46">
        <v>5.0000000000000001E-4</v>
      </c>
      <c r="I422" s="46">
        <v>1.2999999999999999E-3</v>
      </c>
      <c r="J422" s="46">
        <v>1E-3</v>
      </c>
      <c r="K422" s="49" t="s">
        <v>1147</v>
      </c>
      <c r="L422" s="11" t="s">
        <v>1153</v>
      </c>
      <c r="M422" s="10" t="s">
        <v>167</v>
      </c>
      <c r="N422" s="10" t="s">
        <v>1</v>
      </c>
      <c r="O422" s="10" t="s">
        <v>111</v>
      </c>
      <c r="P422" s="25" t="s">
        <v>50</v>
      </c>
      <c r="Q422" s="26"/>
      <c r="R422" s="33"/>
      <c r="S422" s="33"/>
      <c r="T422" s="33"/>
      <c r="U422" s="27"/>
      <c r="V422" s="27"/>
      <c r="W422" s="27"/>
      <c r="X422" s="24"/>
    </row>
    <row r="423" spans="1:24" s="23" customFormat="1" ht="210.75" customHeight="1" x14ac:dyDescent="0.35">
      <c r="A423" s="20">
        <f t="shared" si="13"/>
        <v>422</v>
      </c>
      <c r="B423" s="21" t="str">
        <f t="shared" si="14"/>
        <v>W15</v>
      </c>
      <c r="C423" s="21">
        <v>45757.416666666664</v>
      </c>
      <c r="D423" s="21" t="s">
        <v>108</v>
      </c>
      <c r="E423" s="10" t="s">
        <v>164</v>
      </c>
      <c r="F423" s="10" t="s">
        <v>56</v>
      </c>
      <c r="G423" s="46">
        <v>1.0999999999999999E-2</v>
      </c>
      <c r="H423" s="46">
        <v>1.4E-3</v>
      </c>
      <c r="I423" s="46">
        <v>2.7000000000000001E-3</v>
      </c>
      <c r="J423" s="46">
        <v>7.0000000000000001E-3</v>
      </c>
      <c r="K423" s="49" t="s">
        <v>1148</v>
      </c>
      <c r="L423" s="11" t="s">
        <v>1154</v>
      </c>
      <c r="M423" s="10" t="s">
        <v>162</v>
      </c>
      <c r="N423" s="10" t="s">
        <v>8</v>
      </c>
      <c r="O423" s="10" t="s">
        <v>111</v>
      </c>
      <c r="P423" s="25" t="s">
        <v>50</v>
      </c>
      <c r="Q423" s="26"/>
      <c r="R423" s="33"/>
      <c r="S423" s="33"/>
      <c r="T423" s="33"/>
      <c r="U423" s="27"/>
      <c r="V423" s="27"/>
      <c r="W423" s="27"/>
      <c r="X423" s="24"/>
    </row>
    <row r="424" spans="1:24" s="23" customFormat="1" ht="210.75" customHeight="1" x14ac:dyDescent="0.35">
      <c r="A424" s="20">
        <f t="shared" si="13"/>
        <v>423</v>
      </c>
      <c r="B424" s="21" t="str">
        <f t="shared" si="14"/>
        <v>W15</v>
      </c>
      <c r="C424" s="21">
        <v>45757.416666666664</v>
      </c>
      <c r="D424" s="21" t="s">
        <v>108</v>
      </c>
      <c r="E424" s="10" t="s">
        <v>84</v>
      </c>
      <c r="F424" s="10" t="s">
        <v>56</v>
      </c>
      <c r="G424" s="46">
        <v>1.0999999999999999E-2</v>
      </c>
      <c r="H424" s="46">
        <v>2.0999999999999999E-3</v>
      </c>
      <c r="I424" s="46">
        <v>3.0000000000000001E-3</v>
      </c>
      <c r="J424" s="46">
        <v>8.9999999999999993E-3</v>
      </c>
      <c r="K424" s="49" t="s">
        <v>1149</v>
      </c>
      <c r="L424" s="11" t="s">
        <v>1214</v>
      </c>
      <c r="M424" s="10" t="s">
        <v>175</v>
      </c>
      <c r="N424" s="10" t="s">
        <v>8</v>
      </c>
      <c r="O424" s="10" t="s">
        <v>111</v>
      </c>
      <c r="P424" s="25" t="s">
        <v>50</v>
      </c>
      <c r="Q424" s="26"/>
      <c r="R424" s="33"/>
      <c r="S424" s="33"/>
      <c r="T424" s="33"/>
      <c r="U424" s="27"/>
      <c r="V424" s="27"/>
      <c r="W424" s="27"/>
      <c r="X424" s="24"/>
    </row>
    <row r="425" spans="1:24" s="23" customFormat="1" ht="210.75" customHeight="1" x14ac:dyDescent="0.35">
      <c r="A425" s="20">
        <f t="shared" si="13"/>
        <v>424</v>
      </c>
      <c r="B425" s="21" t="str">
        <f t="shared" si="14"/>
        <v>W15</v>
      </c>
      <c r="C425" s="21">
        <v>45757.416666666664</v>
      </c>
      <c r="D425" s="21" t="s">
        <v>918</v>
      </c>
      <c r="E425" s="10" t="s">
        <v>73</v>
      </c>
      <c r="F425" s="10" t="s">
        <v>56</v>
      </c>
      <c r="G425" s="46">
        <v>4.9500000000000002E-2</v>
      </c>
      <c r="H425" s="46">
        <v>2.0999999999999999E-3</v>
      </c>
      <c r="I425" s="46">
        <v>6.4999999999999997E-3</v>
      </c>
      <c r="J425" s="46">
        <v>4.7000000000000002E-3</v>
      </c>
      <c r="K425" s="49" t="s">
        <v>1150</v>
      </c>
      <c r="L425" s="11" t="s">
        <v>3890</v>
      </c>
      <c r="M425" s="10" t="s">
        <v>167</v>
      </c>
      <c r="N425" s="10" t="s">
        <v>1</v>
      </c>
      <c r="O425" s="10" t="s">
        <v>111</v>
      </c>
      <c r="P425" s="25" t="s">
        <v>50</v>
      </c>
      <c r="Q425" s="26"/>
      <c r="R425" s="33"/>
      <c r="S425" s="33"/>
      <c r="T425" s="33"/>
      <c r="U425" s="27"/>
      <c r="V425" s="27"/>
      <c r="W425" s="27"/>
      <c r="X425" s="24"/>
    </row>
    <row r="426" spans="1:24" s="23" customFormat="1" ht="210.75" customHeight="1" x14ac:dyDescent="0.35">
      <c r="A426" s="20">
        <f t="shared" si="13"/>
        <v>425</v>
      </c>
      <c r="B426" s="21" t="str">
        <f t="shared" si="14"/>
        <v>W15</v>
      </c>
      <c r="C426" s="21">
        <v>45757.416666666664</v>
      </c>
      <c r="D426" s="21" t="s">
        <v>752</v>
      </c>
      <c r="E426" s="10" t="s">
        <v>109</v>
      </c>
      <c r="F426" s="10" t="s">
        <v>54</v>
      </c>
      <c r="G426" s="46">
        <v>5.1999999999999998E-3</v>
      </c>
      <c r="H426" s="46">
        <v>1.0699999999999999E-2</v>
      </c>
      <c r="I426" s="46">
        <v>3.7000000000000002E-3</v>
      </c>
      <c r="J426" s="46">
        <v>3.8999999999999998E-3</v>
      </c>
      <c r="K426" s="49" t="s">
        <v>1151</v>
      </c>
      <c r="L426" s="11" t="s">
        <v>3891</v>
      </c>
      <c r="M426" s="10" t="s">
        <v>167</v>
      </c>
      <c r="N426" s="10" t="s">
        <v>1</v>
      </c>
      <c r="O426" s="10" t="s">
        <v>111</v>
      </c>
      <c r="P426" s="25" t="s">
        <v>50</v>
      </c>
      <c r="Q426" s="26"/>
      <c r="R426" s="33"/>
      <c r="S426" s="33"/>
      <c r="T426" s="33"/>
      <c r="U426" s="27"/>
      <c r="V426" s="27"/>
      <c r="W426" s="27"/>
      <c r="X426" s="24"/>
    </row>
    <row r="427" spans="1:24" s="23" customFormat="1" ht="210.75" customHeight="1" x14ac:dyDescent="0.35">
      <c r="A427" s="20">
        <f t="shared" si="13"/>
        <v>426</v>
      </c>
      <c r="B427" s="21" t="str">
        <f t="shared" si="14"/>
        <v>W15</v>
      </c>
      <c r="C427" s="21">
        <v>45757.416666666664</v>
      </c>
      <c r="D427" s="21" t="s">
        <v>1144</v>
      </c>
      <c r="E427" s="10" t="s">
        <v>1161</v>
      </c>
      <c r="F427" s="10" t="s">
        <v>66</v>
      </c>
      <c r="G427" s="46">
        <v>3.3E-3</v>
      </c>
      <c r="H427" s="46">
        <v>4.3E-3</v>
      </c>
      <c r="I427" s="46">
        <v>4.3E-3</v>
      </c>
      <c r="J427" s="46">
        <v>4.3E-3</v>
      </c>
      <c r="K427" s="49" t="s">
        <v>1212</v>
      </c>
      <c r="L427" s="11" t="s">
        <v>3892</v>
      </c>
      <c r="M427" s="10" t="s">
        <v>167</v>
      </c>
      <c r="N427" s="10" t="s">
        <v>1</v>
      </c>
      <c r="O427" s="10" t="s">
        <v>111</v>
      </c>
      <c r="P427" s="25" t="s">
        <v>50</v>
      </c>
      <c r="Q427" s="26"/>
      <c r="R427" s="33"/>
      <c r="S427" s="33"/>
      <c r="T427" s="33"/>
      <c r="U427" s="27"/>
      <c r="V427" s="27"/>
      <c r="W427" s="27"/>
      <c r="X427" s="24"/>
    </row>
    <row r="428" spans="1:24" s="23" customFormat="1" ht="210.75" customHeight="1" x14ac:dyDescent="0.35">
      <c r="A428" s="20">
        <f t="shared" si="13"/>
        <v>427</v>
      </c>
      <c r="B428" s="21" t="str">
        <f t="shared" si="14"/>
        <v>W15</v>
      </c>
      <c r="C428" s="21">
        <v>45758.5</v>
      </c>
      <c r="D428" s="21" t="s">
        <v>510</v>
      </c>
      <c r="E428" s="10" t="s">
        <v>84</v>
      </c>
      <c r="F428" s="10" t="s">
        <v>56</v>
      </c>
      <c r="G428" s="46">
        <v>1.2999999999999999E-2</v>
      </c>
      <c r="H428" s="46">
        <v>2.0999999999999999E-3</v>
      </c>
      <c r="I428" s="46">
        <v>2.8999999999999998E-3</v>
      </c>
      <c r="J428" s="46">
        <v>3.3E-3</v>
      </c>
      <c r="K428" s="49" t="s">
        <v>1156</v>
      </c>
      <c r="L428" s="11" t="s">
        <v>3893</v>
      </c>
      <c r="M428" s="10" t="s">
        <v>175</v>
      </c>
      <c r="N428" s="10" t="s">
        <v>8</v>
      </c>
      <c r="O428" s="10" t="s">
        <v>111</v>
      </c>
      <c r="P428" s="25" t="s">
        <v>50</v>
      </c>
      <c r="Q428" s="26"/>
      <c r="R428" s="33"/>
      <c r="S428" s="33"/>
      <c r="T428" s="33"/>
      <c r="U428" s="27"/>
      <c r="V428" s="27"/>
      <c r="W428" s="27"/>
      <c r="X428" s="24"/>
    </row>
    <row r="429" spans="1:24" s="23" customFormat="1" ht="210.75" customHeight="1" x14ac:dyDescent="0.35">
      <c r="A429" s="20">
        <f t="shared" si="13"/>
        <v>428</v>
      </c>
      <c r="B429" s="21" t="str">
        <f t="shared" si="14"/>
        <v>W15</v>
      </c>
      <c r="C429" s="21">
        <v>45758.5</v>
      </c>
      <c r="D429" s="21" t="s">
        <v>918</v>
      </c>
      <c r="E429" s="10" t="s">
        <v>84</v>
      </c>
      <c r="F429" s="10" t="s">
        <v>56</v>
      </c>
      <c r="G429" s="46">
        <v>2.0799999999999999E-2</v>
      </c>
      <c r="H429" s="46">
        <v>5.5999999999999999E-3</v>
      </c>
      <c r="I429" s="46">
        <v>6.8999999999999999E-3</v>
      </c>
      <c r="J429" s="46">
        <v>6.7999999999999996E-3</v>
      </c>
      <c r="K429" s="49" t="s">
        <v>1157</v>
      </c>
      <c r="L429" s="11" t="s">
        <v>1163</v>
      </c>
      <c r="M429" s="10" t="s">
        <v>175</v>
      </c>
      <c r="N429" s="10" t="s">
        <v>8</v>
      </c>
      <c r="O429" s="10" t="s">
        <v>111</v>
      </c>
      <c r="P429" s="25" t="s">
        <v>50</v>
      </c>
      <c r="Q429" s="26"/>
      <c r="R429" s="33"/>
      <c r="S429" s="33"/>
      <c r="T429" s="33"/>
      <c r="U429" s="27"/>
      <c r="V429" s="27"/>
      <c r="W429" s="27"/>
      <c r="X429" s="24"/>
    </row>
    <row r="430" spans="1:24" s="23" customFormat="1" ht="210.75" customHeight="1" x14ac:dyDescent="0.35">
      <c r="A430" s="20">
        <f t="shared" si="13"/>
        <v>429</v>
      </c>
      <c r="B430" s="21" t="str">
        <f t="shared" si="14"/>
        <v>W15</v>
      </c>
      <c r="C430" s="21">
        <v>45758.5</v>
      </c>
      <c r="D430" s="21" t="s">
        <v>61</v>
      </c>
      <c r="E430" s="10" t="s">
        <v>475</v>
      </c>
      <c r="F430" s="10" t="s">
        <v>66</v>
      </c>
      <c r="G430" s="46">
        <v>9.9000000000000008E-3</v>
      </c>
      <c r="H430" s="46">
        <v>2.0899999999999998E-2</v>
      </c>
      <c r="I430" s="46">
        <v>1.41E-2</v>
      </c>
      <c r="J430" s="46">
        <v>6.1000000000000004E-3</v>
      </c>
      <c r="K430" s="49" t="s">
        <v>1158</v>
      </c>
      <c r="L430" s="11" t="s">
        <v>4971</v>
      </c>
      <c r="M430" s="10" t="s">
        <v>173</v>
      </c>
      <c r="N430" s="10" t="s">
        <v>1</v>
      </c>
      <c r="O430" s="10" t="s">
        <v>111</v>
      </c>
      <c r="P430" s="25" t="s">
        <v>50</v>
      </c>
      <c r="Q430" s="26"/>
      <c r="R430" s="33"/>
      <c r="S430" s="33"/>
      <c r="T430" s="33"/>
      <c r="U430" s="27"/>
      <c r="V430" s="27"/>
      <c r="W430" s="27"/>
      <c r="X430" s="24"/>
    </row>
    <row r="431" spans="1:24" s="23" customFormat="1" ht="264" x14ac:dyDescent="0.35">
      <c r="A431" s="20">
        <f t="shared" si="13"/>
        <v>430</v>
      </c>
      <c r="B431" s="21" t="str">
        <f t="shared" si="14"/>
        <v>W15</v>
      </c>
      <c r="C431" s="21">
        <v>45758.5</v>
      </c>
      <c r="D431" s="21" t="s">
        <v>61</v>
      </c>
      <c r="E431" s="10" t="s">
        <v>249</v>
      </c>
      <c r="F431" s="10" t="s">
        <v>54</v>
      </c>
      <c r="G431" s="46">
        <v>5.8999999999999999E-3</v>
      </c>
      <c r="H431" s="46">
        <v>2.7000000000000001E-3</v>
      </c>
      <c r="I431" s="46">
        <v>2.8E-3</v>
      </c>
      <c r="J431" s="46">
        <v>2.7000000000000001E-3</v>
      </c>
      <c r="K431" s="49" t="s">
        <v>1159</v>
      </c>
      <c r="L431" s="11" t="s">
        <v>1162</v>
      </c>
      <c r="M431" s="10" t="s">
        <v>193</v>
      </c>
      <c r="N431" s="10" t="s">
        <v>183</v>
      </c>
      <c r="O431" s="10" t="s">
        <v>111</v>
      </c>
      <c r="P431" s="25" t="s">
        <v>50</v>
      </c>
      <c r="Q431" s="26"/>
      <c r="R431" s="33"/>
      <c r="S431" s="33"/>
      <c r="T431" s="33"/>
      <c r="U431" s="27"/>
      <c r="V431" s="27"/>
      <c r="W431" s="27"/>
      <c r="X431" s="24"/>
    </row>
    <row r="432" spans="1:24" s="23" customFormat="1" ht="280.5" x14ac:dyDescent="0.35">
      <c r="A432" s="20">
        <f t="shared" si="13"/>
        <v>431</v>
      </c>
      <c r="B432" s="21" t="str">
        <f t="shared" si="14"/>
        <v>W15</v>
      </c>
      <c r="C432" s="21">
        <v>45758.75</v>
      </c>
      <c r="D432" s="21" t="s">
        <v>227</v>
      </c>
      <c r="E432" s="10" t="s">
        <v>106</v>
      </c>
      <c r="F432" s="10" t="s">
        <v>1155</v>
      </c>
      <c r="G432" s="46">
        <v>5.7000000000000002E-3</v>
      </c>
      <c r="H432" s="46">
        <v>1.11E-2</v>
      </c>
      <c r="I432" s="46">
        <v>1.15E-2</v>
      </c>
      <c r="J432" s="46">
        <v>7.4000000000000003E-3</v>
      </c>
      <c r="K432" s="49" t="s">
        <v>1160</v>
      </c>
      <c r="L432" s="11" t="s">
        <v>1165</v>
      </c>
      <c r="M432" s="10" t="s">
        <v>173</v>
      </c>
      <c r="N432" s="10" t="s">
        <v>1</v>
      </c>
      <c r="O432" s="10" t="s">
        <v>111</v>
      </c>
      <c r="P432" s="25" t="s">
        <v>50</v>
      </c>
      <c r="Q432" s="26"/>
      <c r="R432" s="33"/>
      <c r="S432" s="33"/>
      <c r="T432" s="33"/>
      <c r="U432" s="27"/>
      <c r="V432" s="27"/>
      <c r="W432" s="27"/>
      <c r="X432" s="24"/>
    </row>
    <row r="433" spans="1:24" s="23" customFormat="1" ht="210.75" customHeight="1" x14ac:dyDescent="0.35">
      <c r="A433" s="20">
        <f t="shared" si="13"/>
        <v>432</v>
      </c>
      <c r="B433" s="21" t="str">
        <f t="shared" si="14"/>
        <v>W15</v>
      </c>
      <c r="C433" s="21">
        <v>45759.416666666664</v>
      </c>
      <c r="D433" s="21" t="s">
        <v>510</v>
      </c>
      <c r="E433" s="10" t="s">
        <v>58</v>
      </c>
      <c r="F433" s="10" t="s">
        <v>56</v>
      </c>
      <c r="G433" s="46">
        <v>1.5599999999999999E-2</v>
      </c>
      <c r="H433" s="46">
        <v>4.3E-3</v>
      </c>
      <c r="I433" s="46">
        <v>5.1999999999999998E-3</v>
      </c>
      <c r="J433" s="46">
        <v>1.44E-2</v>
      </c>
      <c r="K433" s="49" t="s">
        <v>1166</v>
      </c>
      <c r="L433" s="11" t="s">
        <v>1185</v>
      </c>
      <c r="M433" s="10" t="s">
        <v>162</v>
      </c>
      <c r="N433" s="10" t="s">
        <v>8</v>
      </c>
      <c r="O433" s="10" t="s">
        <v>70</v>
      </c>
      <c r="P433" s="25" t="s">
        <v>50</v>
      </c>
      <c r="Q433" s="26"/>
      <c r="R433" s="33"/>
      <c r="S433" s="33"/>
      <c r="T433" s="33"/>
      <c r="U433" s="27"/>
      <c r="V433" s="27"/>
      <c r="W433" s="27"/>
      <c r="X433" s="24"/>
    </row>
    <row r="434" spans="1:24" s="23" customFormat="1" ht="210.75" customHeight="1" x14ac:dyDescent="0.35">
      <c r="A434" s="20">
        <f t="shared" si="13"/>
        <v>433</v>
      </c>
      <c r="B434" s="21" t="str">
        <f t="shared" si="14"/>
        <v>W15</v>
      </c>
      <c r="C434" s="21">
        <v>45759.416666666664</v>
      </c>
      <c r="D434" s="21" t="s">
        <v>103</v>
      </c>
      <c r="E434" s="10" t="s">
        <v>164</v>
      </c>
      <c r="F434" s="10" t="s">
        <v>56</v>
      </c>
      <c r="G434" s="46">
        <v>2.7900000000000001E-2</v>
      </c>
      <c r="H434" s="46">
        <v>2.5000000000000001E-3</v>
      </c>
      <c r="I434" s="46">
        <v>5.3E-3</v>
      </c>
      <c r="J434" s="46">
        <v>2.5000000000000001E-3</v>
      </c>
      <c r="K434" s="49" t="s">
        <v>1167</v>
      </c>
      <c r="L434" s="11" t="s">
        <v>1168</v>
      </c>
      <c r="M434" s="10" t="s">
        <v>162</v>
      </c>
      <c r="N434" s="10" t="s">
        <v>8</v>
      </c>
      <c r="O434" s="10" t="s">
        <v>70</v>
      </c>
      <c r="P434" s="25" t="s">
        <v>50</v>
      </c>
      <c r="Q434" s="26"/>
      <c r="R434" s="33"/>
      <c r="S434" s="33"/>
      <c r="T434" s="33"/>
      <c r="U434" s="27"/>
      <c r="V434" s="27"/>
      <c r="W434" s="27"/>
      <c r="X434" s="24"/>
    </row>
    <row r="435" spans="1:24" s="23" customFormat="1" ht="210.75" customHeight="1" x14ac:dyDescent="0.35">
      <c r="A435" s="20">
        <f t="shared" si="13"/>
        <v>434</v>
      </c>
      <c r="B435" s="21" t="str">
        <f t="shared" si="14"/>
        <v>W15</v>
      </c>
      <c r="C435" s="21">
        <v>45759.416666666664</v>
      </c>
      <c r="D435" s="21" t="s">
        <v>59</v>
      </c>
      <c r="E435" s="10" t="s">
        <v>113</v>
      </c>
      <c r="F435" s="10" t="s">
        <v>76</v>
      </c>
      <c r="G435" s="46">
        <v>1.61E-2</v>
      </c>
      <c r="H435" s="46">
        <v>1.61E-2</v>
      </c>
      <c r="I435" s="46">
        <v>1.61E-2</v>
      </c>
      <c r="J435" s="46">
        <v>1.61E-2</v>
      </c>
      <c r="K435" s="49" t="s">
        <v>1195</v>
      </c>
      <c r="L435" s="11" t="s">
        <v>1169</v>
      </c>
      <c r="M435" s="10" t="s">
        <v>191</v>
      </c>
      <c r="N435" s="10" t="s">
        <v>1</v>
      </c>
      <c r="O435" s="10" t="s">
        <v>70</v>
      </c>
      <c r="P435" s="25" t="s">
        <v>50</v>
      </c>
      <c r="Q435" s="26"/>
      <c r="R435" s="33"/>
      <c r="S435" s="33"/>
      <c r="T435" s="33"/>
      <c r="U435" s="27"/>
      <c r="V435" s="27"/>
      <c r="W435" s="27"/>
      <c r="X435" s="24"/>
    </row>
    <row r="436" spans="1:24" s="23" customFormat="1" ht="210.75" customHeight="1" x14ac:dyDescent="0.35">
      <c r="A436" s="20">
        <f t="shared" si="13"/>
        <v>435</v>
      </c>
      <c r="B436" s="21" t="str">
        <f t="shared" si="14"/>
        <v>W16</v>
      </c>
      <c r="C436" s="21">
        <v>45760.416666666664</v>
      </c>
      <c r="D436" s="21" t="s">
        <v>51</v>
      </c>
      <c r="E436" s="10" t="s">
        <v>1082</v>
      </c>
      <c r="F436" s="10" t="s">
        <v>56</v>
      </c>
      <c r="G436" s="46">
        <v>1.3100000000000001E-2</v>
      </c>
      <c r="H436" s="46">
        <v>7.6E-3</v>
      </c>
      <c r="I436" s="46">
        <v>7.3000000000000001E-3</v>
      </c>
      <c r="J436" s="46">
        <v>8.6E-3</v>
      </c>
      <c r="K436" s="49" t="s">
        <v>1174</v>
      </c>
      <c r="L436" s="11" t="s">
        <v>1175</v>
      </c>
      <c r="M436" s="10" t="s">
        <v>189</v>
      </c>
      <c r="N436" s="10" t="s">
        <v>1</v>
      </c>
      <c r="O436" s="10" t="s">
        <v>1172</v>
      </c>
      <c r="P436" s="25" t="s">
        <v>50</v>
      </c>
      <c r="Q436" s="26"/>
      <c r="R436" s="33"/>
      <c r="S436" s="33"/>
      <c r="T436" s="33"/>
      <c r="U436" s="27"/>
      <c r="V436" s="27"/>
      <c r="W436" s="27"/>
      <c r="X436" s="24"/>
    </row>
    <row r="437" spans="1:24" s="23" customFormat="1" ht="210.75" customHeight="1" x14ac:dyDescent="0.35">
      <c r="A437" s="20">
        <f t="shared" si="13"/>
        <v>436</v>
      </c>
      <c r="B437" s="21" t="str">
        <f t="shared" si="14"/>
        <v>W16</v>
      </c>
      <c r="C437" s="21">
        <v>45760.416666666664</v>
      </c>
      <c r="D437" s="21" t="s">
        <v>51</v>
      </c>
      <c r="E437" s="10" t="s">
        <v>1176</v>
      </c>
      <c r="F437" s="10" t="s">
        <v>56</v>
      </c>
      <c r="G437" s="46">
        <v>7.7000000000000002E-3</v>
      </c>
      <c r="H437" s="46">
        <v>2.7000000000000001E-3</v>
      </c>
      <c r="I437" s="46">
        <v>2.2000000000000001E-3</v>
      </c>
      <c r="J437" s="46">
        <v>2.8999999999999998E-3</v>
      </c>
      <c r="K437" s="49" t="s">
        <v>1170</v>
      </c>
      <c r="L437" s="11" t="s">
        <v>4972</v>
      </c>
      <c r="M437" s="10" t="s">
        <v>189</v>
      </c>
      <c r="N437" s="10" t="s">
        <v>1</v>
      </c>
      <c r="O437" s="10" t="s">
        <v>1172</v>
      </c>
      <c r="P437" s="25" t="s">
        <v>11</v>
      </c>
      <c r="Q437" s="26"/>
      <c r="R437" s="33"/>
      <c r="S437" s="33"/>
      <c r="T437" s="33"/>
      <c r="U437" s="27"/>
      <c r="V437" s="27"/>
      <c r="W437" s="27"/>
      <c r="X437" s="24"/>
    </row>
    <row r="438" spans="1:24" s="23" customFormat="1" ht="210.75" customHeight="1" x14ac:dyDescent="0.35">
      <c r="A438" s="20">
        <f t="shared" ref="A438:A501" si="15">ROW()-1</f>
        <v>437</v>
      </c>
      <c r="B438" s="21" t="str">
        <f t="shared" si="14"/>
        <v>W16</v>
      </c>
      <c r="C438" s="21">
        <v>45760.416666666664</v>
      </c>
      <c r="D438" s="21" t="s">
        <v>1144</v>
      </c>
      <c r="E438" s="10" t="s">
        <v>48</v>
      </c>
      <c r="F438" s="10" t="s">
        <v>60</v>
      </c>
      <c r="G438" s="46">
        <v>2.92E-2</v>
      </c>
      <c r="H438" s="46">
        <v>3.5000000000000003E-2</v>
      </c>
      <c r="I438" s="46">
        <v>3.5000000000000003E-2</v>
      </c>
      <c r="J438" s="46">
        <v>3.95E-2</v>
      </c>
      <c r="K438" s="49" t="s">
        <v>1171</v>
      </c>
      <c r="L438" s="11" t="s">
        <v>1173</v>
      </c>
      <c r="M438" s="10" t="s">
        <v>151</v>
      </c>
      <c r="N438" s="10" t="s">
        <v>8</v>
      </c>
      <c r="O438" s="10" t="s">
        <v>1172</v>
      </c>
      <c r="P438" s="25" t="s">
        <v>11</v>
      </c>
      <c r="Q438" s="26"/>
      <c r="R438" s="33"/>
      <c r="S438" s="33"/>
      <c r="T438" s="33"/>
      <c r="U438" s="27"/>
      <c r="V438" s="27"/>
      <c r="W438" s="27"/>
      <c r="X438" s="24"/>
    </row>
    <row r="439" spans="1:24" s="23" customFormat="1" ht="210.75" customHeight="1" x14ac:dyDescent="0.35">
      <c r="A439" s="20">
        <f t="shared" si="15"/>
        <v>438</v>
      </c>
      <c r="B439" s="21" t="str">
        <f t="shared" si="14"/>
        <v>W16</v>
      </c>
      <c r="C439" s="21">
        <v>45760.645833333336</v>
      </c>
      <c r="D439" s="21" t="s">
        <v>510</v>
      </c>
      <c r="E439" s="10" t="s">
        <v>90</v>
      </c>
      <c r="F439" s="10" t="s">
        <v>60</v>
      </c>
      <c r="G439" s="46">
        <v>8.7499999999999994E-2</v>
      </c>
      <c r="H439" s="46">
        <v>7.4999999999999997E-3</v>
      </c>
      <c r="I439" s="46">
        <v>8.0500000000000002E-2</v>
      </c>
      <c r="J439" s="46">
        <v>5.4000000000000003E-3</v>
      </c>
      <c r="K439" s="49" t="s">
        <v>1184</v>
      </c>
      <c r="L439" s="11" t="s">
        <v>1186</v>
      </c>
      <c r="M439" s="10" t="s">
        <v>151</v>
      </c>
      <c r="N439" s="10" t="s">
        <v>8</v>
      </c>
      <c r="O439" s="10" t="s">
        <v>1182</v>
      </c>
      <c r="P439" s="25" t="s">
        <v>50</v>
      </c>
      <c r="Q439" s="26"/>
      <c r="R439" s="33"/>
      <c r="S439" s="33"/>
      <c r="T439" s="33"/>
      <c r="U439" s="27"/>
      <c r="V439" s="27"/>
      <c r="W439" s="27"/>
      <c r="X439" s="24"/>
    </row>
    <row r="440" spans="1:24" s="23" customFormat="1" ht="210.75" customHeight="1" x14ac:dyDescent="0.35">
      <c r="A440" s="20">
        <f t="shared" si="15"/>
        <v>439</v>
      </c>
      <c r="B440" s="21" t="str">
        <f t="shared" si="14"/>
        <v>W16</v>
      </c>
      <c r="C440" s="21">
        <v>45760.645833333336</v>
      </c>
      <c r="D440" s="21" t="s">
        <v>510</v>
      </c>
      <c r="E440" s="10" t="s">
        <v>48</v>
      </c>
      <c r="F440" s="10" t="s">
        <v>25</v>
      </c>
      <c r="G440" s="46">
        <v>7.6700000000000004E-2</v>
      </c>
      <c r="H440" s="46">
        <v>2.3900000000000001E-2</v>
      </c>
      <c r="I440" s="46">
        <v>7.6700000000000004E-2</v>
      </c>
      <c r="J440" s="46">
        <v>3.0800000000000001E-2</v>
      </c>
      <c r="K440" s="49" t="s">
        <v>1183</v>
      </c>
      <c r="L440" s="11" t="s">
        <v>1187</v>
      </c>
      <c r="M440" s="10" t="s">
        <v>151</v>
      </c>
      <c r="N440" s="10" t="s">
        <v>8</v>
      </c>
      <c r="O440" s="10" t="s">
        <v>1182</v>
      </c>
      <c r="P440" s="25" t="s">
        <v>50</v>
      </c>
      <c r="Q440" s="26"/>
      <c r="R440" s="33"/>
      <c r="S440" s="33"/>
      <c r="T440" s="33"/>
      <c r="U440" s="27"/>
      <c r="V440" s="27"/>
      <c r="W440" s="27"/>
      <c r="X440" s="24"/>
    </row>
    <row r="441" spans="1:24" s="23" customFormat="1" ht="210.75" customHeight="1" x14ac:dyDescent="0.35">
      <c r="A441" s="20">
        <f t="shared" si="15"/>
        <v>440</v>
      </c>
      <c r="B441" s="21" t="str">
        <f t="shared" si="14"/>
        <v>W16</v>
      </c>
      <c r="C441" s="21">
        <v>45760.645833333336</v>
      </c>
      <c r="D441" s="21" t="s">
        <v>201</v>
      </c>
      <c r="E441" s="10" t="s">
        <v>1177</v>
      </c>
      <c r="F441" s="10" t="s">
        <v>56</v>
      </c>
      <c r="G441" s="46">
        <v>0.20050000000000001</v>
      </c>
      <c r="H441" s="46">
        <v>4.2000000000000003E-2</v>
      </c>
      <c r="I441" s="46">
        <v>0.18079999999999999</v>
      </c>
      <c r="J441" s="46">
        <v>3.3E-3</v>
      </c>
      <c r="K441" s="49" t="s">
        <v>1178</v>
      </c>
      <c r="L441" s="11" t="s">
        <v>3894</v>
      </c>
      <c r="M441" s="10" t="s">
        <v>172</v>
      </c>
      <c r="N441" s="10" t="s">
        <v>9</v>
      </c>
      <c r="O441" s="10" t="s">
        <v>1182</v>
      </c>
      <c r="P441" s="25" t="s">
        <v>50</v>
      </c>
      <c r="Q441" s="26"/>
      <c r="R441" s="33"/>
      <c r="S441" s="33"/>
      <c r="T441" s="33"/>
      <c r="U441" s="27"/>
      <c r="V441" s="27"/>
      <c r="W441" s="27"/>
      <c r="X441" s="24"/>
    </row>
    <row r="442" spans="1:24" s="23" customFormat="1" ht="210.75" customHeight="1" x14ac:dyDescent="0.35">
      <c r="A442" s="20">
        <f t="shared" si="15"/>
        <v>441</v>
      </c>
      <c r="B442" s="21" t="str">
        <f t="shared" si="14"/>
        <v>W16</v>
      </c>
      <c r="C442" s="21">
        <v>45760.645833333336</v>
      </c>
      <c r="D442" s="21" t="s">
        <v>201</v>
      </c>
      <c r="E442" s="10" t="s">
        <v>493</v>
      </c>
      <c r="F442" s="10" t="s">
        <v>56</v>
      </c>
      <c r="G442" s="46">
        <v>0.73180000000000001</v>
      </c>
      <c r="H442" s="46">
        <v>0.161</v>
      </c>
      <c r="I442" s="46">
        <v>0.65959999999999996</v>
      </c>
      <c r="J442" s="46">
        <v>1.54E-2</v>
      </c>
      <c r="K442" s="49" t="s">
        <v>1179</v>
      </c>
      <c r="L442" s="11" t="s">
        <v>3895</v>
      </c>
      <c r="M442" s="10" t="s">
        <v>172</v>
      </c>
      <c r="N442" s="10" t="s">
        <v>9</v>
      </c>
      <c r="O442" s="10" t="s">
        <v>1182</v>
      </c>
      <c r="P442" s="25" t="s">
        <v>50</v>
      </c>
      <c r="Q442" s="26"/>
      <c r="R442" s="33"/>
      <c r="S442" s="33"/>
      <c r="T442" s="33"/>
      <c r="U442" s="27"/>
      <c r="V442" s="27"/>
      <c r="W442" s="27"/>
      <c r="X442" s="24"/>
    </row>
    <row r="443" spans="1:24" s="23" customFormat="1" ht="210.75" customHeight="1" x14ac:dyDescent="0.35">
      <c r="A443" s="20">
        <f t="shared" si="15"/>
        <v>442</v>
      </c>
      <c r="B443" s="21" t="str">
        <f t="shared" si="14"/>
        <v>W16</v>
      </c>
      <c r="C443" s="21">
        <v>45760.645833333336</v>
      </c>
      <c r="D443" s="21" t="s">
        <v>918</v>
      </c>
      <c r="E443" s="10" t="s">
        <v>74</v>
      </c>
      <c r="F443" s="10" t="s">
        <v>56</v>
      </c>
      <c r="G443" s="46">
        <v>4.9299999999999997E-2</v>
      </c>
      <c r="H443" s="46">
        <v>2.3999999999999998E-3</v>
      </c>
      <c r="I443" s="46">
        <v>7.7999999999999996E-3</v>
      </c>
      <c r="J443" s="46">
        <v>4.2500000000000003E-2</v>
      </c>
      <c r="K443" s="49" t="s">
        <v>1188</v>
      </c>
      <c r="L443" s="11" t="s">
        <v>1189</v>
      </c>
      <c r="M443" s="10" t="s">
        <v>189</v>
      </c>
      <c r="N443" s="10" t="s">
        <v>1</v>
      </c>
      <c r="O443" s="10" t="s">
        <v>1182</v>
      </c>
      <c r="P443" s="25" t="s">
        <v>50</v>
      </c>
      <c r="Q443" s="26"/>
      <c r="R443" s="33"/>
      <c r="S443" s="33"/>
      <c r="T443" s="33"/>
      <c r="U443" s="27"/>
      <c r="V443" s="27"/>
      <c r="W443" s="27"/>
      <c r="X443" s="24"/>
    </row>
    <row r="444" spans="1:24" s="23" customFormat="1" ht="210.75" customHeight="1" x14ac:dyDescent="0.35">
      <c r="A444" s="20">
        <f t="shared" si="15"/>
        <v>443</v>
      </c>
      <c r="B444" s="21" t="str">
        <f t="shared" si="14"/>
        <v>W16</v>
      </c>
      <c r="C444" s="21">
        <v>45760.645833333336</v>
      </c>
      <c r="D444" s="21" t="s">
        <v>918</v>
      </c>
      <c r="E444" s="10" t="s">
        <v>523</v>
      </c>
      <c r="F444" s="10" t="s">
        <v>66</v>
      </c>
      <c r="G444" s="46">
        <v>2.3E-3</v>
      </c>
      <c r="H444" s="46">
        <v>1.6999999999999999E-3</v>
      </c>
      <c r="I444" s="46">
        <v>6.7000000000000002E-3</v>
      </c>
      <c r="J444" s="46">
        <v>6.1000000000000004E-3</v>
      </c>
      <c r="K444" s="49" t="s">
        <v>1180</v>
      </c>
      <c r="L444" s="11" t="s">
        <v>3896</v>
      </c>
      <c r="M444" s="10" t="s">
        <v>1190</v>
      </c>
      <c r="N444" s="10" t="s">
        <v>13</v>
      </c>
      <c r="O444" s="10" t="s">
        <v>1182</v>
      </c>
      <c r="P444" s="25" t="s">
        <v>50</v>
      </c>
      <c r="Q444" s="26"/>
      <c r="R444" s="33"/>
      <c r="S444" s="33"/>
      <c r="T444" s="33"/>
      <c r="U444" s="27"/>
      <c r="V444" s="27"/>
      <c r="W444" s="27"/>
      <c r="X444" s="24"/>
    </row>
    <row r="445" spans="1:24" s="23" customFormat="1" ht="210.75" customHeight="1" x14ac:dyDescent="0.35">
      <c r="A445" s="20">
        <f t="shared" si="15"/>
        <v>444</v>
      </c>
      <c r="B445" s="21" t="str">
        <f t="shared" si="14"/>
        <v>W16</v>
      </c>
      <c r="C445" s="21">
        <v>45760.645833333336</v>
      </c>
      <c r="D445" s="21" t="s">
        <v>61</v>
      </c>
      <c r="E445" s="10" t="s">
        <v>90</v>
      </c>
      <c r="F445" s="10" t="s">
        <v>60</v>
      </c>
      <c r="G445" s="46">
        <v>2.46E-2</v>
      </c>
      <c r="H445" s="46">
        <v>2.63E-2</v>
      </c>
      <c r="I445" s="46">
        <v>3.1800000000000002E-2</v>
      </c>
      <c r="J445" s="46">
        <v>1.9599999999999999E-2</v>
      </c>
      <c r="K445" s="49" t="s">
        <v>1192</v>
      </c>
      <c r="L445" s="11" t="s">
        <v>1191</v>
      </c>
      <c r="M445" s="10" t="s">
        <v>151</v>
      </c>
      <c r="N445" s="10" t="s">
        <v>8</v>
      </c>
      <c r="O445" s="10" t="s">
        <v>1182</v>
      </c>
      <c r="P445" s="25" t="s">
        <v>50</v>
      </c>
      <c r="Q445" s="26"/>
      <c r="R445" s="33"/>
      <c r="S445" s="33"/>
      <c r="T445" s="33"/>
      <c r="U445" s="27"/>
      <c r="V445" s="27"/>
      <c r="W445" s="27"/>
      <c r="X445" s="24"/>
    </row>
    <row r="446" spans="1:24" s="23" customFormat="1" ht="210.75" customHeight="1" x14ac:dyDescent="0.35">
      <c r="A446" s="20">
        <f t="shared" si="15"/>
        <v>445</v>
      </c>
      <c r="B446" s="21" t="str">
        <f t="shared" si="14"/>
        <v>W16</v>
      </c>
      <c r="C446" s="21">
        <v>45760.645833333336</v>
      </c>
      <c r="D446" s="21" t="s">
        <v>61</v>
      </c>
      <c r="E446" s="10" t="s">
        <v>143</v>
      </c>
      <c r="F446" s="10" t="s">
        <v>60</v>
      </c>
      <c r="G446" s="46">
        <v>4.2299999999999997E-2</v>
      </c>
      <c r="H446" s="46">
        <v>5.6500000000000002E-2</v>
      </c>
      <c r="I446" s="46">
        <v>6.6400000000000001E-2</v>
      </c>
      <c r="J446" s="46">
        <v>5.67E-2</v>
      </c>
      <c r="K446" s="49" t="s">
        <v>1181</v>
      </c>
      <c r="L446" s="11" t="s">
        <v>1193</v>
      </c>
      <c r="M446" s="10" t="s">
        <v>151</v>
      </c>
      <c r="N446" s="10" t="s">
        <v>8</v>
      </c>
      <c r="O446" s="10" t="s">
        <v>1182</v>
      </c>
      <c r="P446" s="25" t="s">
        <v>50</v>
      </c>
      <c r="Q446" s="26"/>
      <c r="R446" s="33"/>
      <c r="S446" s="33"/>
      <c r="T446" s="33"/>
      <c r="U446" s="27"/>
      <c r="V446" s="27"/>
      <c r="W446" s="27"/>
      <c r="X446" s="24"/>
    </row>
    <row r="447" spans="1:24" s="23" customFormat="1" ht="210.75" customHeight="1" x14ac:dyDescent="0.35">
      <c r="A447" s="20">
        <f t="shared" si="15"/>
        <v>446</v>
      </c>
      <c r="B447" s="21" t="str">
        <f t="shared" si="14"/>
        <v>W16</v>
      </c>
      <c r="C447" s="21">
        <v>45761.375</v>
      </c>
      <c r="D447" s="21" t="s">
        <v>807</v>
      </c>
      <c r="E447" s="10" t="s">
        <v>648</v>
      </c>
      <c r="F447" s="10" t="s">
        <v>66</v>
      </c>
      <c r="G447" s="46">
        <v>1.52E-2</v>
      </c>
      <c r="H447" s="46">
        <v>6.6E-3</v>
      </c>
      <c r="I447" s="46">
        <v>1.7999999999999999E-2</v>
      </c>
      <c r="J447" s="46">
        <v>1.32E-2</v>
      </c>
      <c r="K447" s="49" t="s">
        <v>1202</v>
      </c>
      <c r="L447" s="11" t="s">
        <v>3898</v>
      </c>
      <c r="M447" s="10" t="s">
        <v>1196</v>
      </c>
      <c r="N447" s="10" t="s">
        <v>1</v>
      </c>
      <c r="O447" s="10" t="s">
        <v>1197</v>
      </c>
      <c r="P447" s="25" t="s">
        <v>50</v>
      </c>
      <c r="Q447" s="26"/>
      <c r="R447" s="33"/>
      <c r="S447" s="33"/>
      <c r="T447" s="33"/>
      <c r="U447" s="27"/>
      <c r="V447" s="27"/>
      <c r="W447" s="27"/>
      <c r="X447" s="24"/>
    </row>
    <row r="448" spans="1:24" s="23" customFormat="1" ht="210.75" customHeight="1" x14ac:dyDescent="0.35">
      <c r="A448" s="20">
        <f t="shared" si="15"/>
        <v>447</v>
      </c>
      <c r="B448" s="21" t="str">
        <f t="shared" si="14"/>
        <v>W16</v>
      </c>
      <c r="C448" s="21">
        <v>45761.375</v>
      </c>
      <c r="D448" s="21" t="s">
        <v>61</v>
      </c>
      <c r="E448" s="10" t="s">
        <v>1198</v>
      </c>
      <c r="F448" s="10" t="s">
        <v>25</v>
      </c>
      <c r="G448" s="46">
        <v>2.18E-2</v>
      </c>
      <c r="H448" s="46">
        <v>1.7000000000000001E-2</v>
      </c>
      <c r="I448" s="46">
        <v>2.18E-2</v>
      </c>
      <c r="J448" s="46">
        <v>0.44</v>
      </c>
      <c r="K448" s="49" t="s">
        <v>1213</v>
      </c>
      <c r="L448" s="11" t="s">
        <v>3897</v>
      </c>
      <c r="M448" s="10" t="s">
        <v>1196</v>
      </c>
      <c r="N448" s="10" t="s">
        <v>1</v>
      </c>
      <c r="O448" s="10" t="s">
        <v>1197</v>
      </c>
      <c r="P448" s="25" t="s">
        <v>50</v>
      </c>
      <c r="Q448" s="26"/>
      <c r="R448" s="33"/>
      <c r="S448" s="33"/>
      <c r="T448" s="33"/>
      <c r="U448" s="27"/>
      <c r="V448" s="27"/>
      <c r="W448" s="27"/>
      <c r="X448" s="24"/>
    </row>
    <row r="449" spans="1:24" s="23" customFormat="1" ht="210.75" customHeight="1" x14ac:dyDescent="0.35">
      <c r="A449" s="20">
        <f t="shared" si="15"/>
        <v>448</v>
      </c>
      <c r="B449" s="21" t="str">
        <f t="shared" si="14"/>
        <v>W16</v>
      </c>
      <c r="C449" s="21">
        <v>45761.375</v>
      </c>
      <c r="D449" s="21" t="s">
        <v>59</v>
      </c>
      <c r="E449" s="10" t="s">
        <v>34</v>
      </c>
      <c r="F449" s="10" t="s">
        <v>60</v>
      </c>
      <c r="G449" s="46">
        <v>1.03E-2</v>
      </c>
      <c r="H449" s="46">
        <v>1.49E-2</v>
      </c>
      <c r="I449" s="46">
        <v>1.5800000000000002E-2</v>
      </c>
      <c r="J449" s="46">
        <v>1.0500000000000001E-2</v>
      </c>
      <c r="K449" s="49" t="s">
        <v>1203</v>
      </c>
      <c r="L449" s="11" t="s">
        <v>1218</v>
      </c>
      <c r="M449" s="10" t="s">
        <v>151</v>
      </c>
      <c r="N449" s="10" t="s">
        <v>8</v>
      </c>
      <c r="O449" s="10" t="s">
        <v>1197</v>
      </c>
      <c r="P449" s="25" t="s">
        <v>50</v>
      </c>
      <c r="Q449" s="26"/>
      <c r="R449" s="33"/>
      <c r="S449" s="33"/>
      <c r="T449" s="33"/>
      <c r="U449" s="27"/>
      <c r="V449" s="27"/>
      <c r="W449" s="27"/>
      <c r="X449" s="24"/>
    </row>
    <row r="450" spans="1:24" s="23" customFormat="1" ht="210.75" customHeight="1" x14ac:dyDescent="0.35">
      <c r="A450" s="20">
        <f t="shared" si="15"/>
        <v>449</v>
      </c>
      <c r="B450" s="21" t="str">
        <f t="shared" si="14"/>
        <v>W16</v>
      </c>
      <c r="C450" s="21">
        <v>45761.375</v>
      </c>
      <c r="D450" s="21" t="s">
        <v>752</v>
      </c>
      <c r="E450" s="10" t="s">
        <v>1199</v>
      </c>
      <c r="F450" s="10" t="s">
        <v>56</v>
      </c>
      <c r="G450" s="46">
        <v>3.7600000000000001E-2</v>
      </c>
      <c r="H450" s="46">
        <v>5.1000000000000004E-3</v>
      </c>
      <c r="I450" s="46">
        <v>1.17E-2</v>
      </c>
      <c r="J450" s="46">
        <v>3.5499999999999997E-2</v>
      </c>
      <c r="K450" s="49" t="s">
        <v>1211</v>
      </c>
      <c r="L450" s="11" t="s">
        <v>1216</v>
      </c>
      <c r="M450" s="10" t="s">
        <v>151</v>
      </c>
      <c r="N450" s="10" t="s">
        <v>8</v>
      </c>
      <c r="O450" s="10" t="s">
        <v>85</v>
      </c>
      <c r="P450" s="25" t="s">
        <v>50</v>
      </c>
      <c r="Q450" s="26"/>
      <c r="R450" s="33"/>
      <c r="S450" s="33"/>
      <c r="T450" s="33"/>
      <c r="U450" s="27"/>
      <c r="V450" s="27"/>
      <c r="W450" s="27"/>
      <c r="X450" s="24"/>
    </row>
    <row r="451" spans="1:24" s="23" customFormat="1" ht="210.75" customHeight="1" x14ac:dyDescent="0.35">
      <c r="A451" s="20">
        <f t="shared" si="15"/>
        <v>450</v>
      </c>
      <c r="B451" s="21" t="str">
        <f t="shared" si="14"/>
        <v>W16</v>
      </c>
      <c r="C451" s="21">
        <v>45761.375</v>
      </c>
      <c r="D451" s="21" t="s">
        <v>61</v>
      </c>
      <c r="E451" s="10" t="s">
        <v>33</v>
      </c>
      <c r="F451" s="10" t="s">
        <v>60</v>
      </c>
      <c r="G451" s="46">
        <v>2.1399999999999999E-2</v>
      </c>
      <c r="H451" s="46">
        <v>2.2599999999999999E-2</v>
      </c>
      <c r="I451" s="46">
        <v>2.76E-2</v>
      </c>
      <c r="J451" s="46">
        <v>1.6899999999999998E-2</v>
      </c>
      <c r="K451" s="49" t="s">
        <v>1217</v>
      </c>
      <c r="L451" s="11" t="s">
        <v>3899</v>
      </c>
      <c r="M451" s="10" t="s">
        <v>151</v>
      </c>
      <c r="N451" s="10" t="s">
        <v>8</v>
      </c>
      <c r="O451" s="10" t="s">
        <v>1200</v>
      </c>
      <c r="P451" s="25" t="s">
        <v>50</v>
      </c>
      <c r="Q451" s="26"/>
      <c r="R451" s="33"/>
      <c r="S451" s="33"/>
      <c r="T451" s="33"/>
      <c r="U451" s="27"/>
      <c r="V451" s="27"/>
      <c r="W451" s="27"/>
      <c r="X451" s="24"/>
    </row>
    <row r="452" spans="1:24" s="23" customFormat="1" ht="210.75" customHeight="1" x14ac:dyDescent="0.35">
      <c r="A452" s="20">
        <f t="shared" si="15"/>
        <v>451</v>
      </c>
      <c r="B452" s="21" t="str">
        <f t="shared" si="14"/>
        <v>W16</v>
      </c>
      <c r="C452" s="21">
        <v>45761.375</v>
      </c>
      <c r="D452" s="21" t="s">
        <v>1144</v>
      </c>
      <c r="E452" s="10" t="s">
        <v>1201</v>
      </c>
      <c r="F452" s="10" t="s">
        <v>66</v>
      </c>
      <c r="G452" s="46">
        <v>5.5921177768478714E-3</v>
      </c>
      <c r="H452" s="46">
        <v>1.3737807057862213E-2</v>
      </c>
      <c r="I452" s="46">
        <v>1.4294083186877563E-2</v>
      </c>
      <c r="J452" s="46">
        <v>2.2499999999999999E-2</v>
      </c>
      <c r="K452" s="49" t="s">
        <v>1204</v>
      </c>
      <c r="L452" s="11" t="s">
        <v>1215</v>
      </c>
      <c r="M452" s="10" t="s">
        <v>1196</v>
      </c>
      <c r="N452" s="10" t="s">
        <v>1</v>
      </c>
      <c r="O452" s="10" t="s">
        <v>1197</v>
      </c>
      <c r="P452" s="25" t="s">
        <v>50</v>
      </c>
      <c r="Q452" s="26"/>
      <c r="R452" s="33"/>
      <c r="S452" s="33"/>
      <c r="T452" s="33"/>
      <c r="U452" s="27"/>
      <c r="V452" s="27"/>
      <c r="W452" s="27"/>
      <c r="X452" s="24"/>
    </row>
    <row r="453" spans="1:24" s="23" customFormat="1" ht="210.75" customHeight="1" x14ac:dyDescent="0.35">
      <c r="A453" s="20">
        <f t="shared" si="15"/>
        <v>452</v>
      </c>
      <c r="B453" s="21" t="str">
        <f t="shared" si="14"/>
        <v>W16</v>
      </c>
      <c r="C453" s="21">
        <v>45761.645833333336</v>
      </c>
      <c r="D453" s="21" t="s">
        <v>918</v>
      </c>
      <c r="E453" s="10" t="s">
        <v>41</v>
      </c>
      <c r="F453" s="10" t="s">
        <v>56</v>
      </c>
      <c r="G453" s="46">
        <v>4.5100000000000001E-2</v>
      </c>
      <c r="H453" s="46">
        <v>8.0000000000000004E-4</v>
      </c>
      <c r="I453" s="46">
        <v>1.9E-3</v>
      </c>
      <c r="J453" s="46">
        <v>1.4200000000000001E-2</v>
      </c>
      <c r="K453" s="49" t="s">
        <v>1207</v>
      </c>
      <c r="L453" s="11" t="s">
        <v>1208</v>
      </c>
      <c r="M453" s="10" t="s">
        <v>204</v>
      </c>
      <c r="N453" s="10" t="s">
        <v>1</v>
      </c>
      <c r="O453" s="10" t="s">
        <v>85</v>
      </c>
      <c r="P453" s="25" t="s">
        <v>50</v>
      </c>
      <c r="Q453" s="26"/>
      <c r="R453" s="33"/>
      <c r="S453" s="33"/>
      <c r="T453" s="33"/>
      <c r="U453" s="27"/>
      <c r="V453" s="27"/>
      <c r="W453" s="27"/>
      <c r="X453" s="24"/>
    </row>
    <row r="454" spans="1:24" s="23" customFormat="1" ht="210.75" customHeight="1" x14ac:dyDescent="0.35">
      <c r="A454" s="20">
        <f t="shared" si="15"/>
        <v>453</v>
      </c>
      <c r="B454" s="21" t="str">
        <f t="shared" si="14"/>
        <v>W16</v>
      </c>
      <c r="C454" s="21">
        <v>45761.645833333336</v>
      </c>
      <c r="D454" s="21" t="s">
        <v>59</v>
      </c>
      <c r="E454" s="10" t="s">
        <v>1205</v>
      </c>
      <c r="F454" s="10" t="s">
        <v>54</v>
      </c>
      <c r="G454" s="46">
        <v>2.41E-2</v>
      </c>
      <c r="H454" s="46">
        <v>1.0200000000000001E-2</v>
      </c>
      <c r="I454" s="46">
        <v>1.2699999999999999E-2</v>
      </c>
      <c r="J454" s="46">
        <v>1.0200000000000001E-2</v>
      </c>
      <c r="K454" s="49" t="s">
        <v>1209</v>
      </c>
      <c r="L454" s="11" t="s">
        <v>1210</v>
      </c>
      <c r="M454" s="10" t="s">
        <v>128</v>
      </c>
      <c r="N454" s="10" t="s">
        <v>8</v>
      </c>
      <c r="O454" s="10" t="s">
        <v>1206</v>
      </c>
      <c r="P454" s="25" t="s">
        <v>50</v>
      </c>
      <c r="Q454" s="26"/>
      <c r="R454" s="33"/>
      <c r="S454" s="33"/>
      <c r="T454" s="33"/>
      <c r="U454" s="27"/>
      <c r="V454" s="27"/>
      <c r="W454" s="27"/>
      <c r="X454" s="24"/>
    </row>
    <row r="455" spans="1:24" s="23" customFormat="1" ht="210.75" customHeight="1" x14ac:dyDescent="0.35">
      <c r="A455" s="20">
        <f t="shared" si="15"/>
        <v>454</v>
      </c>
      <c r="B455" s="21" t="str">
        <f t="shared" si="14"/>
        <v>W16</v>
      </c>
      <c r="C455" s="21">
        <v>45762.333333333336</v>
      </c>
      <c r="D455" s="21" t="s">
        <v>1144</v>
      </c>
      <c r="E455" s="10" t="s">
        <v>1219</v>
      </c>
      <c r="F455" s="10" t="s">
        <v>54</v>
      </c>
      <c r="G455" s="46">
        <v>1.0917431192660551E-2</v>
      </c>
      <c r="H455" s="46">
        <v>3.516423606378629E-3</v>
      </c>
      <c r="I455" s="46">
        <v>4.5115452930728243E-3</v>
      </c>
      <c r="J455" s="46">
        <v>3.5000000000000001E-3</v>
      </c>
      <c r="K455" s="49" t="s">
        <v>1222</v>
      </c>
      <c r="L455" s="11" t="s">
        <v>1224</v>
      </c>
      <c r="M455" s="10" t="s">
        <v>193</v>
      </c>
      <c r="N455" s="10" t="s">
        <v>183</v>
      </c>
      <c r="O455" s="10" t="s">
        <v>1220</v>
      </c>
      <c r="P455" s="25" t="s">
        <v>11</v>
      </c>
      <c r="Q455" s="26"/>
      <c r="R455" s="33"/>
      <c r="S455" s="33"/>
      <c r="T455" s="33"/>
      <c r="U455" s="27"/>
      <c r="V455" s="27"/>
      <c r="W455" s="27"/>
      <c r="X455" s="24"/>
    </row>
    <row r="456" spans="1:24" s="23" customFormat="1" ht="210.75" customHeight="1" x14ac:dyDescent="0.35">
      <c r="A456" s="20">
        <f t="shared" si="15"/>
        <v>455</v>
      </c>
      <c r="B456" s="21" t="str">
        <f t="shared" si="14"/>
        <v>W16</v>
      </c>
      <c r="C456" s="21">
        <v>45762.333333333336</v>
      </c>
      <c r="D456" s="21" t="s">
        <v>752</v>
      </c>
      <c r="E456" s="10" t="s">
        <v>1221</v>
      </c>
      <c r="F456" s="10" t="s">
        <v>56</v>
      </c>
      <c r="G456" s="46">
        <v>8.7882163634113129E-3</v>
      </c>
      <c r="H456" s="46">
        <v>5.3592905794888732E-4</v>
      </c>
      <c r="I456" s="46">
        <v>2.1993286259983794E-3</v>
      </c>
      <c r="J456" s="46">
        <v>6.9999999999999999E-4</v>
      </c>
      <c r="K456" s="49" t="s">
        <v>1223</v>
      </c>
      <c r="L456" s="11" t="s">
        <v>3900</v>
      </c>
      <c r="M456" s="10" t="s">
        <v>193</v>
      </c>
      <c r="N456" s="10" t="s">
        <v>183</v>
      </c>
      <c r="O456" s="10" t="s">
        <v>1220</v>
      </c>
      <c r="P456" s="25" t="s">
        <v>11</v>
      </c>
      <c r="Q456" s="26"/>
      <c r="R456" s="33"/>
      <c r="S456" s="33"/>
      <c r="T456" s="33"/>
      <c r="U456" s="27"/>
      <c r="V456" s="27"/>
      <c r="W456" s="27"/>
      <c r="X456" s="24"/>
    </row>
    <row r="457" spans="1:24" s="23" customFormat="1" ht="210.75" customHeight="1" x14ac:dyDescent="0.35">
      <c r="A457" s="20">
        <f t="shared" si="15"/>
        <v>456</v>
      </c>
      <c r="B457" s="21" t="str">
        <f t="shared" si="14"/>
        <v>W16</v>
      </c>
      <c r="C457" s="21">
        <v>45762.375</v>
      </c>
      <c r="D457" s="21" t="s">
        <v>807</v>
      </c>
      <c r="E457" s="10" t="s">
        <v>64</v>
      </c>
      <c r="F457" s="10" t="s">
        <v>56</v>
      </c>
      <c r="G457" s="46">
        <v>1.3100000000000001E-2</v>
      </c>
      <c r="H457" s="46">
        <v>1.9E-3</v>
      </c>
      <c r="I457" s="46">
        <v>4.7000000000000002E-3</v>
      </c>
      <c r="J457" s="46">
        <v>4.4000000000000003E-3</v>
      </c>
      <c r="K457" s="49" t="s">
        <v>1228</v>
      </c>
      <c r="L457" s="11" t="s">
        <v>1230</v>
      </c>
      <c r="M457" s="10" t="s">
        <v>125</v>
      </c>
      <c r="N457" s="10" t="s">
        <v>8</v>
      </c>
      <c r="O457" s="10" t="s">
        <v>1220</v>
      </c>
      <c r="P457" s="25" t="s">
        <v>50</v>
      </c>
      <c r="Q457" s="26"/>
      <c r="R457" s="33"/>
      <c r="S457" s="33"/>
      <c r="T457" s="33"/>
      <c r="U457" s="27"/>
      <c r="V457" s="27"/>
      <c r="W457" s="27"/>
      <c r="X457" s="24"/>
    </row>
    <row r="458" spans="1:24" s="23" customFormat="1" ht="210.75" customHeight="1" x14ac:dyDescent="0.35">
      <c r="A458" s="20">
        <f t="shared" si="15"/>
        <v>457</v>
      </c>
      <c r="B458" s="21" t="str">
        <f t="shared" si="14"/>
        <v>W16</v>
      </c>
      <c r="C458" s="21">
        <v>45762.375</v>
      </c>
      <c r="D458" s="21" t="s">
        <v>510</v>
      </c>
      <c r="E458" s="10" t="s">
        <v>653</v>
      </c>
      <c r="F458" s="10" t="s">
        <v>56</v>
      </c>
      <c r="G458" s="46">
        <v>6.8999999999999999E-3</v>
      </c>
      <c r="H458" s="46">
        <v>1.4E-3</v>
      </c>
      <c r="I458" s="46">
        <v>2.5000000000000001E-3</v>
      </c>
      <c r="J458" s="46">
        <v>6.1000000000000004E-3</v>
      </c>
      <c r="K458" s="49" t="s">
        <v>1233</v>
      </c>
      <c r="L458" s="11" t="s">
        <v>4973</v>
      </c>
      <c r="M458" s="10" t="s">
        <v>191</v>
      </c>
      <c r="N458" s="10" t="s">
        <v>8</v>
      </c>
      <c r="O458" s="10" t="s">
        <v>1226</v>
      </c>
      <c r="P458" s="25" t="s">
        <v>50</v>
      </c>
      <c r="Q458" s="26"/>
      <c r="R458" s="33"/>
      <c r="S458" s="33"/>
      <c r="T458" s="33"/>
      <c r="U458" s="27"/>
      <c r="V458" s="27"/>
      <c r="W458" s="27"/>
      <c r="X458" s="24"/>
    </row>
    <row r="459" spans="1:24" s="23" customFormat="1" ht="210.75" customHeight="1" x14ac:dyDescent="0.35">
      <c r="A459" s="20">
        <f t="shared" si="15"/>
        <v>458</v>
      </c>
      <c r="B459" s="21" t="str">
        <f t="shared" si="14"/>
        <v>W16</v>
      </c>
      <c r="C459" s="21">
        <v>45762.375</v>
      </c>
      <c r="D459" s="21" t="s">
        <v>918</v>
      </c>
      <c r="E459" s="10" t="s">
        <v>1225</v>
      </c>
      <c r="F459" s="10" t="s">
        <v>66</v>
      </c>
      <c r="G459" s="46">
        <v>5.9999999999999995E-4</v>
      </c>
      <c r="H459" s="46">
        <v>2.0000000000000001E-4</v>
      </c>
      <c r="I459" s="46">
        <v>8.0000000000000004E-4</v>
      </c>
      <c r="J459" s="46">
        <v>6.9999999999999999E-4</v>
      </c>
      <c r="K459" s="49" t="s">
        <v>1234</v>
      </c>
      <c r="L459" s="11" t="s">
        <v>1232</v>
      </c>
      <c r="M459" s="10" t="s">
        <v>288</v>
      </c>
      <c r="N459" s="10" t="s">
        <v>1</v>
      </c>
      <c r="O459" s="10" t="s">
        <v>1227</v>
      </c>
      <c r="P459" s="25" t="s">
        <v>50</v>
      </c>
      <c r="Q459" s="26"/>
      <c r="R459" s="33"/>
      <c r="S459" s="33"/>
      <c r="T459" s="33"/>
      <c r="U459" s="27"/>
      <c r="V459" s="27"/>
      <c r="W459" s="27"/>
      <c r="X459" s="24"/>
    </row>
    <row r="460" spans="1:24" s="23" customFormat="1" ht="210.75" customHeight="1" x14ac:dyDescent="0.35">
      <c r="A460" s="20">
        <f t="shared" si="15"/>
        <v>459</v>
      </c>
      <c r="B460" s="21" t="str">
        <f t="shared" si="14"/>
        <v>W16</v>
      </c>
      <c r="C460" s="21">
        <v>45762.375</v>
      </c>
      <c r="D460" s="21" t="s">
        <v>918</v>
      </c>
      <c r="E460" s="10" t="s">
        <v>1244</v>
      </c>
      <c r="F460" s="10" t="s">
        <v>76</v>
      </c>
      <c r="G460" s="46">
        <v>1.2699999999999999E-2</v>
      </c>
      <c r="H460" s="46">
        <v>2.0000000000000001E-4</v>
      </c>
      <c r="I460" s="46">
        <v>8.9999999999999998E-4</v>
      </c>
      <c r="J460" s="46">
        <v>5.9999999999999995E-4</v>
      </c>
      <c r="K460" s="49" t="s">
        <v>1235</v>
      </c>
      <c r="L460" s="11" t="s">
        <v>1231</v>
      </c>
      <c r="M460" s="10" t="s">
        <v>288</v>
      </c>
      <c r="N460" s="10" t="s">
        <v>1</v>
      </c>
      <c r="O460" s="10" t="s">
        <v>1227</v>
      </c>
      <c r="P460" s="25" t="s">
        <v>50</v>
      </c>
      <c r="Q460" s="26"/>
      <c r="R460" s="33"/>
      <c r="S460" s="33"/>
      <c r="T460" s="33"/>
      <c r="U460" s="27"/>
      <c r="V460" s="27"/>
      <c r="W460" s="27"/>
      <c r="X460" s="24"/>
    </row>
    <row r="461" spans="1:24" s="23" customFormat="1" ht="210.75" customHeight="1" x14ac:dyDescent="0.35">
      <c r="A461" s="20">
        <f t="shared" si="15"/>
        <v>460</v>
      </c>
      <c r="B461" s="21" t="str">
        <f t="shared" si="14"/>
        <v>W16</v>
      </c>
      <c r="C461" s="21">
        <v>45762.375</v>
      </c>
      <c r="D461" s="21" t="s">
        <v>752</v>
      </c>
      <c r="E461" s="10" t="s">
        <v>1245</v>
      </c>
      <c r="F461" s="10" t="s">
        <v>56</v>
      </c>
      <c r="G461" s="46">
        <v>8.9999999999999993E-3</v>
      </c>
      <c r="H461" s="46">
        <v>5.9999999999999995E-4</v>
      </c>
      <c r="I461" s="46">
        <v>2.2000000000000001E-3</v>
      </c>
      <c r="J461" s="46">
        <v>6.9999999999999999E-4</v>
      </c>
      <c r="K461" s="49" t="s">
        <v>1236</v>
      </c>
      <c r="L461" s="11" t="s">
        <v>1229</v>
      </c>
      <c r="M461" s="10" t="s">
        <v>193</v>
      </c>
      <c r="N461" s="10" t="s">
        <v>183</v>
      </c>
      <c r="O461" s="10" t="s">
        <v>1227</v>
      </c>
      <c r="P461" s="25" t="s">
        <v>11</v>
      </c>
      <c r="Q461" s="26"/>
      <c r="R461" s="33"/>
      <c r="S461" s="33"/>
      <c r="T461" s="33"/>
      <c r="U461" s="27"/>
      <c r="V461" s="27"/>
      <c r="W461" s="27"/>
      <c r="X461" s="24"/>
    </row>
    <row r="462" spans="1:24" s="23" customFormat="1" ht="210.75" customHeight="1" x14ac:dyDescent="0.35">
      <c r="A462" s="20">
        <f t="shared" si="15"/>
        <v>461</v>
      </c>
      <c r="B462" s="21" t="str">
        <f t="shared" si="14"/>
        <v>W16</v>
      </c>
      <c r="C462" s="21">
        <v>45762.375</v>
      </c>
      <c r="D462" s="21" t="s">
        <v>61</v>
      </c>
      <c r="E462" s="10" t="s">
        <v>1242</v>
      </c>
      <c r="F462" s="10" t="s">
        <v>63</v>
      </c>
      <c r="G462" s="46">
        <v>0.1075</v>
      </c>
      <c r="H462" s="46">
        <v>2.0199999999999999E-2</v>
      </c>
      <c r="I462" s="46">
        <v>4.65E-2</v>
      </c>
      <c r="J462" s="46">
        <v>6.6100000000000006E-2</v>
      </c>
      <c r="K462" s="49" t="s">
        <v>1237</v>
      </c>
      <c r="L462" s="11" t="s">
        <v>1243</v>
      </c>
      <c r="M462" s="10" t="s">
        <v>125</v>
      </c>
      <c r="N462" s="10" t="s">
        <v>8</v>
      </c>
      <c r="O462" s="10" t="s">
        <v>1227</v>
      </c>
      <c r="P462" s="25" t="s">
        <v>50</v>
      </c>
      <c r="Q462" s="26"/>
      <c r="R462" s="33"/>
      <c r="S462" s="33"/>
      <c r="T462" s="33"/>
      <c r="U462" s="27"/>
      <c r="V462" s="27"/>
      <c r="W462" s="27"/>
      <c r="X462" s="24"/>
    </row>
    <row r="463" spans="1:24" s="23" customFormat="1" ht="210.75" customHeight="1" x14ac:dyDescent="0.35">
      <c r="A463" s="20">
        <f t="shared" si="15"/>
        <v>462</v>
      </c>
      <c r="B463" s="21" t="str">
        <f t="shared" si="14"/>
        <v>W16</v>
      </c>
      <c r="C463" s="21">
        <v>45762.375</v>
      </c>
      <c r="D463" s="21" t="s">
        <v>1144</v>
      </c>
      <c r="E463" s="10" t="s">
        <v>86</v>
      </c>
      <c r="F463" s="10" t="s">
        <v>56</v>
      </c>
      <c r="G463" s="46">
        <v>2.9100000000000001E-2</v>
      </c>
      <c r="H463" s="46">
        <v>2.3E-3</v>
      </c>
      <c r="I463" s="46">
        <v>2.8999999999999998E-3</v>
      </c>
      <c r="J463" s="46">
        <v>1.18E-2</v>
      </c>
      <c r="K463" s="49" t="s">
        <v>1238</v>
      </c>
      <c r="L463" s="11" t="s">
        <v>1262</v>
      </c>
      <c r="M463" s="10" t="s">
        <v>191</v>
      </c>
      <c r="N463" s="10" t="s">
        <v>8</v>
      </c>
      <c r="O463" s="10" t="s">
        <v>1227</v>
      </c>
      <c r="P463" s="25" t="s">
        <v>50</v>
      </c>
      <c r="Q463" s="26"/>
      <c r="R463" s="33"/>
      <c r="S463" s="33"/>
      <c r="T463" s="33"/>
      <c r="U463" s="27"/>
      <c r="V463" s="27"/>
      <c r="W463" s="27"/>
      <c r="X463" s="24"/>
    </row>
    <row r="464" spans="1:24" s="23" customFormat="1" ht="210.75" customHeight="1" x14ac:dyDescent="0.35">
      <c r="A464" s="20">
        <f t="shared" si="15"/>
        <v>463</v>
      </c>
      <c r="B464" s="21" t="str">
        <f t="shared" si="14"/>
        <v>W16</v>
      </c>
      <c r="C464" s="21">
        <v>45762.666666666664</v>
      </c>
      <c r="D464" s="21" t="s">
        <v>510</v>
      </c>
      <c r="E464" s="10" t="s">
        <v>1239</v>
      </c>
      <c r="F464" s="10" t="s">
        <v>66</v>
      </c>
      <c r="G464" s="46">
        <v>9.7000000000000003E-3</v>
      </c>
      <c r="H464" s="46">
        <v>2.0000000000000001E-4</v>
      </c>
      <c r="I464" s="46">
        <v>1.6999999999999999E-3</v>
      </c>
      <c r="J464" s="46">
        <v>6.4999999999999997E-3</v>
      </c>
      <c r="K464" s="49" t="s">
        <v>1241</v>
      </c>
      <c r="L464" s="11" t="s">
        <v>1308</v>
      </c>
      <c r="M464" s="10" t="s">
        <v>152</v>
      </c>
      <c r="N464" s="10" t="s">
        <v>8</v>
      </c>
      <c r="O464" s="10" t="s">
        <v>1240</v>
      </c>
      <c r="P464" s="25" t="s">
        <v>50</v>
      </c>
      <c r="Q464" s="26"/>
      <c r="R464" s="33"/>
      <c r="S464" s="33"/>
      <c r="T464" s="33"/>
      <c r="U464" s="27"/>
      <c r="V464" s="27"/>
      <c r="W464" s="27"/>
      <c r="X464" s="24"/>
    </row>
    <row r="465" spans="1:24" s="23" customFormat="1" ht="210.75" customHeight="1" x14ac:dyDescent="0.35">
      <c r="A465" s="20">
        <f t="shared" si="15"/>
        <v>464</v>
      </c>
      <c r="B465" s="21" t="str">
        <f t="shared" si="14"/>
        <v>W16</v>
      </c>
      <c r="C465" s="21">
        <v>45763.375</v>
      </c>
      <c r="D465" s="21" t="s">
        <v>807</v>
      </c>
      <c r="E465" s="10" t="s">
        <v>131</v>
      </c>
      <c r="F465" s="10" t="s">
        <v>66</v>
      </c>
      <c r="G465" s="46">
        <v>1.1599999999999999E-2</v>
      </c>
      <c r="H465" s="46">
        <v>5.9999999999999995E-4</v>
      </c>
      <c r="I465" s="46">
        <v>2.2000000000000001E-3</v>
      </c>
      <c r="J465" s="46">
        <v>6.1000000000000004E-3</v>
      </c>
      <c r="K465" s="49" t="s">
        <v>1246</v>
      </c>
      <c r="L465" s="11" t="s">
        <v>1309</v>
      </c>
      <c r="M465" s="10" t="s">
        <v>1196</v>
      </c>
      <c r="N465" s="10" t="s">
        <v>1</v>
      </c>
      <c r="O465" s="10" t="s">
        <v>1247</v>
      </c>
      <c r="P465" s="25" t="s">
        <v>50</v>
      </c>
      <c r="Q465" s="26"/>
      <c r="R465" s="33"/>
      <c r="S465" s="33"/>
      <c r="T465" s="33"/>
      <c r="U465" s="27"/>
      <c r="V465" s="27"/>
      <c r="W465" s="27"/>
      <c r="X465" s="24"/>
    </row>
    <row r="466" spans="1:24" s="23" customFormat="1" ht="210.75" customHeight="1" x14ac:dyDescent="0.35">
      <c r="A466" s="20">
        <f t="shared" si="15"/>
        <v>465</v>
      </c>
      <c r="B466" s="21" t="str">
        <f t="shared" si="14"/>
        <v>W16</v>
      </c>
      <c r="C466" s="21">
        <v>45763.375</v>
      </c>
      <c r="D466" s="21" t="s">
        <v>108</v>
      </c>
      <c r="E466" s="10" t="s">
        <v>73</v>
      </c>
      <c r="F466" s="10" t="s">
        <v>56</v>
      </c>
      <c r="G466" s="46">
        <v>5.2200000000000003E-2</v>
      </c>
      <c r="H466" s="46">
        <v>1.8E-3</v>
      </c>
      <c r="I466" s="46">
        <v>1.0500000000000001E-2</v>
      </c>
      <c r="J466" s="46">
        <v>2E-3</v>
      </c>
      <c r="K466" s="49" t="s">
        <v>1496</v>
      </c>
      <c r="L466" s="11" t="s">
        <v>3901</v>
      </c>
      <c r="M466" s="10" t="s">
        <v>77</v>
      </c>
      <c r="N466" s="10" t="s">
        <v>9</v>
      </c>
      <c r="O466" s="10" t="s">
        <v>1247</v>
      </c>
      <c r="P466" s="25" t="s">
        <v>50</v>
      </c>
      <c r="Q466" s="26"/>
      <c r="R466" s="33"/>
      <c r="S466" s="33"/>
      <c r="T466" s="33"/>
      <c r="U466" s="27"/>
      <c r="V466" s="27"/>
      <c r="W466" s="27"/>
      <c r="X466" s="24"/>
    </row>
    <row r="467" spans="1:24" s="23" customFormat="1" ht="210.75" customHeight="1" x14ac:dyDescent="0.35">
      <c r="A467" s="20">
        <f t="shared" si="15"/>
        <v>466</v>
      </c>
      <c r="B467" s="21" t="str">
        <f t="shared" si="14"/>
        <v>W16</v>
      </c>
      <c r="C467" s="21">
        <v>45763.375</v>
      </c>
      <c r="D467" s="21" t="s">
        <v>918</v>
      </c>
      <c r="E467" s="10" t="s">
        <v>83</v>
      </c>
      <c r="F467" s="10" t="s">
        <v>56</v>
      </c>
      <c r="G467" s="46">
        <v>2.1600000000000001E-2</v>
      </c>
      <c r="H467" s="46">
        <v>1.6000000000000001E-3</v>
      </c>
      <c r="I467" s="46">
        <v>2.0999999999999999E-3</v>
      </c>
      <c r="J467" s="46">
        <v>2.5000000000000001E-3</v>
      </c>
      <c r="K467" s="49" t="s">
        <v>1248</v>
      </c>
      <c r="L467" s="11" t="s">
        <v>1310</v>
      </c>
      <c r="M467" s="10" t="s">
        <v>1196</v>
      </c>
      <c r="N467" s="10" t="s">
        <v>1</v>
      </c>
      <c r="O467" s="10" t="s">
        <v>85</v>
      </c>
      <c r="P467" s="25" t="s">
        <v>50</v>
      </c>
      <c r="Q467" s="26"/>
      <c r="R467" s="33"/>
      <c r="S467" s="33"/>
      <c r="T467" s="33"/>
      <c r="U467" s="27"/>
      <c r="V467" s="27"/>
      <c r="W467" s="27"/>
      <c r="X467" s="24"/>
    </row>
    <row r="468" spans="1:24" s="23" customFormat="1" ht="210.75" customHeight="1" x14ac:dyDescent="0.35">
      <c r="A468" s="20">
        <f t="shared" si="15"/>
        <v>467</v>
      </c>
      <c r="B468" s="21" t="str">
        <f t="shared" si="14"/>
        <v>W16</v>
      </c>
      <c r="C468" s="21">
        <v>45763.375</v>
      </c>
      <c r="D468" s="21" t="s">
        <v>752</v>
      </c>
      <c r="E468" s="10" t="s">
        <v>52</v>
      </c>
      <c r="F468" s="10" t="s">
        <v>60</v>
      </c>
      <c r="G468" s="46">
        <v>2.9000000000000001E-2</v>
      </c>
      <c r="H468" s="46">
        <v>4.4999999999999997E-3</v>
      </c>
      <c r="I468" s="46">
        <v>8.3000000000000001E-3</v>
      </c>
      <c r="J468" s="46">
        <v>4.7999999999999996E-3</v>
      </c>
      <c r="K468" s="49" t="s">
        <v>1249</v>
      </c>
      <c r="L468" s="11" t="s">
        <v>1311</v>
      </c>
      <c r="M468" s="10" t="s">
        <v>125</v>
      </c>
      <c r="N468" s="10" t="s">
        <v>8</v>
      </c>
      <c r="O468" s="10" t="s">
        <v>1247</v>
      </c>
      <c r="P468" s="25" t="s">
        <v>11</v>
      </c>
      <c r="Q468" s="26"/>
      <c r="R468" s="33"/>
      <c r="S468" s="33"/>
      <c r="T468" s="33"/>
      <c r="U468" s="27"/>
      <c r="V468" s="27"/>
      <c r="W468" s="27"/>
      <c r="X468" s="24"/>
    </row>
    <row r="469" spans="1:24" s="23" customFormat="1" ht="210.75" customHeight="1" x14ac:dyDescent="0.35">
      <c r="A469" s="20">
        <f t="shared" si="15"/>
        <v>468</v>
      </c>
      <c r="B469" s="21" t="str">
        <f t="shared" si="14"/>
        <v>W16</v>
      </c>
      <c r="C469" s="21">
        <v>45763.666666666664</v>
      </c>
      <c r="D469" s="21" t="s">
        <v>918</v>
      </c>
      <c r="E469" s="10" t="s">
        <v>48</v>
      </c>
      <c r="F469" s="10" t="s">
        <v>60</v>
      </c>
      <c r="G469" s="46">
        <v>2.7799999999999998E-2</v>
      </c>
      <c r="H469" s="46">
        <v>1.6400000000000001E-2</v>
      </c>
      <c r="I469" s="46">
        <v>2.2499999999999999E-2</v>
      </c>
      <c r="J469" s="46">
        <v>2.06E-2</v>
      </c>
      <c r="K469" s="49" t="s">
        <v>1253</v>
      </c>
      <c r="L469" s="11" t="s">
        <v>3902</v>
      </c>
      <c r="M469" s="10" t="s">
        <v>151</v>
      </c>
      <c r="N469" s="10" t="s">
        <v>8</v>
      </c>
      <c r="O469" s="10" t="s">
        <v>1252</v>
      </c>
      <c r="P469" s="25" t="s">
        <v>50</v>
      </c>
      <c r="Q469" s="26"/>
      <c r="R469" s="33"/>
      <c r="S469" s="33"/>
      <c r="T469" s="33"/>
      <c r="U469" s="27"/>
      <c r="V469" s="27"/>
      <c r="W469" s="27"/>
      <c r="X469" s="24"/>
    </row>
    <row r="470" spans="1:24" s="23" customFormat="1" ht="210.75" customHeight="1" x14ac:dyDescent="0.35">
      <c r="A470" s="20">
        <f t="shared" si="15"/>
        <v>469</v>
      </c>
      <c r="B470" s="21" t="str">
        <f t="shared" si="14"/>
        <v>W16</v>
      </c>
      <c r="C470" s="21">
        <v>45763.666666666664</v>
      </c>
      <c r="D470" s="21" t="s">
        <v>227</v>
      </c>
      <c r="E470" s="10" t="s">
        <v>20</v>
      </c>
      <c r="F470" s="10" t="s">
        <v>56</v>
      </c>
      <c r="G470" s="46">
        <v>3.1300000000000001E-2</v>
      </c>
      <c r="H470" s="46">
        <v>5.4000000000000003E-3</v>
      </c>
      <c r="I470" s="46">
        <v>0.01</v>
      </c>
      <c r="J470" s="46">
        <v>1.3299999999999999E-2</v>
      </c>
      <c r="K470" s="49" t="s">
        <v>1254</v>
      </c>
      <c r="L470" s="11" t="s">
        <v>1269</v>
      </c>
      <c r="M470" s="10" t="s">
        <v>1196</v>
      </c>
      <c r="N470" s="10" t="s">
        <v>1</v>
      </c>
      <c r="O470" s="10" t="s">
        <v>1252</v>
      </c>
      <c r="P470" s="25" t="s">
        <v>50</v>
      </c>
      <c r="Q470" s="26"/>
      <c r="R470" s="33"/>
      <c r="S470" s="33"/>
      <c r="T470" s="33"/>
      <c r="U470" s="27"/>
      <c r="V470" s="27"/>
      <c r="W470" s="27"/>
      <c r="X470" s="24"/>
    </row>
    <row r="471" spans="1:24" s="23" customFormat="1" ht="210.75" customHeight="1" x14ac:dyDescent="0.35">
      <c r="A471" s="20">
        <f t="shared" si="15"/>
        <v>470</v>
      </c>
      <c r="B471" s="21" t="str">
        <f t="shared" si="14"/>
        <v>W16</v>
      </c>
      <c r="C471" s="21">
        <v>45764.375</v>
      </c>
      <c r="D471" s="21" t="s">
        <v>807</v>
      </c>
      <c r="E471" s="10" t="s">
        <v>84</v>
      </c>
      <c r="F471" s="10" t="s">
        <v>56</v>
      </c>
      <c r="G471" s="46">
        <v>6.4999999999999997E-3</v>
      </c>
      <c r="H471" s="46">
        <v>3.8E-3</v>
      </c>
      <c r="I471" s="46">
        <v>5.0000000000000001E-3</v>
      </c>
      <c r="J471" s="46">
        <v>4.1999999999999997E-3</v>
      </c>
      <c r="K471" s="49" t="s">
        <v>1255</v>
      </c>
      <c r="L471" s="11" t="s">
        <v>4974</v>
      </c>
      <c r="M471" s="10" t="s">
        <v>175</v>
      </c>
      <c r="N471" s="10" t="s">
        <v>8</v>
      </c>
      <c r="O471" s="10" t="s">
        <v>71</v>
      </c>
      <c r="P471" s="25" t="s">
        <v>50</v>
      </c>
      <c r="Q471" s="26"/>
      <c r="R471" s="33"/>
      <c r="S471" s="33"/>
      <c r="T471" s="33"/>
      <c r="U471" s="27"/>
      <c r="V471" s="27"/>
      <c r="W471" s="27"/>
      <c r="X471" s="24"/>
    </row>
    <row r="472" spans="1:24" s="23" customFormat="1" ht="22.5" customHeight="1" x14ac:dyDescent="0.35">
      <c r="A472" s="20">
        <f t="shared" si="15"/>
        <v>471</v>
      </c>
      <c r="B472" s="21" t="str">
        <f t="shared" si="14"/>
        <v>W16</v>
      </c>
      <c r="C472" s="21">
        <v>45764.375</v>
      </c>
      <c r="D472" s="21" t="s">
        <v>1144</v>
      </c>
      <c r="E472" s="10" t="s">
        <v>475</v>
      </c>
      <c r="F472" s="10" t="s">
        <v>66</v>
      </c>
      <c r="G472" s="46">
        <v>1.9E-3</v>
      </c>
      <c r="H472" s="46">
        <v>1.9E-3</v>
      </c>
      <c r="I472" s="46">
        <v>1.6000000000000001E-3</v>
      </c>
      <c r="J472" s="46">
        <v>4.0000000000000001E-3</v>
      </c>
      <c r="K472" s="49" t="s">
        <v>1256</v>
      </c>
      <c r="L472" s="11" t="s">
        <v>4975</v>
      </c>
      <c r="M472" s="10" t="s">
        <v>189</v>
      </c>
      <c r="N472" s="10" t="s">
        <v>1</v>
      </c>
      <c r="O472" s="10" t="s">
        <v>71</v>
      </c>
      <c r="P472" s="25" t="s">
        <v>50</v>
      </c>
      <c r="Q472" s="26"/>
      <c r="R472" s="33"/>
      <c r="S472" s="33"/>
      <c r="T472" s="33"/>
      <c r="U472" s="27"/>
      <c r="V472" s="27"/>
      <c r="W472" s="27"/>
      <c r="X472" s="24"/>
    </row>
    <row r="473" spans="1:24" s="23" customFormat="1" ht="210.75" customHeight="1" x14ac:dyDescent="0.35">
      <c r="A473" s="20">
        <f t="shared" si="15"/>
        <v>472</v>
      </c>
      <c r="B473" s="21" t="str">
        <f t="shared" si="14"/>
        <v>W16</v>
      </c>
      <c r="C473" s="21">
        <v>45764.375</v>
      </c>
      <c r="D473" s="21" t="s">
        <v>61</v>
      </c>
      <c r="E473" s="10" t="s">
        <v>106</v>
      </c>
      <c r="F473" s="10" t="s">
        <v>66</v>
      </c>
      <c r="G473" s="46">
        <v>2.64E-2</v>
      </c>
      <c r="H473" s="46">
        <v>3.8999999999999998E-3</v>
      </c>
      <c r="I473" s="46">
        <v>5.8999999999999999E-3</v>
      </c>
      <c r="J473" s="46">
        <v>1.7500000000000002E-2</v>
      </c>
      <c r="K473" s="49" t="s">
        <v>1257</v>
      </c>
      <c r="L473" s="11" t="s">
        <v>1268</v>
      </c>
      <c r="M473" s="10" t="s">
        <v>189</v>
      </c>
      <c r="N473" s="10" t="s">
        <v>1</v>
      </c>
      <c r="O473" s="10" t="s">
        <v>71</v>
      </c>
      <c r="P473" s="25" t="s">
        <v>50</v>
      </c>
      <c r="Q473" s="26"/>
      <c r="R473" s="33"/>
      <c r="S473" s="33"/>
      <c r="T473" s="33"/>
      <c r="U473" s="27"/>
      <c r="V473" s="27"/>
      <c r="W473" s="27"/>
      <c r="X473" s="24"/>
    </row>
    <row r="474" spans="1:24" s="23" customFormat="1" ht="210.75" customHeight="1" x14ac:dyDescent="0.35">
      <c r="A474" s="20">
        <f t="shared" si="15"/>
        <v>473</v>
      </c>
      <c r="B474" s="21" t="str">
        <f t="shared" si="14"/>
        <v>W16</v>
      </c>
      <c r="C474" s="21">
        <v>45765.375</v>
      </c>
      <c r="D474" s="21" t="s">
        <v>227</v>
      </c>
      <c r="E474" s="10" t="s">
        <v>1280</v>
      </c>
      <c r="F474" s="10" t="s">
        <v>25</v>
      </c>
      <c r="G474" s="46">
        <v>2.86E-2</v>
      </c>
      <c r="H474" s="46">
        <v>1.1000000000000001E-3</v>
      </c>
      <c r="I474" s="46">
        <v>3.0999999999999999E-3</v>
      </c>
      <c r="J474" s="46">
        <v>4.1999999999999997E-3</v>
      </c>
      <c r="K474" s="49" t="s">
        <v>1258</v>
      </c>
      <c r="L474" s="11" t="s">
        <v>1267</v>
      </c>
      <c r="M474" s="10" t="s">
        <v>177</v>
      </c>
      <c r="N474" s="10" t="s">
        <v>1</v>
      </c>
      <c r="O474" s="10" t="s">
        <v>71</v>
      </c>
      <c r="P474" s="25" t="s">
        <v>50</v>
      </c>
      <c r="Q474" s="26"/>
      <c r="R474" s="33"/>
      <c r="S474" s="33"/>
      <c r="T474" s="33"/>
      <c r="U474" s="27"/>
      <c r="V474" s="27"/>
      <c r="W474" s="27"/>
      <c r="X474" s="24"/>
    </row>
    <row r="475" spans="1:24" s="23" customFormat="1" ht="210.75" customHeight="1" x14ac:dyDescent="0.35">
      <c r="A475" s="20">
        <f t="shared" si="15"/>
        <v>474</v>
      </c>
      <c r="B475" s="21" t="str">
        <f t="shared" si="14"/>
        <v>W16</v>
      </c>
      <c r="C475" s="21">
        <v>45765.708333333336</v>
      </c>
      <c r="D475" s="21" t="s">
        <v>510</v>
      </c>
      <c r="E475" s="10" t="s">
        <v>58</v>
      </c>
      <c r="F475" s="10" t="s">
        <v>56</v>
      </c>
      <c r="G475" s="46">
        <v>7.0000000000000001E-3</v>
      </c>
      <c r="H475" s="46">
        <v>4.7000000000000002E-3</v>
      </c>
      <c r="I475" s="46">
        <v>5.8999999999999999E-3</v>
      </c>
      <c r="J475" s="46">
        <v>5.8999999999999999E-3</v>
      </c>
      <c r="K475" s="49" t="s">
        <v>1261</v>
      </c>
      <c r="L475" s="11" t="s">
        <v>1266</v>
      </c>
      <c r="M475" s="10" t="s">
        <v>1259</v>
      </c>
      <c r="N475" s="10" t="s">
        <v>1260</v>
      </c>
      <c r="O475" s="10" t="s">
        <v>71</v>
      </c>
      <c r="P475" s="25" t="s">
        <v>50</v>
      </c>
      <c r="Q475" s="26"/>
      <c r="R475" s="33"/>
      <c r="S475" s="33"/>
      <c r="T475" s="33"/>
      <c r="U475" s="27"/>
      <c r="V475" s="27"/>
      <c r="W475" s="27"/>
      <c r="X475" s="24"/>
    </row>
    <row r="476" spans="1:24" s="23" customFormat="1" ht="210.75" customHeight="1" x14ac:dyDescent="0.35">
      <c r="A476" s="20">
        <f t="shared" si="15"/>
        <v>475</v>
      </c>
      <c r="B476" s="21" t="str">
        <f t="shared" si="14"/>
        <v>W16</v>
      </c>
      <c r="C476" s="21">
        <v>45766.375</v>
      </c>
      <c r="D476" s="21" t="s">
        <v>108</v>
      </c>
      <c r="E476" s="10" t="s">
        <v>86</v>
      </c>
      <c r="F476" s="10" t="s">
        <v>56</v>
      </c>
      <c r="G476" s="46">
        <v>3.7000000000000002E-3</v>
      </c>
      <c r="H476" s="46">
        <v>1.5E-3</v>
      </c>
      <c r="I476" s="46">
        <v>3.3E-3</v>
      </c>
      <c r="J476" s="46">
        <v>1.5E-3</v>
      </c>
      <c r="K476" s="49" t="s">
        <v>1270</v>
      </c>
      <c r="L476" s="11" t="s">
        <v>1273</v>
      </c>
      <c r="M476" s="10" t="s">
        <v>191</v>
      </c>
      <c r="N476" s="10" t="s">
        <v>8</v>
      </c>
      <c r="O476" s="10" t="s">
        <v>71</v>
      </c>
      <c r="P476" s="25" t="s">
        <v>50</v>
      </c>
      <c r="Q476" s="26"/>
      <c r="R476" s="33"/>
      <c r="S476" s="33"/>
      <c r="T476" s="33"/>
      <c r="U476" s="27"/>
      <c r="V476" s="27"/>
      <c r="W476" s="27"/>
      <c r="X476" s="24"/>
    </row>
    <row r="477" spans="1:24" s="23" customFormat="1" ht="210.75" customHeight="1" x14ac:dyDescent="0.35">
      <c r="A477" s="20">
        <f t="shared" si="15"/>
        <v>476</v>
      </c>
      <c r="B477" s="21" t="str">
        <f t="shared" si="14"/>
        <v>W16</v>
      </c>
      <c r="C477" s="21">
        <v>45766.375</v>
      </c>
      <c r="D477" s="21" t="s">
        <v>1144</v>
      </c>
      <c r="E477" s="10" t="s">
        <v>86</v>
      </c>
      <c r="F477" s="10" t="s">
        <v>56</v>
      </c>
      <c r="G477" s="46">
        <v>1.03E-2</v>
      </c>
      <c r="H477" s="46">
        <v>3.8999999999999998E-3</v>
      </c>
      <c r="I477" s="46">
        <v>4.0000000000000001E-3</v>
      </c>
      <c r="J477" s="46">
        <v>4.4999999999999997E-3</v>
      </c>
      <c r="K477" s="49" t="s">
        <v>1312</v>
      </c>
      <c r="L477" s="11" t="s">
        <v>1313</v>
      </c>
      <c r="M477" s="10" t="s">
        <v>191</v>
      </c>
      <c r="N477" s="10" t="s">
        <v>8</v>
      </c>
      <c r="O477" s="10" t="s">
        <v>71</v>
      </c>
      <c r="P477" s="25" t="s">
        <v>50</v>
      </c>
      <c r="Q477" s="26"/>
      <c r="R477" s="33"/>
      <c r="S477" s="33"/>
      <c r="T477" s="33"/>
      <c r="U477" s="27"/>
      <c r="V477" s="27"/>
      <c r="W477" s="27"/>
      <c r="X477" s="24"/>
    </row>
    <row r="478" spans="1:24" s="23" customFormat="1" ht="210.75" customHeight="1" x14ac:dyDescent="0.35">
      <c r="A478" s="20">
        <f t="shared" si="15"/>
        <v>477</v>
      </c>
      <c r="B478" s="21" t="str">
        <f t="shared" si="14"/>
        <v>W16</v>
      </c>
      <c r="C478" s="21">
        <v>45766.375</v>
      </c>
      <c r="D478" s="21" t="s">
        <v>227</v>
      </c>
      <c r="E478" s="10" t="s">
        <v>48</v>
      </c>
      <c r="F478" s="10" t="s">
        <v>60</v>
      </c>
      <c r="G478" s="46">
        <v>5.8000000000000003E-2</v>
      </c>
      <c r="H478" s="46">
        <v>3.8800000000000001E-2</v>
      </c>
      <c r="I478" s="46">
        <v>4.2200000000000001E-2</v>
      </c>
      <c r="J478" s="46">
        <v>4.7500000000000001E-2</v>
      </c>
      <c r="K478" s="49" t="s">
        <v>1263</v>
      </c>
      <c r="L478" s="11" t="s">
        <v>1314</v>
      </c>
      <c r="M478" s="10" t="s">
        <v>151</v>
      </c>
      <c r="N478" s="10" t="s">
        <v>8</v>
      </c>
      <c r="O478" s="10" t="s">
        <v>71</v>
      </c>
      <c r="P478" s="25" t="s">
        <v>50</v>
      </c>
      <c r="Q478" s="26"/>
      <c r="R478" s="33"/>
      <c r="S478" s="33"/>
      <c r="T478" s="33"/>
      <c r="U478" s="27"/>
      <c r="V478" s="27"/>
      <c r="W478" s="27"/>
      <c r="X478" s="24"/>
    </row>
    <row r="479" spans="1:24" s="23" customFormat="1" ht="210.75" customHeight="1" x14ac:dyDescent="0.35">
      <c r="A479" s="20">
        <f t="shared" si="15"/>
        <v>478</v>
      </c>
      <c r="B479" s="21" t="str">
        <f t="shared" si="14"/>
        <v>W16</v>
      </c>
      <c r="C479" s="21">
        <v>45766.666666666664</v>
      </c>
      <c r="D479" s="21" t="s">
        <v>108</v>
      </c>
      <c r="E479" s="10" t="s">
        <v>176</v>
      </c>
      <c r="F479" s="10" t="s">
        <v>56</v>
      </c>
      <c r="G479" s="46">
        <v>3.49E-2</v>
      </c>
      <c r="H479" s="46">
        <v>6.9999999999999999E-4</v>
      </c>
      <c r="I479" s="46">
        <v>2.3999999999999998E-3</v>
      </c>
      <c r="J479" s="46">
        <v>8.0000000000000004E-4</v>
      </c>
      <c r="K479" s="49" t="s">
        <v>1264</v>
      </c>
      <c r="L479" s="11" t="s">
        <v>1271</v>
      </c>
      <c r="M479" s="10" t="s">
        <v>162</v>
      </c>
      <c r="N479" s="10" t="s">
        <v>8</v>
      </c>
      <c r="O479" s="10" t="s">
        <v>71</v>
      </c>
      <c r="P479" s="25" t="s">
        <v>50</v>
      </c>
      <c r="Q479" s="26"/>
      <c r="R479" s="33"/>
      <c r="S479" s="33"/>
      <c r="T479" s="33"/>
      <c r="U479" s="27"/>
      <c r="V479" s="27"/>
      <c r="W479" s="27"/>
      <c r="X479" s="24"/>
    </row>
    <row r="480" spans="1:24" s="23" customFormat="1" ht="210.75" customHeight="1" x14ac:dyDescent="0.35">
      <c r="A480" s="20">
        <f t="shared" si="15"/>
        <v>479</v>
      </c>
      <c r="B480" s="21" t="str">
        <f t="shared" si="14"/>
        <v>W16</v>
      </c>
      <c r="C480" s="21">
        <v>45766.666666666664</v>
      </c>
      <c r="D480" s="21" t="s">
        <v>227</v>
      </c>
      <c r="E480" s="10" t="s">
        <v>65</v>
      </c>
      <c r="F480" s="10" t="s">
        <v>54</v>
      </c>
      <c r="G480" s="46">
        <v>7.6399999999999996E-2</v>
      </c>
      <c r="H480" s="46">
        <v>8.0000000000000004E-4</v>
      </c>
      <c r="I480" s="46">
        <v>2.3E-3</v>
      </c>
      <c r="J480" s="46">
        <v>3.0000000000000001E-3</v>
      </c>
      <c r="K480" s="49" t="s">
        <v>1265</v>
      </c>
      <c r="L480" s="11" t="s">
        <v>1272</v>
      </c>
      <c r="M480" s="10" t="s">
        <v>193</v>
      </c>
      <c r="N480" s="10" t="s">
        <v>183</v>
      </c>
      <c r="O480" s="10" t="s">
        <v>71</v>
      </c>
      <c r="P480" s="25" t="s">
        <v>50</v>
      </c>
      <c r="Q480" s="26"/>
      <c r="R480" s="33"/>
      <c r="S480" s="33"/>
      <c r="T480" s="33"/>
      <c r="U480" s="27"/>
      <c r="V480" s="27"/>
      <c r="W480" s="27"/>
      <c r="X480" s="24"/>
    </row>
    <row r="481" spans="1:24" s="23" customFormat="1" ht="210.75" customHeight="1" x14ac:dyDescent="0.35">
      <c r="A481" s="20">
        <f t="shared" si="15"/>
        <v>480</v>
      </c>
      <c r="B481" s="21" t="str">
        <f t="shared" si="14"/>
        <v>W17</v>
      </c>
      <c r="C481" s="21">
        <v>45767.625</v>
      </c>
      <c r="D481" s="21" t="s">
        <v>103</v>
      </c>
      <c r="E481" s="10" t="s">
        <v>1279</v>
      </c>
      <c r="F481" s="10" t="s">
        <v>66</v>
      </c>
      <c r="G481" s="46">
        <v>1.2999999999999999E-3</v>
      </c>
      <c r="H481" s="46">
        <v>2.0000000000000001E-4</v>
      </c>
      <c r="I481" s="46">
        <v>1.1000000000000001E-3</v>
      </c>
      <c r="J481" s="46">
        <v>1.1999999999999999E-3</v>
      </c>
      <c r="K481" s="49" t="s">
        <v>1274</v>
      </c>
      <c r="L481" s="11" t="s">
        <v>1278</v>
      </c>
      <c r="M481" s="10" t="s">
        <v>1275</v>
      </c>
      <c r="N481" s="10" t="s">
        <v>16</v>
      </c>
      <c r="O481" s="10" t="s">
        <v>202</v>
      </c>
      <c r="P481" s="25" t="s">
        <v>11</v>
      </c>
      <c r="Q481" s="26"/>
      <c r="R481" s="33"/>
      <c r="S481" s="33"/>
      <c r="T481" s="33"/>
      <c r="U481" s="27"/>
      <c r="V481" s="27"/>
      <c r="W481" s="27"/>
      <c r="X481" s="24"/>
    </row>
    <row r="482" spans="1:24" s="23" customFormat="1" ht="210.75" customHeight="1" x14ac:dyDescent="0.35">
      <c r="A482" s="20">
        <f t="shared" si="15"/>
        <v>481</v>
      </c>
      <c r="B482" s="21" t="str">
        <f t="shared" ref="B482:B545" si="16">"W"&amp;WEEKNUM(C482,1)</f>
        <v>W17</v>
      </c>
      <c r="C482" s="21">
        <v>45767.708333333336</v>
      </c>
      <c r="D482" s="21" t="s">
        <v>510</v>
      </c>
      <c r="E482" s="10" t="s">
        <v>105</v>
      </c>
      <c r="F482" s="10" t="s">
        <v>56</v>
      </c>
      <c r="G482" s="46">
        <v>2.6200000000000001E-2</v>
      </c>
      <c r="H482" s="46">
        <v>4.1999999999999997E-3</v>
      </c>
      <c r="I482" s="46">
        <v>2.6200000000000001E-2</v>
      </c>
      <c r="J482" s="46">
        <v>5.4000000000000003E-3</v>
      </c>
      <c r="K482" s="49" t="s">
        <v>1276</v>
      </c>
      <c r="L482" s="11" t="s">
        <v>1303</v>
      </c>
      <c r="M482" s="10" t="s">
        <v>89</v>
      </c>
      <c r="N482" s="10" t="s">
        <v>1277</v>
      </c>
      <c r="O482" s="10" t="s">
        <v>202</v>
      </c>
      <c r="P482" s="25" t="s">
        <v>134</v>
      </c>
      <c r="Q482" s="26"/>
      <c r="R482" s="33"/>
      <c r="S482" s="33"/>
      <c r="T482" s="33"/>
      <c r="U482" s="27"/>
      <c r="V482" s="27"/>
      <c r="W482" s="27"/>
      <c r="X482" s="24"/>
    </row>
    <row r="483" spans="1:24" s="23" customFormat="1" ht="210.75" customHeight="1" x14ac:dyDescent="0.35">
      <c r="A483" s="20">
        <f t="shared" si="15"/>
        <v>482</v>
      </c>
      <c r="B483" s="21" t="str">
        <f t="shared" si="16"/>
        <v>W17</v>
      </c>
      <c r="C483" s="21">
        <v>45768.416666666664</v>
      </c>
      <c r="D483" s="21" t="s">
        <v>807</v>
      </c>
      <c r="E483" s="10" t="s">
        <v>210</v>
      </c>
      <c r="F483" s="10" t="s">
        <v>54</v>
      </c>
      <c r="G483" s="46">
        <v>1.5E-3</v>
      </c>
      <c r="H483" s="46">
        <v>4.0000000000000002E-4</v>
      </c>
      <c r="I483" s="46">
        <v>1.5E-3</v>
      </c>
      <c r="J483" s="46">
        <v>5.9999999999999995E-4</v>
      </c>
      <c r="K483" s="49" t="s">
        <v>1281</v>
      </c>
      <c r="L483" s="11" t="s">
        <v>1283</v>
      </c>
      <c r="M483" s="10" t="s">
        <v>360</v>
      </c>
      <c r="N483" s="10" t="s">
        <v>1282</v>
      </c>
      <c r="O483" s="10" t="s">
        <v>202</v>
      </c>
      <c r="P483" s="25" t="s">
        <v>134</v>
      </c>
      <c r="Q483" s="26"/>
      <c r="R483" s="33"/>
      <c r="S483" s="33"/>
      <c r="T483" s="33"/>
      <c r="U483" s="27"/>
      <c r="V483" s="27"/>
      <c r="W483" s="27"/>
      <c r="X483" s="24"/>
    </row>
    <row r="484" spans="1:24" s="23" customFormat="1" ht="210.75" customHeight="1" x14ac:dyDescent="0.35">
      <c r="A484" s="20">
        <f t="shared" si="15"/>
        <v>483</v>
      </c>
      <c r="B484" s="21" t="str">
        <f t="shared" si="16"/>
        <v>W17</v>
      </c>
      <c r="C484" s="21">
        <v>45768.416666666664</v>
      </c>
      <c r="D484" s="21" t="s">
        <v>807</v>
      </c>
      <c r="E484" s="10" t="s">
        <v>249</v>
      </c>
      <c r="F484" s="10" t="s">
        <v>54</v>
      </c>
      <c r="G484" s="46">
        <v>1.1999999999999999E-3</v>
      </c>
      <c r="H484" s="46">
        <v>1E-4</v>
      </c>
      <c r="I484" s="46">
        <v>1.1999999999999999E-3</v>
      </c>
      <c r="J484" s="46">
        <v>5.0000000000000001E-4</v>
      </c>
      <c r="K484" s="49" t="s">
        <v>1284</v>
      </c>
      <c r="L484" s="11" t="s">
        <v>4976</v>
      </c>
      <c r="M484" s="10" t="s">
        <v>360</v>
      </c>
      <c r="N484" s="10" t="s">
        <v>1282</v>
      </c>
      <c r="O484" s="10" t="s">
        <v>202</v>
      </c>
      <c r="P484" s="25" t="s">
        <v>134</v>
      </c>
      <c r="Q484" s="26"/>
      <c r="R484" s="33"/>
      <c r="S484" s="33"/>
      <c r="T484" s="33"/>
      <c r="U484" s="27"/>
      <c r="V484" s="27"/>
      <c r="W484" s="27"/>
      <c r="X484" s="24"/>
    </row>
    <row r="485" spans="1:24" s="23" customFormat="1" ht="210.75" customHeight="1" x14ac:dyDescent="0.35">
      <c r="A485" s="20">
        <f t="shared" si="15"/>
        <v>484</v>
      </c>
      <c r="B485" s="21" t="str">
        <f t="shared" si="16"/>
        <v>W17</v>
      </c>
      <c r="C485" s="21">
        <v>45768.416666666664</v>
      </c>
      <c r="D485" s="21" t="s">
        <v>61</v>
      </c>
      <c r="E485" s="10" t="s">
        <v>213</v>
      </c>
      <c r="F485" s="10" t="s">
        <v>66</v>
      </c>
      <c r="G485" s="46">
        <v>1.18E-2</v>
      </c>
      <c r="H485" s="46">
        <v>1.6999999999999999E-3</v>
      </c>
      <c r="I485" s="46">
        <v>1.18E-2</v>
      </c>
      <c r="J485" s="46">
        <v>1.67E-2</v>
      </c>
      <c r="K485" s="49" t="s">
        <v>1285</v>
      </c>
      <c r="L485" s="11" t="s">
        <v>1286</v>
      </c>
      <c r="M485" s="10" t="s">
        <v>158</v>
      </c>
      <c r="N485" s="10" t="s">
        <v>1289</v>
      </c>
      <c r="O485" s="10" t="s">
        <v>202</v>
      </c>
      <c r="P485" s="25" t="s">
        <v>134</v>
      </c>
      <c r="Q485" s="26"/>
      <c r="R485" s="33"/>
      <c r="S485" s="33"/>
      <c r="T485" s="33"/>
      <c r="U485" s="27"/>
      <c r="V485" s="27"/>
      <c r="W485" s="27"/>
      <c r="X485" s="24"/>
    </row>
    <row r="486" spans="1:24" s="23" customFormat="1" ht="264" x14ac:dyDescent="0.35">
      <c r="A486" s="20">
        <f t="shared" si="15"/>
        <v>485</v>
      </c>
      <c r="B486" s="21" t="str">
        <f t="shared" si="16"/>
        <v>W17</v>
      </c>
      <c r="C486" s="21">
        <v>45768.708333333336</v>
      </c>
      <c r="D486" s="21" t="s">
        <v>61</v>
      </c>
      <c r="E486" s="10" t="s">
        <v>249</v>
      </c>
      <c r="F486" s="10" t="s">
        <v>54</v>
      </c>
      <c r="G486" s="46">
        <v>5.1999999999999998E-2</v>
      </c>
      <c r="H486" s="46">
        <v>3.0000000000000001E-3</v>
      </c>
      <c r="I486" s="46">
        <v>2.76E-2</v>
      </c>
      <c r="J486" s="46">
        <v>8.5000000000000006E-3</v>
      </c>
      <c r="K486" s="49" t="s">
        <v>1287</v>
      </c>
      <c r="L486" s="11" t="s">
        <v>1288</v>
      </c>
      <c r="M486" s="10" t="s">
        <v>1290</v>
      </c>
      <c r="N486" s="10" t="s">
        <v>1282</v>
      </c>
      <c r="O486" s="10" t="s">
        <v>202</v>
      </c>
      <c r="P486" s="25" t="s">
        <v>134</v>
      </c>
      <c r="Q486" s="26"/>
      <c r="R486" s="33"/>
      <c r="S486" s="33"/>
      <c r="T486" s="33"/>
      <c r="U486" s="27"/>
      <c r="V486" s="27"/>
      <c r="W486" s="27"/>
      <c r="X486" s="24"/>
    </row>
    <row r="487" spans="1:24" s="23" customFormat="1" ht="210.75" customHeight="1" x14ac:dyDescent="0.35">
      <c r="A487" s="20">
        <f t="shared" si="15"/>
        <v>486</v>
      </c>
      <c r="B487" s="21" t="str">
        <f t="shared" si="16"/>
        <v>W17</v>
      </c>
      <c r="C487" s="21">
        <v>45769.4375</v>
      </c>
      <c r="D487" s="21" t="s">
        <v>807</v>
      </c>
      <c r="E487" s="10" t="s">
        <v>1291</v>
      </c>
      <c r="F487" s="10" t="s">
        <v>54</v>
      </c>
      <c r="G487" s="46">
        <v>1.5E-3</v>
      </c>
      <c r="H487" s="46">
        <v>1E-4</v>
      </c>
      <c r="I487" s="46">
        <v>6.9999999999999999E-4</v>
      </c>
      <c r="J487" s="46">
        <v>5.0000000000000001E-4</v>
      </c>
      <c r="K487" s="49" t="s">
        <v>1292</v>
      </c>
      <c r="L487" s="11" t="s">
        <v>1301</v>
      </c>
      <c r="M487" s="10" t="s">
        <v>1293</v>
      </c>
      <c r="N487" s="10" t="s">
        <v>2</v>
      </c>
      <c r="O487" s="10" t="s">
        <v>202</v>
      </c>
      <c r="P487" s="25" t="s">
        <v>11</v>
      </c>
      <c r="Q487" s="26"/>
      <c r="R487" s="33"/>
      <c r="S487" s="33"/>
      <c r="T487" s="33"/>
      <c r="U487" s="27"/>
      <c r="V487" s="27"/>
      <c r="W487" s="27"/>
      <c r="X487" s="24"/>
    </row>
    <row r="488" spans="1:24" s="23" customFormat="1" ht="210.75" customHeight="1" x14ac:dyDescent="0.35">
      <c r="A488" s="20">
        <f t="shared" si="15"/>
        <v>487</v>
      </c>
      <c r="B488" s="21" t="str">
        <f t="shared" si="16"/>
        <v>W17</v>
      </c>
      <c r="C488" s="21">
        <v>45771.729166666664</v>
      </c>
      <c r="D488" s="21" t="s">
        <v>61</v>
      </c>
      <c r="E488" s="10" t="s">
        <v>64</v>
      </c>
      <c r="F488" s="10" t="s">
        <v>56</v>
      </c>
      <c r="G488" s="46">
        <v>0.2586</v>
      </c>
      <c r="H488" s="46">
        <v>2.0999999999999999E-3</v>
      </c>
      <c r="I488" s="46">
        <v>7.7999999999999996E-3</v>
      </c>
      <c r="J488" s="46">
        <v>3.4000000000000002E-2</v>
      </c>
      <c r="K488" s="49" t="s">
        <v>1294</v>
      </c>
      <c r="L488" s="11" t="s">
        <v>1295</v>
      </c>
      <c r="M488" s="10" t="s">
        <v>1296</v>
      </c>
      <c r="N488" s="10" t="s">
        <v>8</v>
      </c>
      <c r="O488" s="10" t="s">
        <v>69</v>
      </c>
      <c r="P488" s="25" t="s">
        <v>11</v>
      </c>
      <c r="Q488" s="26"/>
      <c r="R488" s="33"/>
      <c r="S488" s="33"/>
      <c r="T488" s="33"/>
      <c r="U488" s="27"/>
      <c r="V488" s="27"/>
      <c r="W488" s="27"/>
      <c r="X488" s="24"/>
    </row>
    <row r="489" spans="1:24" s="23" customFormat="1" ht="210.75" customHeight="1" x14ac:dyDescent="0.35">
      <c r="A489" s="20">
        <f t="shared" si="15"/>
        <v>488</v>
      </c>
      <c r="B489" s="21" t="str">
        <f t="shared" si="16"/>
        <v>W17</v>
      </c>
      <c r="C489" s="21">
        <v>45772.416666666664</v>
      </c>
      <c r="D489" s="21" t="s">
        <v>61</v>
      </c>
      <c r="E489" s="10" t="s">
        <v>174</v>
      </c>
      <c r="F489" s="10" t="s">
        <v>56</v>
      </c>
      <c r="G489" s="46">
        <v>4.7300000000000002E-2</v>
      </c>
      <c r="H489" s="46">
        <v>3.5000000000000001E-3</v>
      </c>
      <c r="I489" s="46">
        <v>6.7000000000000002E-3</v>
      </c>
      <c r="J489" s="46">
        <v>5.5300000000000002E-2</v>
      </c>
      <c r="K489" s="49" t="s">
        <v>1297</v>
      </c>
      <c r="L489" s="11" t="s">
        <v>1305</v>
      </c>
      <c r="M489" s="10" t="s">
        <v>175</v>
      </c>
      <c r="N489" s="10" t="s">
        <v>8</v>
      </c>
      <c r="O489" s="10" t="s">
        <v>69</v>
      </c>
      <c r="P489" s="25" t="s">
        <v>11</v>
      </c>
      <c r="Q489" s="26"/>
      <c r="R489" s="33"/>
      <c r="S489" s="33"/>
      <c r="T489" s="33"/>
      <c r="U489" s="27"/>
      <c r="V489" s="27"/>
      <c r="W489" s="27"/>
      <c r="X489" s="24"/>
    </row>
    <row r="490" spans="1:24" s="23" customFormat="1" ht="210.75" customHeight="1" x14ac:dyDescent="0.35">
      <c r="A490" s="20">
        <f t="shared" si="15"/>
        <v>489</v>
      </c>
      <c r="B490" s="21" t="str">
        <f t="shared" si="16"/>
        <v>W17</v>
      </c>
      <c r="C490" s="21">
        <v>45772.416666666664</v>
      </c>
      <c r="D490" s="21" t="s">
        <v>807</v>
      </c>
      <c r="E490" s="10" t="s">
        <v>20</v>
      </c>
      <c r="F490" s="10" t="s">
        <v>56</v>
      </c>
      <c r="G490" s="46">
        <v>4.3900000000000002E-2</v>
      </c>
      <c r="H490" s="46">
        <v>1.4500000000000001E-2</v>
      </c>
      <c r="I490" s="46">
        <v>1.43E-2</v>
      </c>
      <c r="J490" s="46">
        <v>3.8800000000000001E-2</v>
      </c>
      <c r="K490" s="49" t="s">
        <v>1298</v>
      </c>
      <c r="L490" s="11" t="s">
        <v>1300</v>
      </c>
      <c r="M490" s="10" t="s">
        <v>173</v>
      </c>
      <c r="N490" s="10" t="s">
        <v>1</v>
      </c>
      <c r="O490" s="10" t="s">
        <v>69</v>
      </c>
      <c r="P490" s="25" t="s">
        <v>11</v>
      </c>
      <c r="Q490" s="26"/>
      <c r="R490" s="33"/>
      <c r="S490" s="33"/>
      <c r="T490" s="33"/>
      <c r="U490" s="27"/>
      <c r="V490" s="27"/>
      <c r="W490" s="27"/>
      <c r="X490" s="24"/>
    </row>
    <row r="491" spans="1:24" s="23" customFormat="1" ht="210.75" customHeight="1" x14ac:dyDescent="0.35">
      <c r="A491" s="20">
        <f t="shared" si="15"/>
        <v>490</v>
      </c>
      <c r="B491" s="21" t="str">
        <f t="shared" si="16"/>
        <v>W17</v>
      </c>
      <c r="C491" s="21">
        <v>45772.416666666664</v>
      </c>
      <c r="D491" s="21" t="s">
        <v>807</v>
      </c>
      <c r="E491" s="10" t="s">
        <v>74</v>
      </c>
      <c r="F491" s="10" t="s">
        <v>56</v>
      </c>
      <c r="G491" s="46">
        <v>3.4099999999999998E-2</v>
      </c>
      <c r="H491" s="46">
        <v>3.8800000000000001E-2</v>
      </c>
      <c r="I491" s="46">
        <v>1.6799999999999999E-2</v>
      </c>
      <c r="J491" s="46">
        <v>2.4799999999999999E-2</v>
      </c>
      <c r="K491" s="49" t="s">
        <v>1299</v>
      </c>
      <c r="L491" s="11" t="s">
        <v>4977</v>
      </c>
      <c r="M491" s="10" t="s">
        <v>173</v>
      </c>
      <c r="N491" s="10" t="s">
        <v>1</v>
      </c>
      <c r="O491" s="10" t="s">
        <v>69</v>
      </c>
      <c r="P491" s="25" t="s">
        <v>11</v>
      </c>
      <c r="Q491" s="26"/>
      <c r="R491" s="33"/>
      <c r="S491" s="33"/>
      <c r="T491" s="33"/>
      <c r="U491" s="27"/>
      <c r="V491" s="27"/>
      <c r="W491" s="27"/>
      <c r="X491" s="24"/>
    </row>
    <row r="492" spans="1:24" s="23" customFormat="1" ht="210.75" customHeight="1" x14ac:dyDescent="0.35">
      <c r="A492" s="20">
        <f t="shared" si="15"/>
        <v>491</v>
      </c>
      <c r="B492" s="21" t="str">
        <f t="shared" si="16"/>
        <v>W17</v>
      </c>
      <c r="C492" s="21">
        <v>45772.708333333336</v>
      </c>
      <c r="D492" s="21" t="s">
        <v>510</v>
      </c>
      <c r="E492" s="10" t="s">
        <v>58</v>
      </c>
      <c r="F492" s="10" t="s">
        <v>56</v>
      </c>
      <c r="G492" s="46">
        <v>0.1004</v>
      </c>
      <c r="H492" s="46">
        <v>6.7000000000000002E-3</v>
      </c>
      <c r="I492" s="46">
        <v>1.14E-2</v>
      </c>
      <c r="J492" s="46">
        <v>2.6599999999999999E-2</v>
      </c>
      <c r="K492" s="49" t="s">
        <v>1302</v>
      </c>
      <c r="L492" s="11" t="s">
        <v>1307</v>
      </c>
      <c r="M492" s="10" t="s">
        <v>89</v>
      </c>
      <c r="N492" s="10" t="s">
        <v>40</v>
      </c>
      <c r="O492" s="10" t="s">
        <v>69</v>
      </c>
      <c r="P492" s="25" t="s">
        <v>134</v>
      </c>
      <c r="Q492" s="26"/>
      <c r="R492" s="33"/>
      <c r="S492" s="33"/>
      <c r="T492" s="33"/>
      <c r="U492" s="27"/>
      <c r="V492" s="27"/>
      <c r="W492" s="27"/>
      <c r="X492" s="24"/>
    </row>
    <row r="493" spans="1:24" s="23" customFormat="1" ht="210.75" customHeight="1" x14ac:dyDescent="0.35">
      <c r="A493" s="20">
        <f t="shared" si="15"/>
        <v>492</v>
      </c>
      <c r="B493" s="21" t="str">
        <f t="shared" si="16"/>
        <v>W17</v>
      </c>
      <c r="C493" s="21">
        <v>45772.708333333336</v>
      </c>
      <c r="D493" s="21" t="s">
        <v>103</v>
      </c>
      <c r="E493" s="10" t="s">
        <v>74</v>
      </c>
      <c r="F493" s="10" t="s">
        <v>25</v>
      </c>
      <c r="G493" s="46">
        <v>9.1999999999999998E-3</v>
      </c>
      <c r="H493" s="46">
        <v>1E-3</v>
      </c>
      <c r="I493" s="46">
        <v>2.3999999999999998E-3</v>
      </c>
      <c r="J493" s="46">
        <v>2.0999999999999999E-3</v>
      </c>
      <c r="K493" s="49" t="s">
        <v>1304</v>
      </c>
      <c r="L493" s="11" t="s">
        <v>1306</v>
      </c>
      <c r="M493" s="10" t="s">
        <v>173</v>
      </c>
      <c r="N493" s="10" t="s">
        <v>1</v>
      </c>
      <c r="O493" s="10" t="s">
        <v>69</v>
      </c>
      <c r="P493" s="25" t="s">
        <v>11</v>
      </c>
      <c r="Q493" s="26"/>
      <c r="R493" s="33"/>
      <c r="S493" s="33"/>
      <c r="T493" s="33"/>
      <c r="U493" s="27"/>
      <c r="V493" s="27"/>
      <c r="W493" s="27"/>
      <c r="X493" s="24"/>
    </row>
    <row r="494" spans="1:24" s="23" customFormat="1" ht="210.75" customHeight="1" x14ac:dyDescent="0.35">
      <c r="A494" s="20">
        <f t="shared" si="15"/>
        <v>493</v>
      </c>
      <c r="B494" s="21" t="str">
        <f t="shared" si="16"/>
        <v>W18</v>
      </c>
      <c r="C494" s="21">
        <v>45774.708333333336</v>
      </c>
      <c r="D494" s="21" t="s">
        <v>807</v>
      </c>
      <c r="E494" s="10" t="s">
        <v>80</v>
      </c>
      <c r="F494" s="10" t="s">
        <v>63</v>
      </c>
      <c r="G494" s="46">
        <v>1.8599999999999998E-2</v>
      </c>
      <c r="H494" s="46">
        <v>2E-3</v>
      </c>
      <c r="I494" s="46">
        <v>3.8899999999999997E-2</v>
      </c>
      <c r="J494" s="46">
        <v>1.12E-2</v>
      </c>
      <c r="K494" s="49" t="s">
        <v>1315</v>
      </c>
      <c r="L494" s="11"/>
      <c r="M494" s="10" t="s">
        <v>1317</v>
      </c>
      <c r="N494" s="10" t="s">
        <v>8</v>
      </c>
      <c r="O494" s="10" t="s">
        <v>1318</v>
      </c>
      <c r="P494" s="25" t="s">
        <v>50</v>
      </c>
      <c r="Q494" s="26"/>
      <c r="R494" s="33"/>
      <c r="S494" s="33"/>
      <c r="T494" s="33"/>
      <c r="U494" s="27"/>
      <c r="V494" s="27"/>
      <c r="W494" s="27"/>
      <c r="X494" s="24"/>
    </row>
    <row r="495" spans="1:24" s="23" customFormat="1" ht="210.75" customHeight="1" x14ac:dyDescent="0.35">
      <c r="A495" s="20">
        <f t="shared" si="15"/>
        <v>494</v>
      </c>
      <c r="B495" s="21" t="str">
        <f t="shared" si="16"/>
        <v>W18</v>
      </c>
      <c r="C495" s="21">
        <v>45774.708333333336</v>
      </c>
      <c r="D495" s="21" t="s">
        <v>918</v>
      </c>
      <c r="E495" s="10" t="s">
        <v>58</v>
      </c>
      <c r="F495" s="10" t="s">
        <v>56</v>
      </c>
      <c r="G495" s="46">
        <v>6.0000000000000001E-3</v>
      </c>
      <c r="H495" s="46">
        <v>1.8E-3</v>
      </c>
      <c r="I495" s="46">
        <v>3.3999999999999998E-3</v>
      </c>
      <c r="J495" s="46">
        <v>2.2000000000000001E-3</v>
      </c>
      <c r="K495" s="49" t="s">
        <v>1316</v>
      </c>
      <c r="L495" s="11" t="s">
        <v>1321</v>
      </c>
      <c r="M495" s="10" t="s">
        <v>162</v>
      </c>
      <c r="N495" s="10" t="s">
        <v>8</v>
      </c>
      <c r="O495" s="10" t="s">
        <v>1318</v>
      </c>
      <c r="P495" s="25" t="s">
        <v>50</v>
      </c>
      <c r="Q495" s="26"/>
      <c r="R495" s="33"/>
      <c r="S495" s="33"/>
      <c r="T495" s="33"/>
      <c r="U495" s="27"/>
      <c r="V495" s="27"/>
      <c r="W495" s="27"/>
      <c r="X495" s="24"/>
    </row>
    <row r="496" spans="1:24" s="23" customFormat="1" ht="210.75" customHeight="1" x14ac:dyDescent="0.35">
      <c r="A496" s="20">
        <f t="shared" si="15"/>
        <v>495</v>
      </c>
      <c r="B496" s="21" t="str">
        <f t="shared" si="16"/>
        <v>W18</v>
      </c>
      <c r="C496" s="21">
        <v>45774.708333333336</v>
      </c>
      <c r="D496" s="21" t="s">
        <v>108</v>
      </c>
      <c r="E496" s="10" t="s">
        <v>90</v>
      </c>
      <c r="F496" s="10" t="s">
        <v>25</v>
      </c>
      <c r="G496" s="46">
        <v>1.52E-2</v>
      </c>
      <c r="H496" s="46">
        <v>9.1999999999999998E-3</v>
      </c>
      <c r="I496" s="46">
        <v>1.18E-2</v>
      </c>
      <c r="J496" s="46">
        <v>1.46E-2</v>
      </c>
      <c r="K496" s="49" t="s">
        <v>1319</v>
      </c>
      <c r="L496" s="11" t="s">
        <v>1336</v>
      </c>
      <c r="M496" s="10" t="s">
        <v>151</v>
      </c>
      <c r="N496" s="10" t="s">
        <v>8</v>
      </c>
      <c r="O496" s="10" t="s">
        <v>1318</v>
      </c>
      <c r="P496" s="25" t="s">
        <v>50</v>
      </c>
      <c r="Q496" s="26"/>
      <c r="R496" s="33"/>
      <c r="S496" s="33"/>
      <c r="T496" s="33"/>
      <c r="U496" s="27"/>
      <c r="V496" s="27"/>
      <c r="W496" s="27"/>
      <c r="X496" s="24"/>
    </row>
    <row r="497" spans="1:24" s="23" customFormat="1" ht="210.75" customHeight="1" x14ac:dyDescent="0.35">
      <c r="A497" s="20">
        <f t="shared" si="15"/>
        <v>496</v>
      </c>
      <c r="B497" s="21" t="str">
        <f t="shared" si="16"/>
        <v>W18</v>
      </c>
      <c r="C497" s="21">
        <v>45774.708333333336</v>
      </c>
      <c r="D497" s="21" t="s">
        <v>108</v>
      </c>
      <c r="E497" s="10" t="s">
        <v>48</v>
      </c>
      <c r="F497" s="10" t="s">
        <v>25</v>
      </c>
      <c r="G497" s="46">
        <v>2.64E-2</v>
      </c>
      <c r="H497" s="46">
        <v>1.61E-2</v>
      </c>
      <c r="I497" s="46">
        <v>2.47E-2</v>
      </c>
      <c r="J497" s="46">
        <v>2.75E-2</v>
      </c>
      <c r="K497" s="49" t="s">
        <v>1320</v>
      </c>
      <c r="L497" s="11" t="s">
        <v>1337</v>
      </c>
      <c r="M497" s="10" t="s">
        <v>151</v>
      </c>
      <c r="N497" s="10" t="s">
        <v>8</v>
      </c>
      <c r="O497" s="10" t="s">
        <v>1318</v>
      </c>
      <c r="P497" s="25" t="s">
        <v>50</v>
      </c>
      <c r="Q497" s="26"/>
      <c r="R497" s="33"/>
      <c r="S497" s="33"/>
      <c r="T497" s="33"/>
      <c r="U497" s="27"/>
      <c r="V497" s="27"/>
      <c r="W497" s="27"/>
      <c r="X497" s="24"/>
    </row>
    <row r="498" spans="1:24" s="23" customFormat="1" ht="210.75" customHeight="1" x14ac:dyDescent="0.35">
      <c r="A498" s="20">
        <f t="shared" si="15"/>
        <v>497</v>
      </c>
      <c r="B498" s="21" t="str">
        <f t="shared" si="16"/>
        <v>W18</v>
      </c>
      <c r="C498" s="21">
        <v>45775.375</v>
      </c>
      <c r="D498" s="21" t="s">
        <v>807</v>
      </c>
      <c r="E498" s="10" t="s">
        <v>87</v>
      </c>
      <c r="F498" s="10" t="s">
        <v>25</v>
      </c>
      <c r="G498" s="46">
        <v>2.8999999999999998E-3</v>
      </c>
      <c r="H498" s="46">
        <v>6.9999999999999999E-4</v>
      </c>
      <c r="I498" s="46">
        <v>2.8999999999999998E-3</v>
      </c>
      <c r="J498" s="46">
        <v>6.3E-3</v>
      </c>
      <c r="K498" s="49" t="s">
        <v>1331</v>
      </c>
      <c r="L498" s="11" t="s">
        <v>1334</v>
      </c>
      <c r="M498" s="10" t="s">
        <v>204</v>
      </c>
      <c r="N498" s="10" t="s">
        <v>1</v>
      </c>
      <c r="O498" s="10" t="s">
        <v>1318</v>
      </c>
      <c r="P498" s="25" t="s">
        <v>50</v>
      </c>
      <c r="Q498" s="26"/>
      <c r="R498" s="33"/>
      <c r="S498" s="33"/>
      <c r="T498" s="33"/>
      <c r="U498" s="27"/>
      <c r="V498" s="27"/>
      <c r="W498" s="27"/>
      <c r="X498" s="24"/>
    </row>
    <row r="499" spans="1:24" s="23" customFormat="1" ht="210.75" customHeight="1" x14ac:dyDescent="0.35">
      <c r="A499" s="20">
        <f t="shared" si="15"/>
        <v>498</v>
      </c>
      <c r="B499" s="21" t="str">
        <f t="shared" si="16"/>
        <v>W18</v>
      </c>
      <c r="C499" s="21">
        <v>45775.375</v>
      </c>
      <c r="D499" s="21" t="s">
        <v>807</v>
      </c>
      <c r="E499" s="10" t="s">
        <v>131</v>
      </c>
      <c r="F499" s="10" t="s">
        <v>25</v>
      </c>
      <c r="G499" s="46">
        <v>4.1000000000000003E-3</v>
      </c>
      <c r="H499" s="46">
        <v>8.9999999999999998E-4</v>
      </c>
      <c r="I499" s="46">
        <v>4.1000000000000003E-3</v>
      </c>
      <c r="J499" s="46">
        <v>5.3E-3</v>
      </c>
      <c r="K499" s="49" t="s">
        <v>1322</v>
      </c>
      <c r="L499" s="11" t="s">
        <v>1332</v>
      </c>
      <c r="M499" s="10" t="s">
        <v>204</v>
      </c>
      <c r="N499" s="10" t="s">
        <v>1</v>
      </c>
      <c r="O499" s="10" t="s">
        <v>1318</v>
      </c>
      <c r="P499" s="25" t="s">
        <v>50</v>
      </c>
      <c r="Q499" s="26"/>
      <c r="R499" s="33"/>
      <c r="S499" s="33"/>
      <c r="T499" s="33"/>
      <c r="U499" s="27"/>
      <c r="V499" s="27"/>
      <c r="W499" s="27"/>
      <c r="X499" s="24"/>
    </row>
    <row r="500" spans="1:24" s="23" customFormat="1" ht="210.75" customHeight="1" x14ac:dyDescent="0.35">
      <c r="A500" s="20">
        <f t="shared" si="15"/>
        <v>499</v>
      </c>
      <c r="B500" s="21" t="str">
        <f t="shared" si="16"/>
        <v>W18</v>
      </c>
      <c r="C500" s="21">
        <v>45775.375</v>
      </c>
      <c r="D500" s="21" t="s">
        <v>807</v>
      </c>
      <c r="E500" s="10" t="s">
        <v>1357</v>
      </c>
      <c r="F500" s="10" t="s">
        <v>25</v>
      </c>
      <c r="G500" s="46">
        <v>5.4000000000000003E-3</v>
      </c>
      <c r="H500" s="46">
        <v>2.3E-3</v>
      </c>
      <c r="I500" s="46">
        <v>5.4000000000000003E-3</v>
      </c>
      <c r="J500" s="46">
        <v>3.5000000000000001E-3</v>
      </c>
      <c r="K500" s="49" t="s">
        <v>1323</v>
      </c>
      <c r="L500" s="11" t="s">
        <v>1333</v>
      </c>
      <c r="M500" s="10" t="s">
        <v>204</v>
      </c>
      <c r="N500" s="10" t="s">
        <v>1</v>
      </c>
      <c r="O500" s="10" t="s">
        <v>1318</v>
      </c>
      <c r="P500" s="25" t="s">
        <v>11</v>
      </c>
      <c r="Q500" s="26"/>
      <c r="R500" s="33"/>
      <c r="S500" s="33"/>
      <c r="T500" s="33"/>
      <c r="U500" s="27"/>
      <c r="V500" s="27"/>
      <c r="W500" s="27"/>
      <c r="X500" s="24"/>
    </row>
    <row r="501" spans="1:24" s="23" customFormat="1" ht="210.75" customHeight="1" x14ac:dyDescent="0.35">
      <c r="A501" s="20">
        <f t="shared" si="15"/>
        <v>500</v>
      </c>
      <c r="B501" s="21" t="str">
        <f t="shared" si="16"/>
        <v>W18</v>
      </c>
      <c r="C501" s="21">
        <v>45775.375</v>
      </c>
      <c r="D501" s="21" t="s">
        <v>510</v>
      </c>
      <c r="E501" s="10" t="s">
        <v>1327</v>
      </c>
      <c r="F501" s="10" t="s">
        <v>25</v>
      </c>
      <c r="G501" s="46">
        <v>8.2000000000000007E-3</v>
      </c>
      <c r="H501" s="46">
        <v>5.0000000000000001E-4</v>
      </c>
      <c r="I501" s="46">
        <v>8.2000000000000007E-3</v>
      </c>
      <c r="J501" s="46">
        <v>6.9999999999999999E-4</v>
      </c>
      <c r="K501" s="49" t="s">
        <v>1324</v>
      </c>
      <c r="L501" s="11" t="s">
        <v>1328</v>
      </c>
      <c r="M501" s="10" t="s">
        <v>162</v>
      </c>
      <c r="N501" s="10" t="s">
        <v>8</v>
      </c>
      <c r="O501" s="10" t="s">
        <v>1318</v>
      </c>
      <c r="P501" s="25" t="s">
        <v>11</v>
      </c>
      <c r="Q501" s="26"/>
      <c r="R501" s="33"/>
      <c r="S501" s="33"/>
      <c r="T501" s="33"/>
      <c r="U501" s="27"/>
      <c r="V501" s="27"/>
      <c r="W501" s="27"/>
      <c r="X501" s="24"/>
    </row>
    <row r="502" spans="1:24" s="23" customFormat="1" ht="210.75" customHeight="1" x14ac:dyDescent="0.35">
      <c r="A502" s="20">
        <f t="shared" ref="A502:A565" si="17">ROW()-1</f>
        <v>501</v>
      </c>
      <c r="B502" s="21" t="str">
        <f t="shared" si="16"/>
        <v>W18</v>
      </c>
      <c r="C502" s="21">
        <v>45775.375</v>
      </c>
      <c r="D502" s="21" t="s">
        <v>510</v>
      </c>
      <c r="E502" s="10" t="s">
        <v>113</v>
      </c>
      <c r="F502" s="10" t="s">
        <v>25</v>
      </c>
      <c r="G502" s="46">
        <v>2E-3</v>
      </c>
      <c r="H502" s="46">
        <v>5.0000000000000001E-4</v>
      </c>
      <c r="I502" s="46">
        <v>2E-3</v>
      </c>
      <c r="J502" s="46">
        <v>2.8E-3</v>
      </c>
      <c r="K502" s="49" t="s">
        <v>1325</v>
      </c>
      <c r="L502" s="11" t="s">
        <v>1330</v>
      </c>
      <c r="M502" s="10" t="s">
        <v>204</v>
      </c>
      <c r="N502" s="10" t="s">
        <v>1</v>
      </c>
      <c r="O502" s="10" t="s">
        <v>1318</v>
      </c>
      <c r="P502" s="25" t="s">
        <v>11</v>
      </c>
      <c r="Q502" s="26"/>
      <c r="R502" s="33"/>
      <c r="S502" s="33"/>
      <c r="T502" s="33"/>
      <c r="U502" s="27"/>
      <c r="V502" s="27"/>
      <c r="W502" s="27"/>
      <c r="X502" s="24"/>
    </row>
    <row r="503" spans="1:24" s="23" customFormat="1" ht="210.75" customHeight="1" x14ac:dyDescent="0.35">
      <c r="A503" s="20">
        <f t="shared" si="17"/>
        <v>502</v>
      </c>
      <c r="B503" s="21" t="str">
        <f t="shared" si="16"/>
        <v>W18</v>
      </c>
      <c r="C503" s="21">
        <v>45775.375</v>
      </c>
      <c r="D503" s="21" t="s">
        <v>918</v>
      </c>
      <c r="E503" s="10" t="s">
        <v>936</v>
      </c>
      <c r="F503" s="10" t="s">
        <v>25</v>
      </c>
      <c r="G503" s="46">
        <v>1.1999999999999999E-3</v>
      </c>
      <c r="H503" s="46">
        <v>5.0000000000000001E-4</v>
      </c>
      <c r="I503" s="46">
        <v>1.1999999999999999E-3</v>
      </c>
      <c r="J503" s="46">
        <v>8.0000000000000004E-4</v>
      </c>
      <c r="K503" s="49" t="s">
        <v>1326</v>
      </c>
      <c r="L503" s="11" t="s">
        <v>3903</v>
      </c>
      <c r="M503" s="10" t="s">
        <v>151</v>
      </c>
      <c r="N503" s="10" t="s">
        <v>8</v>
      </c>
      <c r="O503" s="10" t="s">
        <v>100</v>
      </c>
      <c r="P503" s="25" t="s">
        <v>50</v>
      </c>
      <c r="Q503" s="26"/>
      <c r="R503" s="33"/>
      <c r="S503" s="33"/>
      <c r="T503" s="33"/>
      <c r="U503" s="27"/>
      <c r="V503" s="27"/>
      <c r="W503" s="27"/>
      <c r="X503" s="24"/>
    </row>
    <row r="504" spans="1:24" s="23" customFormat="1" ht="210.75" customHeight="1" x14ac:dyDescent="0.35">
      <c r="A504" s="20">
        <f t="shared" si="17"/>
        <v>503</v>
      </c>
      <c r="B504" s="21" t="str">
        <f t="shared" si="16"/>
        <v>W18</v>
      </c>
      <c r="C504" s="21">
        <v>45775.666666666664</v>
      </c>
      <c r="D504" s="21" t="s">
        <v>403</v>
      </c>
      <c r="E504" s="10" t="s">
        <v>475</v>
      </c>
      <c r="F504" s="10" t="s">
        <v>25</v>
      </c>
      <c r="G504" s="46">
        <v>6.4999999999999997E-3</v>
      </c>
      <c r="H504" s="46">
        <v>2.9999999999999997E-4</v>
      </c>
      <c r="I504" s="46">
        <v>3.2000000000000002E-3</v>
      </c>
      <c r="J504" s="46">
        <v>3.2000000000000002E-3</v>
      </c>
      <c r="K504" s="49" t="s">
        <v>1335</v>
      </c>
      <c r="L504" s="11"/>
      <c r="M504" s="10" t="s">
        <v>204</v>
      </c>
      <c r="N504" s="10" t="s">
        <v>1</v>
      </c>
      <c r="O504" s="10" t="s">
        <v>620</v>
      </c>
      <c r="P504" s="25" t="s">
        <v>50</v>
      </c>
      <c r="Q504" s="26"/>
      <c r="R504" s="33"/>
      <c r="S504" s="33"/>
      <c r="T504" s="33"/>
      <c r="U504" s="27"/>
      <c r="V504" s="27"/>
      <c r="W504" s="27"/>
      <c r="X504" s="24"/>
    </row>
    <row r="505" spans="1:24" s="23" customFormat="1" ht="210.75" customHeight="1" x14ac:dyDescent="0.35">
      <c r="A505" s="20">
        <f t="shared" si="17"/>
        <v>504</v>
      </c>
      <c r="B505" s="21" t="str">
        <f t="shared" si="16"/>
        <v>W18</v>
      </c>
      <c r="C505" s="21">
        <v>45776.333333333336</v>
      </c>
      <c r="D505" s="21" t="s">
        <v>51</v>
      </c>
      <c r="E505" s="10" t="s">
        <v>58</v>
      </c>
      <c r="F505" s="10" t="s">
        <v>25</v>
      </c>
      <c r="G505" s="46">
        <v>3.5900000000000001E-2</v>
      </c>
      <c r="H505" s="46">
        <v>7.9000000000000008E-3</v>
      </c>
      <c r="I505" s="46">
        <v>2.5999999999999999E-2</v>
      </c>
      <c r="J505" s="46">
        <v>9.5999999999999992E-3</v>
      </c>
      <c r="K505" s="49" t="s">
        <v>1339</v>
      </c>
      <c r="L505" s="11" t="s">
        <v>1340</v>
      </c>
      <c r="M505" s="10" t="s">
        <v>162</v>
      </c>
      <c r="N505" s="10" t="s">
        <v>8</v>
      </c>
      <c r="O505" s="10" t="s">
        <v>100</v>
      </c>
      <c r="P505" s="25" t="s">
        <v>50</v>
      </c>
      <c r="Q505" s="26"/>
      <c r="R505" s="33"/>
      <c r="S505" s="33"/>
      <c r="T505" s="33"/>
      <c r="U505" s="27"/>
      <c r="V505" s="27"/>
      <c r="W505" s="27"/>
      <c r="X505" s="24"/>
    </row>
    <row r="506" spans="1:24" s="23" customFormat="1" ht="210.75" customHeight="1" x14ac:dyDescent="0.35">
      <c r="A506" s="20">
        <f t="shared" si="17"/>
        <v>505</v>
      </c>
      <c r="B506" s="21" t="str">
        <f t="shared" si="16"/>
        <v>W18</v>
      </c>
      <c r="C506" s="21">
        <v>45776.333333333336</v>
      </c>
      <c r="D506" s="21" t="s">
        <v>403</v>
      </c>
      <c r="E506" s="10" t="s">
        <v>208</v>
      </c>
      <c r="F506" s="10" t="s">
        <v>25</v>
      </c>
      <c r="G506" s="46">
        <v>2.3E-3</v>
      </c>
      <c r="H506" s="46">
        <v>4.0000000000000002E-4</v>
      </c>
      <c r="I506" s="46">
        <v>1.6999999999999999E-3</v>
      </c>
      <c r="J506" s="46">
        <v>1.9E-3</v>
      </c>
      <c r="K506" s="49" t="s">
        <v>1338</v>
      </c>
      <c r="L506" s="11" t="s">
        <v>1341</v>
      </c>
      <c r="M506" s="10" t="s">
        <v>288</v>
      </c>
      <c r="N506" s="10" t="s">
        <v>1</v>
      </c>
      <c r="O506" s="10" t="s">
        <v>100</v>
      </c>
      <c r="P506" s="25" t="s">
        <v>11</v>
      </c>
      <c r="Q506" s="26"/>
      <c r="R506" s="33"/>
      <c r="S506" s="33"/>
      <c r="T506" s="33"/>
      <c r="U506" s="27"/>
      <c r="V506" s="27"/>
      <c r="W506" s="27"/>
      <c r="X506" s="24"/>
    </row>
    <row r="507" spans="1:24" s="23" customFormat="1" ht="210.75" customHeight="1" x14ac:dyDescent="0.35">
      <c r="A507" s="20">
        <f t="shared" si="17"/>
        <v>506</v>
      </c>
      <c r="B507" s="21" t="str">
        <f t="shared" si="16"/>
        <v>W18</v>
      </c>
      <c r="C507" s="21">
        <v>45777.416666666664</v>
      </c>
      <c r="D507" s="21" t="s">
        <v>807</v>
      </c>
      <c r="E507" s="10" t="s">
        <v>147</v>
      </c>
      <c r="F507" s="10" t="s">
        <v>56</v>
      </c>
      <c r="G507" s="46">
        <v>1.5900000000000001E-2</v>
      </c>
      <c r="H507" s="46">
        <v>3.3999999999999998E-3</v>
      </c>
      <c r="I507" s="46">
        <v>6.6E-3</v>
      </c>
      <c r="J507" s="46">
        <v>1.37E-2</v>
      </c>
      <c r="K507" s="49" t="s">
        <v>1342</v>
      </c>
      <c r="L507" s="11" t="s">
        <v>1351</v>
      </c>
      <c r="M507" s="10" t="s">
        <v>162</v>
      </c>
      <c r="N507" s="10" t="s">
        <v>8</v>
      </c>
      <c r="O507" s="10" t="s">
        <v>1318</v>
      </c>
      <c r="P507" s="25" t="s">
        <v>50</v>
      </c>
      <c r="Q507" s="26"/>
      <c r="R507" s="33"/>
      <c r="S507" s="33"/>
      <c r="T507" s="33"/>
      <c r="U507" s="27"/>
      <c r="V507" s="27"/>
      <c r="W507" s="27"/>
      <c r="X507" s="24"/>
    </row>
    <row r="508" spans="1:24" s="23" customFormat="1" ht="210.75" customHeight="1" x14ac:dyDescent="0.35">
      <c r="A508" s="20">
        <f t="shared" si="17"/>
        <v>507</v>
      </c>
      <c r="B508" s="21" t="str">
        <f t="shared" si="16"/>
        <v>W18</v>
      </c>
      <c r="C508" s="21">
        <v>45777.416666666664</v>
      </c>
      <c r="D508" s="21" t="s">
        <v>807</v>
      </c>
      <c r="E508" s="10" t="s">
        <v>58</v>
      </c>
      <c r="F508" s="10" t="s">
        <v>56</v>
      </c>
      <c r="G508" s="46">
        <v>2.7400000000000001E-2</v>
      </c>
      <c r="H508" s="46">
        <v>4.8999999999999998E-3</v>
      </c>
      <c r="I508" s="46">
        <v>7.1999999999999998E-3</v>
      </c>
      <c r="J508" s="46">
        <v>1.6E-2</v>
      </c>
      <c r="K508" s="49" t="s">
        <v>1343</v>
      </c>
      <c r="L508" s="11" t="s">
        <v>1350</v>
      </c>
      <c r="M508" s="10" t="s">
        <v>162</v>
      </c>
      <c r="N508" s="10" t="s">
        <v>8</v>
      </c>
      <c r="O508" s="10" t="s">
        <v>121</v>
      </c>
      <c r="P508" s="25" t="s">
        <v>50</v>
      </c>
      <c r="Q508" s="26"/>
      <c r="R508" s="33"/>
      <c r="S508" s="33"/>
      <c r="T508" s="33"/>
      <c r="U508" s="27"/>
      <c r="V508" s="27"/>
      <c r="W508" s="27"/>
      <c r="X508" s="24"/>
    </row>
    <row r="509" spans="1:24" s="23" customFormat="1" ht="210.75" customHeight="1" x14ac:dyDescent="0.35">
      <c r="A509" s="20">
        <f t="shared" si="17"/>
        <v>508</v>
      </c>
      <c r="B509" s="21" t="str">
        <f t="shared" si="16"/>
        <v>W18</v>
      </c>
      <c r="C509" s="21">
        <v>45777.416666666664</v>
      </c>
      <c r="D509" s="21" t="s">
        <v>108</v>
      </c>
      <c r="E509" s="10" t="s">
        <v>213</v>
      </c>
      <c r="F509" s="10" t="s">
        <v>25</v>
      </c>
      <c r="G509" s="46">
        <v>5.1000000000000004E-3</v>
      </c>
      <c r="H509" s="46">
        <v>6.9999999999999999E-4</v>
      </c>
      <c r="I509" s="46">
        <v>1.9E-3</v>
      </c>
      <c r="J509" s="46">
        <v>2.3E-3</v>
      </c>
      <c r="K509" s="49" t="s">
        <v>1344</v>
      </c>
      <c r="L509" s="11" t="s">
        <v>4978</v>
      </c>
      <c r="M509" s="10" t="s">
        <v>189</v>
      </c>
      <c r="N509" s="10" t="s">
        <v>1</v>
      </c>
      <c r="O509" s="10" t="s">
        <v>121</v>
      </c>
      <c r="P509" s="25" t="s">
        <v>11</v>
      </c>
      <c r="Q509" s="26"/>
      <c r="R509" s="33"/>
      <c r="S509" s="33"/>
      <c r="T509" s="33"/>
      <c r="U509" s="27"/>
      <c r="V509" s="27"/>
      <c r="W509" s="27"/>
      <c r="X509" s="24"/>
    </row>
    <row r="510" spans="1:24" s="23" customFormat="1" ht="210.75" customHeight="1" x14ac:dyDescent="0.35">
      <c r="A510" s="20">
        <f t="shared" si="17"/>
        <v>509</v>
      </c>
      <c r="B510" s="21" t="str">
        <f t="shared" si="16"/>
        <v>W18</v>
      </c>
      <c r="C510" s="21">
        <v>45777.416666666664</v>
      </c>
      <c r="D510" s="21" t="s">
        <v>103</v>
      </c>
      <c r="E510" s="10" t="s">
        <v>64</v>
      </c>
      <c r="F510" s="10" t="s">
        <v>56</v>
      </c>
      <c r="G510" s="46">
        <v>0.1421</v>
      </c>
      <c r="H510" s="46">
        <v>3.8999999999999998E-3</v>
      </c>
      <c r="I510" s="46">
        <v>9.8699999999999996E-2</v>
      </c>
      <c r="J510" s="46">
        <v>2.47E-2</v>
      </c>
      <c r="K510" s="49" t="s">
        <v>1345</v>
      </c>
      <c r="L510" s="11" t="s">
        <v>3904</v>
      </c>
      <c r="M510" s="10" t="s">
        <v>1317</v>
      </c>
      <c r="N510" s="10" t="s">
        <v>8</v>
      </c>
      <c r="O510" s="10" t="s">
        <v>121</v>
      </c>
      <c r="P510" s="25" t="s">
        <v>50</v>
      </c>
      <c r="Q510" s="26"/>
      <c r="R510" s="33"/>
      <c r="S510" s="33"/>
      <c r="T510" s="33"/>
      <c r="U510" s="27"/>
      <c r="V510" s="27"/>
      <c r="W510" s="27"/>
      <c r="X510" s="24"/>
    </row>
    <row r="511" spans="1:24" s="23" customFormat="1" ht="210.75" customHeight="1" x14ac:dyDescent="0.35">
      <c r="A511" s="20">
        <f t="shared" si="17"/>
        <v>510</v>
      </c>
      <c r="B511" s="21" t="str">
        <f t="shared" si="16"/>
        <v>W18</v>
      </c>
      <c r="C511" s="21">
        <v>45777.416666666664</v>
      </c>
      <c r="D511" s="21" t="s">
        <v>61</v>
      </c>
      <c r="E511" s="10" t="s">
        <v>1348</v>
      </c>
      <c r="F511" s="10" t="s">
        <v>25</v>
      </c>
      <c r="G511" s="46">
        <v>0.94230000000000003</v>
      </c>
      <c r="H511" s="46">
        <v>2.3999999999999998E-3</v>
      </c>
      <c r="I511" s="46">
        <v>4.3999999999999997E-2</v>
      </c>
      <c r="J511" s="46">
        <v>1.1299999999999999E-2</v>
      </c>
      <c r="K511" s="49" t="s">
        <v>1346</v>
      </c>
      <c r="L511" s="11" t="s">
        <v>4979</v>
      </c>
      <c r="M511" s="10" t="s">
        <v>193</v>
      </c>
      <c r="N511" s="10" t="s">
        <v>183</v>
      </c>
      <c r="O511" s="10" t="s">
        <v>121</v>
      </c>
      <c r="P511" s="25" t="s">
        <v>50</v>
      </c>
      <c r="Q511" s="26"/>
      <c r="R511" s="33"/>
      <c r="S511" s="33"/>
      <c r="T511" s="33"/>
      <c r="U511" s="27"/>
      <c r="V511" s="27"/>
      <c r="W511" s="27"/>
      <c r="X511" s="24"/>
    </row>
    <row r="512" spans="1:24" s="23" customFormat="1" ht="210.75" customHeight="1" x14ac:dyDescent="0.35">
      <c r="A512" s="20">
        <f t="shared" si="17"/>
        <v>511</v>
      </c>
      <c r="B512" s="21" t="str">
        <f t="shared" si="16"/>
        <v>W18</v>
      </c>
      <c r="C512" s="21">
        <v>45777.416666666664</v>
      </c>
      <c r="D512" s="21" t="s">
        <v>227</v>
      </c>
      <c r="E512" s="10" t="s">
        <v>155</v>
      </c>
      <c r="F512" s="10" t="s">
        <v>56</v>
      </c>
      <c r="G512" s="46">
        <v>2.5100000000000001E-2</v>
      </c>
      <c r="H512" s="46">
        <v>5.1000000000000004E-3</v>
      </c>
      <c r="I512" s="46">
        <v>0.01</v>
      </c>
      <c r="J512" s="46">
        <v>1.1299999999999999E-2</v>
      </c>
      <c r="K512" s="49" t="s">
        <v>1347</v>
      </c>
      <c r="L512" s="11" t="s">
        <v>1352</v>
      </c>
      <c r="M512" s="10" t="s">
        <v>162</v>
      </c>
      <c r="N512" s="10" t="s">
        <v>8</v>
      </c>
      <c r="O512" s="10" t="s">
        <v>1349</v>
      </c>
      <c r="P512" s="25" t="s">
        <v>50</v>
      </c>
      <c r="Q512" s="26"/>
      <c r="R512" s="33"/>
      <c r="S512" s="33"/>
      <c r="T512" s="33"/>
      <c r="U512" s="27"/>
      <c r="V512" s="27"/>
      <c r="W512" s="27"/>
      <c r="X512" s="24"/>
    </row>
    <row r="513" spans="1:24" s="23" customFormat="1" ht="210.75" customHeight="1" x14ac:dyDescent="0.35">
      <c r="A513" s="20">
        <f t="shared" si="17"/>
        <v>512</v>
      </c>
      <c r="B513" s="21" t="str">
        <f t="shared" si="16"/>
        <v>W18</v>
      </c>
      <c r="C513" s="21">
        <v>45777.666666666664</v>
      </c>
      <c r="D513" s="21" t="s">
        <v>807</v>
      </c>
      <c r="E513" s="10" t="s">
        <v>47</v>
      </c>
      <c r="F513" s="10" t="s">
        <v>54</v>
      </c>
      <c r="G513" s="46">
        <v>1.8100000000000002E-2</v>
      </c>
      <c r="H513" s="46">
        <v>2.0000000000000001E-4</v>
      </c>
      <c r="I513" s="46">
        <v>1.1000000000000001E-3</v>
      </c>
      <c r="J513" s="46">
        <v>1.6000000000000001E-3</v>
      </c>
      <c r="K513" s="49" t="s">
        <v>1353</v>
      </c>
      <c r="L513" s="11" t="s">
        <v>1356</v>
      </c>
      <c r="M513" s="10" t="s">
        <v>440</v>
      </c>
      <c r="N513" s="10" t="s">
        <v>183</v>
      </c>
      <c r="O513" s="10" t="s">
        <v>1355</v>
      </c>
      <c r="P513" s="25" t="s">
        <v>134</v>
      </c>
      <c r="Q513" s="26"/>
      <c r="R513" s="33"/>
      <c r="S513" s="33"/>
      <c r="T513" s="33"/>
      <c r="U513" s="27"/>
      <c r="V513" s="27"/>
      <c r="W513" s="27"/>
      <c r="X513" s="24"/>
    </row>
    <row r="514" spans="1:24" s="23" customFormat="1" ht="210.75" customHeight="1" x14ac:dyDescent="0.35">
      <c r="A514" s="20">
        <f t="shared" si="17"/>
        <v>513</v>
      </c>
      <c r="B514" s="21" t="str">
        <f t="shared" si="16"/>
        <v>W18</v>
      </c>
      <c r="C514" s="21">
        <v>45777.666666666664</v>
      </c>
      <c r="D514" s="21" t="s">
        <v>55</v>
      </c>
      <c r="E514" s="10" t="s">
        <v>1366</v>
      </c>
      <c r="F514" s="10" t="s">
        <v>66</v>
      </c>
      <c r="G514" s="46">
        <v>3.8E-3</v>
      </c>
      <c r="H514" s="46">
        <v>0.21809999999999999</v>
      </c>
      <c r="I514" s="46">
        <v>0.21809999999999999</v>
      </c>
      <c r="J514" s="46">
        <v>0.21809999999999999</v>
      </c>
      <c r="K514" s="49" t="s">
        <v>1354</v>
      </c>
      <c r="L514" s="11" t="s">
        <v>4980</v>
      </c>
      <c r="M514" s="10" t="s">
        <v>189</v>
      </c>
      <c r="N514" s="10" t="s">
        <v>1</v>
      </c>
      <c r="O514" s="10" t="s">
        <v>1355</v>
      </c>
      <c r="P514" s="25" t="s">
        <v>134</v>
      </c>
      <c r="Q514" s="26"/>
      <c r="R514" s="33"/>
      <c r="S514" s="33"/>
      <c r="T514" s="33"/>
      <c r="U514" s="27"/>
      <c r="V514" s="27"/>
      <c r="W514" s="27"/>
      <c r="X514" s="24"/>
    </row>
    <row r="515" spans="1:24" s="23" customFormat="1" ht="210.75" customHeight="1" x14ac:dyDescent="0.35">
      <c r="A515" s="20">
        <f t="shared" si="17"/>
        <v>514</v>
      </c>
      <c r="B515" s="21" t="str">
        <f t="shared" si="16"/>
        <v>W18</v>
      </c>
      <c r="C515" s="21">
        <v>45778.395833333336</v>
      </c>
      <c r="D515" s="21" t="s">
        <v>807</v>
      </c>
      <c r="E515" s="10" t="s">
        <v>1359</v>
      </c>
      <c r="F515" s="10" t="s">
        <v>56</v>
      </c>
      <c r="G515" s="46">
        <v>1.7000000000000001E-2</v>
      </c>
      <c r="H515" s="46">
        <v>1.9E-3</v>
      </c>
      <c r="I515" s="46">
        <v>2.8E-3</v>
      </c>
      <c r="J515" s="46">
        <v>3.2000000000000002E-3</v>
      </c>
      <c r="K515" s="49" t="s">
        <v>1360</v>
      </c>
      <c r="L515" s="11" t="s">
        <v>3905</v>
      </c>
      <c r="M515" s="10" t="s">
        <v>189</v>
      </c>
      <c r="N515" s="10" t="s">
        <v>1</v>
      </c>
      <c r="O515" s="10" t="s">
        <v>1358</v>
      </c>
      <c r="P515" s="25" t="s">
        <v>11</v>
      </c>
      <c r="Q515" s="26"/>
      <c r="R515" s="33"/>
      <c r="S515" s="33"/>
      <c r="T515" s="33"/>
      <c r="U515" s="27"/>
      <c r="V515" s="27"/>
      <c r="W515" s="27"/>
      <c r="X515" s="24"/>
    </row>
    <row r="516" spans="1:24" s="23" customFormat="1" ht="210.75" customHeight="1" x14ac:dyDescent="0.35">
      <c r="A516" s="20">
        <f t="shared" si="17"/>
        <v>515</v>
      </c>
      <c r="B516" s="21" t="str">
        <f t="shared" si="16"/>
        <v>W18</v>
      </c>
      <c r="C516" s="21">
        <v>45778.666666666664</v>
      </c>
      <c r="D516" s="21" t="s">
        <v>510</v>
      </c>
      <c r="E516" s="10" t="s">
        <v>48</v>
      </c>
      <c r="F516" s="10" t="s">
        <v>60</v>
      </c>
      <c r="G516" s="46">
        <v>6.0823264386647556E-2</v>
      </c>
      <c r="H516" s="46" t="s">
        <v>759</v>
      </c>
      <c r="I516" s="46">
        <v>2.5773195876288658E-2</v>
      </c>
      <c r="J516" s="46">
        <v>2.5462272591708919E-2</v>
      </c>
      <c r="K516" s="49" t="s">
        <v>1362</v>
      </c>
      <c r="L516" s="11" t="s">
        <v>3906</v>
      </c>
      <c r="M516" s="10" t="s">
        <v>151</v>
      </c>
      <c r="N516" s="10" t="s">
        <v>8</v>
      </c>
      <c r="O516" s="10" t="s">
        <v>85</v>
      </c>
      <c r="P516" s="25" t="s">
        <v>50</v>
      </c>
      <c r="Q516" s="26"/>
      <c r="R516" s="33"/>
      <c r="S516" s="33"/>
      <c r="T516" s="33"/>
      <c r="U516" s="27"/>
      <c r="V516" s="27"/>
      <c r="W516" s="27"/>
      <c r="X516" s="24"/>
    </row>
    <row r="517" spans="1:24" s="23" customFormat="1" ht="210.75" customHeight="1" x14ac:dyDescent="0.35">
      <c r="A517" s="20">
        <f t="shared" si="17"/>
        <v>516</v>
      </c>
      <c r="B517" s="21" t="str">
        <f t="shared" si="16"/>
        <v>W18</v>
      </c>
      <c r="C517" s="21">
        <v>45778.666666666664</v>
      </c>
      <c r="D517" s="21" t="s">
        <v>51</v>
      </c>
      <c r="E517" s="10" t="s">
        <v>1363</v>
      </c>
      <c r="F517" s="10" t="s">
        <v>25</v>
      </c>
      <c r="G517" s="46">
        <v>4.249422632794457E-2</v>
      </c>
      <c r="H517" s="46" t="s">
        <v>759</v>
      </c>
      <c r="I517" s="46">
        <v>1.167899047240251E-2</v>
      </c>
      <c r="J517" s="46">
        <v>9.5114232453288247E-3</v>
      </c>
      <c r="K517" s="49" t="s">
        <v>1364</v>
      </c>
      <c r="L517" s="11" t="s">
        <v>3907</v>
      </c>
      <c r="M517" s="10" t="s">
        <v>1317</v>
      </c>
      <c r="N517" s="10" t="s">
        <v>8</v>
      </c>
      <c r="O517" s="10" t="s">
        <v>85</v>
      </c>
      <c r="P517" s="25" t="s">
        <v>50</v>
      </c>
      <c r="Q517" s="26"/>
      <c r="R517" s="33"/>
      <c r="S517" s="33"/>
      <c r="T517" s="33"/>
      <c r="U517" s="27"/>
      <c r="V517" s="27"/>
      <c r="W517" s="27"/>
      <c r="X517" s="24"/>
    </row>
    <row r="518" spans="1:24" s="23" customFormat="1" ht="210.75" customHeight="1" x14ac:dyDescent="0.35">
      <c r="A518" s="20">
        <f t="shared" si="17"/>
        <v>517</v>
      </c>
      <c r="B518" s="21" t="str">
        <f t="shared" si="16"/>
        <v>W18</v>
      </c>
      <c r="C518" s="21">
        <v>45778.666666666664</v>
      </c>
      <c r="D518" s="21" t="s">
        <v>108</v>
      </c>
      <c r="E518" s="10" t="s">
        <v>48</v>
      </c>
      <c r="F518" s="10" t="s">
        <v>25</v>
      </c>
      <c r="G518" s="46">
        <v>4.1666666666666664E-2</v>
      </c>
      <c r="H518" s="46" t="s">
        <v>759</v>
      </c>
      <c r="I518" s="46">
        <v>2.3505418344596345E-2</v>
      </c>
      <c r="J518" s="46">
        <v>2.6922790281711136E-2</v>
      </c>
      <c r="K518" s="49" t="s">
        <v>1365</v>
      </c>
      <c r="L518" s="11" t="s">
        <v>3908</v>
      </c>
      <c r="M518" s="10" t="s">
        <v>151</v>
      </c>
      <c r="N518" s="10" t="s">
        <v>8</v>
      </c>
      <c r="O518" s="10" t="s">
        <v>85</v>
      </c>
      <c r="P518" s="25" t="s">
        <v>50</v>
      </c>
      <c r="Q518" s="26"/>
      <c r="R518" s="33"/>
      <c r="S518" s="33"/>
      <c r="T518" s="33"/>
      <c r="U518" s="27"/>
      <c r="V518" s="27"/>
      <c r="W518" s="27"/>
      <c r="X518" s="24"/>
    </row>
    <row r="519" spans="1:24" s="23" customFormat="1" ht="210.75" customHeight="1" x14ac:dyDescent="0.35">
      <c r="A519" s="20">
        <f t="shared" si="17"/>
        <v>518</v>
      </c>
      <c r="B519" s="21" t="str">
        <f t="shared" si="16"/>
        <v>W18</v>
      </c>
      <c r="C519" s="21">
        <v>45778.666666666664</v>
      </c>
      <c r="D519" s="21" t="s">
        <v>227</v>
      </c>
      <c r="E519" s="10" t="s">
        <v>147</v>
      </c>
      <c r="F519" s="10" t="s">
        <v>25</v>
      </c>
      <c r="G519" s="46">
        <v>0.12524850894632206</v>
      </c>
      <c r="H519" s="46" t="s">
        <v>759</v>
      </c>
      <c r="I519" s="46">
        <v>1.2737324895114841E-2</v>
      </c>
      <c r="J519" s="46">
        <v>1.6596797470964195E-2</v>
      </c>
      <c r="K519" s="70" t="s">
        <v>5975</v>
      </c>
      <c r="L519" s="11" t="s">
        <v>3909</v>
      </c>
      <c r="M519" s="10" t="s">
        <v>162</v>
      </c>
      <c r="N519" s="10" t="s">
        <v>8</v>
      </c>
      <c r="O519" s="10" t="s">
        <v>85</v>
      </c>
      <c r="P519" s="25" t="s">
        <v>50</v>
      </c>
      <c r="Q519" s="26"/>
      <c r="R519" s="33"/>
      <c r="S519" s="33"/>
      <c r="T519" s="33"/>
      <c r="U519" s="27"/>
      <c r="V519" s="27"/>
      <c r="W519" s="27"/>
      <c r="X519" s="24"/>
    </row>
    <row r="520" spans="1:24" s="23" customFormat="1" ht="210.75" customHeight="1" x14ac:dyDescent="0.35">
      <c r="A520" s="20">
        <f t="shared" si="17"/>
        <v>519</v>
      </c>
      <c r="B520" s="21" t="str">
        <f t="shared" si="16"/>
        <v>W18</v>
      </c>
      <c r="C520" s="21">
        <v>45779.375</v>
      </c>
      <c r="D520" s="21" t="s">
        <v>1369</v>
      </c>
      <c r="E520" s="10" t="s">
        <v>48</v>
      </c>
      <c r="F520" s="10" t="s">
        <v>60</v>
      </c>
      <c r="G520" s="46">
        <v>1.6612164813603662E-2</v>
      </c>
      <c r="H520" s="46">
        <v>1.6736878059888421E-2</v>
      </c>
      <c r="I520" s="46">
        <v>9.2307174019236275E-3</v>
      </c>
      <c r="J520" s="46">
        <v>9.7999999999999997E-3</v>
      </c>
      <c r="K520" s="49" t="s">
        <v>1367</v>
      </c>
      <c r="L520" s="11" t="s">
        <v>3910</v>
      </c>
      <c r="M520" s="10" t="s">
        <v>151</v>
      </c>
      <c r="N520" s="10" t="s">
        <v>8</v>
      </c>
      <c r="O520" s="10" t="s">
        <v>85</v>
      </c>
      <c r="P520" s="25" t="s">
        <v>50</v>
      </c>
      <c r="Q520" s="26"/>
      <c r="R520" s="33"/>
      <c r="S520" s="33"/>
      <c r="T520" s="33"/>
      <c r="U520" s="27"/>
      <c r="V520" s="27"/>
      <c r="W520" s="27"/>
      <c r="X520" s="24"/>
    </row>
    <row r="521" spans="1:24" s="23" customFormat="1" ht="210.75" customHeight="1" x14ac:dyDescent="0.35">
      <c r="A521" s="20">
        <f t="shared" si="17"/>
        <v>520</v>
      </c>
      <c r="B521" s="21" t="str">
        <f t="shared" si="16"/>
        <v>W18</v>
      </c>
      <c r="C521" s="21">
        <v>45779.375</v>
      </c>
      <c r="D521" s="21" t="s">
        <v>227</v>
      </c>
      <c r="E521" s="10" t="s">
        <v>1370</v>
      </c>
      <c r="F521" s="10" t="s">
        <v>56</v>
      </c>
      <c r="G521" s="46">
        <v>8.9099999999999999E-2</v>
      </c>
      <c r="H521" s="46">
        <v>8.1172491544532127E-2</v>
      </c>
      <c r="I521" s="46">
        <v>2.5422045680238332E-2</v>
      </c>
      <c r="J521" s="46">
        <v>8.0999999999999996E-3</v>
      </c>
      <c r="K521" s="49" t="s">
        <v>1371</v>
      </c>
      <c r="L521" s="11" t="s">
        <v>3911</v>
      </c>
      <c r="M521" s="10" t="s">
        <v>162</v>
      </c>
      <c r="N521" s="10" t="s">
        <v>8</v>
      </c>
      <c r="O521" s="10" t="s">
        <v>1368</v>
      </c>
      <c r="P521" s="25" t="s">
        <v>50</v>
      </c>
      <c r="Q521" s="26"/>
      <c r="R521" s="33"/>
      <c r="S521" s="33"/>
      <c r="T521" s="33"/>
      <c r="U521" s="27"/>
      <c r="V521" s="27"/>
      <c r="W521" s="27"/>
      <c r="X521" s="24"/>
    </row>
    <row r="522" spans="1:24" s="23" customFormat="1" ht="210.75" customHeight="1" x14ac:dyDescent="0.35">
      <c r="A522" s="20">
        <f t="shared" si="17"/>
        <v>521</v>
      </c>
      <c r="B522" s="21" t="str">
        <f t="shared" si="16"/>
        <v>W18</v>
      </c>
      <c r="C522" s="21">
        <v>45780.4375</v>
      </c>
      <c r="D522" s="21" t="s">
        <v>92</v>
      </c>
      <c r="E522" s="10" t="s">
        <v>1372</v>
      </c>
      <c r="F522" s="10" t="s">
        <v>56</v>
      </c>
      <c r="G522" s="46">
        <v>0.1356</v>
      </c>
      <c r="H522" s="46">
        <v>3.9600000000000003E-2</v>
      </c>
      <c r="I522" s="46">
        <v>1.6E-2</v>
      </c>
      <c r="J522" s="46">
        <v>2.8E-3</v>
      </c>
      <c r="K522" s="49" t="s">
        <v>1375</v>
      </c>
      <c r="L522" s="11" t="s">
        <v>1376</v>
      </c>
      <c r="M522" s="10" t="s">
        <v>162</v>
      </c>
      <c r="N522" s="10" t="s">
        <v>8</v>
      </c>
      <c r="O522" s="10" t="s">
        <v>163</v>
      </c>
      <c r="P522" s="25" t="s">
        <v>50</v>
      </c>
      <c r="Q522" s="26"/>
      <c r="R522" s="33"/>
      <c r="S522" s="33"/>
      <c r="T522" s="33"/>
      <c r="U522" s="27"/>
      <c r="V522" s="27"/>
      <c r="W522" s="27"/>
      <c r="X522" s="24"/>
    </row>
    <row r="523" spans="1:24" s="23" customFormat="1" ht="210.75" customHeight="1" x14ac:dyDescent="0.35">
      <c r="A523" s="20">
        <f t="shared" si="17"/>
        <v>522</v>
      </c>
      <c r="B523" s="21" t="str">
        <f t="shared" si="16"/>
        <v>W18</v>
      </c>
      <c r="C523" s="21">
        <v>45780.4375</v>
      </c>
      <c r="D523" s="21" t="s">
        <v>807</v>
      </c>
      <c r="E523" s="10" t="s">
        <v>1373</v>
      </c>
      <c r="F523" s="10" t="s">
        <v>56</v>
      </c>
      <c r="G523" s="46">
        <v>5.8999999999999999E-3</v>
      </c>
      <c r="H523" s="46">
        <v>3.0999999999999999E-3</v>
      </c>
      <c r="I523" s="46">
        <v>1.6999999999999999E-3</v>
      </c>
      <c r="J523" s="46">
        <v>1.1999999999999999E-3</v>
      </c>
      <c r="K523" s="49" t="s">
        <v>1377</v>
      </c>
      <c r="L523" s="11" t="s">
        <v>4981</v>
      </c>
      <c r="M523" s="10" t="s">
        <v>162</v>
      </c>
      <c r="N523" s="10" t="s">
        <v>8</v>
      </c>
      <c r="O523" s="10" t="s">
        <v>1374</v>
      </c>
      <c r="P523" s="25" t="s">
        <v>50</v>
      </c>
      <c r="Q523" s="26"/>
      <c r="R523" s="33"/>
      <c r="S523" s="33"/>
      <c r="T523" s="33"/>
      <c r="U523" s="27"/>
      <c r="V523" s="27"/>
      <c r="W523" s="27"/>
      <c r="X523" s="24"/>
    </row>
    <row r="524" spans="1:24" s="23" customFormat="1" ht="210.75" customHeight="1" x14ac:dyDescent="0.35">
      <c r="A524" s="20">
        <f t="shared" si="17"/>
        <v>523</v>
      </c>
      <c r="B524" s="21" t="str">
        <f t="shared" si="16"/>
        <v>W18</v>
      </c>
      <c r="C524" s="21">
        <v>45780.625</v>
      </c>
      <c r="D524" s="21" t="s">
        <v>510</v>
      </c>
      <c r="E524" s="10" t="s">
        <v>1378</v>
      </c>
      <c r="F524" s="10" t="s">
        <v>56</v>
      </c>
      <c r="G524" s="46">
        <v>3.7699999999999997E-2</v>
      </c>
      <c r="H524" s="46">
        <v>1.9E-3</v>
      </c>
      <c r="I524" s="46">
        <v>6.9999999999999999E-4</v>
      </c>
      <c r="J524" s="46">
        <v>5.9999999999999995E-4</v>
      </c>
      <c r="K524" s="49" t="s">
        <v>1379</v>
      </c>
      <c r="L524" s="11" t="s">
        <v>1381</v>
      </c>
      <c r="M524" s="10" t="s">
        <v>172</v>
      </c>
      <c r="N524" s="10" t="s">
        <v>9</v>
      </c>
      <c r="O524" s="10" t="s">
        <v>85</v>
      </c>
      <c r="P524" s="25" t="s">
        <v>50</v>
      </c>
      <c r="Q524" s="26"/>
      <c r="R524" s="33"/>
      <c r="S524" s="33"/>
      <c r="T524" s="33"/>
      <c r="U524" s="27"/>
      <c r="V524" s="27"/>
      <c r="W524" s="27"/>
      <c r="X524" s="24"/>
    </row>
    <row r="525" spans="1:24" s="23" customFormat="1" ht="210.75" customHeight="1" x14ac:dyDescent="0.35">
      <c r="A525" s="20">
        <f t="shared" si="17"/>
        <v>524</v>
      </c>
      <c r="B525" s="21" t="str">
        <f t="shared" si="16"/>
        <v>W18</v>
      </c>
      <c r="C525" s="21">
        <v>45780.645833333336</v>
      </c>
      <c r="D525" s="21" t="s">
        <v>55</v>
      </c>
      <c r="E525" s="10" t="s">
        <v>96</v>
      </c>
      <c r="F525" s="10" t="s">
        <v>56</v>
      </c>
      <c r="G525" s="46">
        <v>6.6900000000000001E-2</v>
      </c>
      <c r="H525" s="46">
        <v>3.5999999999999999E-3</v>
      </c>
      <c r="I525" s="46">
        <v>3.0000000000000001E-3</v>
      </c>
      <c r="J525" s="46">
        <v>3.0000000000000001E-3</v>
      </c>
      <c r="K525" s="49" t="s">
        <v>1416</v>
      </c>
      <c r="L525" s="11" t="s">
        <v>1415</v>
      </c>
      <c r="M525" s="10" t="s">
        <v>175</v>
      </c>
      <c r="N525" s="10" t="s">
        <v>8</v>
      </c>
      <c r="O525" s="10" t="s">
        <v>1380</v>
      </c>
      <c r="P525" s="25" t="s">
        <v>50</v>
      </c>
      <c r="Q525" s="26"/>
      <c r="R525" s="33"/>
      <c r="S525" s="33"/>
      <c r="T525" s="33"/>
      <c r="U525" s="27"/>
      <c r="V525" s="27"/>
      <c r="W525" s="27"/>
      <c r="X525" s="24"/>
    </row>
    <row r="526" spans="1:24" s="23" customFormat="1" ht="210.75" customHeight="1" x14ac:dyDescent="0.35">
      <c r="A526" s="20">
        <f t="shared" si="17"/>
        <v>525</v>
      </c>
      <c r="B526" s="21" t="str">
        <f t="shared" si="16"/>
        <v>W19</v>
      </c>
      <c r="C526" s="21">
        <v>45781.416666666664</v>
      </c>
      <c r="D526" s="21" t="s">
        <v>403</v>
      </c>
      <c r="E526" s="10" t="s">
        <v>1466</v>
      </c>
      <c r="F526" s="10" t="s">
        <v>56</v>
      </c>
      <c r="G526" s="46">
        <v>2.4500000000000001E-2</v>
      </c>
      <c r="H526" s="46">
        <v>1.8E-3</v>
      </c>
      <c r="I526" s="46">
        <v>8.0000000000000004E-4</v>
      </c>
      <c r="J526" s="46">
        <v>8.0000000000000004E-4</v>
      </c>
      <c r="K526" s="49" t="s">
        <v>1382</v>
      </c>
      <c r="L526" s="11" t="s">
        <v>1390</v>
      </c>
      <c r="M526" s="10" t="s">
        <v>175</v>
      </c>
      <c r="N526" s="10" t="s">
        <v>8</v>
      </c>
      <c r="O526" s="10" t="s">
        <v>1389</v>
      </c>
      <c r="P526" s="25" t="s">
        <v>50</v>
      </c>
      <c r="Q526" s="26"/>
      <c r="R526" s="33"/>
      <c r="S526" s="33"/>
      <c r="T526" s="33"/>
      <c r="U526" s="27"/>
      <c r="V526" s="27"/>
      <c r="W526" s="27"/>
      <c r="X526" s="24"/>
    </row>
    <row r="527" spans="1:24" s="23" customFormat="1" ht="210.75" customHeight="1" x14ac:dyDescent="0.35">
      <c r="A527" s="20">
        <f t="shared" si="17"/>
        <v>526</v>
      </c>
      <c r="B527" s="21" t="str">
        <f t="shared" si="16"/>
        <v>W19</v>
      </c>
      <c r="C527" s="21">
        <v>45781.416666666664</v>
      </c>
      <c r="D527" s="21" t="s">
        <v>807</v>
      </c>
      <c r="E527" s="10" t="s">
        <v>20</v>
      </c>
      <c r="F527" s="10" t="s">
        <v>56</v>
      </c>
      <c r="G527" s="46">
        <v>3.1699999999999999E-2</v>
      </c>
      <c r="H527" s="46">
        <v>1.7399999999999999E-2</v>
      </c>
      <c r="I527" s="46">
        <v>1.4500000000000001E-2</v>
      </c>
      <c r="J527" s="46">
        <v>1.11E-2</v>
      </c>
      <c r="K527" s="49" t="s">
        <v>1383</v>
      </c>
      <c r="L527" s="11" t="s">
        <v>1391</v>
      </c>
      <c r="M527" s="10" t="s">
        <v>180</v>
      </c>
      <c r="N527" s="10" t="s">
        <v>1</v>
      </c>
      <c r="O527" s="10" t="s">
        <v>1389</v>
      </c>
      <c r="P527" s="25" t="s">
        <v>50</v>
      </c>
      <c r="Q527" s="26"/>
      <c r="R527" s="33"/>
      <c r="S527" s="33"/>
      <c r="T527" s="33"/>
      <c r="U527" s="27"/>
      <c r="V527" s="27"/>
      <c r="W527" s="27"/>
      <c r="X527" s="24"/>
    </row>
    <row r="528" spans="1:24" s="23" customFormat="1" ht="210.75" customHeight="1" x14ac:dyDescent="0.35">
      <c r="A528" s="20">
        <f t="shared" si="17"/>
        <v>527</v>
      </c>
      <c r="B528" s="21" t="str">
        <f t="shared" si="16"/>
        <v>W19</v>
      </c>
      <c r="C528" s="21">
        <v>45781.416666666664</v>
      </c>
      <c r="D528" s="21" t="s">
        <v>807</v>
      </c>
      <c r="E528" s="10" t="s">
        <v>80</v>
      </c>
      <c r="F528" s="10" t="s">
        <v>63</v>
      </c>
      <c r="G528" s="46">
        <v>1.38E-2</v>
      </c>
      <c r="H528" s="46">
        <v>6.4999999999999997E-3</v>
      </c>
      <c r="I528" s="46">
        <v>3.8E-3</v>
      </c>
      <c r="J528" s="46">
        <v>3.0000000000000001E-3</v>
      </c>
      <c r="K528" s="49" t="s">
        <v>1384</v>
      </c>
      <c r="L528" s="11" t="s">
        <v>1392</v>
      </c>
      <c r="M528" s="10" t="s">
        <v>1317</v>
      </c>
      <c r="N528" s="10" t="s">
        <v>8</v>
      </c>
      <c r="O528" s="10" t="s">
        <v>1389</v>
      </c>
      <c r="P528" s="25" t="s">
        <v>50</v>
      </c>
      <c r="Q528" s="26"/>
      <c r="R528" s="33"/>
      <c r="S528" s="33"/>
      <c r="T528" s="33"/>
      <c r="U528" s="27"/>
      <c r="V528" s="27"/>
      <c r="W528" s="27"/>
      <c r="X528" s="24"/>
    </row>
    <row r="529" spans="1:24" s="23" customFormat="1" ht="210.75" customHeight="1" x14ac:dyDescent="0.35">
      <c r="A529" s="20">
        <f t="shared" si="17"/>
        <v>528</v>
      </c>
      <c r="B529" s="21" t="str">
        <f t="shared" si="16"/>
        <v>W19</v>
      </c>
      <c r="C529" s="21">
        <v>45781.416666666664</v>
      </c>
      <c r="D529" s="21" t="s">
        <v>510</v>
      </c>
      <c r="E529" s="10" t="s">
        <v>1387</v>
      </c>
      <c r="F529" s="10" t="s">
        <v>56</v>
      </c>
      <c r="G529" s="46">
        <v>1.6199999999999999E-2</v>
      </c>
      <c r="H529" s="46">
        <v>3.3E-3</v>
      </c>
      <c r="I529" s="46">
        <v>1.2999999999999999E-3</v>
      </c>
      <c r="J529" s="46">
        <v>1.1000000000000001E-3</v>
      </c>
      <c r="K529" s="49" t="s">
        <v>1388</v>
      </c>
      <c r="L529" s="11" t="s">
        <v>1381</v>
      </c>
      <c r="M529" s="10" t="s">
        <v>172</v>
      </c>
      <c r="N529" s="10" t="s">
        <v>9</v>
      </c>
      <c r="O529" s="10" t="s">
        <v>1389</v>
      </c>
      <c r="P529" s="25" t="s">
        <v>50</v>
      </c>
      <c r="Q529" s="26"/>
      <c r="R529" s="33"/>
      <c r="S529" s="33"/>
      <c r="T529" s="33"/>
      <c r="U529" s="27"/>
      <c r="V529" s="27"/>
      <c r="W529" s="27"/>
      <c r="X529" s="24"/>
    </row>
    <row r="530" spans="1:24" s="23" customFormat="1" ht="210.75" customHeight="1" x14ac:dyDescent="0.35">
      <c r="A530" s="20">
        <f t="shared" si="17"/>
        <v>529</v>
      </c>
      <c r="B530" s="21" t="str">
        <f t="shared" si="16"/>
        <v>W19</v>
      </c>
      <c r="C530" s="21">
        <v>45782.416666666664</v>
      </c>
      <c r="D530" s="21" t="s">
        <v>403</v>
      </c>
      <c r="E530" s="10" t="s">
        <v>80</v>
      </c>
      <c r="F530" s="10" t="s">
        <v>63</v>
      </c>
      <c r="G530" s="46">
        <v>7.6E-3</v>
      </c>
      <c r="H530" s="46">
        <v>3.0999999999999999E-3</v>
      </c>
      <c r="I530" s="46">
        <v>8.3999999999999995E-3</v>
      </c>
      <c r="J530" s="46">
        <v>1E-3</v>
      </c>
      <c r="K530" s="49" t="s">
        <v>1385</v>
      </c>
      <c r="L530" s="11" t="s">
        <v>1396</v>
      </c>
      <c r="M530" s="10" t="s">
        <v>1317</v>
      </c>
      <c r="N530" s="10" t="s">
        <v>8</v>
      </c>
      <c r="O530" s="10" t="s">
        <v>1389</v>
      </c>
      <c r="P530" s="25" t="s">
        <v>50</v>
      </c>
      <c r="Q530" s="26"/>
      <c r="R530" s="33"/>
      <c r="S530" s="33"/>
      <c r="T530" s="33"/>
      <c r="U530" s="27"/>
      <c r="V530" s="27"/>
      <c r="W530" s="27"/>
      <c r="X530" s="24"/>
    </row>
    <row r="531" spans="1:24" s="23" customFormat="1" ht="210.75" customHeight="1" x14ac:dyDescent="0.35">
      <c r="A531" s="20">
        <f t="shared" si="17"/>
        <v>530</v>
      </c>
      <c r="B531" s="21" t="str">
        <f t="shared" si="16"/>
        <v>W19</v>
      </c>
      <c r="C531" s="21">
        <v>45782.416666666664</v>
      </c>
      <c r="D531" s="21" t="s">
        <v>918</v>
      </c>
      <c r="E531" s="10" t="s">
        <v>74</v>
      </c>
      <c r="F531" s="10" t="s">
        <v>56</v>
      </c>
      <c r="G531" s="46">
        <v>4.5199999999999997E-2</v>
      </c>
      <c r="H531" s="46">
        <v>1.7500000000000002E-2</v>
      </c>
      <c r="I531" s="46">
        <v>1.7299999999999999E-2</v>
      </c>
      <c r="J531" s="46">
        <v>1.0800000000000001E-2</v>
      </c>
      <c r="K531" s="49" t="s">
        <v>1386</v>
      </c>
      <c r="L531" s="11" t="s">
        <v>1395</v>
      </c>
      <c r="M531" s="10" t="s">
        <v>180</v>
      </c>
      <c r="N531" s="10" t="s">
        <v>1</v>
      </c>
      <c r="O531" s="10" t="s">
        <v>1389</v>
      </c>
      <c r="P531" s="25" t="s">
        <v>50</v>
      </c>
      <c r="Q531" s="26"/>
      <c r="R531" s="33"/>
      <c r="S531" s="33"/>
      <c r="T531" s="33"/>
      <c r="U531" s="27"/>
      <c r="V531" s="27"/>
      <c r="W531" s="27"/>
      <c r="X531" s="24"/>
    </row>
    <row r="532" spans="1:24" s="23" customFormat="1" ht="210.75" customHeight="1" x14ac:dyDescent="0.35">
      <c r="A532" s="20">
        <f t="shared" si="17"/>
        <v>531</v>
      </c>
      <c r="B532" s="21" t="str">
        <f t="shared" si="16"/>
        <v>W19</v>
      </c>
      <c r="C532" s="21">
        <v>45783.708333333336</v>
      </c>
      <c r="D532" s="21" t="s">
        <v>61</v>
      </c>
      <c r="E532" s="10" t="s">
        <v>64</v>
      </c>
      <c r="F532" s="10" t="s">
        <v>56</v>
      </c>
      <c r="G532" s="46">
        <v>0.246</v>
      </c>
      <c r="H532" s="46">
        <v>4.2200000000000001E-2</v>
      </c>
      <c r="I532" s="46">
        <v>3.9199999999999999E-2</v>
      </c>
      <c r="J532" s="46">
        <v>1.3299999999999999E-2</v>
      </c>
      <c r="K532" s="49" t="s">
        <v>1398</v>
      </c>
      <c r="L532" s="11" t="s">
        <v>1295</v>
      </c>
      <c r="M532" s="10" t="s">
        <v>97</v>
      </c>
      <c r="N532" s="10" t="s">
        <v>8</v>
      </c>
      <c r="O532" s="10" t="s">
        <v>1397</v>
      </c>
      <c r="P532" s="25" t="s">
        <v>50</v>
      </c>
      <c r="Q532" s="26" t="s">
        <v>1399</v>
      </c>
      <c r="R532" s="33"/>
      <c r="S532" s="33"/>
      <c r="T532" s="33"/>
      <c r="U532" s="27"/>
      <c r="V532" s="27"/>
      <c r="W532" s="27"/>
      <c r="X532" s="24"/>
    </row>
    <row r="533" spans="1:24" s="23" customFormat="1" ht="210.75" customHeight="1" x14ac:dyDescent="0.35">
      <c r="A533" s="20">
        <f t="shared" si="17"/>
        <v>532</v>
      </c>
      <c r="B533" s="21" t="str">
        <f t="shared" si="16"/>
        <v>W19</v>
      </c>
      <c r="C533" s="21">
        <v>45783.416666666664</v>
      </c>
      <c r="D533" s="21" t="s">
        <v>61</v>
      </c>
      <c r="E533" s="10" t="s">
        <v>231</v>
      </c>
      <c r="F533" s="10" t="s">
        <v>54</v>
      </c>
      <c r="G533" s="46">
        <v>4.4999999999999997E-3</v>
      </c>
      <c r="H533" s="46">
        <v>2.0999999999999999E-3</v>
      </c>
      <c r="I533" s="46">
        <v>2.3E-3</v>
      </c>
      <c r="J533" s="46">
        <v>6.9999999999999999E-4</v>
      </c>
      <c r="K533" s="49" t="s">
        <v>1402</v>
      </c>
      <c r="L533" s="11" t="s">
        <v>1408</v>
      </c>
      <c r="M533" s="10" t="s">
        <v>195</v>
      </c>
      <c r="N533" s="10" t="s">
        <v>1</v>
      </c>
      <c r="O533" s="10" t="s">
        <v>1397</v>
      </c>
      <c r="P533" s="25" t="s">
        <v>50</v>
      </c>
      <c r="Q533" s="26"/>
      <c r="R533" s="33"/>
      <c r="S533" s="33"/>
      <c r="T533" s="33"/>
      <c r="U533" s="27"/>
      <c r="V533" s="27"/>
      <c r="W533" s="27"/>
      <c r="X533" s="24"/>
    </row>
    <row r="534" spans="1:24" s="23" customFormat="1" ht="210.75" customHeight="1" x14ac:dyDescent="0.35">
      <c r="A534" s="20">
        <f t="shared" si="17"/>
        <v>533</v>
      </c>
      <c r="B534" s="21" t="str">
        <f t="shared" si="16"/>
        <v>W19</v>
      </c>
      <c r="C534" s="21">
        <v>45783.416666666664</v>
      </c>
      <c r="D534" s="21" t="s">
        <v>918</v>
      </c>
      <c r="E534" s="10" t="s">
        <v>113</v>
      </c>
      <c r="F534" s="10" t="s">
        <v>76</v>
      </c>
      <c r="G534" s="46">
        <v>2.3400000000000001E-2</v>
      </c>
      <c r="H534" s="46">
        <v>4.0000000000000002E-4</v>
      </c>
      <c r="I534" s="46">
        <v>6.9999999999999999E-4</v>
      </c>
      <c r="J534" s="46">
        <v>1.4E-2</v>
      </c>
      <c r="K534" s="49" t="s">
        <v>1403</v>
      </c>
      <c r="L534" s="11" t="s">
        <v>1409</v>
      </c>
      <c r="M534" s="10" t="s">
        <v>195</v>
      </c>
      <c r="N534" s="10" t="s">
        <v>1</v>
      </c>
      <c r="O534" s="10" t="s">
        <v>1397</v>
      </c>
      <c r="P534" s="25" t="s">
        <v>50</v>
      </c>
      <c r="Q534" s="26"/>
      <c r="R534" s="33"/>
      <c r="S534" s="33"/>
      <c r="T534" s="33"/>
      <c r="U534" s="27"/>
      <c r="V534" s="27"/>
      <c r="W534" s="27"/>
      <c r="X534" s="24"/>
    </row>
    <row r="535" spans="1:24" s="23" customFormat="1" ht="210.75" customHeight="1" x14ac:dyDescent="0.35">
      <c r="A535" s="20">
        <f t="shared" si="17"/>
        <v>534</v>
      </c>
      <c r="B535" s="21" t="str">
        <f t="shared" si="16"/>
        <v>W19</v>
      </c>
      <c r="C535" s="21">
        <v>45783.416666666664</v>
      </c>
      <c r="D535" s="21" t="s">
        <v>918</v>
      </c>
      <c r="E535" s="10" t="s">
        <v>86</v>
      </c>
      <c r="F535" s="10" t="s">
        <v>56</v>
      </c>
      <c r="G535" s="46">
        <v>1.2699999999999999E-2</v>
      </c>
      <c r="H535" s="46">
        <v>3.3999999999999998E-3</v>
      </c>
      <c r="I535" s="46">
        <v>5.1999999999999998E-3</v>
      </c>
      <c r="J535" s="46">
        <v>2.3E-3</v>
      </c>
      <c r="K535" s="49" t="s">
        <v>1400</v>
      </c>
      <c r="L535" s="11" t="s">
        <v>1407</v>
      </c>
      <c r="M535" s="10" t="s">
        <v>1410</v>
      </c>
      <c r="N535" s="10" t="s">
        <v>8</v>
      </c>
      <c r="O535" s="10" t="s">
        <v>1397</v>
      </c>
      <c r="P535" s="25" t="s">
        <v>50</v>
      </c>
      <c r="Q535" s="26"/>
      <c r="R535" s="33"/>
      <c r="S535" s="33"/>
      <c r="T535" s="33"/>
      <c r="U535" s="27"/>
      <c r="V535" s="27"/>
      <c r="W535" s="27"/>
      <c r="X535" s="24"/>
    </row>
    <row r="536" spans="1:24" s="23" customFormat="1" ht="210.75" customHeight="1" x14ac:dyDescent="0.35">
      <c r="A536" s="20">
        <f t="shared" si="17"/>
        <v>535</v>
      </c>
      <c r="B536" s="21" t="str">
        <f t="shared" si="16"/>
        <v>W19</v>
      </c>
      <c r="C536" s="21">
        <v>45783.416666666664</v>
      </c>
      <c r="D536" s="21" t="s">
        <v>51</v>
      </c>
      <c r="E536" s="10" t="s">
        <v>164</v>
      </c>
      <c r="F536" s="10" t="s">
        <v>25</v>
      </c>
      <c r="G536" s="46">
        <v>8.6E-3</v>
      </c>
      <c r="H536" s="46">
        <v>3.7000000000000002E-3</v>
      </c>
      <c r="I536" s="46">
        <v>5.1999999999999998E-3</v>
      </c>
      <c r="J536" s="46">
        <v>3.0000000000000001E-3</v>
      </c>
      <c r="K536" s="49" t="s">
        <v>1401</v>
      </c>
      <c r="L536" s="11" t="s">
        <v>1405</v>
      </c>
      <c r="M536" s="10" t="s">
        <v>195</v>
      </c>
      <c r="N536" s="10" t="s">
        <v>1</v>
      </c>
      <c r="O536" s="10" t="s">
        <v>1397</v>
      </c>
      <c r="P536" s="25" t="s">
        <v>50</v>
      </c>
      <c r="Q536" s="26"/>
      <c r="R536" s="33"/>
      <c r="S536" s="33"/>
      <c r="T536" s="33"/>
      <c r="U536" s="27"/>
      <c r="V536" s="27"/>
      <c r="W536" s="27"/>
      <c r="X536" s="24"/>
    </row>
    <row r="537" spans="1:24" s="23" customFormat="1" ht="210.75" customHeight="1" x14ac:dyDescent="0.35">
      <c r="A537" s="20">
        <f t="shared" si="17"/>
        <v>536</v>
      </c>
      <c r="B537" s="21" t="str">
        <f t="shared" si="16"/>
        <v>W19</v>
      </c>
      <c r="C537" s="21">
        <v>45783.6875</v>
      </c>
      <c r="D537" s="21" t="s">
        <v>108</v>
      </c>
      <c r="E537" s="10" t="s">
        <v>20</v>
      </c>
      <c r="F537" s="10" t="s">
        <v>56</v>
      </c>
      <c r="G537" s="46">
        <v>2.2800000000000001E-2</v>
      </c>
      <c r="H537" s="46">
        <v>5.7999999999999996E-3</v>
      </c>
      <c r="I537" s="46">
        <v>6.0000000000000001E-3</v>
      </c>
      <c r="J537" s="46">
        <v>6.0000000000000001E-3</v>
      </c>
      <c r="K537" s="49" t="s">
        <v>1404</v>
      </c>
      <c r="L537" s="11" t="s">
        <v>1406</v>
      </c>
      <c r="M537" s="10" t="s">
        <v>195</v>
      </c>
      <c r="N537" s="10" t="s">
        <v>1</v>
      </c>
      <c r="O537" s="10" t="s">
        <v>1397</v>
      </c>
      <c r="P537" s="25" t="s">
        <v>50</v>
      </c>
      <c r="Q537" s="26"/>
      <c r="R537" s="33"/>
      <c r="S537" s="33"/>
      <c r="T537" s="33"/>
      <c r="U537" s="27"/>
      <c r="V537" s="27"/>
      <c r="W537" s="27"/>
      <c r="X537" s="24"/>
    </row>
    <row r="538" spans="1:24" s="23" customFormat="1" ht="210.75" customHeight="1" x14ac:dyDescent="0.35">
      <c r="A538" s="20">
        <f t="shared" si="17"/>
        <v>537</v>
      </c>
      <c r="B538" s="21" t="str">
        <f t="shared" si="16"/>
        <v>W19</v>
      </c>
      <c r="C538" s="21">
        <v>45783.6875</v>
      </c>
      <c r="D538" s="21" t="s">
        <v>51</v>
      </c>
      <c r="E538" s="10" t="s">
        <v>155</v>
      </c>
      <c r="F538" s="10" t="s">
        <v>56</v>
      </c>
      <c r="G538" s="46">
        <v>1.4E-2</v>
      </c>
      <c r="H538" s="46">
        <v>5.0000000000000001E-4</v>
      </c>
      <c r="I538" s="46">
        <v>1E-3</v>
      </c>
      <c r="J538" s="46">
        <v>8.0000000000000004E-4</v>
      </c>
      <c r="K538" s="49" t="s">
        <v>1687</v>
      </c>
      <c r="L538" s="11" t="s">
        <v>1422</v>
      </c>
      <c r="M538" s="10" t="s">
        <v>162</v>
      </c>
      <c r="N538" s="10" t="s">
        <v>8</v>
      </c>
      <c r="O538" s="10" t="s">
        <v>1397</v>
      </c>
      <c r="P538" s="25" t="s">
        <v>50</v>
      </c>
      <c r="Q538" s="26"/>
      <c r="R538" s="33"/>
      <c r="S538" s="33"/>
      <c r="T538" s="33"/>
      <c r="U538" s="27"/>
      <c r="V538" s="27"/>
      <c r="W538" s="27"/>
      <c r="X538" s="24"/>
    </row>
    <row r="539" spans="1:24" s="23" customFormat="1" ht="210.75" customHeight="1" x14ac:dyDescent="0.35">
      <c r="A539" s="20">
        <f t="shared" si="17"/>
        <v>538</v>
      </c>
      <c r="B539" s="21" t="str">
        <f t="shared" si="16"/>
        <v>W19</v>
      </c>
      <c r="C539" s="21">
        <v>45784.458333333336</v>
      </c>
      <c r="D539" s="21" t="s">
        <v>92</v>
      </c>
      <c r="E539" s="10" t="s">
        <v>249</v>
      </c>
      <c r="F539" s="10" t="s">
        <v>54</v>
      </c>
      <c r="G539" s="46">
        <v>0.41239999999999999</v>
      </c>
      <c r="H539" s="46">
        <v>2.6499999999999999E-2</v>
      </c>
      <c r="I539" s="46">
        <v>0.2162</v>
      </c>
      <c r="J539" s="46">
        <v>6.1999999999999998E-3</v>
      </c>
      <c r="K539" s="49" t="s">
        <v>1412</v>
      </c>
      <c r="L539" s="11" t="s">
        <v>1417</v>
      </c>
      <c r="M539" s="10" t="s">
        <v>440</v>
      </c>
      <c r="N539" s="10" t="s">
        <v>183</v>
      </c>
      <c r="O539" s="10" t="s">
        <v>1397</v>
      </c>
      <c r="P539" s="25" t="s">
        <v>134</v>
      </c>
      <c r="Q539" s="26"/>
      <c r="R539" s="33"/>
      <c r="S539" s="33"/>
      <c r="T539" s="33"/>
      <c r="U539" s="27"/>
      <c r="V539" s="27"/>
      <c r="W539" s="27"/>
      <c r="X539" s="24"/>
    </row>
    <row r="540" spans="1:24" s="23" customFormat="1" ht="210.75" customHeight="1" x14ac:dyDescent="0.35">
      <c r="A540" s="20">
        <f t="shared" si="17"/>
        <v>539</v>
      </c>
      <c r="B540" s="21" t="str">
        <f t="shared" si="16"/>
        <v>W19</v>
      </c>
      <c r="C540" s="21">
        <v>45784.458333333336</v>
      </c>
      <c r="D540" s="21" t="s">
        <v>108</v>
      </c>
      <c r="E540" s="10" t="s">
        <v>156</v>
      </c>
      <c r="F540" s="10" t="s">
        <v>56</v>
      </c>
      <c r="G540" s="46">
        <v>4.7000000000000002E-3</v>
      </c>
      <c r="H540" s="46">
        <v>1.6000000000000001E-3</v>
      </c>
      <c r="I540" s="46">
        <v>2E-3</v>
      </c>
      <c r="J540" s="46">
        <v>1.1000000000000001E-3</v>
      </c>
      <c r="K540" s="49" t="s">
        <v>1413</v>
      </c>
      <c r="L540" s="11" t="s">
        <v>1418</v>
      </c>
      <c r="M540" s="10" t="s">
        <v>175</v>
      </c>
      <c r="N540" s="10" t="s">
        <v>8</v>
      </c>
      <c r="O540" s="10" t="s">
        <v>1397</v>
      </c>
      <c r="P540" s="25" t="s">
        <v>1419</v>
      </c>
      <c r="Q540" s="26"/>
      <c r="R540" s="33"/>
      <c r="S540" s="33"/>
      <c r="T540" s="33"/>
      <c r="U540" s="27"/>
      <c r="V540" s="27"/>
      <c r="W540" s="27"/>
      <c r="X540" s="24"/>
    </row>
    <row r="541" spans="1:24" s="23" customFormat="1" ht="210.75" customHeight="1" x14ac:dyDescent="0.35">
      <c r="A541" s="20">
        <f t="shared" si="17"/>
        <v>540</v>
      </c>
      <c r="B541" s="21" t="str">
        <f t="shared" si="16"/>
        <v>W19</v>
      </c>
      <c r="C541" s="21">
        <v>45784.458333333336</v>
      </c>
      <c r="D541" s="21" t="s">
        <v>108</v>
      </c>
      <c r="E541" s="10" t="s">
        <v>1411</v>
      </c>
      <c r="F541" s="10" t="s">
        <v>56</v>
      </c>
      <c r="G541" s="46">
        <v>2E-3</v>
      </c>
      <c r="H541" s="46">
        <v>2.9999999999999997E-4</v>
      </c>
      <c r="I541" s="46">
        <v>4.0000000000000002E-4</v>
      </c>
      <c r="J541" s="46">
        <v>3.7000000000000002E-3</v>
      </c>
      <c r="K541" s="49" t="s">
        <v>1414</v>
      </c>
      <c r="L541" s="11" t="s">
        <v>1439</v>
      </c>
      <c r="M541" s="10" t="s">
        <v>175</v>
      </c>
      <c r="N541" s="10" t="s">
        <v>8</v>
      </c>
      <c r="O541" s="10" t="s">
        <v>1397</v>
      </c>
      <c r="P541" s="25" t="s">
        <v>50</v>
      </c>
      <c r="Q541" s="26"/>
      <c r="R541" s="33"/>
      <c r="S541" s="33"/>
      <c r="T541" s="33"/>
      <c r="U541" s="27"/>
      <c r="V541" s="27"/>
      <c r="W541" s="27"/>
      <c r="X541" s="24"/>
    </row>
    <row r="542" spans="1:24" s="23" customFormat="1" ht="210.75" customHeight="1" x14ac:dyDescent="0.35">
      <c r="A542" s="20">
        <f t="shared" si="17"/>
        <v>541</v>
      </c>
      <c r="B542" s="21" t="str">
        <f t="shared" si="16"/>
        <v>W19</v>
      </c>
      <c r="C542" s="21">
        <v>45785.708333333336</v>
      </c>
      <c r="D542" s="21" t="s">
        <v>807</v>
      </c>
      <c r="E542" s="10" t="s">
        <v>156</v>
      </c>
      <c r="F542" s="10" t="s">
        <v>56</v>
      </c>
      <c r="G542" s="46">
        <v>2.9899999999999999E-2</v>
      </c>
      <c r="H542" s="46">
        <v>3.0000000000000001E-3</v>
      </c>
      <c r="I542" s="46">
        <v>5.1000000000000004E-3</v>
      </c>
      <c r="J542" s="46">
        <v>1.5E-3</v>
      </c>
      <c r="K542" s="49" t="s">
        <v>1421</v>
      </c>
      <c r="L542" s="11" t="s">
        <v>1438</v>
      </c>
      <c r="M542" s="10" t="s">
        <v>175</v>
      </c>
      <c r="N542" s="10" t="s">
        <v>8</v>
      </c>
      <c r="O542" s="10" t="s">
        <v>1420</v>
      </c>
      <c r="P542" s="25" t="s">
        <v>134</v>
      </c>
      <c r="Q542" s="26"/>
      <c r="R542" s="33"/>
      <c r="S542" s="33"/>
      <c r="T542" s="33"/>
      <c r="U542" s="27"/>
      <c r="V542" s="27"/>
      <c r="W542" s="27"/>
      <c r="X542" s="24"/>
    </row>
    <row r="543" spans="1:24" s="23" customFormat="1" ht="210.75" customHeight="1" x14ac:dyDescent="0.35">
      <c r="A543" s="20">
        <f t="shared" si="17"/>
        <v>542</v>
      </c>
      <c r="B543" s="21" t="str">
        <f t="shared" si="16"/>
        <v>W19</v>
      </c>
      <c r="C543" s="21">
        <v>45786.416666666664</v>
      </c>
      <c r="D543" s="21" t="s">
        <v>807</v>
      </c>
      <c r="E543" s="10" t="s">
        <v>155</v>
      </c>
      <c r="F543" s="10" t="s">
        <v>56</v>
      </c>
      <c r="G543" s="46">
        <v>8.2000000000000007E-3</v>
      </c>
      <c r="H543" s="46">
        <v>2.8E-3</v>
      </c>
      <c r="I543" s="46">
        <v>3.3999999999999998E-3</v>
      </c>
      <c r="J543" s="46">
        <v>1.2999999999999999E-3</v>
      </c>
      <c r="K543" s="49" t="s">
        <v>1423</v>
      </c>
      <c r="L543" s="11" t="s">
        <v>1437</v>
      </c>
      <c r="M543" s="10" t="s">
        <v>1424</v>
      </c>
      <c r="N543" s="10" t="s">
        <v>8</v>
      </c>
      <c r="O543" s="10" t="s">
        <v>202</v>
      </c>
      <c r="P543" s="25" t="s">
        <v>134</v>
      </c>
      <c r="Q543" s="26"/>
      <c r="R543" s="33"/>
      <c r="S543" s="33"/>
      <c r="T543" s="33"/>
      <c r="U543" s="27"/>
      <c r="V543" s="27"/>
      <c r="W543" s="27"/>
      <c r="X543" s="24"/>
    </row>
    <row r="544" spans="1:24" s="23" customFormat="1" ht="210.75" customHeight="1" x14ac:dyDescent="0.35">
      <c r="A544" s="20">
        <f t="shared" si="17"/>
        <v>543</v>
      </c>
      <c r="B544" s="21" t="str">
        <f t="shared" si="16"/>
        <v>W19</v>
      </c>
      <c r="C544" s="21">
        <v>45786.666666666664</v>
      </c>
      <c r="D544" s="21" t="s">
        <v>108</v>
      </c>
      <c r="E544" s="10" t="s">
        <v>81</v>
      </c>
      <c r="F544" s="10" t="s">
        <v>60</v>
      </c>
      <c r="G544" s="46">
        <v>1.46E-2</v>
      </c>
      <c r="H544" s="46">
        <v>8.9999999999999998E-4</v>
      </c>
      <c r="I544" s="46">
        <v>1.1000000000000001E-3</v>
      </c>
      <c r="J544" s="46">
        <v>6.9999999999999999E-4</v>
      </c>
      <c r="K544" s="49" t="s">
        <v>1425</v>
      </c>
      <c r="L544" s="11" t="s">
        <v>1436</v>
      </c>
      <c r="M544" s="10" t="s">
        <v>1426</v>
      </c>
      <c r="N544" s="10" t="s">
        <v>4</v>
      </c>
      <c r="O544" s="10" t="s">
        <v>202</v>
      </c>
      <c r="P544" s="25" t="s">
        <v>1427</v>
      </c>
      <c r="Q544" s="26"/>
      <c r="R544" s="33"/>
      <c r="S544" s="33"/>
      <c r="T544" s="33"/>
      <c r="U544" s="27"/>
      <c r="V544" s="27"/>
      <c r="W544" s="27"/>
      <c r="X544" s="24"/>
    </row>
    <row r="545" spans="1:24" s="23" customFormat="1" ht="210.75" customHeight="1" x14ac:dyDescent="0.35">
      <c r="A545" s="20">
        <f t="shared" si="17"/>
        <v>544</v>
      </c>
      <c r="B545" s="21" t="str">
        <f t="shared" si="16"/>
        <v>W19</v>
      </c>
      <c r="C545" s="21">
        <v>45787.458333333336</v>
      </c>
      <c r="D545" s="21" t="s">
        <v>61</v>
      </c>
      <c r="E545" s="10" t="s">
        <v>80</v>
      </c>
      <c r="F545" s="10" t="s">
        <v>60</v>
      </c>
      <c r="G545" s="46">
        <v>8.5000000000000006E-3</v>
      </c>
      <c r="H545" s="46">
        <v>3.0000000000000001E-3</v>
      </c>
      <c r="I545" s="46">
        <v>3.0000000000000001E-3</v>
      </c>
      <c r="J545" s="46">
        <v>2.8E-3</v>
      </c>
      <c r="K545" s="49" t="s">
        <v>1428</v>
      </c>
      <c r="L545" s="11" t="s">
        <v>4982</v>
      </c>
      <c r="M545" s="10" t="s">
        <v>1429</v>
      </c>
      <c r="N545" s="10" t="s">
        <v>8</v>
      </c>
      <c r="O545" s="10" t="s">
        <v>202</v>
      </c>
      <c r="P545" s="25" t="s">
        <v>50</v>
      </c>
      <c r="Q545" s="26"/>
      <c r="R545" s="33"/>
      <c r="S545" s="33"/>
      <c r="T545" s="33"/>
      <c r="U545" s="27"/>
      <c r="V545" s="27"/>
      <c r="W545" s="27"/>
      <c r="X545" s="24"/>
    </row>
    <row r="546" spans="1:24" s="23" customFormat="1" ht="210.75" customHeight="1" x14ac:dyDescent="0.35">
      <c r="A546" s="20">
        <f t="shared" si="17"/>
        <v>545</v>
      </c>
      <c r="B546" s="21" t="str">
        <f t="shared" ref="B546:B568" si="18">"W"&amp;WEEKNUM(C546,1)</f>
        <v>W19</v>
      </c>
      <c r="C546" s="21">
        <v>45787.625</v>
      </c>
      <c r="D546" s="21" t="s">
        <v>92</v>
      </c>
      <c r="E546" s="10" t="s">
        <v>52</v>
      </c>
      <c r="F546" s="10" t="s">
        <v>63</v>
      </c>
      <c r="G546" s="46">
        <v>0.13880000000000001</v>
      </c>
      <c r="H546" s="46">
        <v>5.6899999999999999E-2</v>
      </c>
      <c r="I546" s="46">
        <v>7.9100000000000004E-2</v>
      </c>
      <c r="J546" s="46">
        <v>7.4899999999999994E-2</v>
      </c>
      <c r="K546" s="49" t="s">
        <v>1430</v>
      </c>
      <c r="L546" s="11" t="s">
        <v>4983</v>
      </c>
      <c r="M546" s="10" t="s">
        <v>1429</v>
      </c>
      <c r="N546" s="10" t="s">
        <v>8</v>
      </c>
      <c r="O546" s="10" t="s">
        <v>202</v>
      </c>
      <c r="P546" s="25" t="s">
        <v>50</v>
      </c>
      <c r="Q546" s="26"/>
      <c r="R546" s="33"/>
      <c r="S546" s="33"/>
      <c r="T546" s="33"/>
      <c r="U546" s="27"/>
      <c r="V546" s="27"/>
      <c r="W546" s="27"/>
      <c r="X546" s="24"/>
    </row>
    <row r="547" spans="1:24" s="23" customFormat="1" ht="210.75" customHeight="1" x14ac:dyDescent="0.35">
      <c r="A547" s="20">
        <f t="shared" si="17"/>
        <v>546</v>
      </c>
      <c r="B547" s="21" t="str">
        <f t="shared" si="18"/>
        <v>W19</v>
      </c>
      <c r="C547" s="21">
        <v>45787.625</v>
      </c>
      <c r="D547" s="21" t="s">
        <v>61</v>
      </c>
      <c r="E547" s="10" t="s">
        <v>1432</v>
      </c>
      <c r="F547" s="10" t="s">
        <v>56</v>
      </c>
      <c r="G547" s="46">
        <v>1.4500000000000001E-2</v>
      </c>
      <c r="H547" s="46">
        <v>2.5000000000000001E-3</v>
      </c>
      <c r="I547" s="46">
        <v>2.5999999999999999E-3</v>
      </c>
      <c r="J547" s="46">
        <v>4.0000000000000002E-4</v>
      </c>
      <c r="K547" s="49" t="s">
        <v>1431</v>
      </c>
      <c r="L547" s="11" t="s">
        <v>1435</v>
      </c>
      <c r="M547" s="10" t="s">
        <v>1433</v>
      </c>
      <c r="N547" s="10" t="s">
        <v>1434</v>
      </c>
      <c r="O547" s="10" t="s">
        <v>202</v>
      </c>
      <c r="P547" s="25" t="s">
        <v>50</v>
      </c>
      <c r="Q547" s="26"/>
      <c r="R547" s="33"/>
      <c r="S547" s="33"/>
      <c r="T547" s="33"/>
      <c r="U547" s="27"/>
      <c r="V547" s="27"/>
      <c r="W547" s="27"/>
      <c r="X547" s="24"/>
    </row>
    <row r="548" spans="1:24" s="23" customFormat="1" ht="210.75" customHeight="1" x14ac:dyDescent="0.35">
      <c r="A548" s="20">
        <f t="shared" si="17"/>
        <v>547</v>
      </c>
      <c r="B548" s="21" t="str">
        <f t="shared" si="18"/>
        <v>W20</v>
      </c>
      <c r="C548" s="21">
        <v>45788.416666666664</v>
      </c>
      <c r="D548" s="21" t="s">
        <v>1440</v>
      </c>
      <c r="E548" s="10" t="s">
        <v>84</v>
      </c>
      <c r="F548" s="10" t="s">
        <v>56</v>
      </c>
      <c r="G548" s="46">
        <v>3.0000000000000001E-3</v>
      </c>
      <c r="H548" s="46">
        <v>1.4E-3</v>
      </c>
      <c r="I548" s="46">
        <v>1.4E-3</v>
      </c>
      <c r="J548" s="46">
        <v>1.4E-3</v>
      </c>
      <c r="K548" s="49" t="s">
        <v>1443</v>
      </c>
      <c r="L548" s="11"/>
      <c r="M548" s="10" t="s">
        <v>175</v>
      </c>
      <c r="N548" s="10" t="s">
        <v>8</v>
      </c>
      <c r="O548" s="10" t="s">
        <v>1441</v>
      </c>
      <c r="P548" s="25" t="s">
        <v>50</v>
      </c>
      <c r="Q548" s="26"/>
      <c r="R548" s="33"/>
      <c r="S548" s="33"/>
      <c r="T548" s="33"/>
      <c r="U548" s="27"/>
      <c r="V548" s="27"/>
      <c r="W548" s="27"/>
      <c r="X548" s="24"/>
    </row>
    <row r="549" spans="1:24" s="23" customFormat="1" ht="210.75" customHeight="1" x14ac:dyDescent="0.35">
      <c r="A549" s="20">
        <f t="shared" si="17"/>
        <v>548</v>
      </c>
      <c r="B549" s="21" t="str">
        <f t="shared" si="18"/>
        <v>W20</v>
      </c>
      <c r="C549" s="21">
        <v>45788.416666666664</v>
      </c>
      <c r="D549" s="21" t="s">
        <v>1440</v>
      </c>
      <c r="E549" s="10" t="s">
        <v>141</v>
      </c>
      <c r="F549" s="10" t="s">
        <v>56</v>
      </c>
      <c r="G549" s="46">
        <v>2.3999999999999998E-3</v>
      </c>
      <c r="H549" s="46">
        <v>8.9999999999999998E-4</v>
      </c>
      <c r="I549" s="46">
        <v>8.9999999999999998E-4</v>
      </c>
      <c r="J549" s="46">
        <v>8.0000000000000004E-4</v>
      </c>
      <c r="K549" s="49" t="s">
        <v>1444</v>
      </c>
      <c r="L549" s="11" t="s">
        <v>4984</v>
      </c>
      <c r="M549" s="10" t="s">
        <v>175</v>
      </c>
      <c r="N549" s="10" t="s">
        <v>8</v>
      </c>
      <c r="O549" s="10" t="s">
        <v>1441</v>
      </c>
      <c r="P549" s="25" t="s">
        <v>50</v>
      </c>
      <c r="Q549" s="26"/>
      <c r="R549" s="33"/>
      <c r="S549" s="33"/>
      <c r="T549" s="33"/>
      <c r="U549" s="27"/>
      <c r="V549" s="27"/>
      <c r="W549" s="27"/>
      <c r="X549" s="24"/>
    </row>
    <row r="550" spans="1:24" s="23" customFormat="1" ht="210.75" customHeight="1" x14ac:dyDescent="0.35">
      <c r="A550" s="20">
        <f t="shared" si="17"/>
        <v>549</v>
      </c>
      <c r="B550" s="21" t="str">
        <f t="shared" si="18"/>
        <v>W20</v>
      </c>
      <c r="C550" s="21">
        <v>45788.416666666664</v>
      </c>
      <c r="D550" s="21" t="s">
        <v>1144</v>
      </c>
      <c r="E550" s="10" t="s">
        <v>58</v>
      </c>
      <c r="F550" s="10" t="s">
        <v>56</v>
      </c>
      <c r="G550" s="46">
        <v>5.4999999999999997E-3</v>
      </c>
      <c r="H550" s="46">
        <v>2.3999999999999998E-3</v>
      </c>
      <c r="I550" s="46">
        <v>2.3E-3</v>
      </c>
      <c r="J550" s="46">
        <v>1.8E-3</v>
      </c>
      <c r="K550" s="49" t="s">
        <v>1442</v>
      </c>
      <c r="L550" s="11" t="s">
        <v>1446</v>
      </c>
      <c r="M550" s="10" t="s">
        <v>162</v>
      </c>
      <c r="N550" s="10" t="s">
        <v>8</v>
      </c>
      <c r="O550" s="10" t="s">
        <v>1441</v>
      </c>
      <c r="P550" s="25" t="s">
        <v>11</v>
      </c>
      <c r="Q550" s="26"/>
      <c r="R550" s="33"/>
      <c r="S550" s="33"/>
      <c r="T550" s="33"/>
      <c r="U550" s="27"/>
      <c r="V550" s="27"/>
      <c r="W550" s="27"/>
      <c r="X550" s="24"/>
    </row>
    <row r="551" spans="1:24" s="23" customFormat="1" ht="210.75" customHeight="1" x14ac:dyDescent="0.35">
      <c r="A551" s="20">
        <f t="shared" si="17"/>
        <v>550</v>
      </c>
      <c r="B551" s="21" t="str">
        <f t="shared" si="18"/>
        <v>W20</v>
      </c>
      <c r="C551" s="21">
        <v>45788.625</v>
      </c>
      <c r="D551" s="21" t="s">
        <v>1440</v>
      </c>
      <c r="E551" s="10" t="s">
        <v>20</v>
      </c>
      <c r="F551" s="10" t="s">
        <v>56</v>
      </c>
      <c r="G551" s="46">
        <v>2.6700000000000002E-2</v>
      </c>
      <c r="H551" s="46">
        <v>4.4999999999999997E-3</v>
      </c>
      <c r="I551" s="46">
        <v>2.6700000000000002E-2</v>
      </c>
      <c r="J551" s="46">
        <v>4.4999999999999997E-3</v>
      </c>
      <c r="K551" s="49" t="s">
        <v>1445</v>
      </c>
      <c r="L551" s="11" t="s">
        <v>4985</v>
      </c>
      <c r="M551" s="10" t="s">
        <v>288</v>
      </c>
      <c r="N551" s="10" t="s">
        <v>1</v>
      </c>
      <c r="O551" s="10" t="s">
        <v>71</v>
      </c>
      <c r="P551" s="25" t="s">
        <v>11</v>
      </c>
      <c r="Q551" s="26"/>
      <c r="R551" s="33"/>
      <c r="S551" s="33"/>
      <c r="T551" s="33"/>
      <c r="U551" s="27"/>
      <c r="V551" s="27"/>
      <c r="W551" s="27"/>
      <c r="X551" s="24"/>
    </row>
    <row r="552" spans="1:24" s="23" customFormat="1" ht="210.75" customHeight="1" x14ac:dyDescent="0.35">
      <c r="A552" s="20">
        <f t="shared" si="17"/>
        <v>551</v>
      </c>
      <c r="B552" s="21" t="str">
        <f t="shared" si="18"/>
        <v>W20</v>
      </c>
      <c r="C552" s="21">
        <v>45789.416666666664</v>
      </c>
      <c r="D552" s="21" t="s">
        <v>807</v>
      </c>
      <c r="E552" s="10" t="s">
        <v>113</v>
      </c>
      <c r="F552" s="10" t="s">
        <v>76</v>
      </c>
      <c r="G552" s="46">
        <v>3.2000000000000002E-3</v>
      </c>
      <c r="H552" s="46">
        <v>6.9999999999999999E-4</v>
      </c>
      <c r="I552" s="46">
        <v>3.2000000000000002E-3</v>
      </c>
      <c r="J552" s="46">
        <v>8.0999999999999996E-3</v>
      </c>
      <c r="K552" s="49" t="s">
        <v>1447</v>
      </c>
      <c r="L552" s="11" t="s">
        <v>1454</v>
      </c>
      <c r="M552" s="10" t="s">
        <v>180</v>
      </c>
      <c r="N552" s="10" t="s">
        <v>1</v>
      </c>
      <c r="O552" s="10" t="s">
        <v>71</v>
      </c>
      <c r="P552" s="25" t="s">
        <v>50</v>
      </c>
      <c r="Q552" s="26"/>
      <c r="R552" s="33"/>
      <c r="S552" s="33"/>
      <c r="T552" s="33"/>
      <c r="U552" s="27"/>
      <c r="V552" s="27"/>
      <c r="W552" s="27"/>
      <c r="X552" s="24"/>
    </row>
    <row r="553" spans="1:24" s="23" customFormat="1" ht="210.75" customHeight="1" x14ac:dyDescent="0.35">
      <c r="A553" s="20">
        <f t="shared" si="17"/>
        <v>552</v>
      </c>
      <c r="B553" s="21" t="str">
        <f t="shared" si="18"/>
        <v>W20</v>
      </c>
      <c r="C553" s="21">
        <v>45789.416666666664</v>
      </c>
      <c r="D553" s="21" t="s">
        <v>55</v>
      </c>
      <c r="E553" s="10" t="s">
        <v>176</v>
      </c>
      <c r="F553" s="10" t="s">
        <v>56</v>
      </c>
      <c r="G553" s="46">
        <v>8.1000000000000003E-2</v>
      </c>
      <c r="H553" s="46">
        <v>1.2999999999999999E-3</v>
      </c>
      <c r="I553" s="46">
        <v>8.1000000000000003E-2</v>
      </c>
      <c r="J553" s="46">
        <v>8.9999999999999998E-4</v>
      </c>
      <c r="K553" s="49" t="s">
        <v>1448</v>
      </c>
      <c r="L553" s="11" t="s">
        <v>1457</v>
      </c>
      <c r="M553" s="10" t="s">
        <v>162</v>
      </c>
      <c r="N553" s="10" t="s">
        <v>8</v>
      </c>
      <c r="O553" s="10" t="s">
        <v>71</v>
      </c>
      <c r="P553" s="25" t="s">
        <v>50</v>
      </c>
      <c r="Q553" s="26"/>
      <c r="R553" s="33"/>
      <c r="S553" s="33"/>
      <c r="T553" s="33"/>
      <c r="U553" s="27"/>
      <c r="V553" s="27"/>
      <c r="W553" s="27"/>
      <c r="X553" s="24"/>
    </row>
    <row r="554" spans="1:24" s="23" customFormat="1" ht="210.75" customHeight="1" x14ac:dyDescent="0.35">
      <c r="A554" s="20">
        <f t="shared" si="17"/>
        <v>553</v>
      </c>
      <c r="B554" s="21" t="str">
        <f t="shared" si="18"/>
        <v>W20</v>
      </c>
      <c r="C554" s="21">
        <v>45789.666666666664</v>
      </c>
      <c r="D554" s="21" t="s">
        <v>510</v>
      </c>
      <c r="E554" s="10" t="s">
        <v>20</v>
      </c>
      <c r="F554" s="10" t="s">
        <v>56</v>
      </c>
      <c r="G554" s="46">
        <v>7.0000000000000001E-3</v>
      </c>
      <c r="H554" s="46">
        <v>3.0000000000000001E-3</v>
      </c>
      <c r="I554" s="46">
        <v>5.4999999999999997E-3</v>
      </c>
      <c r="J554" s="46">
        <v>3.2000000000000002E-3</v>
      </c>
      <c r="K554" s="49" t="s">
        <v>1450</v>
      </c>
      <c r="L554" s="11" t="s">
        <v>1456</v>
      </c>
      <c r="M554" s="10" t="s">
        <v>180</v>
      </c>
      <c r="N554" s="10" t="s">
        <v>1</v>
      </c>
      <c r="O554" s="10" t="s">
        <v>71</v>
      </c>
      <c r="P554" s="25" t="s">
        <v>50</v>
      </c>
      <c r="Q554" s="26"/>
      <c r="R554" s="33"/>
      <c r="S554" s="33"/>
      <c r="T554" s="33"/>
      <c r="U554" s="27"/>
      <c r="V554" s="27"/>
      <c r="W554" s="27"/>
      <c r="X554" s="24"/>
    </row>
    <row r="555" spans="1:24" s="23" customFormat="1" ht="210.75" customHeight="1" x14ac:dyDescent="0.35">
      <c r="A555" s="20">
        <f t="shared" si="17"/>
        <v>554</v>
      </c>
      <c r="B555" s="21" t="str">
        <f t="shared" si="18"/>
        <v>W20</v>
      </c>
      <c r="C555" s="21">
        <v>45789.666666666664</v>
      </c>
      <c r="D555" s="21" t="s">
        <v>1144</v>
      </c>
      <c r="E555" s="10" t="s">
        <v>1449</v>
      </c>
      <c r="F555" s="10" t="s">
        <v>56</v>
      </c>
      <c r="G555" s="46">
        <v>4.5999999999999999E-3</v>
      </c>
      <c r="H555" s="46">
        <v>4.0000000000000002E-4</v>
      </c>
      <c r="I555" s="46">
        <v>1.8E-3</v>
      </c>
      <c r="J555" s="46">
        <v>2.9999999999999997E-4</v>
      </c>
      <c r="K555" s="49" t="s">
        <v>1451</v>
      </c>
      <c r="L555" s="11" t="s">
        <v>1458</v>
      </c>
      <c r="M555" s="10" t="s">
        <v>1455</v>
      </c>
      <c r="N555" s="10" t="s">
        <v>9</v>
      </c>
      <c r="O555" s="10" t="s">
        <v>71</v>
      </c>
      <c r="P555" s="25" t="s">
        <v>50</v>
      </c>
      <c r="Q555" s="26"/>
      <c r="R555" s="33"/>
      <c r="S555" s="33"/>
      <c r="T555" s="33"/>
      <c r="U555" s="27"/>
      <c r="V555" s="27"/>
      <c r="W555" s="27"/>
      <c r="X555" s="24"/>
    </row>
    <row r="556" spans="1:24" s="22" customFormat="1" ht="210.75" customHeight="1" x14ac:dyDescent="0.35">
      <c r="A556" s="20">
        <f t="shared" si="17"/>
        <v>555</v>
      </c>
      <c r="B556" s="21" t="str">
        <f t="shared" si="18"/>
        <v>W20</v>
      </c>
      <c r="C556" s="21">
        <v>45790.416666666664</v>
      </c>
      <c r="D556" s="21" t="s">
        <v>92</v>
      </c>
      <c r="E556" s="10" t="s">
        <v>1059</v>
      </c>
      <c r="F556" s="10" t="s">
        <v>56</v>
      </c>
      <c r="G556" s="46">
        <v>3.3E-3</v>
      </c>
      <c r="H556" s="46">
        <v>1.5E-3</v>
      </c>
      <c r="I556" s="46">
        <v>2.8E-3</v>
      </c>
      <c r="J556" s="46">
        <v>2E-3</v>
      </c>
      <c r="K556" s="49" t="s">
        <v>1452</v>
      </c>
      <c r="L556" s="11" t="s">
        <v>4986</v>
      </c>
      <c r="M556" s="10" t="s">
        <v>167</v>
      </c>
      <c r="N556" s="10" t="s">
        <v>1</v>
      </c>
      <c r="O556" s="10" t="s">
        <v>71</v>
      </c>
      <c r="P556" s="25" t="s">
        <v>50</v>
      </c>
      <c r="R556" s="33"/>
      <c r="S556" s="33"/>
      <c r="T556" s="33"/>
      <c r="U556" s="27"/>
      <c r="V556" s="27"/>
      <c r="W556" s="27"/>
      <c r="X556" s="27"/>
    </row>
    <row r="557" spans="1:24" s="22" customFormat="1" ht="210.75" customHeight="1" x14ac:dyDescent="0.35">
      <c r="A557" s="20">
        <f t="shared" si="17"/>
        <v>556</v>
      </c>
      <c r="B557" s="21" t="str">
        <f t="shared" si="18"/>
        <v>W20</v>
      </c>
      <c r="C557" s="21">
        <v>45790.416666666664</v>
      </c>
      <c r="D557" s="21" t="s">
        <v>227</v>
      </c>
      <c r="E557" s="10" t="s">
        <v>1348</v>
      </c>
      <c r="F557" s="10" t="s">
        <v>54</v>
      </c>
      <c r="G557" s="46">
        <v>1.2800000000000001E-2</v>
      </c>
      <c r="H557" s="46">
        <v>1.6E-2</v>
      </c>
      <c r="I557" s="46">
        <v>0</v>
      </c>
      <c r="J557" s="46">
        <v>2.0999999999999999E-3</v>
      </c>
      <c r="K557" s="49" t="s">
        <v>1453</v>
      </c>
      <c r="L557" s="11" t="s">
        <v>4987</v>
      </c>
      <c r="M557" s="10" t="s">
        <v>193</v>
      </c>
      <c r="N557" s="10" t="s">
        <v>183</v>
      </c>
      <c r="O557" s="10" t="s">
        <v>71</v>
      </c>
      <c r="P557" s="25" t="s">
        <v>50</v>
      </c>
      <c r="R557" s="33"/>
      <c r="S557" s="33"/>
      <c r="T557" s="33"/>
      <c r="U557" s="27"/>
      <c r="V557" s="27"/>
      <c r="W557" s="27"/>
      <c r="X557" s="27"/>
    </row>
    <row r="558" spans="1:24" s="22" customFormat="1" ht="210.75" customHeight="1" x14ac:dyDescent="0.35">
      <c r="A558" s="20">
        <f t="shared" si="17"/>
        <v>557</v>
      </c>
      <c r="B558" s="21" t="str">
        <f t="shared" si="18"/>
        <v>W20</v>
      </c>
      <c r="C558" s="21">
        <v>45791.416666666664</v>
      </c>
      <c r="D558" s="21" t="s">
        <v>807</v>
      </c>
      <c r="E558" s="10" t="s">
        <v>86</v>
      </c>
      <c r="F558" s="10" t="s">
        <v>56</v>
      </c>
      <c r="G558" s="46">
        <v>2E-3</v>
      </c>
      <c r="H558" s="46">
        <v>8.0000000000000004E-4</v>
      </c>
      <c r="I558" s="46">
        <v>1.2999999999999999E-3</v>
      </c>
      <c r="J558" s="46">
        <v>1.5E-3</v>
      </c>
      <c r="K558" s="49" t="s">
        <v>1459</v>
      </c>
      <c r="L558" s="11" t="s">
        <v>4988</v>
      </c>
      <c r="M558" s="10" t="s">
        <v>191</v>
      </c>
      <c r="N558" s="10" t="s">
        <v>8</v>
      </c>
      <c r="O558" s="10" t="s">
        <v>71</v>
      </c>
      <c r="P558" s="25" t="s">
        <v>50</v>
      </c>
      <c r="R558" s="33"/>
      <c r="S558" s="33"/>
      <c r="T558" s="33"/>
      <c r="U558" s="27"/>
      <c r="V558" s="27"/>
      <c r="W558" s="27"/>
      <c r="X558" s="27"/>
    </row>
    <row r="559" spans="1:24" s="22" customFormat="1" ht="210.75" customHeight="1" x14ac:dyDescent="0.35">
      <c r="A559" s="20">
        <f t="shared" si="17"/>
        <v>558</v>
      </c>
      <c r="B559" s="21" t="str">
        <f t="shared" si="18"/>
        <v>W20</v>
      </c>
      <c r="C559" s="21">
        <v>45791.416666666664</v>
      </c>
      <c r="D559" s="21" t="s">
        <v>807</v>
      </c>
      <c r="E559" s="10" t="s">
        <v>1518</v>
      </c>
      <c r="F559" s="10" t="s">
        <v>56</v>
      </c>
      <c r="G559" s="46">
        <v>6.4999999999999997E-3</v>
      </c>
      <c r="H559" s="46">
        <v>2.7000000000000001E-3</v>
      </c>
      <c r="I559" s="46">
        <v>3.0999999999999999E-3</v>
      </c>
      <c r="J559" s="46">
        <v>2.8999999999999998E-3</v>
      </c>
      <c r="K559" s="49" t="s">
        <v>1471</v>
      </c>
      <c r="L559" s="11" t="s">
        <v>1520</v>
      </c>
      <c r="M559" s="10" t="s">
        <v>172</v>
      </c>
      <c r="N559" s="10" t="s">
        <v>9</v>
      </c>
      <c r="O559" s="10" t="s">
        <v>71</v>
      </c>
      <c r="P559" s="25" t="s">
        <v>11</v>
      </c>
      <c r="R559" s="33"/>
      <c r="S559" s="33"/>
      <c r="T559" s="33"/>
      <c r="U559" s="27"/>
      <c r="V559" s="27"/>
      <c r="W559" s="27"/>
      <c r="X559" s="27"/>
    </row>
    <row r="560" spans="1:24" s="22" customFormat="1" ht="210.75" customHeight="1" x14ac:dyDescent="0.35">
      <c r="A560" s="20">
        <f t="shared" si="17"/>
        <v>559</v>
      </c>
      <c r="B560" s="21" t="str">
        <f t="shared" si="18"/>
        <v>W20</v>
      </c>
      <c r="C560" s="21">
        <v>45791.416666666664</v>
      </c>
      <c r="D560" s="21" t="s">
        <v>108</v>
      </c>
      <c r="E560" s="10" t="s">
        <v>139</v>
      </c>
      <c r="F560" s="10" t="s">
        <v>56</v>
      </c>
      <c r="G560" s="46">
        <v>3.0000000000000001E-3</v>
      </c>
      <c r="H560" s="46">
        <v>1.1000000000000001E-3</v>
      </c>
      <c r="I560" s="46">
        <v>1.5E-3</v>
      </c>
      <c r="J560" s="46">
        <v>2.2000000000000001E-3</v>
      </c>
      <c r="K560" s="49" t="s">
        <v>1460</v>
      </c>
      <c r="L560" s="11" t="s">
        <v>4989</v>
      </c>
      <c r="M560" s="10" t="s">
        <v>173</v>
      </c>
      <c r="N560" s="10" t="s">
        <v>1</v>
      </c>
      <c r="O560" s="10" t="s">
        <v>71</v>
      </c>
      <c r="P560" s="25" t="s">
        <v>11</v>
      </c>
      <c r="R560" s="33"/>
      <c r="S560" s="33"/>
      <c r="T560" s="33"/>
      <c r="U560" s="27"/>
      <c r="V560" s="27"/>
      <c r="W560" s="27"/>
      <c r="X560" s="27"/>
    </row>
    <row r="561" spans="1:24" s="22" customFormat="1" ht="210.75" customHeight="1" x14ac:dyDescent="0.35">
      <c r="A561" s="20">
        <f t="shared" si="17"/>
        <v>560</v>
      </c>
      <c r="B561" s="21" t="str">
        <f t="shared" si="18"/>
        <v>W20</v>
      </c>
      <c r="C561" s="21">
        <v>45791.666666666664</v>
      </c>
      <c r="D561" s="21" t="s">
        <v>1440</v>
      </c>
      <c r="E561" s="10" t="s">
        <v>1469</v>
      </c>
      <c r="F561" s="10" t="s">
        <v>25</v>
      </c>
      <c r="G561" s="46">
        <v>3.5000000000000001E-3</v>
      </c>
      <c r="H561" s="46">
        <v>1.1999999999999999E-3</v>
      </c>
      <c r="I561" s="46">
        <v>1.9E-3</v>
      </c>
      <c r="J561" s="46">
        <v>2E-3</v>
      </c>
      <c r="K561" s="49" t="s">
        <v>1462</v>
      </c>
      <c r="L561" s="11" t="s">
        <v>1478</v>
      </c>
      <c r="M561" s="10" t="s">
        <v>152</v>
      </c>
      <c r="N561" s="10" t="s">
        <v>8</v>
      </c>
      <c r="O561" s="10" t="s">
        <v>1464</v>
      </c>
      <c r="P561" s="25" t="s">
        <v>11</v>
      </c>
      <c r="R561" s="33"/>
      <c r="S561" s="33"/>
      <c r="T561" s="33"/>
      <c r="U561" s="27"/>
      <c r="V561" s="27"/>
      <c r="W561" s="27"/>
      <c r="X561" s="27"/>
    </row>
    <row r="562" spans="1:24" s="22" customFormat="1" ht="210.75" customHeight="1" x14ac:dyDescent="0.35">
      <c r="A562" s="20">
        <f t="shared" si="17"/>
        <v>561</v>
      </c>
      <c r="B562" s="21" t="str">
        <f t="shared" si="18"/>
        <v>W20</v>
      </c>
      <c r="C562" s="21">
        <v>45791.666666666664</v>
      </c>
      <c r="D562" s="21" t="s">
        <v>108</v>
      </c>
      <c r="E562" s="10" t="s">
        <v>74</v>
      </c>
      <c r="F562" s="10" t="s">
        <v>25</v>
      </c>
      <c r="G562" s="46">
        <v>4.3E-3</v>
      </c>
      <c r="H562" s="46">
        <v>5.9999999999999995E-4</v>
      </c>
      <c r="I562" s="46">
        <v>1E-3</v>
      </c>
      <c r="J562" s="46">
        <v>1.5E-3</v>
      </c>
      <c r="K562" s="49" t="s">
        <v>1468</v>
      </c>
      <c r="L562" s="11" t="s">
        <v>1470</v>
      </c>
      <c r="M562" s="10" t="s">
        <v>173</v>
      </c>
      <c r="N562" s="10" t="s">
        <v>1</v>
      </c>
      <c r="O562" s="10" t="s">
        <v>1464</v>
      </c>
      <c r="P562" s="25" t="s">
        <v>50</v>
      </c>
      <c r="R562" s="33"/>
      <c r="S562" s="33"/>
      <c r="T562" s="33"/>
      <c r="U562" s="27"/>
      <c r="V562" s="27"/>
      <c r="W562" s="27"/>
      <c r="X562" s="27"/>
    </row>
    <row r="563" spans="1:24" s="22" customFormat="1" ht="210.75" customHeight="1" x14ac:dyDescent="0.35">
      <c r="A563" s="20">
        <f t="shared" si="17"/>
        <v>562</v>
      </c>
      <c r="B563" s="21" t="str">
        <f t="shared" si="18"/>
        <v>W20</v>
      </c>
      <c r="C563" s="21">
        <v>45791.666666666664</v>
      </c>
      <c r="D563" s="21" t="s">
        <v>918</v>
      </c>
      <c r="E563" s="10" t="s">
        <v>1461</v>
      </c>
      <c r="F563" s="10" t="s">
        <v>25</v>
      </c>
      <c r="G563" s="46">
        <v>3.7000000000000002E-3</v>
      </c>
      <c r="H563" s="46">
        <v>5.9999999999999995E-4</v>
      </c>
      <c r="I563" s="46">
        <v>1.1000000000000001E-3</v>
      </c>
      <c r="J563" s="46">
        <v>8.9999999999999998E-4</v>
      </c>
      <c r="K563" s="49" t="s">
        <v>1463</v>
      </c>
      <c r="L563" s="11" t="s">
        <v>1467</v>
      </c>
      <c r="M563" s="10" t="s">
        <v>1465</v>
      </c>
      <c r="N563" s="10" t="s">
        <v>9</v>
      </c>
      <c r="O563" s="10" t="s">
        <v>1464</v>
      </c>
      <c r="P563" s="25" t="s">
        <v>50</v>
      </c>
      <c r="R563" s="33"/>
      <c r="S563" s="33"/>
      <c r="T563" s="33"/>
      <c r="U563" s="27"/>
      <c r="V563" s="27"/>
      <c r="W563" s="27"/>
      <c r="X563" s="27"/>
    </row>
    <row r="564" spans="1:24" s="22" customFormat="1" ht="210.75" customHeight="1" x14ac:dyDescent="0.35">
      <c r="A564" s="20">
        <f t="shared" si="17"/>
        <v>563</v>
      </c>
      <c r="B564" s="21" t="str">
        <f t="shared" si="18"/>
        <v>W20</v>
      </c>
      <c r="C564" s="21">
        <v>45792.416666666664</v>
      </c>
      <c r="D564" s="21" t="s">
        <v>92</v>
      </c>
      <c r="E564" s="10" t="s">
        <v>147</v>
      </c>
      <c r="F564" s="10" t="s">
        <v>25</v>
      </c>
      <c r="G564" s="46">
        <v>2.2200000000000001E-2</v>
      </c>
      <c r="H564" s="46">
        <v>5.1000000000000004E-3</v>
      </c>
      <c r="I564" s="46">
        <v>7.4999999999999997E-3</v>
      </c>
      <c r="J564" s="46">
        <v>7.6E-3</v>
      </c>
      <c r="K564" s="49" t="s">
        <v>1472</v>
      </c>
      <c r="L564" s="11" t="s">
        <v>1482</v>
      </c>
      <c r="M564" s="10" t="s">
        <v>162</v>
      </c>
      <c r="N564" s="10" t="s">
        <v>8</v>
      </c>
      <c r="O564" s="10" t="s">
        <v>100</v>
      </c>
      <c r="P564" s="25" t="s">
        <v>11</v>
      </c>
      <c r="R564" s="33"/>
      <c r="S564" s="33"/>
      <c r="T564" s="33"/>
      <c r="U564" s="27"/>
      <c r="V564" s="27"/>
      <c r="W564" s="27"/>
      <c r="X564" s="27"/>
    </row>
    <row r="565" spans="1:24" s="22" customFormat="1" ht="210.75" customHeight="1" x14ac:dyDescent="0.35">
      <c r="A565" s="20">
        <f t="shared" si="17"/>
        <v>564</v>
      </c>
      <c r="B565" s="21" t="str">
        <f t="shared" si="18"/>
        <v>W20</v>
      </c>
      <c r="C565" s="21">
        <v>45792.416666666664</v>
      </c>
      <c r="D565" s="21" t="s">
        <v>92</v>
      </c>
      <c r="E565" s="10" t="s">
        <v>115</v>
      </c>
      <c r="F565" s="10" t="s">
        <v>25</v>
      </c>
      <c r="G565" s="46">
        <v>1.9199999999999998E-2</v>
      </c>
      <c r="H565" s="46">
        <v>5.4999999999999997E-3</v>
      </c>
      <c r="I565" s="46">
        <v>7.0000000000000001E-3</v>
      </c>
      <c r="J565" s="46">
        <v>7.4000000000000003E-3</v>
      </c>
      <c r="K565" s="49" t="s">
        <v>1473</v>
      </c>
      <c r="L565" s="11" t="s">
        <v>1477</v>
      </c>
      <c r="M565" s="10" t="s">
        <v>162</v>
      </c>
      <c r="N565" s="10" t="s">
        <v>8</v>
      </c>
      <c r="O565" s="10" t="s">
        <v>100</v>
      </c>
      <c r="P565" s="25" t="s">
        <v>11</v>
      </c>
      <c r="R565" s="33"/>
      <c r="S565" s="33"/>
      <c r="T565" s="33"/>
      <c r="U565" s="27"/>
      <c r="V565" s="27"/>
      <c r="W565" s="27"/>
      <c r="X565" s="27"/>
    </row>
    <row r="566" spans="1:24" s="22" customFormat="1" ht="210.75" customHeight="1" x14ac:dyDescent="0.35">
      <c r="A566" s="20">
        <f t="shared" ref="A566:A629" si="19">ROW()-1</f>
        <v>565</v>
      </c>
      <c r="B566" s="21" t="str">
        <f t="shared" si="18"/>
        <v>W20</v>
      </c>
      <c r="C566" s="21">
        <v>45792.416666666664</v>
      </c>
      <c r="D566" s="21" t="s">
        <v>92</v>
      </c>
      <c r="E566" s="10" t="s">
        <v>105</v>
      </c>
      <c r="F566" s="10" t="s">
        <v>25</v>
      </c>
      <c r="G566" s="46">
        <v>1.7999999999999999E-2</v>
      </c>
      <c r="H566" s="46">
        <v>6.3E-3</v>
      </c>
      <c r="I566" s="46">
        <v>8.3999999999999995E-3</v>
      </c>
      <c r="J566" s="46">
        <v>9.2999999999999992E-3</v>
      </c>
      <c r="K566" s="49" t="s">
        <v>1474</v>
      </c>
      <c r="L566" s="11" t="s">
        <v>1477</v>
      </c>
      <c r="M566" s="10" t="s">
        <v>162</v>
      </c>
      <c r="N566" s="10" t="s">
        <v>8</v>
      </c>
      <c r="O566" s="10" t="s">
        <v>100</v>
      </c>
      <c r="P566" s="25" t="s">
        <v>11</v>
      </c>
      <c r="R566" s="33"/>
      <c r="S566" s="33"/>
      <c r="T566" s="33"/>
      <c r="U566" s="27"/>
      <c r="V566" s="27"/>
      <c r="W566" s="27"/>
      <c r="X566" s="27"/>
    </row>
    <row r="567" spans="1:24" s="22" customFormat="1" ht="210.75" customHeight="1" x14ac:dyDescent="0.35">
      <c r="A567" s="20">
        <f t="shared" si="19"/>
        <v>566</v>
      </c>
      <c r="B567" s="21" t="str">
        <f t="shared" si="18"/>
        <v>W20</v>
      </c>
      <c r="C567" s="21">
        <v>45792.416666666664</v>
      </c>
      <c r="D567" s="21" t="s">
        <v>92</v>
      </c>
      <c r="E567" s="10" t="s">
        <v>210</v>
      </c>
      <c r="F567" s="10" t="s">
        <v>25</v>
      </c>
      <c r="G567" s="46">
        <v>8.3999999999999995E-3</v>
      </c>
      <c r="H567" s="46">
        <v>1.1000000000000001E-3</v>
      </c>
      <c r="I567" s="46">
        <v>1.6000000000000001E-3</v>
      </c>
      <c r="J567" s="46">
        <v>1.6999999999999999E-3</v>
      </c>
      <c r="K567" s="49" t="s">
        <v>1475</v>
      </c>
      <c r="L567" s="11" t="s">
        <v>1479</v>
      </c>
      <c r="M567" s="10" t="s">
        <v>440</v>
      </c>
      <c r="N567" s="10" t="s">
        <v>183</v>
      </c>
      <c r="O567" s="10" t="s">
        <v>100</v>
      </c>
      <c r="P567" s="25" t="s">
        <v>50</v>
      </c>
      <c r="R567" s="33"/>
      <c r="S567" s="33"/>
      <c r="T567" s="33"/>
      <c r="U567" s="27"/>
      <c r="V567" s="27"/>
      <c r="W567" s="27"/>
      <c r="X567" s="27"/>
    </row>
    <row r="568" spans="1:24" s="22" customFormat="1" ht="210.75" customHeight="1" x14ac:dyDescent="0.35">
      <c r="A568" s="20">
        <f t="shared" si="19"/>
        <v>567</v>
      </c>
      <c r="B568" s="21" t="str">
        <f t="shared" si="18"/>
        <v>W20</v>
      </c>
      <c r="C568" s="21">
        <v>45792.416666666664</v>
      </c>
      <c r="D568" s="21" t="s">
        <v>510</v>
      </c>
      <c r="E568" s="10" t="s">
        <v>289</v>
      </c>
      <c r="F568" s="10" t="s">
        <v>25</v>
      </c>
      <c r="G568" s="46">
        <v>2.8E-3</v>
      </c>
      <c r="H568" s="46">
        <v>6.9999999999999999E-4</v>
      </c>
      <c r="I568" s="46">
        <v>1.5E-3</v>
      </c>
      <c r="J568" s="46">
        <v>1.4E-3</v>
      </c>
      <c r="K568" s="49" t="s">
        <v>1476</v>
      </c>
      <c r="L568" s="11" t="s">
        <v>4990</v>
      </c>
      <c r="M568" s="10" t="s">
        <v>175</v>
      </c>
      <c r="N568" s="10" t="s">
        <v>8</v>
      </c>
      <c r="O568" s="10" t="s">
        <v>100</v>
      </c>
      <c r="P568" s="25" t="s">
        <v>11</v>
      </c>
      <c r="R568" s="33"/>
      <c r="S568" s="33"/>
      <c r="T568" s="33"/>
      <c r="U568" s="27"/>
      <c r="V568" s="27"/>
      <c r="W568" s="27"/>
      <c r="X568" s="27"/>
    </row>
    <row r="569" spans="1:24" s="22" customFormat="1" ht="210.75" customHeight="1" x14ac:dyDescent="0.35">
      <c r="A569" s="20">
        <f t="shared" si="19"/>
        <v>568</v>
      </c>
      <c r="B569" s="21" t="e">
        <f ca="1">"W"&amp;K966WEEKNUM(C569,1)</f>
        <v>#NAME?</v>
      </c>
      <c r="C569" s="21">
        <v>45792.416666666664</v>
      </c>
      <c r="D569" s="21" t="s">
        <v>227</v>
      </c>
      <c r="E569" s="10" t="s">
        <v>249</v>
      </c>
      <c r="F569" s="10" t="s">
        <v>54</v>
      </c>
      <c r="G569" s="46">
        <v>4.19E-2</v>
      </c>
      <c r="H569" s="46">
        <v>1.9599999999999999E-2</v>
      </c>
      <c r="I569" s="46">
        <v>0</v>
      </c>
      <c r="J569" s="46">
        <v>1.4E-3</v>
      </c>
      <c r="K569" s="49" t="s">
        <v>1480</v>
      </c>
      <c r="L569" s="11" t="s">
        <v>1481</v>
      </c>
      <c r="M569" s="10" t="s">
        <v>193</v>
      </c>
      <c r="N569" s="10" t="s">
        <v>183</v>
      </c>
      <c r="O569" s="10" t="s">
        <v>100</v>
      </c>
      <c r="P569" s="25" t="s">
        <v>11</v>
      </c>
      <c r="R569" s="33"/>
      <c r="S569" s="33"/>
      <c r="T569" s="33"/>
      <c r="U569" s="27"/>
      <c r="V569" s="27"/>
      <c r="W569" s="27"/>
      <c r="X569" s="27"/>
    </row>
    <row r="570" spans="1:24" s="22" customFormat="1" ht="210.75" customHeight="1" x14ac:dyDescent="0.35">
      <c r="A570" s="20">
        <f t="shared" si="19"/>
        <v>569</v>
      </c>
      <c r="B570" s="21" t="str">
        <f t="shared" ref="B570:B633" si="20">"W"&amp;WEEKNUM(C570,1)</f>
        <v>W20</v>
      </c>
      <c r="C570" s="21">
        <v>45792.666666666664</v>
      </c>
      <c r="D570" s="21" t="s">
        <v>108</v>
      </c>
      <c r="E570" s="10" t="s">
        <v>87</v>
      </c>
      <c r="F570" s="10" t="s">
        <v>25</v>
      </c>
      <c r="G570" s="46">
        <v>4.7000000000000002E-3</v>
      </c>
      <c r="H570" s="46">
        <v>8.0000000000000004E-4</v>
      </c>
      <c r="I570" s="46">
        <v>1E-3</v>
      </c>
      <c r="J570" s="46">
        <v>2E-3</v>
      </c>
      <c r="K570" s="49" t="s">
        <v>1486</v>
      </c>
      <c r="L570" s="11" t="s">
        <v>1488</v>
      </c>
      <c r="M570" s="10" t="s">
        <v>204</v>
      </c>
      <c r="N570" s="10" t="s">
        <v>1</v>
      </c>
      <c r="O570" s="10" t="s">
        <v>100</v>
      </c>
      <c r="P570" s="25" t="s">
        <v>50</v>
      </c>
      <c r="R570" s="33"/>
      <c r="S570" s="33"/>
      <c r="T570" s="33"/>
      <c r="U570" s="27"/>
      <c r="V570" s="27"/>
      <c r="W570" s="27"/>
      <c r="X570" s="27"/>
    </row>
    <row r="571" spans="1:24" s="22" customFormat="1" ht="210.75" customHeight="1" x14ac:dyDescent="0.35">
      <c r="A571" s="20">
        <f t="shared" si="19"/>
        <v>570</v>
      </c>
      <c r="B571" s="21" t="str">
        <f t="shared" si="20"/>
        <v>W20</v>
      </c>
      <c r="C571" s="21">
        <v>45792.666666666664</v>
      </c>
      <c r="D571" s="21" t="s">
        <v>108</v>
      </c>
      <c r="E571" s="10" t="s">
        <v>166</v>
      </c>
      <c r="F571" s="10" t="s">
        <v>60</v>
      </c>
      <c r="G571" s="46">
        <v>3.2300000000000002E-2</v>
      </c>
      <c r="H571" s="46">
        <v>1.1299999999999999E-2</v>
      </c>
      <c r="I571" s="46">
        <v>1.0999999999999999E-2</v>
      </c>
      <c r="J571" s="46">
        <v>1.2500000000000001E-2</v>
      </c>
      <c r="K571" s="49" t="s">
        <v>1485</v>
      </c>
      <c r="L571" s="11" t="s">
        <v>1489</v>
      </c>
      <c r="M571" s="10" t="s">
        <v>151</v>
      </c>
      <c r="N571" s="10" t="s">
        <v>8</v>
      </c>
      <c r="O571" s="10" t="s">
        <v>100</v>
      </c>
      <c r="P571" s="25" t="s">
        <v>50</v>
      </c>
      <c r="R571" s="33"/>
      <c r="S571" s="33"/>
      <c r="T571" s="33"/>
      <c r="U571" s="27"/>
      <c r="V571" s="27"/>
      <c r="W571" s="27"/>
      <c r="X571" s="27"/>
    </row>
    <row r="572" spans="1:24" s="22" customFormat="1" ht="210.75" customHeight="1" x14ac:dyDescent="0.35">
      <c r="A572" s="20">
        <f t="shared" si="19"/>
        <v>571</v>
      </c>
      <c r="B572" s="21" t="str">
        <f t="shared" si="20"/>
        <v>W20</v>
      </c>
      <c r="C572" s="21">
        <v>45792.666666666664</v>
      </c>
      <c r="D572" s="21" t="s">
        <v>918</v>
      </c>
      <c r="E572" s="10" t="s">
        <v>1487</v>
      </c>
      <c r="F572" s="10" t="s">
        <v>56</v>
      </c>
      <c r="G572" s="46">
        <v>1.6E-2</v>
      </c>
      <c r="H572" s="46">
        <v>2.3E-3</v>
      </c>
      <c r="I572" s="46">
        <v>2.7000000000000001E-3</v>
      </c>
      <c r="J572" s="46">
        <v>7.7000000000000002E-3</v>
      </c>
      <c r="K572" s="49" t="s">
        <v>1483</v>
      </c>
      <c r="L572" s="11" t="s">
        <v>1484</v>
      </c>
      <c r="M572" s="10" t="s">
        <v>204</v>
      </c>
      <c r="N572" s="10" t="s">
        <v>1</v>
      </c>
      <c r="O572" s="10" t="s">
        <v>100</v>
      </c>
      <c r="P572" s="25" t="s">
        <v>50</v>
      </c>
      <c r="R572" s="33"/>
      <c r="S572" s="33"/>
      <c r="T572" s="33"/>
      <c r="U572" s="27"/>
      <c r="V572" s="27"/>
      <c r="W572" s="27"/>
      <c r="X572" s="27"/>
    </row>
    <row r="573" spans="1:24" s="22" customFormat="1" ht="210.75" customHeight="1" x14ac:dyDescent="0.35">
      <c r="A573" s="20">
        <f t="shared" si="19"/>
        <v>572</v>
      </c>
      <c r="B573" s="21" t="str">
        <f t="shared" si="20"/>
        <v>W20</v>
      </c>
      <c r="C573" s="21">
        <v>45793.416666666664</v>
      </c>
      <c r="D573" s="21" t="s">
        <v>92</v>
      </c>
      <c r="E573" s="10" t="s">
        <v>144</v>
      </c>
      <c r="F573" s="10" t="s">
        <v>25</v>
      </c>
      <c r="G573" s="46">
        <v>8.2000000000000007E-3</v>
      </c>
      <c r="H573" s="46">
        <v>1.1000000000000001E-3</v>
      </c>
      <c r="I573" s="46">
        <v>1.8E-3</v>
      </c>
      <c r="J573" s="46">
        <v>2.5000000000000001E-3</v>
      </c>
      <c r="K573" s="49" t="s">
        <v>1490</v>
      </c>
      <c r="L573" s="11" t="s">
        <v>1495</v>
      </c>
      <c r="M573" s="10" t="s">
        <v>288</v>
      </c>
      <c r="N573" s="10" t="s">
        <v>1</v>
      </c>
      <c r="O573" s="10" t="s">
        <v>100</v>
      </c>
      <c r="P573" s="25" t="s">
        <v>50</v>
      </c>
      <c r="R573" s="33"/>
      <c r="S573" s="33"/>
      <c r="T573" s="33"/>
      <c r="U573" s="27"/>
      <c r="V573" s="27"/>
      <c r="W573" s="27"/>
      <c r="X573" s="27"/>
    </row>
    <row r="574" spans="1:24" s="22" customFormat="1" ht="210.75" customHeight="1" x14ac:dyDescent="0.35">
      <c r="A574" s="20">
        <f t="shared" si="19"/>
        <v>573</v>
      </c>
      <c r="B574" s="21" t="str">
        <f t="shared" si="20"/>
        <v>W20</v>
      </c>
      <c r="C574" s="21">
        <v>45793.416666666664</v>
      </c>
      <c r="D574" s="21" t="s">
        <v>92</v>
      </c>
      <c r="E574" s="10" t="s">
        <v>64</v>
      </c>
      <c r="F574" s="10" t="s">
        <v>56</v>
      </c>
      <c r="G574" s="46">
        <v>0.02</v>
      </c>
      <c r="H574" s="46">
        <v>2.7000000000000001E-3</v>
      </c>
      <c r="I574" s="46">
        <v>2.8999999999999998E-3</v>
      </c>
      <c r="J574" s="46">
        <v>9.9000000000000008E-3</v>
      </c>
      <c r="K574" s="49" t="s">
        <v>1491</v>
      </c>
      <c r="L574" s="11"/>
      <c r="M574" s="10" t="s">
        <v>1317</v>
      </c>
      <c r="N574" s="10" t="s">
        <v>8</v>
      </c>
      <c r="O574" s="10" t="s">
        <v>100</v>
      </c>
      <c r="P574" s="25" t="s">
        <v>50</v>
      </c>
      <c r="R574" s="33"/>
      <c r="S574" s="33"/>
      <c r="T574" s="33"/>
      <c r="U574" s="27"/>
      <c r="V574" s="27"/>
      <c r="W574" s="27"/>
      <c r="X574" s="27"/>
    </row>
    <row r="575" spans="1:24" s="22" customFormat="1" ht="210.75" customHeight="1" x14ac:dyDescent="0.35">
      <c r="A575" s="20">
        <f t="shared" si="19"/>
        <v>574</v>
      </c>
      <c r="B575" s="21" t="str">
        <f t="shared" si="20"/>
        <v>W20</v>
      </c>
      <c r="C575" s="21">
        <v>45793.416666666664</v>
      </c>
      <c r="D575" s="21" t="s">
        <v>92</v>
      </c>
      <c r="E575" s="10" t="s">
        <v>58</v>
      </c>
      <c r="F575" s="10" t="s">
        <v>56</v>
      </c>
      <c r="G575" s="46">
        <v>5.9900000000000002E-2</v>
      </c>
      <c r="H575" s="46">
        <v>5.1999999999999998E-3</v>
      </c>
      <c r="I575" s="46">
        <v>7.1000000000000004E-3</v>
      </c>
      <c r="J575" s="46">
        <v>2.2800000000000001E-2</v>
      </c>
      <c r="K575" s="49" t="s">
        <v>1492</v>
      </c>
      <c r="L575" s="11" t="s">
        <v>1477</v>
      </c>
      <c r="M575" s="10" t="s">
        <v>162</v>
      </c>
      <c r="N575" s="10" t="s">
        <v>8</v>
      </c>
      <c r="O575" s="10" t="s">
        <v>100</v>
      </c>
      <c r="P575" s="25" t="s">
        <v>11</v>
      </c>
      <c r="R575" s="33"/>
      <c r="S575" s="33"/>
      <c r="T575" s="33"/>
      <c r="U575" s="27"/>
      <c r="V575" s="27"/>
      <c r="W575" s="27"/>
      <c r="X575" s="27"/>
    </row>
    <row r="576" spans="1:24" s="22" customFormat="1" ht="210.75" customHeight="1" x14ac:dyDescent="0.35">
      <c r="A576" s="20">
        <f t="shared" si="19"/>
        <v>575</v>
      </c>
      <c r="B576" s="21" t="str">
        <f t="shared" si="20"/>
        <v>W20</v>
      </c>
      <c r="C576" s="21">
        <v>45793.416666666664</v>
      </c>
      <c r="D576" s="21" t="s">
        <v>108</v>
      </c>
      <c r="E576" s="10" t="s">
        <v>447</v>
      </c>
      <c r="F576" s="10" t="s">
        <v>25</v>
      </c>
      <c r="G576" s="46">
        <v>1.1000000000000001E-3</v>
      </c>
      <c r="H576" s="46">
        <v>2.9999999999999997E-4</v>
      </c>
      <c r="I576" s="46">
        <v>6.9999999999999999E-4</v>
      </c>
      <c r="J576" s="46">
        <v>1.2999999999999999E-3</v>
      </c>
      <c r="K576" s="49" t="s">
        <v>1493</v>
      </c>
      <c r="L576" s="11" t="s">
        <v>1494</v>
      </c>
      <c r="M576" s="10" t="s">
        <v>288</v>
      </c>
      <c r="N576" s="10" t="s">
        <v>1</v>
      </c>
      <c r="O576" s="10" t="s">
        <v>100</v>
      </c>
      <c r="P576" s="25" t="s">
        <v>50</v>
      </c>
      <c r="R576" s="33"/>
      <c r="S576" s="33"/>
      <c r="T576" s="33"/>
      <c r="U576" s="27"/>
      <c r="V576" s="27"/>
      <c r="W576" s="27"/>
      <c r="X576" s="27"/>
    </row>
    <row r="577" spans="1:24" s="22" customFormat="1" ht="210.75" customHeight="1" x14ac:dyDescent="0.35">
      <c r="A577" s="20">
        <f t="shared" si="19"/>
        <v>576</v>
      </c>
      <c r="B577" s="21" t="str">
        <f t="shared" si="20"/>
        <v>W20</v>
      </c>
      <c r="C577" s="21">
        <v>45793.75</v>
      </c>
      <c r="D577" s="21" t="s">
        <v>92</v>
      </c>
      <c r="E577" s="10" t="s">
        <v>213</v>
      </c>
      <c r="F577" s="10" t="s">
        <v>25</v>
      </c>
      <c r="G577" s="46">
        <v>1.46E-2</v>
      </c>
      <c r="H577" s="46">
        <v>2E-3</v>
      </c>
      <c r="I577" s="46">
        <v>1.6000000000000001E-3</v>
      </c>
      <c r="J577" s="46">
        <v>3.3E-3</v>
      </c>
      <c r="K577" s="49" t="s">
        <v>1497</v>
      </c>
      <c r="L577" s="11" t="s">
        <v>1499</v>
      </c>
      <c r="M577" s="10" t="s">
        <v>288</v>
      </c>
      <c r="N577" s="10" t="s">
        <v>1</v>
      </c>
      <c r="O577" s="10" t="s">
        <v>100</v>
      </c>
      <c r="P577" s="25" t="s">
        <v>50</v>
      </c>
      <c r="R577" s="33"/>
      <c r="S577" s="33"/>
      <c r="T577" s="33"/>
      <c r="U577" s="27"/>
      <c r="V577" s="27"/>
      <c r="W577" s="27"/>
      <c r="X577" s="27"/>
    </row>
    <row r="578" spans="1:24" s="22" customFormat="1" ht="210.75" customHeight="1" x14ac:dyDescent="0.35">
      <c r="A578" s="20">
        <f t="shared" si="19"/>
        <v>577</v>
      </c>
      <c r="B578" s="21" t="str">
        <f t="shared" si="20"/>
        <v>W20</v>
      </c>
      <c r="C578" s="21">
        <v>45793.75</v>
      </c>
      <c r="D578" s="21" t="s">
        <v>510</v>
      </c>
      <c r="E578" s="10" t="s">
        <v>113</v>
      </c>
      <c r="F578" s="10" t="s">
        <v>25</v>
      </c>
      <c r="G578" s="46">
        <v>4.8999999999999998E-3</v>
      </c>
      <c r="H578" s="46">
        <v>6.9999999999999999E-4</v>
      </c>
      <c r="I578" s="46">
        <v>8.0000000000000004E-4</v>
      </c>
      <c r="J578" s="46">
        <v>1.1000000000000001E-3</v>
      </c>
      <c r="K578" s="49" t="s">
        <v>1498</v>
      </c>
      <c r="L578" s="11" t="s">
        <v>1500</v>
      </c>
      <c r="M578" s="10" t="s">
        <v>288</v>
      </c>
      <c r="N578" s="10" t="s">
        <v>1</v>
      </c>
      <c r="O578" s="10" t="s">
        <v>100</v>
      </c>
      <c r="P578" s="25" t="s">
        <v>50</v>
      </c>
      <c r="R578" s="33"/>
      <c r="S578" s="33"/>
      <c r="T578" s="33"/>
      <c r="U578" s="27"/>
      <c r="V578" s="27"/>
      <c r="W578" s="27"/>
      <c r="X578" s="27"/>
    </row>
    <row r="579" spans="1:24" s="22" customFormat="1" ht="210.75" customHeight="1" x14ac:dyDescent="0.35">
      <c r="A579" s="20">
        <f t="shared" si="19"/>
        <v>578</v>
      </c>
      <c r="B579" s="21" t="str">
        <f t="shared" si="20"/>
        <v>W20</v>
      </c>
      <c r="C579" s="21">
        <v>45794.416666666664</v>
      </c>
      <c r="D579" s="21" t="s">
        <v>1440</v>
      </c>
      <c r="E579" s="10" t="s">
        <v>20</v>
      </c>
      <c r="F579" s="10" t="s">
        <v>25</v>
      </c>
      <c r="G579" s="46">
        <v>8.8000000000000005E-3</v>
      </c>
      <c r="H579" s="46">
        <v>8.8999999999999999E-3</v>
      </c>
      <c r="I579" s="46">
        <v>1.0200000000000001E-2</v>
      </c>
      <c r="J579" s="46">
        <v>9.7999999999999997E-3</v>
      </c>
      <c r="K579" s="49" t="s">
        <v>1501</v>
      </c>
      <c r="L579" s="11" t="s">
        <v>4991</v>
      </c>
      <c r="M579" s="10" t="s">
        <v>204</v>
      </c>
      <c r="N579" s="10" t="s">
        <v>1</v>
      </c>
      <c r="O579" s="10" t="s">
        <v>100</v>
      </c>
      <c r="P579" s="25" t="s">
        <v>11</v>
      </c>
      <c r="R579" s="33"/>
      <c r="S579" s="33"/>
      <c r="T579" s="33"/>
      <c r="U579" s="27"/>
      <c r="V579" s="27"/>
      <c r="W579" s="27"/>
      <c r="X579" s="27"/>
    </row>
    <row r="580" spans="1:24" s="22" customFormat="1" ht="210.75" customHeight="1" x14ac:dyDescent="0.35">
      <c r="A580" s="20">
        <f t="shared" si="19"/>
        <v>579</v>
      </c>
      <c r="B580" s="21" t="str">
        <f t="shared" si="20"/>
        <v>W20</v>
      </c>
      <c r="C580" s="21">
        <v>45794.416666666664</v>
      </c>
      <c r="D580" s="21" t="s">
        <v>92</v>
      </c>
      <c r="E580" s="10" t="s">
        <v>93</v>
      </c>
      <c r="F580" s="10" t="s">
        <v>25</v>
      </c>
      <c r="G580" s="46">
        <v>8.3000000000000001E-3</v>
      </c>
      <c r="H580" s="46">
        <v>2.5000000000000001E-3</v>
      </c>
      <c r="I580" s="46">
        <v>2.8E-3</v>
      </c>
      <c r="J580" s="46">
        <v>4.1999999999999997E-3</v>
      </c>
      <c r="K580" s="49" t="s">
        <v>1512</v>
      </c>
      <c r="L580" s="11" t="s">
        <v>1511</v>
      </c>
      <c r="M580" s="10" t="s">
        <v>204</v>
      </c>
      <c r="N580" s="10" t="s">
        <v>1</v>
      </c>
      <c r="O580" s="10" t="s">
        <v>100</v>
      </c>
      <c r="P580" s="25" t="s">
        <v>11</v>
      </c>
      <c r="R580" s="33"/>
      <c r="S580" s="33"/>
      <c r="T580" s="33"/>
      <c r="U580" s="27"/>
      <c r="V580" s="27"/>
      <c r="W580" s="27"/>
      <c r="X580" s="27"/>
    </row>
    <row r="581" spans="1:24" s="22" customFormat="1" ht="210.75" customHeight="1" x14ac:dyDescent="0.35">
      <c r="A581" s="20">
        <f t="shared" si="19"/>
        <v>580</v>
      </c>
      <c r="B581" s="21" t="str">
        <f t="shared" si="20"/>
        <v>W20</v>
      </c>
      <c r="C581" s="21">
        <v>45794.416666666664</v>
      </c>
      <c r="D581" s="21" t="s">
        <v>92</v>
      </c>
      <c r="E581" s="10" t="s">
        <v>73</v>
      </c>
      <c r="F581" s="10" t="s">
        <v>25</v>
      </c>
      <c r="G581" s="46">
        <v>6.6600000000000006E-2</v>
      </c>
      <c r="H581" s="46">
        <v>8.6999999999999994E-3</v>
      </c>
      <c r="I581" s="46">
        <v>1.0699999999999999E-2</v>
      </c>
      <c r="J581" s="46">
        <v>3.1800000000000002E-2</v>
      </c>
      <c r="K581" s="49" t="s">
        <v>1502</v>
      </c>
      <c r="L581" s="11" t="s">
        <v>1507</v>
      </c>
      <c r="M581" s="10" t="s">
        <v>172</v>
      </c>
      <c r="N581" s="10" t="s">
        <v>9</v>
      </c>
      <c r="O581" s="10" t="s">
        <v>100</v>
      </c>
      <c r="P581" s="25" t="s">
        <v>50</v>
      </c>
      <c r="R581" s="33"/>
      <c r="S581" s="33"/>
      <c r="T581" s="33"/>
      <c r="U581" s="27"/>
      <c r="V581" s="27"/>
      <c r="W581" s="27"/>
      <c r="X581" s="27"/>
    </row>
    <row r="582" spans="1:24" s="22" customFormat="1" ht="210.75" customHeight="1" x14ac:dyDescent="0.35">
      <c r="A582" s="20">
        <f t="shared" si="19"/>
        <v>581</v>
      </c>
      <c r="B582" s="21" t="str">
        <f t="shared" si="20"/>
        <v>W20</v>
      </c>
      <c r="C582" s="21">
        <v>45794.416666666664</v>
      </c>
      <c r="D582" s="21" t="s">
        <v>1440</v>
      </c>
      <c r="E582" s="10" t="s">
        <v>1506</v>
      </c>
      <c r="F582" s="10" t="s">
        <v>66</v>
      </c>
      <c r="G582" s="46">
        <v>1.8E-3</v>
      </c>
      <c r="H582" s="46">
        <v>1E-3</v>
      </c>
      <c r="I582" s="46">
        <v>1.1999999999999999E-3</v>
      </c>
      <c r="J582" s="46">
        <v>8.9999999999999998E-4</v>
      </c>
      <c r="K582" s="49" t="s">
        <v>1503</v>
      </c>
      <c r="L582" s="11" t="s">
        <v>1508</v>
      </c>
      <c r="M582" s="10" t="s">
        <v>152</v>
      </c>
      <c r="N582" s="10" t="s">
        <v>8</v>
      </c>
      <c r="O582" s="10" t="s">
        <v>100</v>
      </c>
      <c r="P582" s="25" t="s">
        <v>50</v>
      </c>
      <c r="R582" s="33"/>
      <c r="S582" s="33"/>
      <c r="T582" s="33"/>
      <c r="U582" s="27"/>
      <c r="V582" s="27"/>
      <c r="W582" s="27"/>
      <c r="X582" s="27"/>
    </row>
    <row r="583" spans="1:24" s="22" customFormat="1" ht="210.75" customHeight="1" x14ac:dyDescent="0.35">
      <c r="A583" s="20">
        <f t="shared" si="19"/>
        <v>582</v>
      </c>
      <c r="B583" s="21" t="str">
        <f t="shared" si="20"/>
        <v>W20</v>
      </c>
      <c r="C583" s="21">
        <v>45794.416666666664</v>
      </c>
      <c r="D583" s="21" t="s">
        <v>510</v>
      </c>
      <c r="E583" s="10" t="s">
        <v>623</v>
      </c>
      <c r="F583" s="10" t="s">
        <v>25</v>
      </c>
      <c r="G583" s="46">
        <v>1.6999999999999999E-3</v>
      </c>
      <c r="H583" s="46">
        <v>1E-4</v>
      </c>
      <c r="I583" s="46">
        <v>2.9999999999999997E-4</v>
      </c>
      <c r="J583" s="46">
        <v>2.9999999999999997E-4</v>
      </c>
      <c r="K583" s="49" t="s">
        <v>1504</v>
      </c>
      <c r="L583" s="11" t="s">
        <v>1509</v>
      </c>
      <c r="M583" s="10" t="s">
        <v>440</v>
      </c>
      <c r="N583" s="10" t="s">
        <v>183</v>
      </c>
      <c r="O583" s="10" t="s">
        <v>100</v>
      </c>
      <c r="P583" s="25" t="s">
        <v>50</v>
      </c>
      <c r="R583" s="33"/>
      <c r="S583" s="33"/>
      <c r="T583" s="33"/>
      <c r="U583" s="27"/>
      <c r="V583" s="27"/>
      <c r="W583" s="27"/>
      <c r="X583" s="27"/>
    </row>
    <row r="584" spans="1:24" s="22" customFormat="1" ht="210.75" customHeight="1" x14ac:dyDescent="0.35">
      <c r="A584" s="20">
        <f t="shared" si="19"/>
        <v>583</v>
      </c>
      <c r="B584" s="21" t="str">
        <f t="shared" si="20"/>
        <v>W20</v>
      </c>
      <c r="C584" s="21">
        <v>45794.416666666664</v>
      </c>
      <c r="D584" s="21" t="s">
        <v>918</v>
      </c>
      <c r="E584" s="10" t="s">
        <v>86</v>
      </c>
      <c r="F584" s="10" t="s">
        <v>25</v>
      </c>
      <c r="G584" s="46">
        <v>4.8999999999999998E-3</v>
      </c>
      <c r="H584" s="46">
        <v>2.3999999999999998E-3</v>
      </c>
      <c r="I584" s="46">
        <v>1.9E-3</v>
      </c>
      <c r="J584" s="46">
        <v>3.2000000000000002E-3</v>
      </c>
      <c r="K584" s="49" t="s">
        <v>1505</v>
      </c>
      <c r="L584" s="11" t="s">
        <v>1519</v>
      </c>
      <c r="M584" s="10" t="s">
        <v>191</v>
      </c>
      <c r="N584" s="10" t="s">
        <v>8</v>
      </c>
      <c r="O584" s="10" t="s">
        <v>100</v>
      </c>
      <c r="P584" s="25" t="s">
        <v>50</v>
      </c>
      <c r="R584" s="33"/>
      <c r="S584" s="33"/>
      <c r="T584" s="33"/>
      <c r="U584" s="27"/>
      <c r="V584" s="27"/>
      <c r="W584" s="27"/>
      <c r="X584" s="27"/>
    </row>
    <row r="585" spans="1:24" s="22" customFormat="1" ht="210.75" customHeight="1" x14ac:dyDescent="0.35">
      <c r="A585" s="20">
        <f t="shared" si="19"/>
        <v>584</v>
      </c>
      <c r="B585" s="21" t="str">
        <f t="shared" si="20"/>
        <v>W20</v>
      </c>
      <c r="C585" s="21">
        <v>45794.625</v>
      </c>
      <c r="D585" s="21" t="s">
        <v>108</v>
      </c>
      <c r="E585" s="10" t="s">
        <v>1510</v>
      </c>
      <c r="F585" s="10" t="s">
        <v>25</v>
      </c>
      <c r="G585" s="46">
        <v>4.4999999999999997E-3</v>
      </c>
      <c r="H585" s="46">
        <v>1E-4</v>
      </c>
      <c r="I585" s="46">
        <v>2.0000000000000001E-4</v>
      </c>
      <c r="J585" s="46">
        <v>4.0000000000000002E-4</v>
      </c>
      <c r="K585" s="49" t="s">
        <v>1513</v>
      </c>
      <c r="L585" s="11" t="s">
        <v>1516</v>
      </c>
      <c r="M585" s="10" t="s">
        <v>152</v>
      </c>
      <c r="N585" s="10" t="s">
        <v>8</v>
      </c>
      <c r="O585" s="10" t="s">
        <v>100</v>
      </c>
      <c r="P585" s="25" t="s">
        <v>11</v>
      </c>
      <c r="R585" s="33"/>
      <c r="S585" s="33"/>
      <c r="T585" s="33"/>
      <c r="U585" s="27"/>
      <c r="V585" s="27"/>
      <c r="W585" s="27"/>
      <c r="X585" s="27"/>
    </row>
    <row r="586" spans="1:24" s="22" customFormat="1" ht="210.75" customHeight="1" x14ac:dyDescent="0.35">
      <c r="A586" s="20">
        <f t="shared" si="19"/>
        <v>585</v>
      </c>
      <c r="B586" s="21" t="str">
        <f t="shared" si="20"/>
        <v>W21</v>
      </c>
      <c r="C586" s="21">
        <v>45795.708333333336</v>
      </c>
      <c r="D586" s="21" t="s">
        <v>807</v>
      </c>
      <c r="E586" s="10" t="s">
        <v>211</v>
      </c>
      <c r="F586" s="10" t="s">
        <v>56</v>
      </c>
      <c r="G586" s="46">
        <v>8.5000000000000006E-3</v>
      </c>
      <c r="H586" s="46">
        <v>2.0000000000000001E-4</v>
      </c>
      <c r="I586" s="46">
        <v>5.4000000000000003E-3</v>
      </c>
      <c r="J586" s="46">
        <v>1.2999999999999999E-3</v>
      </c>
      <c r="K586" s="49" t="s">
        <v>1514</v>
      </c>
      <c r="L586" s="11" t="s">
        <v>1530</v>
      </c>
      <c r="M586" s="10" t="s">
        <v>175</v>
      </c>
      <c r="N586" s="10" t="s">
        <v>8</v>
      </c>
      <c r="O586" s="10" t="s">
        <v>1517</v>
      </c>
      <c r="P586" s="25" t="s">
        <v>50</v>
      </c>
      <c r="R586" s="33"/>
      <c r="S586" s="33"/>
      <c r="T586" s="33"/>
      <c r="U586" s="27"/>
      <c r="V586" s="27"/>
      <c r="W586" s="27"/>
      <c r="X586" s="27"/>
    </row>
    <row r="587" spans="1:24" s="22" customFormat="1" ht="210.75" customHeight="1" x14ac:dyDescent="0.35">
      <c r="A587" s="20">
        <f t="shared" si="19"/>
        <v>586</v>
      </c>
      <c r="B587" s="21" t="str">
        <f t="shared" si="20"/>
        <v>W21</v>
      </c>
      <c r="C587" s="21">
        <v>45795.708333333336</v>
      </c>
      <c r="D587" s="21" t="s">
        <v>1144</v>
      </c>
      <c r="E587" s="10" t="s">
        <v>74</v>
      </c>
      <c r="F587" s="10" t="s">
        <v>25</v>
      </c>
      <c r="G587" s="46">
        <v>3.0000000000000001E-3</v>
      </c>
      <c r="H587" s="46">
        <v>1.5E-3</v>
      </c>
      <c r="I587" s="46">
        <v>3.0000000000000001E-3</v>
      </c>
      <c r="J587" s="46">
        <v>1.4E-3</v>
      </c>
      <c r="K587" s="49" t="s">
        <v>1515</v>
      </c>
      <c r="L587" s="11" t="s">
        <v>1524</v>
      </c>
      <c r="M587" s="10" t="s">
        <v>1196</v>
      </c>
      <c r="N587" s="10" t="s">
        <v>1</v>
      </c>
      <c r="O587" s="10" t="s">
        <v>69</v>
      </c>
      <c r="P587" s="25" t="s">
        <v>11</v>
      </c>
      <c r="R587" s="33"/>
      <c r="S587" s="33"/>
      <c r="T587" s="33"/>
      <c r="U587" s="27"/>
      <c r="V587" s="27"/>
      <c r="W587" s="27"/>
      <c r="X587" s="27"/>
    </row>
    <row r="588" spans="1:24" s="22" customFormat="1" ht="210.75" customHeight="1" x14ac:dyDescent="0.35">
      <c r="A588" s="20">
        <f t="shared" si="19"/>
        <v>587</v>
      </c>
      <c r="B588" s="21" t="str">
        <f t="shared" si="20"/>
        <v>W21</v>
      </c>
      <c r="C588" s="21">
        <v>45796.708333333336</v>
      </c>
      <c r="D588" s="21" t="s">
        <v>807</v>
      </c>
      <c r="E588" s="10" t="s">
        <v>64</v>
      </c>
      <c r="F588" s="10" t="s">
        <v>25</v>
      </c>
      <c r="G588" s="46">
        <v>2.2200000000000001E-2</v>
      </c>
      <c r="H588" s="46">
        <v>4.7000000000000002E-3</v>
      </c>
      <c r="I588" s="46">
        <v>2.8799999999999999E-2</v>
      </c>
      <c r="J588" s="46">
        <v>1.9300000000000001E-2</v>
      </c>
      <c r="K588" s="49" t="s">
        <v>1523</v>
      </c>
      <c r="L588" s="11" t="s">
        <v>1527</v>
      </c>
      <c r="M588" s="10" t="s">
        <v>1317</v>
      </c>
      <c r="N588" s="10" t="s">
        <v>8</v>
      </c>
      <c r="O588" s="10" t="s">
        <v>1522</v>
      </c>
      <c r="P588" s="25" t="s">
        <v>50</v>
      </c>
      <c r="R588" s="33"/>
      <c r="S588" s="33"/>
      <c r="T588" s="33"/>
      <c r="U588" s="27"/>
      <c r="V588" s="27"/>
      <c r="W588" s="27"/>
      <c r="X588" s="27"/>
    </row>
    <row r="589" spans="1:24" s="22" customFormat="1" ht="210.75" customHeight="1" x14ac:dyDescent="0.35">
      <c r="A589" s="20">
        <f t="shared" si="19"/>
        <v>588</v>
      </c>
      <c r="B589" s="21" t="str">
        <f t="shared" si="20"/>
        <v>W21</v>
      </c>
      <c r="C589" s="21">
        <v>45798.375</v>
      </c>
      <c r="D589" s="21" t="s">
        <v>61</v>
      </c>
      <c r="E589" s="10" t="s">
        <v>73</v>
      </c>
      <c r="F589" s="10" t="s">
        <v>25</v>
      </c>
      <c r="G589" s="46">
        <v>2.5999999999999999E-2</v>
      </c>
      <c r="H589" s="46">
        <v>5.3E-3</v>
      </c>
      <c r="I589" s="46">
        <v>1.11E-2</v>
      </c>
      <c r="J589" s="46">
        <v>2.8E-3</v>
      </c>
      <c r="K589" s="49" t="s">
        <v>1525</v>
      </c>
      <c r="L589" s="11" t="s">
        <v>1526</v>
      </c>
      <c r="M589" s="10" t="s">
        <v>181</v>
      </c>
      <c r="N589" s="10" t="s">
        <v>9</v>
      </c>
      <c r="O589" s="10" t="s">
        <v>192</v>
      </c>
      <c r="P589" s="25" t="s">
        <v>11</v>
      </c>
      <c r="R589" s="33"/>
      <c r="S589" s="33"/>
      <c r="T589" s="33"/>
      <c r="U589" s="27"/>
      <c r="V589" s="27"/>
      <c r="W589" s="27"/>
      <c r="X589" s="27"/>
    </row>
    <row r="590" spans="1:24" s="22" customFormat="1" ht="210.75" customHeight="1" x14ac:dyDescent="0.35">
      <c r="A590" s="20">
        <f t="shared" si="19"/>
        <v>589</v>
      </c>
      <c r="B590" s="21" t="str">
        <f t="shared" si="20"/>
        <v>W21</v>
      </c>
      <c r="C590" s="21">
        <v>45798.416666666664</v>
      </c>
      <c r="D590" s="21" t="s">
        <v>1144</v>
      </c>
      <c r="E590" s="10" t="s">
        <v>87</v>
      </c>
      <c r="F590" s="10" t="s">
        <v>66</v>
      </c>
      <c r="G590" s="46">
        <v>6.9999999999999999E-4</v>
      </c>
      <c r="H590" s="46">
        <v>4.0000000000000002E-4</v>
      </c>
      <c r="I590" s="46">
        <v>2.9999999999999997E-4</v>
      </c>
      <c r="J590" s="46">
        <v>4.3E-3</v>
      </c>
      <c r="K590" s="49" t="s">
        <v>1528</v>
      </c>
      <c r="L590" s="11" t="s">
        <v>1529</v>
      </c>
      <c r="M590" s="10" t="s">
        <v>191</v>
      </c>
      <c r="N590" s="10" t="s">
        <v>1</v>
      </c>
      <c r="O590" s="10" t="s">
        <v>192</v>
      </c>
      <c r="P590" s="25" t="s">
        <v>11</v>
      </c>
      <c r="R590" s="33"/>
      <c r="S590" s="33"/>
      <c r="T590" s="33"/>
      <c r="U590" s="27"/>
      <c r="V590" s="27"/>
      <c r="W590" s="27"/>
      <c r="X590" s="27"/>
    </row>
    <row r="591" spans="1:24" s="22" customFormat="1" ht="210.75" customHeight="1" x14ac:dyDescent="0.35">
      <c r="A591" s="20">
        <f t="shared" si="19"/>
        <v>590</v>
      </c>
      <c r="B591" s="21" t="str">
        <f t="shared" si="20"/>
        <v>W21</v>
      </c>
      <c r="C591" s="21">
        <v>45798.645833333336</v>
      </c>
      <c r="D591" s="21" t="s">
        <v>764</v>
      </c>
      <c r="E591" s="10" t="s">
        <v>1510</v>
      </c>
      <c r="F591" s="10" t="s">
        <v>66</v>
      </c>
      <c r="G591" s="46">
        <v>4.8999999999999998E-3</v>
      </c>
      <c r="H591" s="46">
        <v>5.9131463155880971E-4</v>
      </c>
      <c r="I591" s="46">
        <v>5.926235794464199E-4</v>
      </c>
      <c r="J591" s="46">
        <v>4.0000000000000002E-4</v>
      </c>
      <c r="K591" s="49" t="s">
        <v>1533</v>
      </c>
      <c r="L591" s="11" t="s">
        <v>1534</v>
      </c>
      <c r="M591" s="10" t="s">
        <v>152</v>
      </c>
      <c r="N591" s="10" t="s">
        <v>8</v>
      </c>
      <c r="O591" s="10" t="s">
        <v>85</v>
      </c>
      <c r="P591" s="25" t="s">
        <v>11</v>
      </c>
      <c r="R591" s="33"/>
      <c r="S591" s="33"/>
      <c r="T591" s="33"/>
      <c r="U591" s="27"/>
      <c r="V591" s="27"/>
      <c r="W591" s="27"/>
      <c r="X591" s="27"/>
    </row>
    <row r="592" spans="1:24" s="22" customFormat="1" ht="210.75" customHeight="1" x14ac:dyDescent="0.35">
      <c r="A592" s="20">
        <f t="shared" si="19"/>
        <v>591</v>
      </c>
      <c r="B592" s="21" t="str">
        <f t="shared" si="20"/>
        <v>W21</v>
      </c>
      <c r="C592" s="21">
        <v>45798.645833333336</v>
      </c>
      <c r="D592" s="21" t="s">
        <v>248</v>
      </c>
      <c r="E592" s="10" t="s">
        <v>475</v>
      </c>
      <c r="F592" s="10" t="s">
        <v>66</v>
      </c>
      <c r="G592" s="46">
        <v>5.1000000000000004E-3</v>
      </c>
      <c r="H592" s="46">
        <v>9.7636746921113942E-3</v>
      </c>
      <c r="I592" s="46">
        <v>4.261045077371608E-3</v>
      </c>
      <c r="J592" s="46">
        <v>5.9999999999999995E-4</v>
      </c>
      <c r="K592" s="49" t="s">
        <v>1532</v>
      </c>
      <c r="L592" s="11" t="s">
        <v>1535</v>
      </c>
      <c r="M592" s="10" t="s">
        <v>191</v>
      </c>
      <c r="N592" s="10" t="s">
        <v>1</v>
      </c>
      <c r="O592" s="10" t="s">
        <v>1531</v>
      </c>
      <c r="P592" s="25" t="s">
        <v>11</v>
      </c>
      <c r="R592" s="33"/>
      <c r="S592" s="33"/>
      <c r="T592" s="33"/>
      <c r="U592" s="27"/>
      <c r="V592" s="27"/>
      <c r="W592" s="27"/>
      <c r="X592" s="27"/>
    </row>
    <row r="593" spans="1:24" s="22" customFormat="1" ht="210.75" customHeight="1" x14ac:dyDescent="0.35">
      <c r="A593" s="20">
        <f t="shared" si="19"/>
        <v>592</v>
      </c>
      <c r="B593" s="21" t="str">
        <f t="shared" si="20"/>
        <v>W21</v>
      </c>
      <c r="C593" s="21">
        <v>45799.395833333336</v>
      </c>
      <c r="D593" s="21" t="s">
        <v>108</v>
      </c>
      <c r="E593" s="10" t="s">
        <v>58</v>
      </c>
      <c r="F593" s="10" t="s">
        <v>56</v>
      </c>
      <c r="G593" s="46">
        <v>2.9700000000000001E-2</v>
      </c>
      <c r="H593" s="46">
        <v>4.6127285533674473E-3</v>
      </c>
      <c r="I593" s="46">
        <v>7.0780120018464378E-3</v>
      </c>
      <c r="J593" s="46">
        <v>4.5999999999999999E-3</v>
      </c>
      <c r="K593" s="49" t="s">
        <v>1545</v>
      </c>
      <c r="L593" s="11" t="s">
        <v>1541</v>
      </c>
      <c r="M593" s="10" t="s">
        <v>162</v>
      </c>
      <c r="N593" s="10" t="s">
        <v>8</v>
      </c>
      <c r="O593" s="10" t="s">
        <v>1531</v>
      </c>
      <c r="P593" s="25" t="s">
        <v>11</v>
      </c>
      <c r="R593" s="33"/>
      <c r="S593" s="33"/>
      <c r="T593" s="33"/>
      <c r="U593" s="27"/>
      <c r="V593" s="27"/>
      <c r="W593" s="27"/>
      <c r="X593" s="27"/>
    </row>
    <row r="594" spans="1:24" s="22" customFormat="1" ht="210.75" customHeight="1" x14ac:dyDescent="0.35">
      <c r="A594" s="20">
        <f t="shared" si="19"/>
        <v>593</v>
      </c>
      <c r="B594" s="21" t="str">
        <f t="shared" si="20"/>
        <v>W21</v>
      </c>
      <c r="C594" s="21">
        <v>45799.395833333336</v>
      </c>
      <c r="D594" s="21" t="s">
        <v>918</v>
      </c>
      <c r="E594" s="10" t="s">
        <v>1112</v>
      </c>
      <c r="F594" s="10" t="s">
        <v>60</v>
      </c>
      <c r="G594" s="46">
        <v>2.06E-2</v>
      </c>
      <c r="H594" s="46">
        <v>1.6705091743376584E-2</v>
      </c>
      <c r="I594" s="46">
        <v>2.0431568361063572E-2</v>
      </c>
      <c r="J594" s="46">
        <v>4.4000000000000003E-3</v>
      </c>
      <c r="K594" s="49" t="s">
        <v>1537</v>
      </c>
      <c r="L594" s="11" t="s">
        <v>1542</v>
      </c>
      <c r="M594" s="10" t="s">
        <v>151</v>
      </c>
      <c r="N594" s="10" t="s">
        <v>8</v>
      </c>
      <c r="O594" s="10" t="s">
        <v>1531</v>
      </c>
      <c r="P594" s="25" t="s">
        <v>134</v>
      </c>
      <c r="R594" s="33"/>
      <c r="S594" s="33"/>
      <c r="T594" s="33"/>
      <c r="U594" s="27"/>
      <c r="V594" s="27"/>
      <c r="W594" s="27"/>
      <c r="X594" s="27"/>
    </row>
    <row r="595" spans="1:24" s="22" customFormat="1" ht="210.75" customHeight="1" x14ac:dyDescent="0.35">
      <c r="A595" s="20">
        <f t="shared" si="19"/>
        <v>594</v>
      </c>
      <c r="B595" s="21" t="str">
        <f t="shared" si="20"/>
        <v>W21</v>
      </c>
      <c r="C595" s="21">
        <v>45799.395833333336</v>
      </c>
      <c r="D595" s="21" t="s">
        <v>918</v>
      </c>
      <c r="E595" s="10" t="s">
        <v>1546</v>
      </c>
      <c r="F595" s="10" t="s">
        <v>60</v>
      </c>
      <c r="G595" s="46">
        <v>3.8999999999999998E-3</v>
      </c>
      <c r="H595" s="46">
        <v>4.3567118605403448E-3</v>
      </c>
      <c r="I595" s="46">
        <v>5.6813169363233761E-3</v>
      </c>
      <c r="J595" s="46">
        <v>4.4000000000000003E-3</v>
      </c>
      <c r="K595" s="49" t="s">
        <v>1538</v>
      </c>
      <c r="L595" s="11" t="s">
        <v>1547</v>
      </c>
      <c r="M595" s="10" t="s">
        <v>151</v>
      </c>
      <c r="N595" s="10" t="s">
        <v>8</v>
      </c>
      <c r="O595" s="10" t="s">
        <v>1531</v>
      </c>
      <c r="P595" s="25" t="s">
        <v>134</v>
      </c>
      <c r="R595" s="33"/>
      <c r="S595" s="33"/>
      <c r="T595" s="33"/>
      <c r="U595" s="27"/>
      <c r="V595" s="27"/>
      <c r="W595" s="27"/>
      <c r="X595" s="27"/>
    </row>
    <row r="596" spans="1:24" s="22" customFormat="1" ht="210.75" customHeight="1" x14ac:dyDescent="0.35">
      <c r="A596" s="20">
        <f t="shared" si="19"/>
        <v>595</v>
      </c>
      <c r="B596" s="21" t="str">
        <f t="shared" si="20"/>
        <v>W21</v>
      </c>
      <c r="C596" s="21">
        <v>45799.395833333336</v>
      </c>
      <c r="D596" s="21" t="s">
        <v>764</v>
      </c>
      <c r="E596" s="10" t="s">
        <v>106</v>
      </c>
      <c r="F596" s="10" t="s">
        <v>66</v>
      </c>
      <c r="G596" s="46">
        <v>2.9999999999999997E-4</v>
      </c>
      <c r="H596" s="46">
        <v>4.0000000000000002E-4</v>
      </c>
      <c r="I596" s="46">
        <v>4.0000000000000002E-4</v>
      </c>
      <c r="J596" s="46">
        <v>4.0000000000000002E-4</v>
      </c>
      <c r="K596" s="49" t="s">
        <v>1539</v>
      </c>
      <c r="L596" s="11" t="s">
        <v>4992</v>
      </c>
      <c r="M596" s="10" t="s">
        <v>190</v>
      </c>
      <c r="N596" s="10" t="s">
        <v>1</v>
      </c>
      <c r="O596" s="10" t="s">
        <v>1531</v>
      </c>
      <c r="P596" s="25" t="s">
        <v>134</v>
      </c>
      <c r="R596" s="33"/>
      <c r="S596" s="33"/>
      <c r="T596" s="33"/>
      <c r="U596" s="27"/>
      <c r="V596" s="27"/>
      <c r="W596" s="27"/>
      <c r="X596" s="27"/>
    </row>
    <row r="597" spans="1:24" s="22" customFormat="1" ht="210.75" customHeight="1" x14ac:dyDescent="0.35">
      <c r="A597" s="20">
        <f t="shared" si="19"/>
        <v>596</v>
      </c>
      <c r="B597" s="21" t="str">
        <f t="shared" si="20"/>
        <v>W21</v>
      </c>
      <c r="C597" s="21">
        <v>45799.395833333336</v>
      </c>
      <c r="D597" s="21" t="s">
        <v>1440</v>
      </c>
      <c r="E597" s="10" t="s">
        <v>1536</v>
      </c>
      <c r="F597" s="10" t="s">
        <v>66</v>
      </c>
      <c r="G597" s="46">
        <v>3.8999999999999998E-3</v>
      </c>
      <c r="H597" s="46">
        <v>3.3884458637751928E-4</v>
      </c>
      <c r="I597" s="46">
        <v>6.0120520671672051E-4</v>
      </c>
      <c r="J597" s="46">
        <v>1.9900000000000001E-2</v>
      </c>
      <c r="K597" s="49" t="s">
        <v>1540</v>
      </c>
      <c r="L597" s="11" t="s">
        <v>1543</v>
      </c>
      <c r="M597" s="10" t="s">
        <v>152</v>
      </c>
      <c r="N597" s="10" t="s">
        <v>8</v>
      </c>
      <c r="O597" s="10" t="s">
        <v>1531</v>
      </c>
      <c r="P597" s="25" t="s">
        <v>134</v>
      </c>
      <c r="R597" s="33"/>
      <c r="S597" s="33"/>
      <c r="T597" s="33"/>
      <c r="U597" s="27"/>
      <c r="V597" s="27"/>
      <c r="W597" s="27"/>
      <c r="X597" s="27"/>
    </row>
    <row r="598" spans="1:24" s="22" customFormat="1" ht="210.75" customHeight="1" x14ac:dyDescent="0.35">
      <c r="A598" s="20">
        <f t="shared" si="19"/>
        <v>597</v>
      </c>
      <c r="B598" s="21" t="str">
        <f t="shared" si="20"/>
        <v>W21</v>
      </c>
      <c r="C598" s="21">
        <v>45799.625</v>
      </c>
      <c r="D598" s="21" t="s">
        <v>918</v>
      </c>
      <c r="E598" s="10" t="s">
        <v>213</v>
      </c>
      <c r="F598" s="10" t="s">
        <v>66</v>
      </c>
      <c r="G598" s="46">
        <v>4.0000000000000001E-3</v>
      </c>
      <c r="H598" s="46">
        <v>3.0361054404029264E-4</v>
      </c>
      <c r="I598" s="46">
        <v>8.5117973511286639E-4</v>
      </c>
      <c r="J598" s="46">
        <v>4.8999999999999998E-3</v>
      </c>
      <c r="K598" s="49" t="s">
        <v>1548</v>
      </c>
      <c r="L598" s="11" t="s">
        <v>4993</v>
      </c>
      <c r="M598" s="10" t="s">
        <v>190</v>
      </c>
      <c r="N598" s="10" t="s">
        <v>1</v>
      </c>
      <c r="O598" s="10" t="s">
        <v>1531</v>
      </c>
      <c r="P598" s="25" t="s">
        <v>50</v>
      </c>
      <c r="R598" s="33"/>
      <c r="S598" s="33"/>
      <c r="T598" s="33"/>
      <c r="U598" s="27"/>
      <c r="V598" s="27"/>
      <c r="W598" s="27"/>
      <c r="X598" s="27"/>
    </row>
    <row r="599" spans="1:24" s="22" customFormat="1" ht="210.75" customHeight="1" x14ac:dyDescent="0.35">
      <c r="A599" s="20">
        <f t="shared" si="19"/>
        <v>598</v>
      </c>
      <c r="B599" s="21" t="str">
        <f t="shared" si="20"/>
        <v>W21</v>
      </c>
      <c r="C599" s="21">
        <v>45800.375</v>
      </c>
      <c r="D599" s="21" t="s">
        <v>1440</v>
      </c>
      <c r="E599" s="10" t="s">
        <v>48</v>
      </c>
      <c r="F599" s="10" t="s">
        <v>60</v>
      </c>
      <c r="G599" s="46">
        <v>1.2999999999999999E-2</v>
      </c>
      <c r="H599" s="46">
        <v>1.3075171616937402E-2</v>
      </c>
      <c r="I599" s="46">
        <v>1.1651164569967102E-2</v>
      </c>
      <c r="J599" s="46">
        <v>2.2499999999999999E-2</v>
      </c>
      <c r="K599" s="49" t="s">
        <v>1552</v>
      </c>
      <c r="L599" s="11" t="s">
        <v>1554</v>
      </c>
      <c r="M599" s="10" t="s">
        <v>151</v>
      </c>
      <c r="N599" s="10" t="s">
        <v>8</v>
      </c>
      <c r="O599" s="10" t="s">
        <v>1531</v>
      </c>
      <c r="P599" s="25" t="s">
        <v>50</v>
      </c>
      <c r="R599" s="33"/>
      <c r="S599" s="33"/>
      <c r="T599" s="33"/>
      <c r="U599" s="27"/>
      <c r="V599" s="27"/>
      <c r="W599" s="27"/>
      <c r="X599" s="27"/>
    </row>
    <row r="600" spans="1:24" s="22" customFormat="1" ht="210.75" customHeight="1" x14ac:dyDescent="0.35">
      <c r="A600" s="20">
        <f t="shared" si="19"/>
        <v>599</v>
      </c>
      <c r="B600" s="21" t="str">
        <f t="shared" si="20"/>
        <v>W21</v>
      </c>
      <c r="C600" s="21">
        <v>45800.645833333336</v>
      </c>
      <c r="D600" s="21" t="s">
        <v>61</v>
      </c>
      <c r="E600" s="10" t="s">
        <v>1550</v>
      </c>
      <c r="F600" s="10" t="s">
        <v>66</v>
      </c>
      <c r="G600" s="46">
        <v>3.2800000000000003E-2</v>
      </c>
      <c r="H600" s="46">
        <v>1.3364381897337247E-3</v>
      </c>
      <c r="I600" s="46">
        <v>3.9186134137151468E-3</v>
      </c>
      <c r="J600" s="46">
        <v>4.0000000000000001E-3</v>
      </c>
      <c r="K600" s="49" t="s">
        <v>1551</v>
      </c>
      <c r="L600" s="11" t="s">
        <v>1553</v>
      </c>
      <c r="M600" s="10" t="s">
        <v>1196</v>
      </c>
      <c r="N600" s="10" t="s">
        <v>1</v>
      </c>
      <c r="O600" s="10" t="s">
        <v>1531</v>
      </c>
      <c r="P600" s="25" t="s">
        <v>50</v>
      </c>
      <c r="R600" s="33"/>
      <c r="S600" s="33"/>
      <c r="T600" s="33"/>
      <c r="U600" s="27"/>
      <c r="V600" s="27"/>
      <c r="W600" s="27"/>
      <c r="X600" s="27"/>
    </row>
    <row r="601" spans="1:24" s="22" customFormat="1" ht="210.75" customHeight="1" x14ac:dyDescent="0.35">
      <c r="A601" s="20">
        <f t="shared" si="19"/>
        <v>600</v>
      </c>
      <c r="B601" s="21" t="str">
        <f t="shared" si="20"/>
        <v>W21</v>
      </c>
      <c r="C601" s="21">
        <v>45801.395833333336</v>
      </c>
      <c r="D601" s="21" t="s">
        <v>92</v>
      </c>
      <c r="E601" s="10" t="s">
        <v>86</v>
      </c>
      <c r="F601" s="10" t="s">
        <v>56</v>
      </c>
      <c r="G601" s="46">
        <v>1.8800000000000001E-2</v>
      </c>
      <c r="H601" s="46">
        <v>6.4999999999999997E-3</v>
      </c>
      <c r="I601" s="46">
        <v>7.3000000000000001E-3</v>
      </c>
      <c r="J601" s="46">
        <v>4.4000000000000003E-3</v>
      </c>
      <c r="K601" s="49" t="s">
        <v>1561</v>
      </c>
      <c r="L601" s="11" t="s">
        <v>1560</v>
      </c>
      <c r="M601" s="10" t="s">
        <v>128</v>
      </c>
      <c r="N601" s="10" t="s">
        <v>8</v>
      </c>
      <c r="O601" s="10" t="s">
        <v>1531</v>
      </c>
      <c r="P601" s="25" t="s">
        <v>50</v>
      </c>
      <c r="R601" s="33"/>
      <c r="S601" s="33"/>
      <c r="T601" s="33"/>
      <c r="U601" s="27"/>
      <c r="V601" s="27"/>
      <c r="W601" s="27"/>
      <c r="X601" s="27"/>
    </row>
    <row r="602" spans="1:24" s="22" customFormat="1" ht="210.75" customHeight="1" x14ac:dyDescent="0.35">
      <c r="A602" s="20">
        <f t="shared" si="19"/>
        <v>601</v>
      </c>
      <c r="B602" s="21" t="str">
        <f t="shared" si="20"/>
        <v>W21</v>
      </c>
      <c r="C602" s="21">
        <v>45801.395833333336</v>
      </c>
      <c r="D602" s="21" t="s">
        <v>92</v>
      </c>
      <c r="E602" s="10" t="s">
        <v>1562</v>
      </c>
      <c r="F602" s="10" t="s">
        <v>54</v>
      </c>
      <c r="G602" s="46">
        <v>4.1410465554021832E-3</v>
      </c>
      <c r="H602" s="46">
        <v>6.8422853232979813E-4</v>
      </c>
      <c r="I602" s="46">
        <v>1.6586853580887663E-3</v>
      </c>
      <c r="J602" s="46">
        <v>8.9999999999999998E-4</v>
      </c>
      <c r="K602" s="49" t="s">
        <v>1563</v>
      </c>
      <c r="L602" s="11" t="s">
        <v>1578</v>
      </c>
      <c r="M602" s="10" t="s">
        <v>128</v>
      </c>
      <c r="N602" s="10" t="s">
        <v>8</v>
      </c>
      <c r="O602" s="10" t="s">
        <v>1531</v>
      </c>
      <c r="P602" s="25" t="s">
        <v>50</v>
      </c>
      <c r="R602" s="33"/>
      <c r="S602" s="33"/>
      <c r="T602" s="33"/>
      <c r="U602" s="27"/>
      <c r="V602" s="27"/>
      <c r="W602" s="27"/>
      <c r="X602" s="27"/>
    </row>
    <row r="603" spans="1:24" s="22" customFormat="1" ht="210.75" customHeight="1" x14ac:dyDescent="0.35">
      <c r="A603" s="20">
        <f t="shared" si="19"/>
        <v>602</v>
      </c>
      <c r="B603" s="21" t="str">
        <f t="shared" si="20"/>
        <v>W21</v>
      </c>
      <c r="C603" s="21">
        <v>45801.395833333336</v>
      </c>
      <c r="D603" s="21" t="s">
        <v>510</v>
      </c>
      <c r="E603" s="10" t="s">
        <v>145</v>
      </c>
      <c r="F603" s="10" t="s">
        <v>54</v>
      </c>
      <c r="G603" s="46">
        <v>1.1000000000000001E-3</v>
      </c>
      <c r="H603" s="46">
        <v>8.1648423347075057E-4</v>
      </c>
      <c r="I603" s="46">
        <v>2.2728371778132405E-3</v>
      </c>
      <c r="J603" s="46">
        <v>8.0000000000000004E-4</v>
      </c>
      <c r="K603" s="49" t="s">
        <v>1556</v>
      </c>
      <c r="L603" s="11" t="s">
        <v>1564</v>
      </c>
      <c r="M603" s="10" t="s">
        <v>440</v>
      </c>
      <c r="N603" s="10" t="s">
        <v>183</v>
      </c>
      <c r="O603" s="10" t="s">
        <v>1531</v>
      </c>
      <c r="P603" s="25" t="s">
        <v>11</v>
      </c>
      <c r="R603" s="33"/>
      <c r="S603" s="33"/>
      <c r="T603" s="33"/>
      <c r="U603" s="27"/>
      <c r="V603" s="27"/>
      <c r="W603" s="27"/>
      <c r="X603" s="27"/>
    </row>
    <row r="604" spans="1:24" s="22" customFormat="1" ht="210.75" customHeight="1" x14ac:dyDescent="0.35">
      <c r="A604" s="20">
        <f t="shared" si="19"/>
        <v>603</v>
      </c>
      <c r="B604" s="21" t="str">
        <f t="shared" si="20"/>
        <v>W21</v>
      </c>
      <c r="C604" s="21">
        <v>45801.395833333336</v>
      </c>
      <c r="D604" s="21" t="s">
        <v>1565</v>
      </c>
      <c r="E604" s="10" t="s">
        <v>1566</v>
      </c>
      <c r="F604" s="10" t="s">
        <v>56</v>
      </c>
      <c r="G604" s="46">
        <v>5.3199999999999997E-2</v>
      </c>
      <c r="H604" s="46">
        <v>1.9646651867889935E-3</v>
      </c>
      <c r="I604" s="46">
        <v>3.8928381449779971E-3</v>
      </c>
      <c r="J604" s="46">
        <v>1E-3</v>
      </c>
      <c r="K604" s="49" t="s">
        <v>1575</v>
      </c>
      <c r="L604" s="11" t="s">
        <v>1577</v>
      </c>
      <c r="M604" s="10" t="s">
        <v>172</v>
      </c>
      <c r="N604" s="10" t="s">
        <v>9</v>
      </c>
      <c r="O604" s="10" t="s">
        <v>1531</v>
      </c>
      <c r="P604" s="25" t="s">
        <v>50</v>
      </c>
      <c r="R604" s="33"/>
      <c r="S604" s="33"/>
      <c r="T604" s="33"/>
      <c r="U604" s="27"/>
      <c r="V604" s="27"/>
      <c r="W604" s="27"/>
      <c r="X604" s="27"/>
    </row>
    <row r="605" spans="1:24" s="22" customFormat="1" ht="210.75" customHeight="1" x14ac:dyDescent="0.35">
      <c r="A605" s="20">
        <f t="shared" si="19"/>
        <v>604</v>
      </c>
      <c r="B605" s="21" t="str">
        <f t="shared" si="20"/>
        <v>W21</v>
      </c>
      <c r="C605" s="21">
        <v>45801.395833333336</v>
      </c>
      <c r="D605" s="21" t="s">
        <v>807</v>
      </c>
      <c r="E605" s="10" t="s">
        <v>1567</v>
      </c>
      <c r="F605" s="10" t="s">
        <v>66</v>
      </c>
      <c r="G605" s="46">
        <v>1.2999999999999999E-3</v>
      </c>
      <c r="H605" s="46">
        <v>7.9360250566764453E-5</v>
      </c>
      <c r="I605" s="46">
        <v>2.6561600779140293E-4</v>
      </c>
      <c r="J605" s="46">
        <v>1.1999999999999999E-3</v>
      </c>
      <c r="K605" s="49" t="s">
        <v>1568</v>
      </c>
      <c r="L605" s="11" t="s">
        <v>1569</v>
      </c>
      <c r="M605" s="10" t="s">
        <v>152</v>
      </c>
      <c r="N605" s="10" t="s">
        <v>1558</v>
      </c>
      <c r="O605" s="10" t="s">
        <v>1531</v>
      </c>
      <c r="P605" s="25" t="s">
        <v>11</v>
      </c>
      <c r="R605" s="33"/>
      <c r="S605" s="33"/>
      <c r="T605" s="33"/>
      <c r="U605" s="27"/>
      <c r="V605" s="27"/>
      <c r="W605" s="27"/>
      <c r="X605" s="27"/>
    </row>
    <row r="606" spans="1:24" s="22" customFormat="1" ht="210.75" customHeight="1" x14ac:dyDescent="0.35">
      <c r="A606" s="20">
        <f t="shared" si="19"/>
        <v>605</v>
      </c>
      <c r="B606" s="21" t="str">
        <f t="shared" si="20"/>
        <v>W21</v>
      </c>
      <c r="C606" s="21">
        <v>45801.395833333336</v>
      </c>
      <c r="D606" s="21" t="s">
        <v>108</v>
      </c>
      <c r="E606" s="10" t="s">
        <v>1572</v>
      </c>
      <c r="F606" s="10" t="s">
        <v>66</v>
      </c>
      <c r="G606" s="46">
        <v>2.3E-3</v>
      </c>
      <c r="H606" s="46">
        <v>8.9999999999999998E-4</v>
      </c>
      <c r="I606" s="46">
        <v>1.1999999999999999E-3</v>
      </c>
      <c r="J606" s="46">
        <v>1.1999999999999999E-3</v>
      </c>
      <c r="K606" s="49" t="s">
        <v>1573</v>
      </c>
      <c r="L606" s="11" t="s">
        <v>4994</v>
      </c>
      <c r="M606" s="10" t="s">
        <v>374</v>
      </c>
      <c r="N606" s="10" t="s">
        <v>1</v>
      </c>
      <c r="O606" s="10" t="s">
        <v>1531</v>
      </c>
      <c r="P606" s="25" t="s">
        <v>134</v>
      </c>
      <c r="R606" s="33"/>
      <c r="S606" s="33"/>
      <c r="T606" s="33"/>
      <c r="U606" s="27"/>
      <c r="V606" s="27"/>
      <c r="W606" s="27"/>
      <c r="X606" s="27"/>
    </row>
    <row r="607" spans="1:24" s="22" customFormat="1" ht="210.75" customHeight="1" x14ac:dyDescent="0.35">
      <c r="A607" s="20">
        <f t="shared" si="19"/>
        <v>606</v>
      </c>
      <c r="B607" s="21" t="str">
        <f t="shared" si="20"/>
        <v>W21</v>
      </c>
      <c r="C607" s="21">
        <v>45801.395833333336</v>
      </c>
      <c r="D607" s="21" t="s">
        <v>918</v>
      </c>
      <c r="E607" s="10" t="s">
        <v>213</v>
      </c>
      <c r="F607" s="10" t="s">
        <v>66</v>
      </c>
      <c r="G607" s="46">
        <v>1.6000000000000001E-3</v>
      </c>
      <c r="H607" s="46">
        <v>4.0000000000000002E-4</v>
      </c>
      <c r="I607" s="46">
        <v>1.4E-3</v>
      </c>
      <c r="J607" s="46">
        <v>4.4999999999999997E-3</v>
      </c>
      <c r="K607" s="49" t="s">
        <v>1574</v>
      </c>
      <c r="L607" s="11" t="s">
        <v>4995</v>
      </c>
      <c r="M607" s="10" t="s">
        <v>374</v>
      </c>
      <c r="N607" s="10" t="s">
        <v>1</v>
      </c>
      <c r="O607" s="10" t="s">
        <v>1531</v>
      </c>
      <c r="P607" s="25" t="s">
        <v>134</v>
      </c>
      <c r="R607" s="33"/>
      <c r="S607" s="33"/>
      <c r="T607" s="33"/>
      <c r="U607" s="27"/>
      <c r="V607" s="27"/>
      <c r="W607" s="27"/>
      <c r="X607" s="27"/>
    </row>
    <row r="608" spans="1:24" s="22" customFormat="1" ht="210.75" customHeight="1" x14ac:dyDescent="0.35">
      <c r="A608" s="20">
        <f t="shared" si="19"/>
        <v>607</v>
      </c>
      <c r="B608" s="21" t="str">
        <f t="shared" si="20"/>
        <v>W21</v>
      </c>
      <c r="C608" s="21">
        <v>45801.395833333336</v>
      </c>
      <c r="D608" s="21" t="s">
        <v>764</v>
      </c>
      <c r="E608" s="10" t="s">
        <v>145</v>
      </c>
      <c r="F608" s="10" t="s">
        <v>54</v>
      </c>
      <c r="G608" s="46">
        <v>8.0000000000000004E-4</v>
      </c>
      <c r="H608" s="46">
        <v>4.0000000000000002E-4</v>
      </c>
      <c r="I608" s="46">
        <v>4.0000000000000002E-4</v>
      </c>
      <c r="J608" s="46">
        <v>4.0000000000000002E-4</v>
      </c>
      <c r="K608" s="49" t="s">
        <v>1580</v>
      </c>
      <c r="L608" s="11" t="s">
        <v>1576</v>
      </c>
      <c r="M608" s="10" t="s">
        <v>193</v>
      </c>
      <c r="N608" s="10" t="s">
        <v>183</v>
      </c>
      <c r="O608" s="10" t="s">
        <v>1531</v>
      </c>
      <c r="P608" s="25" t="s">
        <v>11</v>
      </c>
      <c r="R608" s="33"/>
      <c r="S608" s="33"/>
      <c r="T608" s="33"/>
      <c r="U608" s="27"/>
      <c r="V608" s="27"/>
      <c r="W608" s="27"/>
      <c r="X608" s="27"/>
    </row>
    <row r="609" spans="1:24" s="22" customFormat="1" ht="210.75" customHeight="1" x14ac:dyDescent="0.35">
      <c r="A609" s="20">
        <f t="shared" si="19"/>
        <v>608</v>
      </c>
      <c r="B609" s="21" t="str">
        <f t="shared" si="20"/>
        <v>W21</v>
      </c>
      <c r="C609" s="21">
        <v>45801.395833333336</v>
      </c>
      <c r="D609" s="21" t="s">
        <v>807</v>
      </c>
      <c r="E609" s="10" t="s">
        <v>1570</v>
      </c>
      <c r="F609" s="10" t="s">
        <v>66</v>
      </c>
      <c r="G609" s="46">
        <v>1.2999999999999999E-3</v>
      </c>
      <c r="H609" s="46">
        <v>1E-4</v>
      </c>
      <c r="I609" s="46">
        <v>2.9999999999999997E-4</v>
      </c>
      <c r="J609" s="46">
        <v>1.1999999999999999E-3</v>
      </c>
      <c r="K609" s="49" t="s">
        <v>1557</v>
      </c>
      <c r="L609" s="11" t="s">
        <v>1559</v>
      </c>
      <c r="M609" s="10" t="s">
        <v>152</v>
      </c>
      <c r="N609" s="10" t="s">
        <v>8</v>
      </c>
      <c r="O609" s="10" t="s">
        <v>1531</v>
      </c>
      <c r="P609" s="25" t="s">
        <v>11</v>
      </c>
      <c r="R609" s="33"/>
      <c r="S609" s="33"/>
      <c r="T609" s="33"/>
      <c r="U609" s="27"/>
      <c r="V609" s="27"/>
      <c r="W609" s="27"/>
      <c r="X609" s="27"/>
    </row>
    <row r="610" spans="1:24" s="22" customFormat="1" ht="210.75" customHeight="1" x14ac:dyDescent="0.35">
      <c r="A610" s="20">
        <f t="shared" si="19"/>
        <v>609</v>
      </c>
      <c r="B610" s="21" t="str">
        <f t="shared" si="20"/>
        <v>W21</v>
      </c>
      <c r="C610" s="21">
        <v>45801.395833333336</v>
      </c>
      <c r="D610" s="21" t="s">
        <v>108</v>
      </c>
      <c r="E610" s="10" t="s">
        <v>1555</v>
      </c>
      <c r="F610" s="10" t="s">
        <v>54</v>
      </c>
      <c r="G610" s="46">
        <v>1.5E-3</v>
      </c>
      <c r="H610" s="46">
        <v>4.0000000000000002E-4</v>
      </c>
      <c r="I610" s="46">
        <v>1.5E-3</v>
      </c>
      <c r="J610" s="46">
        <v>8.0000000000000004E-4</v>
      </c>
      <c r="K610" s="49" t="s">
        <v>1571</v>
      </c>
      <c r="L610" s="11" t="s">
        <v>1579</v>
      </c>
      <c r="M610" s="10" t="s">
        <v>128</v>
      </c>
      <c r="N610" s="10" t="s">
        <v>8</v>
      </c>
      <c r="O610" s="10" t="s">
        <v>1531</v>
      </c>
      <c r="P610" s="25" t="s">
        <v>134</v>
      </c>
      <c r="R610" s="33"/>
      <c r="S610" s="33"/>
      <c r="T610" s="33"/>
      <c r="U610" s="27"/>
      <c r="V610" s="27"/>
      <c r="W610" s="27"/>
      <c r="X610" s="27"/>
    </row>
    <row r="611" spans="1:24" s="22" customFormat="1" ht="210.75" customHeight="1" x14ac:dyDescent="0.35">
      <c r="A611" s="20">
        <f t="shared" si="19"/>
        <v>610</v>
      </c>
      <c r="B611" s="21" t="str">
        <f t="shared" si="20"/>
        <v>W21</v>
      </c>
      <c r="C611" s="21">
        <v>45801.645833333336</v>
      </c>
      <c r="D611" s="21" t="s">
        <v>1440</v>
      </c>
      <c r="E611" s="10" t="s">
        <v>115</v>
      </c>
      <c r="F611" s="10" t="s">
        <v>56</v>
      </c>
      <c r="G611" s="46">
        <v>3.2300000000000002E-2</v>
      </c>
      <c r="H611" s="46">
        <v>5.8590232406644568E-3</v>
      </c>
      <c r="I611" s="46">
        <v>8.3981204613413074E-3</v>
      </c>
      <c r="J611" s="46">
        <v>7.6E-3</v>
      </c>
      <c r="K611" s="49" t="s">
        <v>1581</v>
      </c>
      <c r="L611" s="11" t="s">
        <v>1584</v>
      </c>
      <c r="M611" s="10" t="s">
        <v>162</v>
      </c>
      <c r="N611" s="10" t="s">
        <v>8</v>
      </c>
      <c r="O611" s="10" t="s">
        <v>85</v>
      </c>
      <c r="P611" s="25" t="s">
        <v>134</v>
      </c>
      <c r="R611" s="33"/>
      <c r="S611" s="33"/>
      <c r="T611" s="33"/>
      <c r="U611" s="27"/>
      <c r="V611" s="27"/>
      <c r="W611" s="27"/>
      <c r="X611" s="27"/>
    </row>
    <row r="612" spans="1:24" s="22" customFormat="1" ht="210.75" customHeight="1" x14ac:dyDescent="0.35">
      <c r="A612" s="20">
        <f t="shared" si="19"/>
        <v>611</v>
      </c>
      <c r="B612" s="21" t="str">
        <f t="shared" si="20"/>
        <v>W21</v>
      </c>
      <c r="C612" s="21">
        <v>45801.645833333336</v>
      </c>
      <c r="D612" s="21" t="s">
        <v>807</v>
      </c>
      <c r="E612" s="10" t="s">
        <v>106</v>
      </c>
      <c r="F612" s="10" t="s">
        <v>66</v>
      </c>
      <c r="G612" s="46">
        <v>3.8999999999999998E-3</v>
      </c>
      <c r="H612" s="46">
        <v>3.2491669136033521E-4</v>
      </c>
      <c r="I612" s="46">
        <v>3.5106489685378985E-4</v>
      </c>
      <c r="J612" s="46">
        <v>5.9999999999999995E-4</v>
      </c>
      <c r="K612" s="49" t="s">
        <v>1582</v>
      </c>
      <c r="L612" s="11" t="s">
        <v>4996</v>
      </c>
      <c r="M612" s="10" t="s">
        <v>374</v>
      </c>
      <c r="N612" s="10" t="s">
        <v>1</v>
      </c>
      <c r="O612" s="10" t="s">
        <v>85</v>
      </c>
      <c r="P612" s="25" t="s">
        <v>50</v>
      </c>
      <c r="R612" s="33"/>
      <c r="S612" s="33"/>
      <c r="T612" s="33"/>
      <c r="U612" s="27"/>
      <c r="V612" s="27"/>
      <c r="W612" s="27"/>
      <c r="X612" s="27"/>
    </row>
    <row r="613" spans="1:24" s="22" customFormat="1" ht="210.75" customHeight="1" x14ac:dyDescent="0.35">
      <c r="A613" s="20">
        <f t="shared" si="19"/>
        <v>612</v>
      </c>
      <c r="B613" s="21" t="str">
        <f t="shared" si="20"/>
        <v>W21</v>
      </c>
      <c r="C613" s="21">
        <v>45801.645833333336</v>
      </c>
      <c r="D613" s="21" t="s">
        <v>764</v>
      </c>
      <c r="E613" s="10" t="s">
        <v>1733</v>
      </c>
      <c r="F613" s="10" t="s">
        <v>56</v>
      </c>
      <c r="G613" s="46">
        <v>2.98E-2</v>
      </c>
      <c r="H613" s="46">
        <v>2.010929288549664E-3</v>
      </c>
      <c r="I613" s="46">
        <v>2.0128402747639214E-3</v>
      </c>
      <c r="J613" s="46">
        <v>2E-3</v>
      </c>
      <c r="K613" s="49" t="s">
        <v>1583</v>
      </c>
      <c r="L613" s="11" t="s">
        <v>1743</v>
      </c>
      <c r="M613" s="10" t="s">
        <v>374</v>
      </c>
      <c r="N613" s="10" t="s">
        <v>1</v>
      </c>
      <c r="O613" s="10" t="s">
        <v>85</v>
      </c>
      <c r="P613" s="25" t="s">
        <v>11</v>
      </c>
      <c r="R613" s="33"/>
      <c r="S613" s="33"/>
      <c r="T613" s="33"/>
      <c r="U613" s="27"/>
      <c r="V613" s="27"/>
      <c r="W613" s="27"/>
      <c r="X613" s="27"/>
    </row>
    <row r="614" spans="1:24" s="22" customFormat="1" ht="210.75" customHeight="1" x14ac:dyDescent="0.35">
      <c r="A614" s="20">
        <f t="shared" si="19"/>
        <v>613</v>
      </c>
      <c r="B614" s="21" t="str">
        <f t="shared" si="20"/>
        <v>W22</v>
      </c>
      <c r="C614" s="21">
        <v>45802.395833333336</v>
      </c>
      <c r="D614" s="21" t="s">
        <v>510</v>
      </c>
      <c r="E614" s="10" t="s">
        <v>1327</v>
      </c>
      <c r="F614" s="10" t="s">
        <v>56</v>
      </c>
      <c r="G614" s="46">
        <v>0.1323</v>
      </c>
      <c r="H614" s="46">
        <v>3.2000000000000002E-3</v>
      </c>
      <c r="I614" s="46">
        <v>3.2000000000000002E-3</v>
      </c>
      <c r="J614" s="46">
        <v>1.8800000000000001E-2</v>
      </c>
      <c r="K614" s="49" t="s">
        <v>1585</v>
      </c>
      <c r="L614" s="11" t="s">
        <v>1590</v>
      </c>
      <c r="M614" s="10" t="s">
        <v>162</v>
      </c>
      <c r="N614" s="10" t="s">
        <v>8</v>
      </c>
      <c r="O614" s="10" t="s">
        <v>70</v>
      </c>
      <c r="P614" s="25" t="s">
        <v>11</v>
      </c>
      <c r="R614" s="33"/>
      <c r="S614" s="33"/>
      <c r="T614" s="33"/>
      <c r="U614" s="27"/>
      <c r="V614" s="27"/>
      <c r="W614" s="27"/>
      <c r="X614" s="27"/>
    </row>
    <row r="615" spans="1:24" s="22" customFormat="1" ht="210.75" customHeight="1" x14ac:dyDescent="0.35">
      <c r="A615" s="20">
        <f t="shared" si="19"/>
        <v>614</v>
      </c>
      <c r="B615" s="21" t="str">
        <f t="shared" si="20"/>
        <v>W22</v>
      </c>
      <c r="C615" s="21">
        <v>45802.395833333336</v>
      </c>
      <c r="D615" s="21" t="s">
        <v>510</v>
      </c>
      <c r="E615" s="10" t="s">
        <v>58</v>
      </c>
      <c r="F615" s="10" t="s">
        <v>25</v>
      </c>
      <c r="G615" s="46">
        <v>0.2402</v>
      </c>
      <c r="H615" s="46">
        <v>9.5999999999999992E-3</v>
      </c>
      <c r="I615" s="46">
        <v>1.1900000000000001E-2</v>
      </c>
      <c r="J615" s="46">
        <v>1.3899999999999999E-2</v>
      </c>
      <c r="K615" s="49" t="s">
        <v>1586</v>
      </c>
      <c r="L615" s="11" t="s">
        <v>1591</v>
      </c>
      <c r="M615" s="10" t="s">
        <v>162</v>
      </c>
      <c r="N615" s="10" t="s">
        <v>8</v>
      </c>
      <c r="O615" s="10" t="s">
        <v>70</v>
      </c>
      <c r="P615" s="25" t="s">
        <v>11</v>
      </c>
      <c r="R615" s="33"/>
      <c r="S615" s="33"/>
      <c r="T615" s="33"/>
      <c r="U615" s="27"/>
      <c r="V615" s="27"/>
      <c r="W615" s="27"/>
      <c r="X615" s="27"/>
    </row>
    <row r="616" spans="1:24" s="22" customFormat="1" ht="210.75" customHeight="1" x14ac:dyDescent="0.35">
      <c r="A616" s="20">
        <f t="shared" si="19"/>
        <v>615</v>
      </c>
      <c r="B616" s="21" t="str">
        <f t="shared" si="20"/>
        <v>W22</v>
      </c>
      <c r="C616" s="21">
        <v>45802.395833333336</v>
      </c>
      <c r="D616" s="21" t="s">
        <v>108</v>
      </c>
      <c r="E616" s="10" t="s">
        <v>83</v>
      </c>
      <c r="F616" s="10" t="s">
        <v>56</v>
      </c>
      <c r="G616" s="46">
        <v>8.0999999999999996E-3</v>
      </c>
      <c r="H616" s="46">
        <v>5.9999999999999995E-4</v>
      </c>
      <c r="I616" s="46">
        <v>1E-3</v>
      </c>
      <c r="J616" s="46">
        <v>2.3999999999999998E-3</v>
      </c>
      <c r="K616" s="49" t="s">
        <v>1587</v>
      </c>
      <c r="L616" s="11" t="s">
        <v>1592</v>
      </c>
      <c r="M616" s="10" t="s">
        <v>191</v>
      </c>
      <c r="N616" s="10" t="s">
        <v>1</v>
      </c>
      <c r="O616" s="10" t="s">
        <v>70</v>
      </c>
      <c r="P616" s="25" t="s">
        <v>11</v>
      </c>
      <c r="R616" s="33"/>
      <c r="S616" s="33"/>
      <c r="T616" s="33"/>
      <c r="U616" s="27"/>
      <c r="V616" s="27"/>
      <c r="W616" s="27"/>
      <c r="X616" s="27"/>
    </row>
    <row r="617" spans="1:24" s="22" customFormat="1" ht="210.75" customHeight="1" x14ac:dyDescent="0.35">
      <c r="A617" s="20">
        <f t="shared" si="19"/>
        <v>616</v>
      </c>
      <c r="B617" s="21" t="str">
        <f t="shared" si="20"/>
        <v>W22</v>
      </c>
      <c r="C617" s="21">
        <v>45802.395833333336</v>
      </c>
      <c r="D617" s="21" t="s">
        <v>61</v>
      </c>
      <c r="E617" s="10" t="s">
        <v>74</v>
      </c>
      <c r="F617" s="10" t="s">
        <v>56</v>
      </c>
      <c r="G617" s="46">
        <v>1.8200000000000001E-2</v>
      </c>
      <c r="H617" s="46">
        <v>1.4E-3</v>
      </c>
      <c r="I617" s="46">
        <v>1.6000000000000001E-3</v>
      </c>
      <c r="J617" s="46">
        <v>8.14E-2</v>
      </c>
      <c r="K617" s="49" t="s">
        <v>1588</v>
      </c>
      <c r="L617" s="11" t="s">
        <v>1593</v>
      </c>
      <c r="M617" s="10" t="s">
        <v>191</v>
      </c>
      <c r="N617" s="10" t="s">
        <v>1</v>
      </c>
      <c r="O617" s="10" t="s">
        <v>70</v>
      </c>
      <c r="P617" s="25" t="s">
        <v>11</v>
      </c>
      <c r="R617" s="33"/>
      <c r="S617" s="33"/>
      <c r="T617" s="33"/>
      <c r="U617" s="27"/>
      <c r="V617" s="27"/>
      <c r="W617" s="27"/>
      <c r="X617" s="27"/>
    </row>
    <row r="618" spans="1:24" s="22" customFormat="1" ht="210.75" customHeight="1" x14ac:dyDescent="0.35">
      <c r="A618" s="20">
        <f t="shared" si="19"/>
        <v>617</v>
      </c>
      <c r="B618" s="21" t="str">
        <f t="shared" si="20"/>
        <v>W22</v>
      </c>
      <c r="C618" s="21">
        <v>45802.645833333336</v>
      </c>
      <c r="D618" s="21" t="s">
        <v>807</v>
      </c>
      <c r="E618" s="10" t="s">
        <v>210</v>
      </c>
      <c r="F618" s="10" t="s">
        <v>54</v>
      </c>
      <c r="G618" s="46">
        <v>4.7999999999999996E-3</v>
      </c>
      <c r="H618" s="46">
        <v>5.0000000000000001E-4</v>
      </c>
      <c r="I618" s="46">
        <v>5.4999999999999997E-3</v>
      </c>
      <c r="J618" s="46">
        <v>2.0999999999999999E-3</v>
      </c>
      <c r="K618" s="49" t="s">
        <v>1589</v>
      </c>
      <c r="L618" s="11" t="s">
        <v>1594</v>
      </c>
      <c r="M618" s="10" t="s">
        <v>440</v>
      </c>
      <c r="N618" s="10" t="s">
        <v>183</v>
      </c>
      <c r="O618" s="10" t="s">
        <v>70</v>
      </c>
      <c r="P618" s="25" t="s">
        <v>50</v>
      </c>
      <c r="R618" s="33"/>
      <c r="S618" s="33"/>
      <c r="T618" s="33"/>
      <c r="U618" s="27"/>
      <c r="V618" s="27"/>
      <c r="W618" s="27"/>
      <c r="X618" s="27"/>
    </row>
    <row r="619" spans="1:24" s="22" customFormat="1" ht="210.75" customHeight="1" x14ac:dyDescent="0.35">
      <c r="A619" s="20">
        <f t="shared" si="19"/>
        <v>618</v>
      </c>
      <c r="B619" s="21" t="str">
        <f t="shared" si="20"/>
        <v>W22</v>
      </c>
      <c r="C619" s="21">
        <v>45803.416666666664</v>
      </c>
      <c r="D619" s="21" t="s">
        <v>108</v>
      </c>
      <c r="E619" s="10" t="s">
        <v>174</v>
      </c>
      <c r="F619" s="10" t="s">
        <v>56</v>
      </c>
      <c r="G619" s="46">
        <v>2.07E-2</v>
      </c>
      <c r="H619" s="46">
        <v>5.9999999999999995E-4</v>
      </c>
      <c r="I619" s="46">
        <v>8.9999999999999993E-3</v>
      </c>
      <c r="J619" s="46">
        <v>2.5000000000000001E-3</v>
      </c>
      <c r="K619" s="49" t="s">
        <v>1601</v>
      </c>
      <c r="L619" s="11" t="s">
        <v>1604</v>
      </c>
      <c r="M619" s="10" t="s">
        <v>175</v>
      </c>
      <c r="N619" s="10" t="s">
        <v>8</v>
      </c>
      <c r="O619" s="10" t="s">
        <v>70</v>
      </c>
      <c r="P619" s="25" t="s">
        <v>11</v>
      </c>
      <c r="R619" s="33"/>
      <c r="S619" s="33"/>
      <c r="T619" s="33"/>
      <c r="U619" s="27"/>
      <c r="V619" s="27"/>
      <c r="W619" s="27"/>
      <c r="X619" s="27"/>
    </row>
    <row r="620" spans="1:24" s="22" customFormat="1" ht="210.75" customHeight="1" x14ac:dyDescent="0.35">
      <c r="A620" s="20">
        <f t="shared" si="19"/>
        <v>619</v>
      </c>
      <c r="B620" s="21" t="str">
        <f t="shared" si="20"/>
        <v>W22</v>
      </c>
      <c r="C620" s="21">
        <v>45803.416666666664</v>
      </c>
      <c r="D620" s="21" t="s">
        <v>764</v>
      </c>
      <c r="E620" s="10" t="s">
        <v>331</v>
      </c>
      <c r="F620" s="10" t="s">
        <v>54</v>
      </c>
      <c r="G620" s="46">
        <v>1.8E-3</v>
      </c>
      <c r="H620" s="46">
        <v>5.0000000000000001E-4</v>
      </c>
      <c r="I620" s="46">
        <v>2.2000000000000001E-3</v>
      </c>
      <c r="J620" s="46">
        <v>5.9999999999999995E-4</v>
      </c>
      <c r="K620" s="49" t="s">
        <v>1602</v>
      </c>
      <c r="L620" s="11" t="s">
        <v>127</v>
      </c>
      <c r="M620" s="10" t="s">
        <v>128</v>
      </c>
      <c r="N620" s="10" t="s">
        <v>8</v>
      </c>
      <c r="O620" s="10" t="s">
        <v>70</v>
      </c>
      <c r="P620" s="25" t="s">
        <v>50</v>
      </c>
      <c r="R620" s="33"/>
      <c r="S620" s="33"/>
      <c r="T620" s="33"/>
      <c r="U620" s="27"/>
      <c r="V620" s="27"/>
      <c r="W620" s="27"/>
      <c r="X620" s="27"/>
    </row>
    <row r="621" spans="1:24" s="22" customFormat="1" ht="210.75" customHeight="1" x14ac:dyDescent="0.35">
      <c r="A621" s="20">
        <f t="shared" si="19"/>
        <v>620</v>
      </c>
      <c r="B621" s="21" t="str">
        <f t="shared" si="20"/>
        <v>W22</v>
      </c>
      <c r="C621" s="21">
        <v>45803.416666666664</v>
      </c>
      <c r="D621" s="21" t="s">
        <v>248</v>
      </c>
      <c r="E621" s="10" t="s">
        <v>210</v>
      </c>
      <c r="F621" s="10" t="s">
        <v>54</v>
      </c>
      <c r="G621" s="46">
        <v>1.2999999999999999E-3</v>
      </c>
      <c r="H621" s="46">
        <v>2.9999999999999997E-4</v>
      </c>
      <c r="I621" s="46">
        <v>1.2999999999999999E-3</v>
      </c>
      <c r="J621" s="46">
        <v>2.9999999999999997E-4</v>
      </c>
      <c r="K621" s="49" t="s">
        <v>1603</v>
      </c>
      <c r="L621" s="11" t="s">
        <v>4997</v>
      </c>
      <c r="M621" s="10" t="s">
        <v>193</v>
      </c>
      <c r="N621" s="10" t="s">
        <v>183</v>
      </c>
      <c r="O621" s="10" t="s">
        <v>70</v>
      </c>
      <c r="P621" s="25" t="s">
        <v>50</v>
      </c>
      <c r="R621" s="33"/>
      <c r="S621" s="33"/>
      <c r="T621" s="33"/>
      <c r="U621" s="27"/>
      <c r="V621" s="27"/>
      <c r="W621" s="27"/>
      <c r="X621" s="27"/>
    </row>
    <row r="622" spans="1:24" s="22" customFormat="1" ht="210.75" customHeight="1" x14ac:dyDescent="0.35">
      <c r="A622" s="20">
        <f t="shared" si="19"/>
        <v>621</v>
      </c>
      <c r="B622" s="21" t="str">
        <f t="shared" si="20"/>
        <v>W22</v>
      </c>
      <c r="C622" s="21">
        <v>45803.708333333336</v>
      </c>
      <c r="D622" s="21" t="s">
        <v>1440</v>
      </c>
      <c r="E622" s="10" t="s">
        <v>48</v>
      </c>
      <c r="F622" s="10" t="s">
        <v>60</v>
      </c>
      <c r="G622" s="46">
        <v>2.7799999999999998E-2</v>
      </c>
      <c r="H622" s="46">
        <v>1.3599999999999999E-2</v>
      </c>
      <c r="I622" s="46">
        <v>2.07E-2</v>
      </c>
      <c r="J622" s="46">
        <v>1.5599999999999999E-2</v>
      </c>
      <c r="K622" s="49" t="s">
        <v>1596</v>
      </c>
      <c r="L622" s="11" t="s">
        <v>1600</v>
      </c>
      <c r="M622" s="10" t="s">
        <v>151</v>
      </c>
      <c r="N622" s="10" t="s">
        <v>8</v>
      </c>
      <c r="O622" s="10" t="s">
        <v>70</v>
      </c>
      <c r="P622" s="25" t="s">
        <v>50</v>
      </c>
      <c r="R622" s="33"/>
      <c r="S622" s="33"/>
      <c r="T622" s="33"/>
      <c r="U622" s="27"/>
      <c r="V622" s="27"/>
      <c r="W622" s="27"/>
      <c r="X622" s="27"/>
    </row>
    <row r="623" spans="1:24" s="22" customFormat="1" ht="210.75" customHeight="1" x14ac:dyDescent="0.35">
      <c r="A623" s="20">
        <f t="shared" si="19"/>
        <v>622</v>
      </c>
      <c r="B623" s="21" t="str">
        <f t="shared" si="20"/>
        <v>W22</v>
      </c>
      <c r="C623" s="21">
        <v>45803.708333333336</v>
      </c>
      <c r="D623" s="21" t="s">
        <v>1440</v>
      </c>
      <c r="E623" s="10" t="s">
        <v>210</v>
      </c>
      <c r="F623" s="10" t="s">
        <v>54</v>
      </c>
      <c r="G623" s="46" t="s">
        <v>1595</v>
      </c>
      <c r="H623" s="46">
        <v>4.0000000000000002E-4</v>
      </c>
      <c r="I623" s="46">
        <v>1.1999999999999999E-3</v>
      </c>
      <c r="J623" s="46">
        <v>8.9999999999999998E-4</v>
      </c>
      <c r="K623" s="49" t="s">
        <v>1597</v>
      </c>
      <c r="L623" s="11" t="s">
        <v>1667</v>
      </c>
      <c r="M623" s="10" t="s">
        <v>440</v>
      </c>
      <c r="N623" s="10" t="s">
        <v>183</v>
      </c>
      <c r="O623" s="10" t="s">
        <v>70</v>
      </c>
      <c r="P623" s="25" t="s">
        <v>50</v>
      </c>
      <c r="R623" s="33"/>
      <c r="S623" s="33"/>
      <c r="T623" s="33"/>
      <c r="U623" s="27"/>
      <c r="V623" s="27"/>
      <c r="W623" s="27"/>
      <c r="X623" s="27"/>
    </row>
    <row r="624" spans="1:24" s="22" customFormat="1" ht="210.75" customHeight="1" x14ac:dyDescent="0.35">
      <c r="A624" s="20">
        <f t="shared" si="19"/>
        <v>623</v>
      </c>
      <c r="B624" s="21" t="str">
        <f t="shared" si="20"/>
        <v>W22</v>
      </c>
      <c r="C624" s="21">
        <v>45803.708333333336</v>
      </c>
      <c r="D624" s="21" t="s">
        <v>108</v>
      </c>
      <c r="E624" s="10" t="s">
        <v>156</v>
      </c>
      <c r="F624" s="10" t="s">
        <v>56</v>
      </c>
      <c r="G624" s="46">
        <v>1.6500000000000001E-2</v>
      </c>
      <c r="H624" s="46">
        <v>2.0999999999999999E-3</v>
      </c>
      <c r="I624" s="46">
        <v>2.3999999999999998E-3</v>
      </c>
      <c r="J624" s="46">
        <v>3.0999999999999999E-3</v>
      </c>
      <c r="K624" s="49" t="s">
        <v>1598</v>
      </c>
      <c r="L624" s="11" t="s">
        <v>1599</v>
      </c>
      <c r="M624" s="10" t="s">
        <v>175</v>
      </c>
      <c r="N624" s="10" t="s">
        <v>8</v>
      </c>
      <c r="O624" s="10" t="s">
        <v>70</v>
      </c>
      <c r="P624" s="25" t="s">
        <v>50</v>
      </c>
      <c r="R624" s="33"/>
      <c r="S624" s="33"/>
      <c r="T624" s="33"/>
      <c r="U624" s="27"/>
      <c r="V624" s="27"/>
      <c r="W624" s="27"/>
      <c r="X624" s="27"/>
    </row>
    <row r="625" spans="1:24" s="22" customFormat="1" ht="210.75" customHeight="1" x14ac:dyDescent="0.35">
      <c r="A625" s="20">
        <f t="shared" si="19"/>
        <v>624</v>
      </c>
      <c r="B625" s="21" t="str">
        <f t="shared" si="20"/>
        <v>W22</v>
      </c>
      <c r="C625" s="21">
        <v>45804.6875</v>
      </c>
      <c r="D625" s="21" t="s">
        <v>61</v>
      </c>
      <c r="E625" s="10" t="s">
        <v>102</v>
      </c>
      <c r="F625" s="10" t="s">
        <v>56</v>
      </c>
      <c r="G625" s="46">
        <v>7.4300000000000005E-2</v>
      </c>
      <c r="H625" s="46">
        <v>3.2000000000000002E-3</v>
      </c>
      <c r="I625" s="46">
        <v>5.0000000000000001E-3</v>
      </c>
      <c r="J625" s="46">
        <v>2.3800000000000002E-2</v>
      </c>
      <c r="K625" s="49" t="s">
        <v>1605</v>
      </c>
      <c r="L625" s="11" t="s">
        <v>1606</v>
      </c>
      <c r="M625" s="10" t="s">
        <v>162</v>
      </c>
      <c r="N625" s="10" t="s">
        <v>8</v>
      </c>
      <c r="O625" s="10" t="s">
        <v>70</v>
      </c>
      <c r="P625" s="25" t="s">
        <v>50</v>
      </c>
      <c r="R625" s="33"/>
      <c r="S625" s="33"/>
      <c r="T625" s="33"/>
      <c r="U625" s="27"/>
      <c r="V625" s="27"/>
      <c r="W625" s="27"/>
      <c r="X625" s="27"/>
    </row>
    <row r="626" spans="1:24" s="22" customFormat="1" ht="210.75" customHeight="1" x14ac:dyDescent="0.35">
      <c r="A626" s="20">
        <f t="shared" si="19"/>
        <v>625</v>
      </c>
      <c r="B626" s="21" t="str">
        <f t="shared" si="20"/>
        <v>W22</v>
      </c>
      <c r="C626" s="21">
        <v>45805.416666666664</v>
      </c>
      <c r="D626" s="21" t="s">
        <v>108</v>
      </c>
      <c r="E626" s="10" t="s">
        <v>210</v>
      </c>
      <c r="F626" s="10" t="s">
        <v>54</v>
      </c>
      <c r="G626" s="46">
        <v>1.9E-3</v>
      </c>
      <c r="H626" s="46">
        <v>5.0000000000000001E-4</v>
      </c>
      <c r="I626" s="46">
        <v>1E-3</v>
      </c>
      <c r="J626" s="46">
        <v>8.0000000000000004E-4</v>
      </c>
      <c r="K626" s="49" t="s">
        <v>1607</v>
      </c>
      <c r="L626" s="11" t="s">
        <v>4998</v>
      </c>
      <c r="M626" s="10" t="s">
        <v>440</v>
      </c>
      <c r="N626" s="10" t="s">
        <v>183</v>
      </c>
      <c r="O626" s="10" t="s">
        <v>70</v>
      </c>
      <c r="P626" s="25" t="s">
        <v>50</v>
      </c>
      <c r="R626" s="33"/>
      <c r="S626" s="33"/>
      <c r="T626" s="33"/>
      <c r="U626" s="27"/>
      <c r="V626" s="27"/>
      <c r="W626" s="27"/>
      <c r="X626" s="27"/>
    </row>
    <row r="627" spans="1:24" s="22" customFormat="1" ht="210.75" customHeight="1" x14ac:dyDescent="0.35">
      <c r="A627" s="20">
        <f t="shared" si="19"/>
        <v>626</v>
      </c>
      <c r="B627" s="21" t="str">
        <f t="shared" si="20"/>
        <v>W22</v>
      </c>
      <c r="C627" s="21">
        <v>45805.416666666664</v>
      </c>
      <c r="D627" s="21" t="s">
        <v>764</v>
      </c>
      <c r="E627" s="10" t="s">
        <v>104</v>
      </c>
      <c r="F627" s="10" t="s">
        <v>25</v>
      </c>
      <c r="G627" s="46">
        <v>4.1999999999999997E-3</v>
      </c>
      <c r="H627" s="46">
        <v>8.9999999999999998E-4</v>
      </c>
      <c r="I627" s="46">
        <v>1.2999999999999999E-3</v>
      </c>
      <c r="J627" s="46">
        <v>8.9999999999999998E-4</v>
      </c>
      <c r="K627" s="49" t="s">
        <v>1608</v>
      </c>
      <c r="L627" s="11"/>
      <c r="M627" s="10" t="s">
        <v>173</v>
      </c>
      <c r="N627" s="10" t="s">
        <v>1</v>
      </c>
      <c r="O627" s="10" t="s">
        <v>70</v>
      </c>
      <c r="P627" s="25" t="s">
        <v>50</v>
      </c>
      <c r="R627" s="33"/>
      <c r="S627" s="33"/>
      <c r="T627" s="33"/>
      <c r="U627" s="27"/>
      <c r="V627" s="27"/>
      <c r="W627" s="27"/>
      <c r="X627" s="27"/>
    </row>
    <row r="628" spans="1:24" s="22" customFormat="1" ht="210.75" customHeight="1" x14ac:dyDescent="0.35">
      <c r="A628" s="20">
        <f t="shared" si="19"/>
        <v>627</v>
      </c>
      <c r="B628" s="21" t="str">
        <f t="shared" si="20"/>
        <v>W22</v>
      </c>
      <c r="C628" s="21">
        <v>45805.416666666664</v>
      </c>
      <c r="D628" s="21" t="s">
        <v>61</v>
      </c>
      <c r="E628" s="10" t="s">
        <v>98</v>
      </c>
      <c r="F628" s="10" t="s">
        <v>56</v>
      </c>
      <c r="G628" s="46">
        <v>2.06E-2</v>
      </c>
      <c r="H628" s="46">
        <v>4.5999999999999999E-3</v>
      </c>
      <c r="I628" s="46">
        <v>6.0000000000000001E-3</v>
      </c>
      <c r="J628" s="46">
        <v>3.49E-2</v>
      </c>
      <c r="K628" s="49" t="s">
        <v>1609</v>
      </c>
      <c r="L628" s="11" t="s">
        <v>4999</v>
      </c>
      <c r="M628" s="10" t="s">
        <v>191</v>
      </c>
      <c r="N628" s="10" t="s">
        <v>8</v>
      </c>
      <c r="O628" s="10" t="s">
        <v>70</v>
      </c>
      <c r="P628" s="25" t="s">
        <v>50</v>
      </c>
      <c r="R628" s="33"/>
      <c r="S628" s="33"/>
      <c r="T628" s="33"/>
      <c r="U628" s="27"/>
      <c r="V628" s="27"/>
      <c r="W628" s="27"/>
      <c r="X628" s="27"/>
    </row>
    <row r="629" spans="1:24" s="22" customFormat="1" ht="210.75" customHeight="1" x14ac:dyDescent="0.35">
      <c r="A629" s="20">
        <f t="shared" si="19"/>
        <v>628</v>
      </c>
      <c r="B629" s="21" t="str">
        <f t="shared" si="20"/>
        <v>W22</v>
      </c>
      <c r="C629" s="21">
        <v>45805.666666666664</v>
      </c>
      <c r="D629" s="21" t="s">
        <v>1440</v>
      </c>
      <c r="E629" s="10" t="s">
        <v>58</v>
      </c>
      <c r="F629" s="10" t="s">
        <v>25</v>
      </c>
      <c r="G629" s="46">
        <v>1.0200000000000001E-2</v>
      </c>
      <c r="H629" s="46">
        <v>2.5000000000000001E-3</v>
      </c>
      <c r="I629" s="46">
        <v>4.3E-3</v>
      </c>
      <c r="J629" s="46">
        <v>3.5000000000000001E-3</v>
      </c>
      <c r="K629" s="49" t="s">
        <v>1611</v>
      </c>
      <c r="L629" s="11" t="s">
        <v>5000</v>
      </c>
      <c r="M629" s="10" t="s">
        <v>162</v>
      </c>
      <c r="N629" s="10" t="s">
        <v>8</v>
      </c>
      <c r="O629" s="10" t="s">
        <v>1610</v>
      </c>
      <c r="P629" s="25" t="s">
        <v>50</v>
      </c>
      <c r="R629" s="33"/>
      <c r="S629" s="33"/>
      <c r="T629" s="33"/>
      <c r="U629" s="27"/>
      <c r="V629" s="27"/>
      <c r="W629" s="27"/>
      <c r="X629" s="27"/>
    </row>
    <row r="630" spans="1:24" s="22" customFormat="1" ht="210.75" customHeight="1" x14ac:dyDescent="0.35">
      <c r="A630" s="20">
        <f t="shared" ref="A630:A693" si="21">ROW()-1</f>
        <v>629</v>
      </c>
      <c r="B630" s="21" t="str">
        <f t="shared" si="20"/>
        <v>W22</v>
      </c>
      <c r="C630" s="21">
        <v>45805.666666666664</v>
      </c>
      <c r="D630" s="21" t="s">
        <v>61</v>
      </c>
      <c r="E630" s="10" t="s">
        <v>48</v>
      </c>
      <c r="F630" s="10" t="s">
        <v>60</v>
      </c>
      <c r="G630" s="46">
        <v>5.8099999999999999E-2</v>
      </c>
      <c r="H630" s="46">
        <v>2.64E-2</v>
      </c>
      <c r="I630" s="46">
        <v>3.3599999999999998E-2</v>
      </c>
      <c r="J630" s="46">
        <v>4.2900000000000001E-2</v>
      </c>
      <c r="K630" s="49" t="s">
        <v>1612</v>
      </c>
      <c r="L630" s="11" t="s">
        <v>1620</v>
      </c>
      <c r="M630" s="10" t="s">
        <v>151</v>
      </c>
      <c r="N630" s="10" t="s">
        <v>8</v>
      </c>
      <c r="O630" s="10" t="s">
        <v>1610</v>
      </c>
      <c r="P630" s="25" t="s">
        <v>50</v>
      </c>
      <c r="R630" s="33"/>
      <c r="S630" s="33"/>
      <c r="T630" s="33"/>
      <c r="U630" s="27"/>
      <c r="V630" s="27"/>
      <c r="W630" s="27"/>
      <c r="X630" s="27"/>
    </row>
    <row r="631" spans="1:24" s="22" customFormat="1" ht="210.75" customHeight="1" x14ac:dyDescent="0.35">
      <c r="A631" s="20">
        <f t="shared" si="21"/>
        <v>630</v>
      </c>
      <c r="B631" s="21" t="str">
        <f t="shared" si="20"/>
        <v>W22</v>
      </c>
      <c r="C631" s="21">
        <v>45805.666666666664</v>
      </c>
      <c r="D631" s="21" t="s">
        <v>61</v>
      </c>
      <c r="E631" s="10" t="s">
        <v>149</v>
      </c>
      <c r="F631" s="10" t="s">
        <v>25</v>
      </c>
      <c r="G631" s="46">
        <v>1.9800000000000002E-2</v>
      </c>
      <c r="H631" s="46">
        <v>9.1999999999999998E-3</v>
      </c>
      <c r="I631" s="46">
        <v>1.4200000000000001E-2</v>
      </c>
      <c r="J631" s="46">
        <v>1.8599999999999998E-2</v>
      </c>
      <c r="K631" s="49" t="s">
        <v>1613</v>
      </c>
      <c r="L631" s="11" t="s">
        <v>1621</v>
      </c>
      <c r="M631" s="10" t="s">
        <v>151</v>
      </c>
      <c r="N631" s="10" t="s">
        <v>8</v>
      </c>
      <c r="O631" s="10" t="s">
        <v>1610</v>
      </c>
      <c r="P631" s="25" t="s">
        <v>50</v>
      </c>
      <c r="R631" s="33"/>
      <c r="S631" s="33"/>
      <c r="T631" s="33"/>
      <c r="U631" s="27"/>
      <c r="V631" s="27"/>
      <c r="W631" s="27"/>
      <c r="X631" s="27"/>
    </row>
    <row r="632" spans="1:24" s="22" customFormat="1" ht="210.75" customHeight="1" x14ac:dyDescent="0.35">
      <c r="A632" s="20">
        <f t="shared" si="21"/>
        <v>631</v>
      </c>
      <c r="B632" s="21" t="str">
        <f t="shared" si="20"/>
        <v>W22</v>
      </c>
      <c r="C632" s="21">
        <v>45806.4375</v>
      </c>
      <c r="D632" s="21" t="s">
        <v>918</v>
      </c>
      <c r="E632" s="10" t="s">
        <v>58</v>
      </c>
      <c r="F632" s="10" t="s">
        <v>25</v>
      </c>
      <c r="G632" s="46">
        <v>5.0000000000000001E-3</v>
      </c>
      <c r="H632" s="46">
        <v>1.2999999999999999E-3</v>
      </c>
      <c r="I632" s="46">
        <v>2.2000000000000001E-3</v>
      </c>
      <c r="J632" s="46">
        <v>1.1000000000000001E-3</v>
      </c>
      <c r="K632" s="49" t="s">
        <v>1615</v>
      </c>
      <c r="L632" s="11" t="s">
        <v>1618</v>
      </c>
      <c r="M632" s="10" t="s">
        <v>162</v>
      </c>
      <c r="N632" s="10" t="s">
        <v>8</v>
      </c>
      <c r="O632" s="10" t="s">
        <v>1610</v>
      </c>
      <c r="P632" s="25" t="s">
        <v>11</v>
      </c>
      <c r="R632" s="33"/>
      <c r="S632" s="33"/>
      <c r="T632" s="33"/>
      <c r="U632" s="27"/>
      <c r="V632" s="27"/>
      <c r="W632" s="27"/>
      <c r="X632" s="27"/>
    </row>
    <row r="633" spans="1:24" s="22" customFormat="1" ht="210.75" customHeight="1" x14ac:dyDescent="0.35">
      <c r="A633" s="20">
        <f t="shared" si="21"/>
        <v>632</v>
      </c>
      <c r="B633" s="21" t="str">
        <f t="shared" si="20"/>
        <v>W22</v>
      </c>
      <c r="C633" s="21">
        <v>45806.4375</v>
      </c>
      <c r="D633" s="21" t="s">
        <v>918</v>
      </c>
      <c r="E633" s="10" t="s">
        <v>447</v>
      </c>
      <c r="F633" s="10" t="s">
        <v>25</v>
      </c>
      <c r="G633" s="46">
        <v>2E-3</v>
      </c>
      <c r="H633" s="46">
        <v>6.9999999999999999E-4</v>
      </c>
      <c r="I633" s="46">
        <v>1E-3</v>
      </c>
      <c r="J633" s="46">
        <v>8.0000000000000004E-4</v>
      </c>
      <c r="K633" s="49" t="s">
        <v>1699</v>
      </c>
      <c r="L633" s="11" t="s">
        <v>1700</v>
      </c>
      <c r="M633" s="10" t="s">
        <v>194</v>
      </c>
      <c r="N633" s="10" t="s">
        <v>1</v>
      </c>
      <c r="O633" s="10" t="s">
        <v>1610</v>
      </c>
      <c r="P633" s="25" t="s">
        <v>50</v>
      </c>
      <c r="R633" s="33"/>
      <c r="S633" s="33"/>
      <c r="T633" s="33"/>
      <c r="U633" s="27"/>
      <c r="V633" s="27"/>
      <c r="W633" s="27"/>
      <c r="X633" s="27"/>
    </row>
    <row r="634" spans="1:24" s="22" customFormat="1" ht="210.75" customHeight="1" x14ac:dyDescent="0.35">
      <c r="A634" s="20">
        <f t="shared" si="21"/>
        <v>633</v>
      </c>
      <c r="B634" s="21" t="str">
        <f t="shared" ref="B634:B697" si="22">"W"&amp;WEEKNUM(C634,1)</f>
        <v>W22</v>
      </c>
      <c r="C634" s="21">
        <v>45806.4375</v>
      </c>
      <c r="D634" s="21" t="s">
        <v>61</v>
      </c>
      <c r="E634" s="10" t="s">
        <v>1614</v>
      </c>
      <c r="F634" s="10" t="s">
        <v>25</v>
      </c>
      <c r="G634" s="46">
        <v>2.0799999999999999E-2</v>
      </c>
      <c r="H634" s="46">
        <v>1.6999999999999999E-3</v>
      </c>
      <c r="I634" s="46">
        <v>7.3000000000000001E-3</v>
      </c>
      <c r="J634" s="46">
        <v>4.8999999999999998E-3</v>
      </c>
      <c r="K634" s="49" t="s">
        <v>1616</v>
      </c>
      <c r="L634" s="11" t="s">
        <v>5001</v>
      </c>
      <c r="M634" s="10" t="s">
        <v>181</v>
      </c>
      <c r="N634" s="10" t="s">
        <v>9</v>
      </c>
      <c r="O634" s="10" t="s">
        <v>1610</v>
      </c>
      <c r="P634" s="25" t="s">
        <v>50</v>
      </c>
      <c r="R634" s="33"/>
      <c r="S634" s="33"/>
      <c r="T634" s="33"/>
      <c r="U634" s="27"/>
      <c r="V634" s="27"/>
      <c r="W634" s="27"/>
      <c r="X634" s="27"/>
    </row>
    <row r="635" spans="1:24" s="22" customFormat="1" ht="210.75" customHeight="1" x14ac:dyDescent="0.35">
      <c r="A635" s="20">
        <f t="shared" si="21"/>
        <v>634</v>
      </c>
      <c r="B635" s="21" t="str">
        <f t="shared" si="22"/>
        <v>W22</v>
      </c>
      <c r="C635" s="21">
        <v>45806.645833333336</v>
      </c>
      <c r="D635" s="21" t="s">
        <v>1440</v>
      </c>
      <c r="E635" s="10" t="s">
        <v>1617</v>
      </c>
      <c r="F635" s="10" t="s">
        <v>25</v>
      </c>
      <c r="G635" s="46">
        <v>6.8999999999999999E-3</v>
      </c>
      <c r="H635" s="46">
        <v>2.9999999999999997E-4</v>
      </c>
      <c r="I635" s="46">
        <v>5.9999999999999995E-4</v>
      </c>
      <c r="J635" s="46">
        <v>5.0000000000000001E-4</v>
      </c>
      <c r="K635" s="49" t="s">
        <v>1619</v>
      </c>
      <c r="L635" s="11" t="s">
        <v>1628</v>
      </c>
      <c r="M635" s="10" t="s">
        <v>194</v>
      </c>
      <c r="N635" s="10" t="s">
        <v>2</v>
      </c>
      <c r="O635" s="10" t="s">
        <v>1610</v>
      </c>
      <c r="P635" s="25" t="s">
        <v>50</v>
      </c>
      <c r="R635" s="33"/>
      <c r="S635" s="33"/>
      <c r="T635" s="33"/>
      <c r="U635" s="27"/>
      <c r="V635" s="27"/>
      <c r="W635" s="27"/>
      <c r="X635" s="27"/>
    </row>
    <row r="636" spans="1:24" s="22" customFormat="1" ht="210.75" customHeight="1" x14ac:dyDescent="0.35">
      <c r="A636" s="20">
        <f t="shared" si="21"/>
        <v>635</v>
      </c>
      <c r="B636" s="21" t="str">
        <f t="shared" si="22"/>
        <v>W22</v>
      </c>
      <c r="C636" s="21">
        <v>45807.4375</v>
      </c>
      <c r="D636" s="21" t="s">
        <v>807</v>
      </c>
      <c r="E636" s="10" t="s">
        <v>174</v>
      </c>
      <c r="F636" s="10" t="s">
        <v>25</v>
      </c>
      <c r="G636" s="46">
        <v>1.6000000000000001E-3</v>
      </c>
      <c r="H636" s="46">
        <v>2.9999999999999997E-4</v>
      </c>
      <c r="I636" s="46">
        <v>5.9999999999999995E-4</v>
      </c>
      <c r="J636" s="46">
        <v>4.0000000000000002E-4</v>
      </c>
      <c r="K636" s="49" t="s">
        <v>1622</v>
      </c>
      <c r="L636" s="11" t="s">
        <v>1623</v>
      </c>
      <c r="M636" s="10" t="s">
        <v>175</v>
      </c>
      <c r="N636" s="10" t="s">
        <v>8</v>
      </c>
      <c r="O636" s="10" t="s">
        <v>1610</v>
      </c>
      <c r="P636" s="25" t="s">
        <v>50</v>
      </c>
      <c r="R636" s="33"/>
      <c r="S636" s="33"/>
      <c r="T636" s="33"/>
      <c r="U636" s="27"/>
      <c r="V636" s="27"/>
      <c r="W636" s="27"/>
      <c r="X636" s="27"/>
    </row>
    <row r="637" spans="1:24" s="22" customFormat="1" ht="210.75" customHeight="1" x14ac:dyDescent="0.35">
      <c r="A637" s="20">
        <f t="shared" si="21"/>
        <v>636</v>
      </c>
      <c r="B637" s="21" t="str">
        <f t="shared" si="22"/>
        <v>W22</v>
      </c>
      <c r="C637" s="21">
        <v>45807.4375</v>
      </c>
      <c r="D637" s="21" t="s">
        <v>764</v>
      </c>
      <c r="E637" s="10" t="s">
        <v>1624</v>
      </c>
      <c r="F637" s="10" t="s">
        <v>66</v>
      </c>
      <c r="G637" s="46">
        <v>3.5999999999999999E-3</v>
      </c>
      <c r="H637" s="46">
        <v>4.0000000000000002E-4</v>
      </c>
      <c r="I637" s="46">
        <v>8.0000000000000004E-4</v>
      </c>
      <c r="J637" s="46">
        <v>6.7000000000000002E-3</v>
      </c>
      <c r="K637" s="49" t="s">
        <v>1625</v>
      </c>
      <c r="L637" s="11" t="s">
        <v>1627</v>
      </c>
      <c r="M637" s="10" t="s">
        <v>152</v>
      </c>
      <c r="N637" s="10" t="s">
        <v>1558</v>
      </c>
      <c r="O637" s="10" t="s">
        <v>1610</v>
      </c>
      <c r="P637" s="25" t="s">
        <v>50</v>
      </c>
      <c r="R637" s="33"/>
      <c r="S637" s="33"/>
      <c r="T637" s="33"/>
      <c r="U637" s="27"/>
      <c r="V637" s="27"/>
      <c r="W637" s="27"/>
      <c r="X637" s="27"/>
    </row>
    <row r="638" spans="1:24" s="22" customFormat="1" ht="210.75" customHeight="1" x14ac:dyDescent="0.35">
      <c r="A638" s="20">
        <f t="shared" si="21"/>
        <v>637</v>
      </c>
      <c r="B638" s="21" t="str">
        <f t="shared" si="22"/>
        <v>W22</v>
      </c>
      <c r="C638" s="21">
        <v>45807.645833333336</v>
      </c>
      <c r="D638" s="21" t="s">
        <v>807</v>
      </c>
      <c r="E638" s="10" t="s">
        <v>104</v>
      </c>
      <c r="F638" s="10" t="s">
        <v>76</v>
      </c>
      <c r="G638" s="46">
        <v>4.4900000000000002E-2</v>
      </c>
      <c r="H638" s="46">
        <v>1E-4</v>
      </c>
      <c r="I638" s="46">
        <v>4.0000000000000002E-4</v>
      </c>
      <c r="J638" s="46">
        <v>2.9999999999999997E-4</v>
      </c>
      <c r="K638" s="49" t="s">
        <v>1626</v>
      </c>
      <c r="L638" s="11" t="s">
        <v>1640</v>
      </c>
      <c r="M638" s="10" t="s">
        <v>204</v>
      </c>
      <c r="N638" s="10" t="s">
        <v>1</v>
      </c>
      <c r="O638" s="10" t="s">
        <v>1610</v>
      </c>
      <c r="P638" s="25" t="s">
        <v>50</v>
      </c>
      <c r="R638" s="33"/>
      <c r="S638" s="33"/>
      <c r="T638" s="33"/>
      <c r="U638" s="27"/>
      <c r="V638" s="27"/>
      <c r="W638" s="27"/>
      <c r="X638" s="27"/>
    </row>
    <row r="639" spans="1:24" s="22" customFormat="1" ht="210.75" customHeight="1" x14ac:dyDescent="0.35">
      <c r="A639" s="20">
        <f t="shared" si="21"/>
        <v>638</v>
      </c>
      <c r="B639" s="21" t="str">
        <f t="shared" si="22"/>
        <v>W22</v>
      </c>
      <c r="C639" s="21">
        <v>45808.4375</v>
      </c>
      <c r="D639" s="21" t="s">
        <v>1440</v>
      </c>
      <c r="E639" s="10" t="s">
        <v>1629</v>
      </c>
      <c r="F639" s="10" t="s">
        <v>25</v>
      </c>
      <c r="G639" s="46">
        <v>2.0999999999999999E-3</v>
      </c>
      <c r="H639" s="46">
        <v>2.0000000000000001E-4</v>
      </c>
      <c r="I639" s="46">
        <v>5.9999999999999995E-4</v>
      </c>
      <c r="J639" s="46">
        <v>4.0000000000000002E-4</v>
      </c>
      <c r="K639" s="49" t="s">
        <v>1632</v>
      </c>
      <c r="L639" s="11" t="s">
        <v>1641</v>
      </c>
      <c r="M639" s="10" t="s">
        <v>162</v>
      </c>
      <c r="N639" s="10" t="s">
        <v>8</v>
      </c>
      <c r="O639" s="10" t="s">
        <v>1610</v>
      </c>
      <c r="P639" s="25" t="s">
        <v>50</v>
      </c>
      <c r="R639" s="33"/>
      <c r="S639" s="33"/>
      <c r="T639" s="33"/>
      <c r="U639" s="27"/>
      <c r="V639" s="27"/>
      <c r="W639" s="27"/>
      <c r="X639" s="27"/>
    </row>
    <row r="640" spans="1:24" s="22" customFormat="1" ht="210.75" customHeight="1" x14ac:dyDescent="0.35">
      <c r="A640" s="20">
        <f t="shared" si="21"/>
        <v>639</v>
      </c>
      <c r="B640" s="21" t="str">
        <f t="shared" si="22"/>
        <v>W22</v>
      </c>
      <c r="C640" s="21">
        <v>45808.4375</v>
      </c>
      <c r="D640" s="21" t="s">
        <v>1440</v>
      </c>
      <c r="E640" s="10" t="s">
        <v>1617</v>
      </c>
      <c r="F640" s="10" t="s">
        <v>25</v>
      </c>
      <c r="G640" s="46">
        <v>9.7000000000000003E-3</v>
      </c>
      <c r="H640" s="46">
        <v>8.9999999999999998E-4</v>
      </c>
      <c r="I640" s="46">
        <v>2.3E-3</v>
      </c>
      <c r="J640" s="46">
        <v>1.5E-3</v>
      </c>
      <c r="K640" s="49" t="s">
        <v>1633</v>
      </c>
      <c r="L640" s="11" t="s">
        <v>1628</v>
      </c>
      <c r="M640" s="10" t="s">
        <v>167</v>
      </c>
      <c r="N640" s="10" t="s">
        <v>1</v>
      </c>
      <c r="O640" s="10" t="s">
        <v>1610</v>
      </c>
      <c r="P640" s="25" t="s">
        <v>50</v>
      </c>
      <c r="R640" s="33"/>
      <c r="S640" s="33"/>
      <c r="T640" s="33"/>
      <c r="U640" s="27"/>
      <c r="V640" s="27"/>
      <c r="W640" s="27"/>
      <c r="X640" s="27"/>
    </row>
    <row r="641" spans="1:24" s="22" customFormat="1" ht="210.75" customHeight="1" x14ac:dyDescent="0.35">
      <c r="A641" s="20">
        <f t="shared" si="21"/>
        <v>640</v>
      </c>
      <c r="B641" s="21" t="str">
        <f t="shared" si="22"/>
        <v>W22</v>
      </c>
      <c r="C641" s="21">
        <v>45808.4375</v>
      </c>
      <c r="D641" s="21" t="s">
        <v>201</v>
      </c>
      <c r="E641" s="10" t="s">
        <v>188</v>
      </c>
      <c r="F641" s="10" t="s">
        <v>25</v>
      </c>
      <c r="G641" s="46">
        <v>8.9999999999999993E-3</v>
      </c>
      <c r="H641" s="46">
        <v>4.7999999999999996E-3</v>
      </c>
      <c r="I641" s="46">
        <v>5.4000000000000003E-3</v>
      </c>
      <c r="J641" s="46">
        <v>5.4000000000000003E-3</v>
      </c>
      <c r="K641" s="49" t="s">
        <v>1634</v>
      </c>
      <c r="L641" s="11" t="s">
        <v>5002</v>
      </c>
      <c r="M641" s="10" t="s">
        <v>175</v>
      </c>
      <c r="N641" s="10" t="s">
        <v>8</v>
      </c>
      <c r="O641" s="10" t="s">
        <v>1610</v>
      </c>
      <c r="P641" s="25" t="s">
        <v>50</v>
      </c>
      <c r="R641" s="33"/>
      <c r="S641" s="33"/>
      <c r="T641" s="33"/>
      <c r="U641" s="27"/>
      <c r="V641" s="27"/>
      <c r="W641" s="27"/>
      <c r="X641" s="27"/>
    </row>
    <row r="642" spans="1:24" s="22" customFormat="1" ht="210.75" customHeight="1" x14ac:dyDescent="0.35">
      <c r="A642" s="20">
        <f t="shared" si="21"/>
        <v>641</v>
      </c>
      <c r="B642" s="21" t="str">
        <f t="shared" si="22"/>
        <v>W22</v>
      </c>
      <c r="C642" s="21">
        <v>45808.6875</v>
      </c>
      <c r="D642" s="21" t="s">
        <v>1440</v>
      </c>
      <c r="E642" s="10" t="s">
        <v>1630</v>
      </c>
      <c r="F642" s="10" t="s">
        <v>66</v>
      </c>
      <c r="G642" s="46">
        <v>1.26E-2</v>
      </c>
      <c r="H642" s="46">
        <v>2.0000000000000001E-4</v>
      </c>
      <c r="I642" s="46">
        <v>2.9999999999999997E-4</v>
      </c>
      <c r="J642" s="46">
        <v>4.0000000000000002E-4</v>
      </c>
      <c r="K642" s="49" t="s">
        <v>1635</v>
      </c>
      <c r="L642" s="11"/>
      <c r="M642" s="10" t="s">
        <v>152</v>
      </c>
      <c r="N642" s="10" t="s">
        <v>8</v>
      </c>
      <c r="O642" s="10" t="s">
        <v>1610</v>
      </c>
      <c r="P642" s="25" t="s">
        <v>50</v>
      </c>
      <c r="R642" s="33"/>
      <c r="S642" s="33"/>
      <c r="T642" s="33"/>
      <c r="U642" s="27"/>
      <c r="V642" s="27"/>
      <c r="W642" s="27"/>
      <c r="X642" s="27"/>
    </row>
    <row r="643" spans="1:24" s="22" customFormat="1" ht="210.75" customHeight="1" x14ac:dyDescent="0.35">
      <c r="A643" s="20">
        <f t="shared" si="21"/>
        <v>642</v>
      </c>
      <c r="B643" s="21" t="str">
        <f t="shared" si="22"/>
        <v>W22</v>
      </c>
      <c r="C643" s="21">
        <v>45808.6875</v>
      </c>
      <c r="D643" s="21" t="s">
        <v>201</v>
      </c>
      <c r="E643" s="10" t="s">
        <v>166</v>
      </c>
      <c r="F643" s="10" t="s">
        <v>60</v>
      </c>
      <c r="G643" s="46">
        <v>1.54E-2</v>
      </c>
      <c r="H643" s="46">
        <v>7.1999999999999998E-3</v>
      </c>
      <c r="I643" s="46">
        <v>7.1999999999999998E-3</v>
      </c>
      <c r="J643" s="46">
        <v>7.3000000000000001E-3</v>
      </c>
      <c r="K643" s="49" t="s">
        <v>1636</v>
      </c>
      <c r="L643" s="11"/>
      <c r="M643" s="10" t="s">
        <v>151</v>
      </c>
      <c r="N643" s="10" t="s">
        <v>8</v>
      </c>
      <c r="O643" s="10" t="s">
        <v>1610</v>
      </c>
      <c r="P643" s="25" t="s">
        <v>50</v>
      </c>
      <c r="R643" s="33"/>
      <c r="S643" s="33"/>
      <c r="T643" s="33"/>
      <c r="U643" s="27"/>
      <c r="V643" s="27"/>
      <c r="W643" s="27"/>
      <c r="X643" s="27"/>
    </row>
    <row r="644" spans="1:24" s="22" customFormat="1" ht="210.75" customHeight="1" x14ac:dyDescent="0.35">
      <c r="A644" s="20">
        <f t="shared" si="21"/>
        <v>643</v>
      </c>
      <c r="B644" s="21" t="str">
        <f t="shared" si="22"/>
        <v>W22</v>
      </c>
      <c r="C644" s="21">
        <v>45808.6875</v>
      </c>
      <c r="D644" s="21" t="s">
        <v>201</v>
      </c>
      <c r="E644" s="10" t="s">
        <v>1631</v>
      </c>
      <c r="F644" s="10" t="s">
        <v>25</v>
      </c>
      <c r="G644" s="46">
        <v>1.9400000000000001E-2</v>
      </c>
      <c r="H644" s="46">
        <v>4.5999999999999999E-3</v>
      </c>
      <c r="I644" s="46">
        <v>5.1000000000000004E-3</v>
      </c>
      <c r="J644" s="46">
        <v>5.1000000000000004E-3</v>
      </c>
      <c r="K644" s="49" t="s">
        <v>1637</v>
      </c>
      <c r="L644" s="11"/>
      <c r="M644" s="10" t="s">
        <v>128</v>
      </c>
      <c r="N644" s="10" t="s">
        <v>8</v>
      </c>
      <c r="O644" s="10" t="s">
        <v>1610</v>
      </c>
      <c r="P644" s="25" t="s">
        <v>50</v>
      </c>
      <c r="R644" s="33"/>
      <c r="S644" s="33"/>
      <c r="T644" s="33"/>
      <c r="U644" s="27"/>
      <c r="V644" s="27"/>
      <c r="W644" s="27"/>
      <c r="X644" s="27"/>
    </row>
    <row r="645" spans="1:24" s="22" customFormat="1" ht="210.75" customHeight="1" x14ac:dyDescent="0.35">
      <c r="A645" s="20">
        <f t="shared" si="21"/>
        <v>644</v>
      </c>
      <c r="B645" s="21" t="str">
        <f t="shared" si="22"/>
        <v>W22</v>
      </c>
      <c r="C645" s="21">
        <v>45808.6875</v>
      </c>
      <c r="D645" s="21" t="s">
        <v>807</v>
      </c>
      <c r="E645" s="10" t="s">
        <v>1638</v>
      </c>
      <c r="F645" s="10" t="s">
        <v>66</v>
      </c>
      <c r="G645" s="46">
        <v>1.9400000000000001E-2</v>
      </c>
      <c r="H645" s="46">
        <v>3.1300000000000001E-2</v>
      </c>
      <c r="I645" s="46">
        <v>1.5E-3</v>
      </c>
      <c r="J645" s="46">
        <v>2.9999999999999997E-4</v>
      </c>
      <c r="K645" s="49" t="s">
        <v>1639</v>
      </c>
      <c r="L645" s="11" t="s">
        <v>1642</v>
      </c>
      <c r="M645" s="10" t="s">
        <v>167</v>
      </c>
      <c r="N645" s="10" t="s">
        <v>1</v>
      </c>
      <c r="O645" s="10" t="s">
        <v>1610</v>
      </c>
      <c r="P645" s="25" t="s">
        <v>50</v>
      </c>
      <c r="R645" s="33"/>
      <c r="S645" s="33"/>
      <c r="T645" s="33"/>
      <c r="U645" s="27"/>
      <c r="V645" s="27"/>
      <c r="W645" s="27"/>
      <c r="X645" s="27"/>
    </row>
    <row r="646" spans="1:24" s="22" customFormat="1" ht="210.75" customHeight="1" x14ac:dyDescent="0.35">
      <c r="A646" s="20">
        <f t="shared" si="21"/>
        <v>645</v>
      </c>
      <c r="B646" s="21" t="str">
        <f t="shared" si="22"/>
        <v>W23</v>
      </c>
      <c r="C646" s="21">
        <v>45809.4375</v>
      </c>
      <c r="D646" s="21" t="s">
        <v>807</v>
      </c>
      <c r="E646" s="10" t="s">
        <v>20</v>
      </c>
      <c r="F646" s="10" t="s">
        <v>56</v>
      </c>
      <c r="G646" s="46">
        <v>8.2000000000000007E-3</v>
      </c>
      <c r="H646" s="46">
        <v>6.7999999999999996E-3</v>
      </c>
      <c r="I646" s="46">
        <v>5.7999999999999996E-3</v>
      </c>
      <c r="J646" s="46">
        <v>4.8999999999999998E-3</v>
      </c>
      <c r="K646" s="49" t="s">
        <v>1660</v>
      </c>
      <c r="L646" s="11" t="s">
        <v>1661</v>
      </c>
      <c r="M646" s="10" t="s">
        <v>388</v>
      </c>
      <c r="N646" s="10" t="s">
        <v>19</v>
      </c>
      <c r="O646" s="10" t="s">
        <v>1663</v>
      </c>
      <c r="P646" s="25" t="s">
        <v>134</v>
      </c>
      <c r="R646" s="33"/>
      <c r="S646" s="33"/>
      <c r="T646" s="33"/>
      <c r="U646" s="27"/>
      <c r="V646" s="27"/>
      <c r="W646" s="27"/>
      <c r="X646" s="27"/>
    </row>
    <row r="647" spans="1:24" s="22" customFormat="1" ht="210.75" customHeight="1" x14ac:dyDescent="0.35">
      <c r="A647" s="20">
        <f t="shared" si="21"/>
        <v>646</v>
      </c>
      <c r="B647" s="21" t="str">
        <f t="shared" si="22"/>
        <v>W23</v>
      </c>
      <c r="C647" s="21">
        <v>45809.4375</v>
      </c>
      <c r="D647" s="21" t="s">
        <v>61</v>
      </c>
      <c r="E647" s="10" t="s">
        <v>86</v>
      </c>
      <c r="F647" s="10" t="s">
        <v>56</v>
      </c>
      <c r="G647" s="46">
        <v>3.1899999999999998E-2</v>
      </c>
      <c r="H647" s="46">
        <v>6.8999999999999999E-3</v>
      </c>
      <c r="I647" s="46">
        <v>1.18E-2</v>
      </c>
      <c r="J647" s="46">
        <v>1.21E-2</v>
      </c>
      <c r="K647" s="49" t="s">
        <v>1658</v>
      </c>
      <c r="L647" s="11" t="s">
        <v>1662</v>
      </c>
      <c r="M647" s="10" t="s">
        <v>191</v>
      </c>
      <c r="N647" s="10" t="s">
        <v>183</v>
      </c>
      <c r="O647" s="10" t="s">
        <v>1663</v>
      </c>
      <c r="P647" s="25" t="s">
        <v>50</v>
      </c>
      <c r="R647" s="33"/>
      <c r="S647" s="33"/>
      <c r="T647" s="33"/>
      <c r="U647" s="27"/>
      <c r="V647" s="27"/>
      <c r="W647" s="27"/>
      <c r="X647" s="27"/>
    </row>
    <row r="648" spans="1:24" s="22" customFormat="1" ht="210.75" customHeight="1" x14ac:dyDescent="0.35">
      <c r="A648" s="20">
        <f t="shared" si="21"/>
        <v>647</v>
      </c>
      <c r="B648" s="21" t="str">
        <f t="shared" si="22"/>
        <v>W23</v>
      </c>
      <c r="C648" s="21">
        <v>45809.729166666664</v>
      </c>
      <c r="D648" s="21" t="s">
        <v>1440</v>
      </c>
      <c r="E648" s="10" t="s">
        <v>292</v>
      </c>
      <c r="F648" s="10" t="s">
        <v>56</v>
      </c>
      <c r="G648" s="46">
        <v>1.12E-2</v>
      </c>
      <c r="H648" s="46">
        <v>1.12E-2</v>
      </c>
      <c r="I648" s="46">
        <v>1.12E-2</v>
      </c>
      <c r="J648" s="46">
        <v>4.0000000000000002E-4</v>
      </c>
      <c r="K648" s="49" t="s">
        <v>1659</v>
      </c>
      <c r="L648" s="11" t="s">
        <v>1665</v>
      </c>
      <c r="M648" s="10" t="s">
        <v>1664</v>
      </c>
      <c r="N648" s="10" t="s">
        <v>1657</v>
      </c>
      <c r="O648" s="10" t="s">
        <v>1663</v>
      </c>
      <c r="P648" s="25" t="s">
        <v>11</v>
      </c>
      <c r="R648" s="33"/>
      <c r="S648" s="33"/>
      <c r="T648" s="33"/>
      <c r="U648" s="27"/>
      <c r="V648" s="27"/>
      <c r="W648" s="27"/>
      <c r="X648" s="27"/>
    </row>
    <row r="649" spans="1:24" s="22" customFormat="1" ht="210.75" customHeight="1" x14ac:dyDescent="0.35">
      <c r="A649" s="20">
        <f t="shared" si="21"/>
        <v>648</v>
      </c>
      <c r="B649" s="21" t="str">
        <f t="shared" si="22"/>
        <v>W23</v>
      </c>
      <c r="C649" s="21">
        <v>45810.4375</v>
      </c>
      <c r="D649" s="21" t="s">
        <v>1440</v>
      </c>
      <c r="E649" s="10" t="s">
        <v>1555</v>
      </c>
      <c r="F649" s="10" t="s">
        <v>54</v>
      </c>
      <c r="G649" s="46">
        <v>2.5000000000000001E-3</v>
      </c>
      <c r="H649" s="46">
        <v>2.3E-3</v>
      </c>
      <c r="I649" s="46">
        <v>2.3E-3</v>
      </c>
      <c r="J649" s="46">
        <v>8.9999999999999998E-4</v>
      </c>
      <c r="K649" s="49" t="s">
        <v>1644</v>
      </c>
      <c r="L649" s="11" t="s">
        <v>1651</v>
      </c>
      <c r="M649" s="10" t="s">
        <v>1652</v>
      </c>
      <c r="N649" s="10" t="s">
        <v>30</v>
      </c>
      <c r="O649" s="10" t="s">
        <v>1650</v>
      </c>
      <c r="P649" s="25" t="s">
        <v>134</v>
      </c>
      <c r="R649" s="33"/>
      <c r="S649" s="33"/>
      <c r="T649" s="33"/>
      <c r="U649" s="27"/>
      <c r="V649" s="27"/>
      <c r="W649" s="27"/>
      <c r="X649" s="27"/>
    </row>
    <row r="650" spans="1:24" s="22" customFormat="1" ht="210.75" customHeight="1" x14ac:dyDescent="0.35">
      <c r="A650" s="20">
        <f t="shared" si="21"/>
        <v>649</v>
      </c>
      <c r="B650" s="21" t="str">
        <f t="shared" si="22"/>
        <v>W23</v>
      </c>
      <c r="C650" s="21">
        <v>45810.4375</v>
      </c>
      <c r="D650" s="21" t="s">
        <v>698</v>
      </c>
      <c r="E650" s="10" t="s">
        <v>90</v>
      </c>
      <c r="F650" s="10" t="s">
        <v>60</v>
      </c>
      <c r="G650" s="46">
        <v>4.4600000000000001E-2</v>
      </c>
      <c r="H650" s="46">
        <v>4.4600000000000001E-2</v>
      </c>
      <c r="I650" s="46">
        <v>4.4600000000000001E-2</v>
      </c>
      <c r="J650" s="46">
        <v>3.1899999999999998E-2</v>
      </c>
      <c r="K650" s="49" t="s">
        <v>1645</v>
      </c>
      <c r="L650" s="11" t="s">
        <v>1653</v>
      </c>
      <c r="M650" s="10" t="s">
        <v>150</v>
      </c>
      <c r="N650" s="10" t="s">
        <v>30</v>
      </c>
      <c r="O650" s="10" t="s">
        <v>1650</v>
      </c>
      <c r="P650" s="25" t="s">
        <v>134</v>
      </c>
      <c r="R650" s="33"/>
      <c r="S650" s="33"/>
      <c r="T650" s="33"/>
      <c r="U650" s="27"/>
      <c r="V650" s="27"/>
      <c r="W650" s="27"/>
      <c r="X650" s="27"/>
    </row>
    <row r="651" spans="1:24" s="22" customFormat="1" ht="210.75" customHeight="1" x14ac:dyDescent="0.35">
      <c r="A651" s="20">
        <f t="shared" si="21"/>
        <v>650</v>
      </c>
      <c r="B651" s="21" t="str">
        <f t="shared" si="22"/>
        <v>W23</v>
      </c>
      <c r="C651" s="21">
        <v>45810.4375</v>
      </c>
      <c r="D651" s="21" t="s">
        <v>1144</v>
      </c>
      <c r="E651" s="10" t="s">
        <v>1432</v>
      </c>
      <c r="F651" s="10" t="s">
        <v>54</v>
      </c>
      <c r="G651" s="46">
        <v>7.1999999999999998E-3</v>
      </c>
      <c r="H651" s="46">
        <v>6.7999999999999996E-3</v>
      </c>
      <c r="I651" s="46">
        <v>6.7999999999999996E-3</v>
      </c>
      <c r="J651" s="46">
        <v>8.9999999999999998E-4</v>
      </c>
      <c r="K651" s="49" t="s">
        <v>1646</v>
      </c>
      <c r="L651" s="11" t="s">
        <v>1654</v>
      </c>
      <c r="M651" s="10" t="s">
        <v>570</v>
      </c>
      <c r="N651" s="10" t="s">
        <v>1655</v>
      </c>
      <c r="O651" s="10" t="s">
        <v>1650</v>
      </c>
      <c r="P651" s="25" t="s">
        <v>50</v>
      </c>
      <c r="R651" s="33"/>
      <c r="S651" s="33"/>
      <c r="T651" s="33"/>
      <c r="U651" s="27"/>
      <c r="V651" s="27"/>
      <c r="W651" s="27"/>
      <c r="X651" s="27"/>
    </row>
    <row r="652" spans="1:24" s="22" customFormat="1" ht="210.75" customHeight="1" x14ac:dyDescent="0.35">
      <c r="A652" s="20">
        <f t="shared" si="21"/>
        <v>651</v>
      </c>
      <c r="B652" s="21" t="str">
        <f t="shared" si="22"/>
        <v>W23</v>
      </c>
      <c r="C652" s="21">
        <v>45810.4375</v>
      </c>
      <c r="D652" s="21" t="s">
        <v>61</v>
      </c>
      <c r="E652" s="10" t="s">
        <v>249</v>
      </c>
      <c r="F652" s="10" t="s">
        <v>54</v>
      </c>
      <c r="G652" s="46">
        <v>6.8999999999999999E-3</v>
      </c>
      <c r="H652" s="46">
        <v>6.4999999999999997E-3</v>
      </c>
      <c r="I652" s="46">
        <v>6.4999999999999997E-3</v>
      </c>
      <c r="J652" s="46">
        <v>6.9999999999999999E-4</v>
      </c>
      <c r="K652" s="49" t="s">
        <v>1647</v>
      </c>
      <c r="L652" s="11" t="s">
        <v>5003</v>
      </c>
      <c r="M652" s="10" t="s">
        <v>1656</v>
      </c>
      <c r="N652" s="10" t="s">
        <v>1657</v>
      </c>
      <c r="O652" s="10" t="s">
        <v>1650</v>
      </c>
      <c r="P652" s="25" t="s">
        <v>11</v>
      </c>
      <c r="R652" s="33"/>
      <c r="S652" s="33"/>
      <c r="T652" s="33"/>
      <c r="U652" s="27"/>
      <c r="V652" s="27"/>
      <c r="W652" s="27"/>
      <c r="X652" s="27"/>
    </row>
    <row r="653" spans="1:24" s="22" customFormat="1" ht="210.75" customHeight="1" x14ac:dyDescent="0.35">
      <c r="A653" s="20">
        <f t="shared" si="21"/>
        <v>652</v>
      </c>
      <c r="B653" s="21" t="str">
        <f t="shared" si="22"/>
        <v>W23</v>
      </c>
      <c r="C653" s="21">
        <v>45810.729166666664</v>
      </c>
      <c r="D653" s="21" t="s">
        <v>1440</v>
      </c>
      <c r="E653" s="10" t="s">
        <v>20</v>
      </c>
      <c r="F653" s="10" t="s">
        <v>56</v>
      </c>
      <c r="G653" s="46">
        <v>9.2999999999999992E-3</v>
      </c>
      <c r="H653" s="46">
        <v>6.1999999999999998E-3</v>
      </c>
      <c r="I653" s="46">
        <v>6.3E-3</v>
      </c>
      <c r="J653" s="46">
        <v>6.3E-3</v>
      </c>
      <c r="K653" s="49" t="s">
        <v>1648</v>
      </c>
      <c r="L653" s="11" t="s">
        <v>1675</v>
      </c>
      <c r="M653" s="10" t="s">
        <v>177</v>
      </c>
      <c r="N653" s="10" t="s">
        <v>1666</v>
      </c>
      <c r="O653" s="10" t="s">
        <v>1650</v>
      </c>
      <c r="P653" s="25" t="s">
        <v>50</v>
      </c>
      <c r="R653" s="33"/>
      <c r="S653" s="33"/>
      <c r="T653" s="33"/>
      <c r="U653" s="27"/>
      <c r="V653" s="27"/>
      <c r="W653" s="27"/>
      <c r="X653" s="27"/>
    </row>
    <row r="654" spans="1:24" s="22" customFormat="1" ht="210.75" customHeight="1" x14ac:dyDescent="0.35">
      <c r="A654" s="20">
        <f t="shared" si="21"/>
        <v>653</v>
      </c>
      <c r="B654" s="21" t="str">
        <f t="shared" si="22"/>
        <v>W23</v>
      </c>
      <c r="C654" s="21">
        <v>45810.729166666664</v>
      </c>
      <c r="D654" s="21" t="s">
        <v>807</v>
      </c>
      <c r="E654" s="10" t="s">
        <v>1643</v>
      </c>
      <c r="F654" s="10" t="s">
        <v>54</v>
      </c>
      <c r="G654" s="46">
        <v>7.4000000000000003E-3</v>
      </c>
      <c r="H654" s="46">
        <v>1.8E-3</v>
      </c>
      <c r="I654" s="46">
        <v>1.8E-3</v>
      </c>
      <c r="J654" s="46">
        <v>2.9999999999999997E-4</v>
      </c>
      <c r="K654" s="49" t="s">
        <v>1649</v>
      </c>
      <c r="L654" s="11" t="s">
        <v>5004</v>
      </c>
      <c r="M654" s="10" t="s">
        <v>177</v>
      </c>
      <c r="N654" s="10" t="s">
        <v>1666</v>
      </c>
      <c r="O654" s="10" t="s">
        <v>1650</v>
      </c>
      <c r="P654" s="25" t="s">
        <v>11</v>
      </c>
      <c r="R654" s="33"/>
      <c r="S654" s="33"/>
      <c r="T654" s="33"/>
      <c r="U654" s="27"/>
      <c r="V654" s="27"/>
      <c r="W654" s="27"/>
      <c r="X654" s="27"/>
    </row>
    <row r="655" spans="1:24" s="22" customFormat="1" ht="210.75" customHeight="1" x14ac:dyDescent="0.35">
      <c r="A655" s="20">
        <f t="shared" si="21"/>
        <v>654</v>
      </c>
      <c r="B655" s="21" t="str">
        <f t="shared" si="22"/>
        <v>W23</v>
      </c>
      <c r="C655" s="21">
        <v>45811.4375</v>
      </c>
      <c r="D655" s="21" t="s">
        <v>108</v>
      </c>
      <c r="E655" s="10" t="s">
        <v>1668</v>
      </c>
      <c r="F655" s="10" t="s">
        <v>66</v>
      </c>
      <c r="G655" s="46">
        <v>8.8999999999999999E-3</v>
      </c>
      <c r="H655" s="46">
        <v>4.4999999999999997E-3</v>
      </c>
      <c r="I655" s="46">
        <v>4.4999999999999997E-3</v>
      </c>
      <c r="J655" s="46">
        <v>3.5000000000000001E-3</v>
      </c>
      <c r="K655" s="49" t="s">
        <v>1669</v>
      </c>
      <c r="L655" s="11" t="s">
        <v>1676</v>
      </c>
      <c r="M655" s="10" t="s">
        <v>152</v>
      </c>
      <c r="N655" s="10" t="s">
        <v>8</v>
      </c>
      <c r="O655" s="10" t="s">
        <v>71</v>
      </c>
      <c r="P655" s="25" t="s">
        <v>11</v>
      </c>
      <c r="R655" s="33"/>
      <c r="S655" s="33"/>
      <c r="T655" s="33"/>
      <c r="U655" s="27"/>
      <c r="V655" s="27"/>
      <c r="W655" s="27"/>
      <c r="X655" s="27"/>
    </row>
    <row r="656" spans="1:24" s="22" customFormat="1" ht="210.75" customHeight="1" x14ac:dyDescent="0.35">
      <c r="A656" s="20">
        <f t="shared" si="21"/>
        <v>655</v>
      </c>
      <c r="B656" s="21" t="str">
        <f t="shared" si="22"/>
        <v>W23</v>
      </c>
      <c r="C656" s="21">
        <v>45811.6875</v>
      </c>
      <c r="D656" s="21" t="s">
        <v>807</v>
      </c>
      <c r="E656" s="10" t="s">
        <v>176</v>
      </c>
      <c r="F656" s="10" t="s">
        <v>56</v>
      </c>
      <c r="G656" s="46">
        <v>2.0899999999999998E-2</v>
      </c>
      <c r="H656" s="46">
        <v>3.0999999999999999E-3</v>
      </c>
      <c r="I656" s="46">
        <v>3.0999999999999999E-3</v>
      </c>
      <c r="J656" s="46">
        <v>5.0000000000000001E-4</v>
      </c>
      <c r="K656" s="49" t="s">
        <v>1670</v>
      </c>
      <c r="L656" s="11" t="s">
        <v>1677</v>
      </c>
      <c r="M656" s="10" t="s">
        <v>162</v>
      </c>
      <c r="N656" s="10" t="s">
        <v>8</v>
      </c>
      <c r="O656" s="10" t="s">
        <v>71</v>
      </c>
      <c r="P656" s="25" t="s">
        <v>11</v>
      </c>
      <c r="R656" s="33"/>
      <c r="S656" s="33"/>
      <c r="T656" s="33"/>
      <c r="U656" s="27"/>
      <c r="V656" s="27"/>
      <c r="W656" s="27"/>
      <c r="X656" s="27"/>
    </row>
    <row r="657" spans="1:24" s="22" customFormat="1" ht="210.75" customHeight="1" x14ac:dyDescent="0.35">
      <c r="A657" s="20">
        <f t="shared" si="21"/>
        <v>656</v>
      </c>
      <c r="B657" s="21" t="str">
        <f t="shared" si="22"/>
        <v>W23</v>
      </c>
      <c r="C657" s="21">
        <v>45811.6875</v>
      </c>
      <c r="D657" s="21" t="s">
        <v>57</v>
      </c>
      <c r="E657" s="10" t="s">
        <v>213</v>
      </c>
      <c r="F657" s="10" t="s">
        <v>66</v>
      </c>
      <c r="G657" s="46">
        <v>5.0000000000000001E-3</v>
      </c>
      <c r="H657" s="46">
        <v>1.1000000000000001E-3</v>
      </c>
      <c r="I657" s="46">
        <v>1.1000000000000001E-3</v>
      </c>
      <c r="J657" s="46">
        <v>1.5E-3</v>
      </c>
      <c r="K657" s="49" t="s">
        <v>1698</v>
      </c>
      <c r="L657" s="11" t="s">
        <v>1678</v>
      </c>
      <c r="M657" s="10" t="s">
        <v>288</v>
      </c>
      <c r="N657" s="10" t="s">
        <v>1</v>
      </c>
      <c r="O657" s="10" t="s">
        <v>71</v>
      </c>
      <c r="P657" s="25" t="s">
        <v>11</v>
      </c>
      <c r="R657" s="33"/>
      <c r="S657" s="33"/>
      <c r="T657" s="33"/>
      <c r="U657" s="27"/>
      <c r="V657" s="27"/>
      <c r="W657" s="27"/>
      <c r="X657" s="27"/>
    </row>
    <row r="658" spans="1:24" s="22" customFormat="1" ht="210.75" customHeight="1" x14ac:dyDescent="0.35">
      <c r="A658" s="20">
        <f t="shared" si="21"/>
        <v>657</v>
      </c>
      <c r="B658" s="21" t="str">
        <f t="shared" si="22"/>
        <v>W23</v>
      </c>
      <c r="C658" s="21">
        <v>45812.395833333336</v>
      </c>
      <c r="D658" s="21" t="s">
        <v>51</v>
      </c>
      <c r="E658" s="10" t="s">
        <v>168</v>
      </c>
      <c r="F658" s="10" t="s">
        <v>60</v>
      </c>
      <c r="G658" s="46">
        <v>6.8999999999999999E-3</v>
      </c>
      <c r="H658" s="46">
        <v>5.0000000000000001E-3</v>
      </c>
      <c r="I658" s="46">
        <v>5.0000000000000001E-3</v>
      </c>
      <c r="J658" s="46">
        <v>3.7000000000000002E-3</v>
      </c>
      <c r="K658" s="49" t="s">
        <v>1671</v>
      </c>
      <c r="L658" s="11" t="s">
        <v>1680</v>
      </c>
      <c r="M658" s="10" t="s">
        <v>1317</v>
      </c>
      <c r="N658" s="10" t="s">
        <v>8</v>
      </c>
      <c r="O658" s="10" t="s">
        <v>71</v>
      </c>
      <c r="P658" s="25" t="s">
        <v>11</v>
      </c>
      <c r="R658" s="33"/>
      <c r="S658" s="33"/>
      <c r="T658" s="33"/>
      <c r="U658" s="27"/>
      <c r="V658" s="27"/>
      <c r="W658" s="27"/>
      <c r="X658" s="27"/>
    </row>
    <row r="659" spans="1:24" s="22" customFormat="1" ht="210.75" customHeight="1" x14ac:dyDescent="0.35">
      <c r="A659" s="20">
        <f t="shared" si="21"/>
        <v>658</v>
      </c>
      <c r="B659" s="21" t="str">
        <f t="shared" si="22"/>
        <v>W23</v>
      </c>
      <c r="C659" s="21">
        <v>45812.395833333336</v>
      </c>
      <c r="D659" s="21" t="s">
        <v>108</v>
      </c>
      <c r="E659" s="10" t="s">
        <v>112</v>
      </c>
      <c r="F659" s="10" t="s">
        <v>25</v>
      </c>
      <c r="G659" s="46">
        <v>2.7000000000000001E-3</v>
      </c>
      <c r="H659" s="46">
        <v>1.4E-3</v>
      </c>
      <c r="I659" s="46">
        <v>1.4E-3</v>
      </c>
      <c r="J659" s="46">
        <v>1.1999999999999999E-3</v>
      </c>
      <c r="K659" s="49" t="s">
        <v>1684</v>
      </c>
      <c r="L659" s="11" t="s">
        <v>5005</v>
      </c>
      <c r="M659" s="10" t="s">
        <v>175</v>
      </c>
      <c r="N659" s="10" t="s">
        <v>8</v>
      </c>
      <c r="O659" s="10" t="s">
        <v>71</v>
      </c>
      <c r="P659" s="25" t="s">
        <v>134</v>
      </c>
      <c r="R659" s="33"/>
      <c r="S659" s="33"/>
      <c r="T659" s="33"/>
      <c r="U659" s="27"/>
      <c r="V659" s="27"/>
      <c r="W659" s="27"/>
      <c r="X659" s="27"/>
    </row>
    <row r="660" spans="1:24" s="22" customFormat="1" ht="210.75" customHeight="1" x14ac:dyDescent="0.35">
      <c r="A660" s="20">
        <f t="shared" si="21"/>
        <v>659</v>
      </c>
      <c r="B660" s="21" t="str">
        <f t="shared" si="22"/>
        <v>W23</v>
      </c>
      <c r="C660" s="21">
        <v>45812.395833333336</v>
      </c>
      <c r="D660" s="21" t="s">
        <v>61</v>
      </c>
      <c r="E660" s="10" t="s">
        <v>115</v>
      </c>
      <c r="F660" s="10" t="s">
        <v>25</v>
      </c>
      <c r="G660" s="46">
        <v>5.1799999999999999E-2</v>
      </c>
      <c r="H660" s="46">
        <v>1.8599999999999998E-2</v>
      </c>
      <c r="I660" s="46">
        <v>1.8599999999999998E-2</v>
      </c>
      <c r="J660" s="46">
        <v>1.14E-2</v>
      </c>
      <c r="K660" s="49" t="s">
        <v>1672</v>
      </c>
      <c r="L660" s="11" t="s">
        <v>1681</v>
      </c>
      <c r="M660" s="10" t="s">
        <v>162</v>
      </c>
      <c r="N660" s="10" t="s">
        <v>8</v>
      </c>
      <c r="O660" s="10" t="s">
        <v>71</v>
      </c>
      <c r="P660" s="25" t="s">
        <v>50</v>
      </c>
      <c r="R660" s="33"/>
      <c r="S660" s="33"/>
      <c r="T660" s="33"/>
      <c r="U660" s="27"/>
      <c r="V660" s="27"/>
      <c r="W660" s="27"/>
      <c r="X660" s="27"/>
    </row>
    <row r="661" spans="1:24" s="22" customFormat="1" ht="210.75" customHeight="1" x14ac:dyDescent="0.35">
      <c r="A661" s="20">
        <f t="shared" si="21"/>
        <v>660</v>
      </c>
      <c r="B661" s="21" t="str">
        <f t="shared" si="22"/>
        <v>W23</v>
      </c>
      <c r="C661" s="21">
        <v>45812.395833333336</v>
      </c>
      <c r="D661" s="21" t="s">
        <v>61</v>
      </c>
      <c r="E661" s="10" t="s">
        <v>58</v>
      </c>
      <c r="F661" s="10" t="s">
        <v>25</v>
      </c>
      <c r="G661" s="46">
        <v>7.8700000000000006E-2</v>
      </c>
      <c r="H661" s="46">
        <v>1.84E-2</v>
      </c>
      <c r="I661" s="46">
        <v>1.84E-2</v>
      </c>
      <c r="J661" s="46">
        <v>8.3999999999999995E-3</v>
      </c>
      <c r="K661" s="49" t="s">
        <v>1673</v>
      </c>
      <c r="L661" s="11" t="s">
        <v>1679</v>
      </c>
      <c r="M661" s="10" t="s">
        <v>162</v>
      </c>
      <c r="N661" s="10" t="s">
        <v>8</v>
      </c>
      <c r="O661" s="10" t="s">
        <v>71</v>
      </c>
      <c r="P661" s="25" t="s">
        <v>11</v>
      </c>
      <c r="R661" s="33"/>
      <c r="S661" s="33"/>
      <c r="T661" s="33"/>
      <c r="U661" s="27"/>
      <c r="V661" s="27"/>
      <c r="W661" s="27"/>
      <c r="X661" s="27"/>
    </row>
    <row r="662" spans="1:24" s="22" customFormat="1" ht="210.75" customHeight="1" x14ac:dyDescent="0.35">
      <c r="A662" s="20">
        <f t="shared" si="21"/>
        <v>661</v>
      </c>
      <c r="B662" s="21" t="str">
        <f t="shared" si="22"/>
        <v>W23</v>
      </c>
      <c r="C662" s="21">
        <v>45812.395833333336</v>
      </c>
      <c r="D662" s="21" t="s">
        <v>248</v>
      </c>
      <c r="E662" s="10" t="s">
        <v>159</v>
      </c>
      <c r="F662" s="10" t="s">
        <v>25</v>
      </c>
      <c r="G662" s="46">
        <v>2.5999999999999999E-3</v>
      </c>
      <c r="H662" s="46">
        <v>8.9999999999999998E-4</v>
      </c>
      <c r="I662" s="46">
        <v>8.9999999999999998E-4</v>
      </c>
      <c r="J662" s="46">
        <v>1.2999999999999999E-3</v>
      </c>
      <c r="K662" s="49" t="s">
        <v>1674</v>
      </c>
      <c r="L662" s="11" t="s">
        <v>5006</v>
      </c>
      <c r="M662" s="10" t="s">
        <v>189</v>
      </c>
      <c r="N662" s="10" t="s">
        <v>1</v>
      </c>
      <c r="O662" s="10" t="s">
        <v>71</v>
      </c>
      <c r="P662" s="25" t="s">
        <v>11</v>
      </c>
      <c r="R662" s="33"/>
      <c r="S662" s="33"/>
      <c r="T662" s="33"/>
      <c r="U662" s="27"/>
      <c r="V662" s="27"/>
      <c r="W662" s="27"/>
      <c r="X662" s="27"/>
    </row>
    <row r="663" spans="1:24" s="22" customFormat="1" ht="210.75" customHeight="1" x14ac:dyDescent="0.35">
      <c r="A663" s="20">
        <f t="shared" si="21"/>
        <v>662</v>
      </c>
      <c r="B663" s="21" t="str">
        <f t="shared" si="22"/>
        <v>W23</v>
      </c>
      <c r="C663" s="21">
        <v>45812.6875</v>
      </c>
      <c r="D663" s="21" t="s">
        <v>1144</v>
      </c>
      <c r="E663" s="10" t="s">
        <v>115</v>
      </c>
      <c r="F663" s="10" t="s">
        <v>56</v>
      </c>
      <c r="G663" s="46">
        <v>2.81E-2</v>
      </c>
      <c r="H663" s="46">
        <v>4.0000000000000001E-3</v>
      </c>
      <c r="I663" s="46">
        <v>4.0000000000000001E-3</v>
      </c>
      <c r="J663" s="46">
        <v>4.0399999999999998E-2</v>
      </c>
      <c r="K663" s="49" t="s">
        <v>1686</v>
      </c>
      <c r="L663" s="11" t="s">
        <v>1688</v>
      </c>
      <c r="M663" s="10" t="s">
        <v>162</v>
      </c>
      <c r="N663" s="10" t="s">
        <v>8</v>
      </c>
      <c r="O663" s="10" t="s">
        <v>1683</v>
      </c>
      <c r="P663" s="25" t="s">
        <v>11</v>
      </c>
      <c r="R663" s="33"/>
      <c r="S663" s="33"/>
      <c r="T663" s="33"/>
      <c r="U663" s="27"/>
      <c r="V663" s="27"/>
      <c r="W663" s="27"/>
      <c r="X663" s="27"/>
    </row>
    <row r="664" spans="1:24" s="22" customFormat="1" ht="210.75" customHeight="1" x14ac:dyDescent="0.35">
      <c r="A664" s="20">
        <f t="shared" si="21"/>
        <v>663</v>
      </c>
      <c r="B664" s="21" t="str">
        <f t="shared" si="22"/>
        <v>W23</v>
      </c>
      <c r="C664" s="21">
        <v>45812.6875</v>
      </c>
      <c r="D664" s="21" t="s">
        <v>1144</v>
      </c>
      <c r="E664" s="10" t="s">
        <v>1682</v>
      </c>
      <c r="F664" s="10" t="s">
        <v>25</v>
      </c>
      <c r="G664" s="46">
        <v>5.1000000000000004E-3</v>
      </c>
      <c r="H664" s="46">
        <v>6.1000000000000004E-3</v>
      </c>
      <c r="I664" s="46">
        <v>6.1000000000000004E-3</v>
      </c>
      <c r="J664" s="46">
        <v>8.6E-3</v>
      </c>
      <c r="K664" s="49" t="s">
        <v>1685</v>
      </c>
      <c r="L664" s="11" t="s">
        <v>1740</v>
      </c>
      <c r="M664" s="10" t="s">
        <v>189</v>
      </c>
      <c r="N664" s="10" t="s">
        <v>1</v>
      </c>
      <c r="O664" s="10" t="s">
        <v>1683</v>
      </c>
      <c r="P664" s="25" t="s">
        <v>50</v>
      </c>
      <c r="R664" s="33"/>
      <c r="S664" s="33"/>
      <c r="T664" s="33"/>
      <c r="U664" s="27"/>
      <c r="V664" s="27"/>
      <c r="W664" s="27"/>
      <c r="X664" s="27"/>
    </row>
    <row r="665" spans="1:24" s="22" customFormat="1" ht="210.75" customHeight="1" x14ac:dyDescent="0.35">
      <c r="A665" s="20">
        <f t="shared" si="21"/>
        <v>664</v>
      </c>
      <c r="B665" s="21" t="str">
        <f t="shared" si="22"/>
        <v>W23</v>
      </c>
      <c r="C665" s="21">
        <v>45813.395833333336</v>
      </c>
      <c r="D665" s="21" t="s">
        <v>51</v>
      </c>
      <c r="E665" s="10" t="s">
        <v>81</v>
      </c>
      <c r="F665" s="10" t="s">
        <v>56</v>
      </c>
      <c r="G665" s="46">
        <v>3.0599999999999999E-2</v>
      </c>
      <c r="H665" s="46">
        <v>1.8E-3</v>
      </c>
      <c r="I665" s="46">
        <v>1.8E-3</v>
      </c>
      <c r="J665" s="46">
        <v>8.0000000000000004E-4</v>
      </c>
      <c r="K665" s="49" t="s">
        <v>1695</v>
      </c>
      <c r="L665" s="11" t="s">
        <v>1702</v>
      </c>
      <c r="M665" s="10" t="s">
        <v>77</v>
      </c>
      <c r="N665" s="10" t="s">
        <v>9</v>
      </c>
      <c r="O665" s="10" t="s">
        <v>100</v>
      </c>
      <c r="P665" s="25" t="s">
        <v>50</v>
      </c>
      <c r="R665" s="33"/>
      <c r="S665" s="33"/>
      <c r="T665" s="33"/>
      <c r="U665" s="27"/>
      <c r="V665" s="27"/>
      <c r="W665" s="27"/>
      <c r="X665" s="27"/>
    </row>
    <row r="666" spans="1:24" s="22" customFormat="1" ht="210.75" customHeight="1" x14ac:dyDescent="0.35">
      <c r="A666" s="20">
        <f t="shared" si="21"/>
        <v>665</v>
      </c>
      <c r="B666" s="21" t="str">
        <f t="shared" si="22"/>
        <v>W23</v>
      </c>
      <c r="C666" s="21">
        <v>45813.395833333336</v>
      </c>
      <c r="D666" s="21" t="s">
        <v>108</v>
      </c>
      <c r="E666" s="10" t="s">
        <v>1697</v>
      </c>
      <c r="F666" s="10" t="s">
        <v>56</v>
      </c>
      <c r="G666" s="46">
        <v>1.15E-2</v>
      </c>
      <c r="H666" s="46">
        <v>2.5999999999999999E-3</v>
      </c>
      <c r="I666" s="46">
        <v>2.5999999999999999E-3</v>
      </c>
      <c r="J666" s="46">
        <v>2.3E-3</v>
      </c>
      <c r="K666" s="49" t="s">
        <v>1689</v>
      </c>
      <c r="L666" s="11" t="s">
        <v>5007</v>
      </c>
      <c r="M666" s="10" t="s">
        <v>195</v>
      </c>
      <c r="N666" s="10" t="s">
        <v>1</v>
      </c>
      <c r="O666" s="10" t="s">
        <v>100</v>
      </c>
      <c r="P666" s="25" t="s">
        <v>11</v>
      </c>
      <c r="R666" s="33"/>
      <c r="S666" s="33"/>
      <c r="T666" s="33"/>
      <c r="U666" s="27"/>
      <c r="V666" s="27"/>
      <c r="W666" s="27"/>
      <c r="X666" s="27"/>
    </row>
    <row r="667" spans="1:24" s="22" customFormat="1" ht="210.75" customHeight="1" x14ac:dyDescent="0.35">
      <c r="A667" s="20">
        <f t="shared" si="21"/>
        <v>666</v>
      </c>
      <c r="B667" s="21" t="str">
        <f t="shared" si="22"/>
        <v>W23</v>
      </c>
      <c r="C667" s="21">
        <v>45813.395833333336</v>
      </c>
      <c r="D667" s="21" t="s">
        <v>764</v>
      </c>
      <c r="E667" s="10" t="s">
        <v>1629</v>
      </c>
      <c r="F667" s="10" t="s">
        <v>25</v>
      </c>
      <c r="G667" s="46">
        <v>1.5E-3</v>
      </c>
      <c r="H667" s="46">
        <v>8.0000000000000004E-4</v>
      </c>
      <c r="I667" s="46">
        <v>8.0000000000000004E-4</v>
      </c>
      <c r="J667" s="46">
        <v>5.9999999999999995E-4</v>
      </c>
      <c r="K667" s="49" t="s">
        <v>1690</v>
      </c>
      <c r="L667" s="11" t="s">
        <v>1732</v>
      </c>
      <c r="M667" s="10" t="s">
        <v>162</v>
      </c>
      <c r="N667" s="10" t="s">
        <v>8</v>
      </c>
      <c r="O667" s="10" t="s">
        <v>100</v>
      </c>
      <c r="P667" s="25" t="s">
        <v>50</v>
      </c>
      <c r="R667" s="33"/>
      <c r="S667" s="33"/>
      <c r="T667" s="33"/>
      <c r="U667" s="27"/>
      <c r="V667" s="27"/>
      <c r="W667" s="27"/>
      <c r="X667" s="27"/>
    </row>
    <row r="668" spans="1:24" s="22" customFormat="1" ht="210.75" customHeight="1" x14ac:dyDescent="0.35">
      <c r="A668" s="20">
        <f t="shared" si="21"/>
        <v>667</v>
      </c>
      <c r="B668" s="21" t="str">
        <f t="shared" si="22"/>
        <v>W23</v>
      </c>
      <c r="C668" s="21">
        <v>45813.395833333336</v>
      </c>
      <c r="D668" s="21" t="s">
        <v>248</v>
      </c>
      <c r="E668" s="10" t="s">
        <v>164</v>
      </c>
      <c r="F668" s="10" t="s">
        <v>25</v>
      </c>
      <c r="G668" s="46">
        <v>2.5999999999999999E-3</v>
      </c>
      <c r="H668" s="46">
        <v>5.0000000000000001E-3</v>
      </c>
      <c r="I668" s="46">
        <v>5.0000000000000001E-3</v>
      </c>
      <c r="J668" s="46">
        <v>1.9E-3</v>
      </c>
      <c r="K668" s="49" t="s">
        <v>1691</v>
      </c>
      <c r="L668" s="11" t="s">
        <v>1694</v>
      </c>
      <c r="M668" s="10" t="s">
        <v>162</v>
      </c>
      <c r="N668" s="10" t="s">
        <v>8</v>
      </c>
      <c r="O668" s="10" t="s">
        <v>100</v>
      </c>
      <c r="P668" s="25" t="s">
        <v>134</v>
      </c>
      <c r="R668" s="33"/>
      <c r="S668" s="33"/>
      <c r="T668" s="33"/>
      <c r="U668" s="27"/>
      <c r="V668" s="27"/>
      <c r="W668" s="27"/>
      <c r="X668" s="27"/>
    </row>
    <row r="669" spans="1:24" s="22" customFormat="1" ht="210.75" customHeight="1" x14ac:dyDescent="0.35">
      <c r="A669" s="20">
        <f t="shared" si="21"/>
        <v>668</v>
      </c>
      <c r="B669" s="21" t="str">
        <f t="shared" si="22"/>
        <v>W23</v>
      </c>
      <c r="C669" s="21">
        <v>45813.395833333336</v>
      </c>
      <c r="D669" s="21" t="s">
        <v>698</v>
      </c>
      <c r="E669" s="10" t="s">
        <v>1614</v>
      </c>
      <c r="F669" s="10" t="s">
        <v>25</v>
      </c>
      <c r="G669" s="46">
        <v>1.4800000000000001E-2</v>
      </c>
      <c r="H669" s="46">
        <v>9.1000000000000004E-3</v>
      </c>
      <c r="I669" s="46">
        <v>9.1000000000000004E-3</v>
      </c>
      <c r="J669" s="46">
        <v>6.8999999999999999E-3</v>
      </c>
      <c r="K669" s="49" t="s">
        <v>1692</v>
      </c>
      <c r="L669" s="11" t="s">
        <v>5008</v>
      </c>
      <c r="M669" s="10" t="s">
        <v>181</v>
      </c>
      <c r="N669" s="10" t="s">
        <v>9</v>
      </c>
      <c r="O669" s="10" t="s">
        <v>100</v>
      </c>
      <c r="P669" s="25" t="s">
        <v>134</v>
      </c>
      <c r="R669" s="33"/>
      <c r="S669" s="33"/>
      <c r="T669" s="33"/>
      <c r="U669" s="27"/>
      <c r="V669" s="27"/>
      <c r="W669" s="27"/>
      <c r="X669" s="27"/>
    </row>
    <row r="670" spans="1:24" s="22" customFormat="1" ht="210.75" customHeight="1" x14ac:dyDescent="0.35">
      <c r="A670" s="20">
        <f t="shared" si="21"/>
        <v>669</v>
      </c>
      <c r="B670" s="21" t="str">
        <f t="shared" si="22"/>
        <v>W23</v>
      </c>
      <c r="C670" s="21">
        <v>45813.6875</v>
      </c>
      <c r="D670" s="21" t="s">
        <v>698</v>
      </c>
      <c r="E670" s="10" t="s">
        <v>62</v>
      </c>
      <c r="F670" s="10" t="s">
        <v>25</v>
      </c>
      <c r="G670" s="46">
        <v>6.5699999999999995E-2</v>
      </c>
      <c r="H670" s="46">
        <v>1.6400000000000001E-2</v>
      </c>
      <c r="I670" s="46">
        <v>1.6400000000000001E-2</v>
      </c>
      <c r="J670" s="46">
        <v>1.2800000000000001E-2</v>
      </c>
      <c r="K670" s="49" t="s">
        <v>1693</v>
      </c>
      <c r="L670" s="11" t="s">
        <v>1701</v>
      </c>
      <c r="M670" s="10" t="s">
        <v>162</v>
      </c>
      <c r="N670" s="10" t="s">
        <v>8</v>
      </c>
      <c r="O670" s="10" t="s">
        <v>100</v>
      </c>
      <c r="P670" s="25" t="s">
        <v>134</v>
      </c>
      <c r="R670" s="33"/>
      <c r="S670" s="33"/>
      <c r="T670" s="33"/>
      <c r="U670" s="27"/>
      <c r="V670" s="27"/>
      <c r="W670" s="27"/>
      <c r="X670" s="27"/>
    </row>
    <row r="671" spans="1:24" s="22" customFormat="1" ht="210.75" customHeight="1" x14ac:dyDescent="0.35">
      <c r="A671" s="20">
        <f t="shared" si="21"/>
        <v>670</v>
      </c>
      <c r="B671" s="21" t="str">
        <f t="shared" si="22"/>
        <v>W23</v>
      </c>
      <c r="C671" s="21">
        <v>45813.6875</v>
      </c>
      <c r="D671" s="21" t="s">
        <v>108</v>
      </c>
      <c r="E671" s="10" t="s">
        <v>174</v>
      </c>
      <c r="F671" s="10" t="s">
        <v>25</v>
      </c>
      <c r="G671" s="46">
        <v>5.4000000000000003E-3</v>
      </c>
      <c r="H671" s="46">
        <v>1.2999999999999999E-3</v>
      </c>
      <c r="I671" s="46">
        <v>1.2999999999999999E-3</v>
      </c>
      <c r="J671" s="46">
        <v>1.1999999999999999E-3</v>
      </c>
      <c r="K671" s="49" t="s">
        <v>1696</v>
      </c>
      <c r="L671" s="11" t="s">
        <v>2492</v>
      </c>
      <c r="M671" s="10" t="s">
        <v>175</v>
      </c>
      <c r="N671" s="10" t="s">
        <v>8</v>
      </c>
      <c r="O671" s="10" t="s">
        <v>100</v>
      </c>
      <c r="P671" s="25" t="s">
        <v>11</v>
      </c>
      <c r="R671" s="33"/>
      <c r="S671" s="33"/>
      <c r="T671" s="33"/>
      <c r="U671" s="27"/>
      <c r="V671" s="27"/>
      <c r="W671" s="27"/>
      <c r="X671" s="27"/>
    </row>
    <row r="672" spans="1:24" s="22" customFormat="1" ht="210.75" customHeight="1" x14ac:dyDescent="0.35">
      <c r="A672" s="20">
        <f t="shared" si="21"/>
        <v>671</v>
      </c>
      <c r="B672" s="21" t="str">
        <f t="shared" si="22"/>
        <v>W23</v>
      </c>
      <c r="C672" s="21">
        <v>45814.395833333336</v>
      </c>
      <c r="D672" s="21" t="s">
        <v>698</v>
      </c>
      <c r="E672" s="10" t="s">
        <v>147</v>
      </c>
      <c r="F672" s="10" t="s">
        <v>25</v>
      </c>
      <c r="G672" s="46">
        <v>3.8300000000000001E-2</v>
      </c>
      <c r="H672" s="46">
        <v>1.5900000000000001E-2</v>
      </c>
      <c r="I672" s="46">
        <v>1.5900000000000001E-2</v>
      </c>
      <c r="J672" s="46">
        <v>1.24E-2</v>
      </c>
      <c r="K672" s="49" t="s">
        <v>1703</v>
      </c>
      <c r="L672" s="11" t="s">
        <v>1710</v>
      </c>
      <c r="M672" s="10" t="s">
        <v>162</v>
      </c>
      <c r="N672" s="10" t="s">
        <v>8</v>
      </c>
      <c r="O672" s="10" t="s">
        <v>100</v>
      </c>
      <c r="P672" s="25" t="s">
        <v>134</v>
      </c>
      <c r="R672" s="33"/>
      <c r="S672" s="33"/>
      <c r="T672" s="33"/>
      <c r="U672" s="27"/>
      <c r="V672" s="27"/>
      <c r="W672" s="27"/>
      <c r="X672" s="27"/>
    </row>
    <row r="673" spans="1:24" s="22" customFormat="1" ht="210.75" customHeight="1" x14ac:dyDescent="0.35">
      <c r="A673" s="20">
        <f t="shared" si="21"/>
        <v>672</v>
      </c>
      <c r="B673" s="21" t="str">
        <f t="shared" si="22"/>
        <v>W23</v>
      </c>
      <c r="C673" s="21">
        <v>45814.395833333336</v>
      </c>
      <c r="D673" s="21" t="s">
        <v>160</v>
      </c>
      <c r="E673" s="10" t="s">
        <v>80</v>
      </c>
      <c r="F673" s="10" t="s">
        <v>25</v>
      </c>
      <c r="G673" s="46">
        <v>6.8999999999999999E-3</v>
      </c>
      <c r="H673" s="46">
        <v>3.8999999999999998E-3</v>
      </c>
      <c r="I673" s="46">
        <v>3.8999999999999998E-3</v>
      </c>
      <c r="J673" s="46">
        <v>3.8999999999999998E-3</v>
      </c>
      <c r="K673" s="49" t="s">
        <v>1704</v>
      </c>
      <c r="L673" s="11" t="s">
        <v>1712</v>
      </c>
      <c r="M673" s="10" t="s">
        <v>1317</v>
      </c>
      <c r="N673" s="10" t="s">
        <v>8</v>
      </c>
      <c r="O673" s="10" t="s">
        <v>100</v>
      </c>
      <c r="P673" s="25" t="s">
        <v>134</v>
      </c>
      <c r="R673" s="33"/>
      <c r="S673" s="33"/>
      <c r="T673" s="33"/>
      <c r="U673" s="27"/>
      <c r="V673" s="27"/>
      <c r="W673" s="27"/>
      <c r="X673" s="27"/>
    </row>
    <row r="674" spans="1:24" s="22" customFormat="1" ht="210.75" customHeight="1" x14ac:dyDescent="0.35">
      <c r="A674" s="20">
        <f t="shared" si="21"/>
        <v>673</v>
      </c>
      <c r="B674" s="21" t="str">
        <f t="shared" si="22"/>
        <v>W23</v>
      </c>
      <c r="C674" s="21">
        <v>45814.395833333336</v>
      </c>
      <c r="D674" s="21" t="s">
        <v>108</v>
      </c>
      <c r="E674" s="10" t="s">
        <v>1718</v>
      </c>
      <c r="F674" s="10" t="s">
        <v>29</v>
      </c>
      <c r="G674" s="46">
        <v>5.8999999999999999E-3</v>
      </c>
      <c r="H674" s="46">
        <v>2E-3</v>
      </c>
      <c r="I674" s="46">
        <v>2E-3</v>
      </c>
      <c r="J674" s="46">
        <v>6.9999999999999999E-4</v>
      </c>
      <c r="K674" s="49" t="s">
        <v>1705</v>
      </c>
      <c r="L674" s="11" t="s">
        <v>1719</v>
      </c>
      <c r="M674" s="10" t="s">
        <v>77</v>
      </c>
      <c r="N674" s="10" t="s">
        <v>9</v>
      </c>
      <c r="O674" s="10" t="s">
        <v>100</v>
      </c>
      <c r="P674" s="25" t="s">
        <v>134</v>
      </c>
      <c r="R674" s="33"/>
      <c r="S674" s="33"/>
      <c r="T674" s="33"/>
      <c r="U674" s="27"/>
      <c r="V674" s="27"/>
      <c r="W674" s="27"/>
      <c r="X674" s="27"/>
    </row>
    <row r="675" spans="1:24" s="22" customFormat="1" ht="210.75" customHeight="1" x14ac:dyDescent="0.35">
      <c r="A675" s="20">
        <f t="shared" si="21"/>
        <v>674</v>
      </c>
      <c r="B675" s="21" t="str">
        <f t="shared" si="22"/>
        <v>W23</v>
      </c>
      <c r="C675" s="21">
        <v>45814.395833333336</v>
      </c>
      <c r="D675" s="21" t="s">
        <v>57</v>
      </c>
      <c r="E675" s="10" t="s">
        <v>1629</v>
      </c>
      <c r="F675" s="10" t="s">
        <v>56</v>
      </c>
      <c r="G675" s="46">
        <v>1.61E-2</v>
      </c>
      <c r="H675" s="46">
        <v>2.5999999999999999E-3</v>
      </c>
      <c r="I675" s="46">
        <v>2.5999999999999999E-3</v>
      </c>
      <c r="J675" s="46">
        <v>1.18E-2</v>
      </c>
      <c r="K675" s="49" t="s">
        <v>1706</v>
      </c>
      <c r="L675" s="11" t="s">
        <v>1711</v>
      </c>
      <c r="M675" s="10" t="s">
        <v>162</v>
      </c>
      <c r="N675" s="10" t="s">
        <v>8</v>
      </c>
      <c r="O675" s="10" t="s">
        <v>100</v>
      </c>
      <c r="P675" s="25" t="s">
        <v>11</v>
      </c>
      <c r="R675" s="33"/>
      <c r="S675" s="33"/>
      <c r="T675" s="33"/>
      <c r="U675" s="27"/>
      <c r="V675" s="27"/>
      <c r="W675" s="27"/>
      <c r="X675" s="27"/>
    </row>
    <row r="676" spans="1:24" s="22" customFormat="1" ht="210.75" customHeight="1" x14ac:dyDescent="0.35">
      <c r="A676" s="20">
        <f t="shared" si="21"/>
        <v>675</v>
      </c>
      <c r="B676" s="21" t="str">
        <f t="shared" si="22"/>
        <v>W23</v>
      </c>
      <c r="C676" s="21">
        <v>45814.395833333336</v>
      </c>
      <c r="D676" s="21" t="s">
        <v>57</v>
      </c>
      <c r="E676" s="10" t="s">
        <v>58</v>
      </c>
      <c r="F676" s="10" t="s">
        <v>56</v>
      </c>
      <c r="G676" s="46">
        <v>2.23E-2</v>
      </c>
      <c r="H676" s="46">
        <v>7.0000000000000001E-3</v>
      </c>
      <c r="I676" s="46">
        <v>7.0000000000000001E-3</v>
      </c>
      <c r="J676" s="46">
        <v>3.1399999999999997E-2</v>
      </c>
      <c r="K676" s="49" t="s">
        <v>1707</v>
      </c>
      <c r="L676" s="11" t="s">
        <v>1709</v>
      </c>
      <c r="M676" s="10" t="s">
        <v>162</v>
      </c>
      <c r="N676" s="10" t="s">
        <v>8</v>
      </c>
      <c r="O676" s="10" t="s">
        <v>100</v>
      </c>
      <c r="P676" s="25" t="s">
        <v>11</v>
      </c>
      <c r="R676" s="33"/>
      <c r="S676" s="33"/>
      <c r="T676" s="33"/>
      <c r="U676" s="27"/>
      <c r="V676" s="27"/>
      <c r="W676" s="27"/>
      <c r="X676" s="27"/>
    </row>
    <row r="677" spans="1:24" s="22" customFormat="1" ht="210.75" customHeight="1" x14ac:dyDescent="0.35">
      <c r="A677" s="20">
        <f t="shared" si="21"/>
        <v>676</v>
      </c>
      <c r="B677" s="21" t="str">
        <f t="shared" si="22"/>
        <v>W23</v>
      </c>
      <c r="C677" s="21">
        <v>45814.395833333336</v>
      </c>
      <c r="D677" s="21" t="s">
        <v>1144</v>
      </c>
      <c r="E677" s="10" t="s">
        <v>104</v>
      </c>
      <c r="F677" s="10" t="s">
        <v>25</v>
      </c>
      <c r="G677" s="46">
        <v>5.9999999999999995E-4</v>
      </c>
      <c r="H677" s="46">
        <v>1E-4</v>
      </c>
      <c r="I677" s="46">
        <v>1E-4</v>
      </c>
      <c r="J677" s="46">
        <v>1E-4</v>
      </c>
      <c r="K677" s="49" t="s">
        <v>1708</v>
      </c>
      <c r="L677" s="11" t="s">
        <v>1760</v>
      </c>
      <c r="M677" s="10" t="s">
        <v>191</v>
      </c>
      <c r="N677" s="10" t="s">
        <v>1</v>
      </c>
      <c r="O677" s="10" t="s">
        <v>100</v>
      </c>
      <c r="P677" s="25" t="s">
        <v>134</v>
      </c>
      <c r="R677" s="33"/>
      <c r="S677" s="33"/>
      <c r="T677" s="33"/>
      <c r="U677" s="27"/>
      <c r="V677" s="27"/>
      <c r="W677" s="27"/>
      <c r="X677" s="27"/>
    </row>
    <row r="678" spans="1:24" s="22" customFormat="1" ht="210.75" customHeight="1" x14ac:dyDescent="0.35">
      <c r="A678" s="20">
        <f t="shared" si="21"/>
        <v>677</v>
      </c>
      <c r="B678" s="21" t="str">
        <f t="shared" si="22"/>
        <v>W23</v>
      </c>
      <c r="C678" s="21">
        <v>45814.645833333336</v>
      </c>
      <c r="D678" s="21" t="s">
        <v>1144</v>
      </c>
      <c r="E678" s="10" t="s">
        <v>86</v>
      </c>
      <c r="F678" s="10" t="s">
        <v>56</v>
      </c>
      <c r="G678" s="46">
        <v>3.95E-2</v>
      </c>
      <c r="H678" s="46">
        <v>2.0999999999999999E-3</v>
      </c>
      <c r="I678" s="46">
        <v>2.0999999999999999E-3</v>
      </c>
      <c r="J678" s="46">
        <v>2.5000000000000001E-3</v>
      </c>
      <c r="K678" s="49" t="s">
        <v>1713</v>
      </c>
      <c r="L678" s="11" t="s">
        <v>1716</v>
      </c>
      <c r="M678" s="10" t="s">
        <v>191</v>
      </c>
      <c r="N678" s="10" t="s">
        <v>8</v>
      </c>
      <c r="O678" s="10" t="s">
        <v>100</v>
      </c>
      <c r="P678" s="25" t="s">
        <v>50</v>
      </c>
      <c r="R678" s="33"/>
      <c r="S678" s="33"/>
      <c r="T678" s="33"/>
      <c r="U678" s="27"/>
      <c r="V678" s="27"/>
      <c r="W678" s="27"/>
      <c r="X678" s="27"/>
    </row>
    <row r="679" spans="1:24" s="22" customFormat="1" ht="210.75" customHeight="1" x14ac:dyDescent="0.35">
      <c r="A679" s="20">
        <f t="shared" si="21"/>
        <v>678</v>
      </c>
      <c r="B679" s="21" t="str">
        <f t="shared" si="22"/>
        <v>W23</v>
      </c>
      <c r="C679" s="21">
        <v>45814.645833333336</v>
      </c>
      <c r="D679" s="21" t="s">
        <v>1144</v>
      </c>
      <c r="E679" s="10" t="s">
        <v>74</v>
      </c>
      <c r="F679" s="10" t="s">
        <v>56</v>
      </c>
      <c r="G679" s="46">
        <v>1.83E-2</v>
      </c>
      <c r="H679" s="46">
        <v>6.9999999999999999E-4</v>
      </c>
      <c r="I679" s="46">
        <v>6.9999999999999999E-4</v>
      </c>
      <c r="J679" s="46">
        <v>8.0000000000000004E-4</v>
      </c>
      <c r="K679" s="49" t="s">
        <v>1714</v>
      </c>
      <c r="L679" s="11" t="s">
        <v>1715</v>
      </c>
      <c r="M679" s="10" t="s">
        <v>191</v>
      </c>
      <c r="N679" s="10" t="s">
        <v>1</v>
      </c>
      <c r="O679" s="10" t="s">
        <v>100</v>
      </c>
      <c r="P679" s="25" t="s">
        <v>11</v>
      </c>
      <c r="R679" s="33"/>
      <c r="S679" s="33"/>
      <c r="T679" s="33"/>
      <c r="U679" s="27"/>
      <c r="V679" s="27"/>
      <c r="W679" s="27"/>
      <c r="X679" s="27"/>
    </row>
    <row r="680" spans="1:24" s="22" customFormat="1" ht="210.75" customHeight="1" x14ac:dyDescent="0.35">
      <c r="A680" s="20">
        <f t="shared" si="21"/>
        <v>679</v>
      </c>
      <c r="B680" s="21" t="str">
        <f t="shared" si="22"/>
        <v>W23</v>
      </c>
      <c r="C680" s="21">
        <v>45814.645833333336</v>
      </c>
      <c r="D680" s="21" t="s">
        <v>108</v>
      </c>
      <c r="E680" s="10" t="s">
        <v>211</v>
      </c>
      <c r="F680" s="10" t="s">
        <v>25</v>
      </c>
      <c r="G680" s="46">
        <v>2.8E-3</v>
      </c>
      <c r="H680" s="46">
        <v>6.9999999999999999E-4</v>
      </c>
      <c r="I680" s="46">
        <v>6.9999999999999999E-4</v>
      </c>
      <c r="J680" s="46">
        <v>6.9999999999999999E-4</v>
      </c>
      <c r="K680" s="49" t="s">
        <v>1717</v>
      </c>
      <c r="L680" s="11" t="s">
        <v>1723</v>
      </c>
      <c r="M680" s="10" t="s">
        <v>175</v>
      </c>
      <c r="N680" s="10" t="s">
        <v>8</v>
      </c>
      <c r="O680" s="10" t="s">
        <v>100</v>
      </c>
      <c r="P680" s="25" t="s">
        <v>11</v>
      </c>
      <c r="R680" s="33"/>
      <c r="S680" s="33"/>
      <c r="T680" s="33"/>
      <c r="U680" s="27"/>
      <c r="V680" s="27"/>
      <c r="W680" s="27"/>
      <c r="X680" s="27"/>
    </row>
    <row r="681" spans="1:24" s="22" customFormat="1" ht="210.75" customHeight="1" x14ac:dyDescent="0.35">
      <c r="A681" s="20">
        <f t="shared" si="21"/>
        <v>680</v>
      </c>
      <c r="B681" s="21" t="str">
        <f t="shared" si="22"/>
        <v>W23</v>
      </c>
      <c r="C681" s="21">
        <v>45815.375</v>
      </c>
      <c r="D681" s="21" t="s">
        <v>1144</v>
      </c>
      <c r="E681" s="10" t="s">
        <v>20</v>
      </c>
      <c r="F681" s="10" t="s">
        <v>25</v>
      </c>
      <c r="G681" s="46">
        <v>5.9999999999999995E-4</v>
      </c>
      <c r="H681" s="46">
        <v>4.0000000000000002E-4</v>
      </c>
      <c r="I681" s="46">
        <v>4.0000000000000002E-4</v>
      </c>
      <c r="J681" s="46">
        <v>5.0000000000000001E-4</v>
      </c>
      <c r="K681" s="49" t="s">
        <v>1729</v>
      </c>
      <c r="L681" s="11" t="s">
        <v>5009</v>
      </c>
      <c r="M681" s="10" t="s">
        <v>173</v>
      </c>
      <c r="N681" s="10" t="s">
        <v>1</v>
      </c>
      <c r="O681" s="10" t="s">
        <v>100</v>
      </c>
      <c r="P681" s="25" t="s">
        <v>11</v>
      </c>
      <c r="R681" s="33"/>
      <c r="S681" s="33"/>
      <c r="T681" s="33"/>
      <c r="U681" s="27"/>
      <c r="V681" s="27"/>
      <c r="W681" s="27"/>
      <c r="X681" s="27"/>
    </row>
    <row r="682" spans="1:24" s="22" customFormat="1" ht="210.75" customHeight="1" x14ac:dyDescent="0.35">
      <c r="A682" s="20">
        <f t="shared" si="21"/>
        <v>681</v>
      </c>
      <c r="B682" s="21" t="str">
        <f t="shared" si="22"/>
        <v>W23</v>
      </c>
      <c r="C682" s="21">
        <v>45815.375</v>
      </c>
      <c r="D682" s="21" t="s">
        <v>1725</v>
      </c>
      <c r="E682" s="10" t="s">
        <v>1461</v>
      </c>
      <c r="F682" s="10" t="s">
        <v>25</v>
      </c>
      <c r="G682" s="46">
        <v>0.93659999999999999</v>
      </c>
      <c r="H682" s="46">
        <v>0.93659999999999999</v>
      </c>
      <c r="I682" s="46">
        <v>0.93659999999999999</v>
      </c>
      <c r="J682" s="46">
        <v>0.93659999999999999</v>
      </c>
      <c r="K682" s="49" t="s">
        <v>1727</v>
      </c>
      <c r="L682" s="11" t="s">
        <v>1728</v>
      </c>
      <c r="M682" s="10" t="s">
        <v>1433</v>
      </c>
      <c r="N682" s="10" t="s">
        <v>9</v>
      </c>
      <c r="O682" s="10" t="s">
        <v>100</v>
      </c>
      <c r="P682" s="25" t="s">
        <v>134</v>
      </c>
      <c r="R682" s="33"/>
      <c r="S682" s="33"/>
      <c r="T682" s="33"/>
      <c r="U682" s="27"/>
      <c r="V682" s="27"/>
      <c r="W682" s="27"/>
      <c r="X682" s="27"/>
    </row>
    <row r="683" spans="1:24" s="22" customFormat="1" ht="210.75" customHeight="1" x14ac:dyDescent="0.35">
      <c r="A683" s="20">
        <f t="shared" si="21"/>
        <v>682</v>
      </c>
      <c r="B683" s="21" t="str">
        <f t="shared" si="22"/>
        <v>W23</v>
      </c>
      <c r="C683" s="21">
        <v>45815.375</v>
      </c>
      <c r="D683" s="21" t="s">
        <v>57</v>
      </c>
      <c r="E683" s="10" t="s">
        <v>1726</v>
      </c>
      <c r="F683" s="10" t="s">
        <v>25</v>
      </c>
      <c r="G683" s="46">
        <v>1.9E-3</v>
      </c>
      <c r="H683" s="46">
        <v>2.9999999999999997E-4</v>
      </c>
      <c r="I683" s="46">
        <v>2.9999999999999997E-4</v>
      </c>
      <c r="J683" s="46">
        <v>5.0000000000000001E-4</v>
      </c>
      <c r="K683" s="49" t="s">
        <v>1724</v>
      </c>
      <c r="L683" s="11" t="s">
        <v>1730</v>
      </c>
      <c r="M683" s="10" t="s">
        <v>440</v>
      </c>
      <c r="N683" s="10" t="s">
        <v>183</v>
      </c>
      <c r="O683" s="10" t="s">
        <v>100</v>
      </c>
      <c r="P683" s="25" t="s">
        <v>134</v>
      </c>
      <c r="R683" s="33"/>
      <c r="S683" s="33"/>
      <c r="T683" s="33"/>
      <c r="U683" s="27"/>
      <c r="V683" s="27"/>
      <c r="W683" s="27"/>
      <c r="X683" s="27"/>
    </row>
    <row r="684" spans="1:24" s="22" customFormat="1" ht="210.75" customHeight="1" x14ac:dyDescent="0.35">
      <c r="A684" s="20">
        <f t="shared" si="21"/>
        <v>683</v>
      </c>
      <c r="B684" s="21" t="str">
        <f t="shared" si="22"/>
        <v>W23</v>
      </c>
      <c r="C684" s="21">
        <v>45815.375</v>
      </c>
      <c r="D684" s="21" t="s">
        <v>57</v>
      </c>
      <c r="E684" s="10" t="s">
        <v>20</v>
      </c>
      <c r="F684" s="10" t="s">
        <v>25</v>
      </c>
      <c r="G684" s="46">
        <v>3.7999999999999999E-2</v>
      </c>
      <c r="H684" s="46">
        <v>1.7600000000000001E-2</v>
      </c>
      <c r="I684" s="46">
        <v>1.7600000000000001E-2</v>
      </c>
      <c r="J684" s="46">
        <v>1.9900000000000001E-2</v>
      </c>
      <c r="K684" s="49" t="s">
        <v>1731</v>
      </c>
      <c r="L684" s="11" t="s">
        <v>1734</v>
      </c>
      <c r="M684" s="10" t="s">
        <v>173</v>
      </c>
      <c r="N684" s="10" t="s">
        <v>1</v>
      </c>
      <c r="O684" s="10" t="s">
        <v>100</v>
      </c>
      <c r="P684" s="25" t="s">
        <v>11</v>
      </c>
      <c r="R684" s="33"/>
      <c r="S684" s="33"/>
      <c r="T684" s="33"/>
      <c r="U684" s="27"/>
      <c r="V684" s="27"/>
      <c r="W684" s="27"/>
      <c r="X684" s="27"/>
    </row>
    <row r="685" spans="1:24" s="22" customFormat="1" ht="210.75" customHeight="1" x14ac:dyDescent="0.35">
      <c r="A685" s="20">
        <f t="shared" si="21"/>
        <v>684</v>
      </c>
      <c r="B685" s="21" t="str">
        <f t="shared" si="22"/>
        <v>W23</v>
      </c>
      <c r="C685" s="21">
        <v>45815.666666666664</v>
      </c>
      <c r="D685" s="21" t="s">
        <v>807</v>
      </c>
      <c r="E685" s="10" t="s">
        <v>80</v>
      </c>
      <c r="F685" s="10" t="s">
        <v>25</v>
      </c>
      <c r="G685" s="46">
        <v>9.2999999999999992E-3</v>
      </c>
      <c r="H685" s="46">
        <v>2.5999999999999999E-3</v>
      </c>
      <c r="I685" s="46">
        <v>2.5999999999999999E-3</v>
      </c>
      <c r="J685" s="46">
        <v>4.4999999999999997E-3</v>
      </c>
      <c r="K685" s="49" t="s">
        <v>1739</v>
      </c>
      <c r="L685" s="11" t="s">
        <v>1738</v>
      </c>
      <c r="M685" s="10" t="s">
        <v>1317</v>
      </c>
      <c r="N685" s="10" t="s">
        <v>8</v>
      </c>
      <c r="O685" s="10" t="s">
        <v>100</v>
      </c>
      <c r="P685" s="25" t="s">
        <v>134</v>
      </c>
      <c r="R685" s="33"/>
      <c r="S685" s="33"/>
      <c r="T685" s="33"/>
      <c r="U685" s="27"/>
      <c r="V685" s="27"/>
      <c r="W685" s="27"/>
      <c r="X685" s="27"/>
    </row>
    <row r="686" spans="1:24" s="22" customFormat="1" ht="210.75" customHeight="1" x14ac:dyDescent="0.35">
      <c r="A686" s="20">
        <f t="shared" si="21"/>
        <v>685</v>
      </c>
      <c r="B686" s="21" t="str">
        <f t="shared" si="22"/>
        <v>W23</v>
      </c>
      <c r="C686" s="21">
        <v>45815.666666666664</v>
      </c>
      <c r="D686" s="21" t="s">
        <v>108</v>
      </c>
      <c r="E686" s="10" t="s">
        <v>75</v>
      </c>
      <c r="F686" s="10" t="s">
        <v>25</v>
      </c>
      <c r="G686" s="46">
        <v>3.8999999999999998E-3</v>
      </c>
      <c r="H686" s="46">
        <v>5.0000000000000001E-4</v>
      </c>
      <c r="I686" s="46">
        <v>5.0000000000000001E-4</v>
      </c>
      <c r="J686" s="46">
        <v>5.0000000000000001E-4</v>
      </c>
      <c r="K686" s="49" t="s">
        <v>1735</v>
      </c>
      <c r="L686" s="11" t="s">
        <v>1737</v>
      </c>
      <c r="M686" s="10" t="s">
        <v>173</v>
      </c>
      <c r="N686" s="10" t="s">
        <v>1</v>
      </c>
      <c r="O686" s="10" t="s">
        <v>100</v>
      </c>
      <c r="P686" s="25" t="s">
        <v>50</v>
      </c>
      <c r="R686" s="33"/>
      <c r="S686" s="33"/>
      <c r="T686" s="33"/>
      <c r="U686" s="27"/>
      <c r="V686" s="27"/>
      <c r="W686" s="27"/>
      <c r="X686" s="27"/>
    </row>
    <row r="687" spans="1:24" s="22" customFormat="1" ht="210.75" customHeight="1" x14ac:dyDescent="0.35">
      <c r="A687" s="20">
        <f t="shared" si="21"/>
        <v>686</v>
      </c>
      <c r="B687" s="21" t="str">
        <f t="shared" si="22"/>
        <v>W23</v>
      </c>
      <c r="C687" s="21">
        <v>45815.666666666664</v>
      </c>
      <c r="D687" s="21" t="s">
        <v>1144</v>
      </c>
      <c r="E687" s="10" t="s">
        <v>292</v>
      </c>
      <c r="F687" s="10" t="s">
        <v>25</v>
      </c>
      <c r="G687" s="46">
        <v>1.4E-3</v>
      </c>
      <c r="H687" s="46">
        <v>1E-4</v>
      </c>
      <c r="I687" s="46">
        <v>1E-4</v>
      </c>
      <c r="J687" s="46">
        <v>0</v>
      </c>
      <c r="K687" s="49" t="s">
        <v>1736</v>
      </c>
      <c r="L687" s="11"/>
      <c r="M687" s="10" t="s">
        <v>193</v>
      </c>
      <c r="N687" s="10" t="s">
        <v>183</v>
      </c>
      <c r="O687" s="10" t="s">
        <v>100</v>
      </c>
      <c r="P687" s="25" t="s">
        <v>50</v>
      </c>
      <c r="R687" s="33"/>
      <c r="S687" s="33"/>
      <c r="T687" s="33"/>
      <c r="U687" s="27"/>
      <c r="V687" s="27"/>
      <c r="W687" s="27"/>
      <c r="X687" s="27"/>
    </row>
    <row r="688" spans="1:24" s="22" customFormat="1" ht="210.75" customHeight="1" x14ac:dyDescent="0.35">
      <c r="A688" s="20">
        <f t="shared" si="21"/>
        <v>687</v>
      </c>
      <c r="B688" s="21" t="str">
        <f t="shared" si="22"/>
        <v>W24</v>
      </c>
      <c r="C688" s="21">
        <v>45817.375</v>
      </c>
      <c r="D688" s="21" t="s">
        <v>918</v>
      </c>
      <c r="E688" s="10" t="s">
        <v>156</v>
      </c>
      <c r="F688" s="10" t="s">
        <v>25</v>
      </c>
      <c r="G688" s="46">
        <v>2.5000000000000001E-3</v>
      </c>
      <c r="H688" s="46">
        <v>1.9E-3</v>
      </c>
      <c r="I688" s="46">
        <v>2.5000000000000001E-3</v>
      </c>
      <c r="J688" s="46">
        <v>2E-3</v>
      </c>
      <c r="K688" s="49" t="s">
        <v>1741</v>
      </c>
      <c r="L688" s="11" t="s">
        <v>1750</v>
      </c>
      <c r="M688" s="10" t="s">
        <v>175</v>
      </c>
      <c r="N688" s="10" t="s">
        <v>8</v>
      </c>
      <c r="O688" s="10" t="s">
        <v>1742</v>
      </c>
      <c r="P688" s="25" t="s">
        <v>11</v>
      </c>
      <c r="R688" s="33"/>
      <c r="S688" s="33"/>
      <c r="T688" s="33"/>
      <c r="U688" s="27"/>
      <c r="V688" s="27"/>
      <c r="W688" s="27"/>
      <c r="X688" s="27"/>
    </row>
    <row r="689" spans="1:24" s="22" customFormat="1" ht="210.75" customHeight="1" x14ac:dyDescent="0.35">
      <c r="A689" s="20">
        <f t="shared" si="21"/>
        <v>688</v>
      </c>
      <c r="B689" s="21" t="str">
        <f t="shared" si="22"/>
        <v>W24</v>
      </c>
      <c r="C689" s="21">
        <v>45817.375</v>
      </c>
      <c r="D689" s="21" t="s">
        <v>1725</v>
      </c>
      <c r="E689" s="10" t="s">
        <v>402</v>
      </c>
      <c r="F689" s="10" t="s">
        <v>25</v>
      </c>
      <c r="G689" s="46">
        <v>6.1999999999999998E-3</v>
      </c>
      <c r="H689" s="46">
        <v>4.3E-3</v>
      </c>
      <c r="I689" s="46">
        <v>6.1999999999999998E-3</v>
      </c>
      <c r="J689" s="46">
        <v>4.1000000000000003E-3</v>
      </c>
      <c r="K689" s="49" t="s">
        <v>1746</v>
      </c>
      <c r="L689" s="11" t="s">
        <v>1749</v>
      </c>
      <c r="M689" s="10" t="s">
        <v>190</v>
      </c>
      <c r="N689" s="10" t="s">
        <v>1</v>
      </c>
      <c r="O689" s="10" t="s">
        <v>1742</v>
      </c>
      <c r="P689" s="25" t="s">
        <v>11</v>
      </c>
      <c r="R689" s="33"/>
      <c r="S689" s="33"/>
      <c r="T689" s="33"/>
      <c r="U689" s="27"/>
      <c r="V689" s="27"/>
      <c r="W689" s="27"/>
      <c r="X689" s="27"/>
    </row>
    <row r="690" spans="1:24" s="22" customFormat="1" ht="210.75" customHeight="1" x14ac:dyDescent="0.35">
      <c r="A690" s="20">
        <f t="shared" si="21"/>
        <v>689</v>
      </c>
      <c r="B690" s="21" t="str">
        <f t="shared" si="22"/>
        <v>W24</v>
      </c>
      <c r="C690" s="21">
        <v>45817.375</v>
      </c>
      <c r="D690" s="21" t="s">
        <v>918</v>
      </c>
      <c r="E690" s="10" t="s">
        <v>52</v>
      </c>
      <c r="F690" s="10" t="s">
        <v>25</v>
      </c>
      <c r="G690" s="46">
        <v>1.8800000000000001E-2</v>
      </c>
      <c r="H690" s="46">
        <v>9.5999999999999992E-3</v>
      </c>
      <c r="I690" s="46">
        <v>1.8800000000000001E-2</v>
      </c>
      <c r="J690" s="46">
        <v>9.7999999999999997E-3</v>
      </c>
      <c r="K690" s="49" t="s">
        <v>1747</v>
      </c>
      <c r="L690" s="11" t="s">
        <v>1754</v>
      </c>
      <c r="M690" s="10" t="s">
        <v>1317</v>
      </c>
      <c r="N690" s="10" t="s">
        <v>8</v>
      </c>
      <c r="O690" s="10" t="s">
        <v>1742</v>
      </c>
      <c r="P690" s="25" t="s">
        <v>11</v>
      </c>
      <c r="R690" s="33"/>
      <c r="S690" s="33"/>
      <c r="T690" s="33"/>
      <c r="U690" s="27"/>
      <c r="V690" s="27"/>
      <c r="W690" s="27"/>
      <c r="X690" s="27"/>
    </row>
    <row r="691" spans="1:24" s="22" customFormat="1" ht="210.75" customHeight="1" x14ac:dyDescent="0.35">
      <c r="A691" s="20">
        <f t="shared" si="21"/>
        <v>690</v>
      </c>
      <c r="B691" s="21" t="str">
        <f t="shared" si="22"/>
        <v>W24</v>
      </c>
      <c r="C691" s="21">
        <v>45817.75</v>
      </c>
      <c r="D691" s="21" t="s">
        <v>1144</v>
      </c>
      <c r="E691" s="10" t="s">
        <v>1908</v>
      </c>
      <c r="F691" s="10" t="s">
        <v>25</v>
      </c>
      <c r="G691" s="46">
        <v>2.7000000000000001E-3</v>
      </c>
      <c r="H691" s="46">
        <v>8.9999999999999998E-4</v>
      </c>
      <c r="I691" s="46">
        <v>1.1999999999999999E-3</v>
      </c>
      <c r="J691" s="46">
        <v>4.5999999999999999E-3</v>
      </c>
      <c r="K691" s="49" t="s">
        <v>1744</v>
      </c>
      <c r="L691" s="11" t="s">
        <v>5010</v>
      </c>
      <c r="M691" s="10" t="s">
        <v>190</v>
      </c>
      <c r="N691" s="10" t="s">
        <v>1</v>
      </c>
      <c r="O691" s="10" t="s">
        <v>107</v>
      </c>
      <c r="P691" s="25" t="s">
        <v>11</v>
      </c>
      <c r="R691" s="33"/>
      <c r="S691" s="33"/>
      <c r="T691" s="33"/>
      <c r="U691" s="27"/>
      <c r="V691" s="27"/>
      <c r="W691" s="27"/>
      <c r="X691" s="27"/>
    </row>
    <row r="692" spans="1:24" s="22" customFormat="1" ht="210.75" customHeight="1" x14ac:dyDescent="0.35">
      <c r="A692" s="20">
        <f t="shared" si="21"/>
        <v>691</v>
      </c>
      <c r="B692" s="21" t="str">
        <f t="shared" si="22"/>
        <v>W24</v>
      </c>
      <c r="C692" s="21">
        <v>45817.75</v>
      </c>
      <c r="D692" s="21" t="s">
        <v>1725</v>
      </c>
      <c r="E692" s="10" t="s">
        <v>135</v>
      </c>
      <c r="F692" s="10" t="s">
        <v>25</v>
      </c>
      <c r="G692" s="46">
        <v>1.17E-2</v>
      </c>
      <c r="H692" s="46">
        <v>3.3999999999999998E-3</v>
      </c>
      <c r="I692" s="46">
        <v>4.3E-3</v>
      </c>
      <c r="J692" s="46">
        <v>3.3999999999999998E-3</v>
      </c>
      <c r="K692" s="49" t="s">
        <v>1745</v>
      </c>
      <c r="L692" s="11" t="s">
        <v>1748</v>
      </c>
      <c r="M692" s="10" t="s">
        <v>193</v>
      </c>
      <c r="N692" s="10" t="s">
        <v>183</v>
      </c>
      <c r="O692" s="10" t="s">
        <v>107</v>
      </c>
      <c r="P692" s="25" t="s">
        <v>11</v>
      </c>
      <c r="R692" s="33"/>
      <c r="S692" s="33"/>
      <c r="T692" s="33"/>
      <c r="U692" s="27"/>
      <c r="V692" s="27"/>
      <c r="W692" s="27"/>
      <c r="X692" s="27"/>
    </row>
    <row r="693" spans="1:24" s="22" customFormat="1" ht="210.75" customHeight="1" x14ac:dyDescent="0.35">
      <c r="A693" s="20">
        <f t="shared" si="21"/>
        <v>692</v>
      </c>
      <c r="B693" s="21" t="str">
        <f t="shared" si="22"/>
        <v>W24</v>
      </c>
      <c r="C693" s="21">
        <v>45818.375</v>
      </c>
      <c r="D693" s="21" t="s">
        <v>136</v>
      </c>
      <c r="E693" s="10" t="s">
        <v>106</v>
      </c>
      <c r="F693" s="10" t="s">
        <v>66</v>
      </c>
      <c r="G693" s="46">
        <v>6.3E-3</v>
      </c>
      <c r="H693" s="46">
        <v>0.40960000000000002</v>
      </c>
      <c r="I693" s="46">
        <v>0.40960000000000002</v>
      </c>
      <c r="J693" s="46">
        <v>6.3E-3</v>
      </c>
      <c r="K693" s="49" t="s">
        <v>1751</v>
      </c>
      <c r="L693" s="11" t="s">
        <v>1858</v>
      </c>
      <c r="M693" s="10" t="s">
        <v>1196</v>
      </c>
      <c r="N693" s="10" t="s">
        <v>1</v>
      </c>
      <c r="O693" s="10" t="s">
        <v>107</v>
      </c>
      <c r="P693" s="25" t="s">
        <v>11</v>
      </c>
      <c r="R693" s="33"/>
      <c r="S693" s="33"/>
      <c r="T693" s="33"/>
      <c r="U693" s="27"/>
      <c r="V693" s="27"/>
      <c r="W693" s="27"/>
      <c r="X693" s="27"/>
    </row>
    <row r="694" spans="1:24" s="22" customFormat="1" ht="210.75" customHeight="1" x14ac:dyDescent="0.35">
      <c r="A694" s="20">
        <f t="shared" ref="A694:A757" si="23">ROW()-1</f>
        <v>693</v>
      </c>
      <c r="B694" s="21" t="str">
        <f t="shared" si="22"/>
        <v>W24</v>
      </c>
      <c r="C694" s="21">
        <v>45818.375</v>
      </c>
      <c r="D694" s="21" t="s">
        <v>1144</v>
      </c>
      <c r="E694" s="10" t="s">
        <v>139</v>
      </c>
      <c r="F694" s="10" t="s">
        <v>25</v>
      </c>
      <c r="G694" s="46">
        <v>5.0000000000000001E-4</v>
      </c>
      <c r="H694" s="46">
        <v>1E-4</v>
      </c>
      <c r="I694" s="46">
        <v>2.0000000000000001E-4</v>
      </c>
      <c r="J694" s="46">
        <v>2.0999999999999999E-3</v>
      </c>
      <c r="K694" s="49" t="s">
        <v>1752</v>
      </c>
      <c r="L694" s="11" t="s">
        <v>1758</v>
      </c>
      <c r="M694" s="10" t="s">
        <v>1196</v>
      </c>
      <c r="N694" s="10" t="s">
        <v>1</v>
      </c>
      <c r="O694" s="10" t="s">
        <v>107</v>
      </c>
      <c r="P694" s="25" t="s">
        <v>11</v>
      </c>
      <c r="R694" s="33"/>
      <c r="S694" s="33"/>
      <c r="T694" s="33"/>
      <c r="U694" s="27"/>
      <c r="V694" s="27"/>
      <c r="W694" s="27"/>
      <c r="X694" s="27"/>
    </row>
    <row r="695" spans="1:24" s="22" customFormat="1" ht="210.75" customHeight="1" x14ac:dyDescent="0.35">
      <c r="A695" s="20">
        <f t="shared" si="23"/>
        <v>694</v>
      </c>
      <c r="B695" s="21" t="str">
        <f t="shared" si="22"/>
        <v>W24</v>
      </c>
      <c r="C695" s="21">
        <v>45818.375</v>
      </c>
      <c r="D695" s="21" t="s">
        <v>108</v>
      </c>
      <c r="E695" s="10" t="s">
        <v>102</v>
      </c>
      <c r="F695" s="10" t="s">
        <v>56</v>
      </c>
      <c r="G695" s="46">
        <v>2.3699999999999999E-2</v>
      </c>
      <c r="H695" s="46">
        <v>6.7000000000000002E-3</v>
      </c>
      <c r="I695" s="46">
        <v>6.7999999999999996E-3</v>
      </c>
      <c r="J695" s="46">
        <v>0.02</v>
      </c>
      <c r="K695" s="49" t="s">
        <v>1753</v>
      </c>
      <c r="L695" s="11" t="s">
        <v>1755</v>
      </c>
      <c r="M695" s="10" t="s">
        <v>162</v>
      </c>
      <c r="N695" s="10" t="s">
        <v>8</v>
      </c>
      <c r="O695" s="10" t="s">
        <v>107</v>
      </c>
      <c r="P695" s="25" t="s">
        <v>11</v>
      </c>
      <c r="R695" s="33"/>
      <c r="S695" s="33"/>
      <c r="T695" s="33"/>
      <c r="U695" s="27"/>
      <c r="V695" s="27"/>
      <c r="W695" s="27"/>
      <c r="X695" s="27"/>
    </row>
    <row r="696" spans="1:24" s="22" customFormat="1" ht="210.75" customHeight="1" x14ac:dyDescent="0.35">
      <c r="A696" s="20">
        <f t="shared" si="23"/>
        <v>695</v>
      </c>
      <c r="B696" s="21" t="str">
        <f t="shared" si="22"/>
        <v>W24</v>
      </c>
      <c r="C696" s="21">
        <v>45818.75</v>
      </c>
      <c r="D696" s="21" t="s">
        <v>764</v>
      </c>
      <c r="E696" s="10" t="s">
        <v>106</v>
      </c>
      <c r="F696" s="10" t="s">
        <v>25</v>
      </c>
      <c r="G696" s="46">
        <v>2.8999999999999998E-3</v>
      </c>
      <c r="H696" s="46">
        <v>2.0000000000000001E-4</v>
      </c>
      <c r="I696" s="46">
        <v>8.0000000000000004E-4</v>
      </c>
      <c r="J696" s="46">
        <v>4.0000000000000002E-4</v>
      </c>
      <c r="K696" s="49" t="s">
        <v>1756</v>
      </c>
      <c r="L696" s="11" t="s">
        <v>1757</v>
      </c>
      <c r="M696" s="10" t="s">
        <v>1196</v>
      </c>
      <c r="N696" s="10" t="s">
        <v>1</v>
      </c>
      <c r="O696" s="10" t="s">
        <v>107</v>
      </c>
      <c r="P696" s="25" t="s">
        <v>11</v>
      </c>
      <c r="R696" s="33"/>
      <c r="S696" s="33"/>
      <c r="T696" s="33"/>
      <c r="U696" s="27"/>
      <c r="V696" s="27"/>
      <c r="W696" s="27"/>
      <c r="X696" s="27"/>
    </row>
    <row r="697" spans="1:24" s="22" customFormat="1" ht="210.75" customHeight="1" x14ac:dyDescent="0.35">
      <c r="A697" s="20">
        <f t="shared" si="23"/>
        <v>696</v>
      </c>
      <c r="B697" s="21" t="str">
        <f t="shared" si="22"/>
        <v>W24</v>
      </c>
      <c r="C697" s="21">
        <v>45819.375</v>
      </c>
      <c r="D697" s="21" t="s">
        <v>807</v>
      </c>
      <c r="E697" s="10" t="s">
        <v>1930</v>
      </c>
      <c r="F697" s="10" t="s">
        <v>25</v>
      </c>
      <c r="G697" s="46">
        <v>4.4000000000000003E-3</v>
      </c>
      <c r="H697" s="46">
        <v>1.1999999999999999E-3</v>
      </c>
      <c r="I697" s="46">
        <v>1.9E-3</v>
      </c>
      <c r="J697" s="46">
        <v>1.5E-3</v>
      </c>
      <c r="K697" s="49" t="s">
        <v>1759</v>
      </c>
      <c r="L697" s="11" t="s">
        <v>1931</v>
      </c>
      <c r="M697" s="10" t="s">
        <v>175</v>
      </c>
      <c r="N697" s="10" t="s">
        <v>8</v>
      </c>
      <c r="O697" s="10" t="s">
        <v>69</v>
      </c>
      <c r="P697" s="25" t="s">
        <v>134</v>
      </c>
      <c r="R697" s="33"/>
      <c r="S697" s="33"/>
      <c r="T697" s="33"/>
      <c r="U697" s="27"/>
      <c r="V697" s="27"/>
      <c r="W697" s="27"/>
      <c r="X697" s="27"/>
    </row>
    <row r="698" spans="1:24" s="22" customFormat="1" ht="210.75" customHeight="1" x14ac:dyDescent="0.35">
      <c r="A698" s="20">
        <f t="shared" si="23"/>
        <v>697</v>
      </c>
      <c r="B698" s="21" t="str">
        <f t="shared" ref="B698:B761" si="24">"W"&amp;WEEKNUM(C698,1)</f>
        <v>W24</v>
      </c>
      <c r="C698" s="21">
        <v>45819.708333333336</v>
      </c>
      <c r="D698" s="21" t="s">
        <v>1440</v>
      </c>
      <c r="E698" s="10" t="s">
        <v>58</v>
      </c>
      <c r="F698" s="10" t="s">
        <v>56</v>
      </c>
      <c r="G698" s="46">
        <v>7.3400000000000007E-2</v>
      </c>
      <c r="H698" s="46">
        <v>8.0000000000000002E-3</v>
      </c>
      <c r="I698" s="46">
        <v>1.4500000000000001E-2</v>
      </c>
      <c r="J698" s="46">
        <v>3.15E-2</v>
      </c>
      <c r="K698" s="49" t="s">
        <v>1761</v>
      </c>
      <c r="L698" s="11" t="s">
        <v>1767</v>
      </c>
      <c r="M698" s="10" t="s">
        <v>162</v>
      </c>
      <c r="N698" s="10" t="s">
        <v>8</v>
      </c>
      <c r="O698" s="10" t="s">
        <v>1765</v>
      </c>
      <c r="P698" s="25" t="s">
        <v>134</v>
      </c>
      <c r="R698" s="33"/>
      <c r="S698" s="33"/>
      <c r="T698" s="33"/>
      <c r="U698" s="27"/>
      <c r="V698" s="27"/>
      <c r="W698" s="27"/>
      <c r="X698" s="27"/>
    </row>
    <row r="699" spans="1:24" s="22" customFormat="1" ht="210.75" customHeight="1" x14ac:dyDescent="0.35">
      <c r="A699" s="20">
        <f t="shared" si="23"/>
        <v>698</v>
      </c>
      <c r="B699" s="21" t="str">
        <f t="shared" si="24"/>
        <v>W24</v>
      </c>
      <c r="C699" s="21">
        <v>45819.708333333336</v>
      </c>
      <c r="D699" s="21" t="s">
        <v>108</v>
      </c>
      <c r="E699" s="10" t="s">
        <v>156</v>
      </c>
      <c r="F699" s="10" t="s">
        <v>56</v>
      </c>
      <c r="G699" s="46">
        <v>7.7999999999999996E-3</v>
      </c>
      <c r="H699" s="46">
        <v>1.4E-3</v>
      </c>
      <c r="I699" s="46">
        <v>1.9E-3</v>
      </c>
      <c r="J699" s="46">
        <v>4.1000000000000003E-3</v>
      </c>
      <c r="K699" s="49" t="s">
        <v>1762</v>
      </c>
      <c r="L699" s="11" t="s">
        <v>1766</v>
      </c>
      <c r="M699" s="10" t="s">
        <v>175</v>
      </c>
      <c r="N699" s="10" t="s">
        <v>8</v>
      </c>
      <c r="O699" s="10" t="s">
        <v>1765</v>
      </c>
      <c r="P699" s="25" t="s">
        <v>50</v>
      </c>
      <c r="R699" s="33"/>
      <c r="S699" s="33"/>
      <c r="T699" s="33"/>
      <c r="U699" s="27"/>
      <c r="V699" s="27"/>
      <c r="W699" s="27"/>
      <c r="X699" s="27"/>
    </row>
    <row r="700" spans="1:24" s="22" customFormat="1" ht="210.75" customHeight="1" x14ac:dyDescent="0.35">
      <c r="A700" s="20">
        <f t="shared" si="23"/>
        <v>699</v>
      </c>
      <c r="B700" s="21" t="str">
        <f t="shared" si="24"/>
        <v>W24</v>
      </c>
      <c r="C700" s="21">
        <v>45819.708333333336</v>
      </c>
      <c r="D700" s="21" t="s">
        <v>1725</v>
      </c>
      <c r="E700" s="10" t="s">
        <v>1682</v>
      </c>
      <c r="F700" s="10" t="s">
        <v>66</v>
      </c>
      <c r="G700" s="46">
        <v>1.9E-3</v>
      </c>
      <c r="H700" s="46">
        <v>5.4000000000000003E-3</v>
      </c>
      <c r="I700" s="46">
        <v>4.0000000000000001E-3</v>
      </c>
      <c r="J700" s="46">
        <v>2.3999999999999998E-3</v>
      </c>
      <c r="K700" s="49" t="s">
        <v>1763</v>
      </c>
      <c r="L700" s="11" t="s">
        <v>1768</v>
      </c>
      <c r="M700" s="10" t="s">
        <v>374</v>
      </c>
      <c r="N700" s="10" t="s">
        <v>1</v>
      </c>
      <c r="O700" s="10" t="s">
        <v>1765</v>
      </c>
      <c r="P700" s="25" t="s">
        <v>50</v>
      </c>
      <c r="R700" s="33"/>
      <c r="S700" s="33"/>
      <c r="T700" s="33"/>
      <c r="U700" s="27"/>
      <c r="V700" s="27"/>
      <c r="W700" s="27"/>
      <c r="X700" s="27"/>
    </row>
    <row r="701" spans="1:24" s="22" customFormat="1" ht="210.75" customHeight="1" x14ac:dyDescent="0.35">
      <c r="A701" s="20">
        <f t="shared" si="23"/>
        <v>700</v>
      </c>
      <c r="B701" s="21" t="str">
        <f t="shared" si="24"/>
        <v>W24</v>
      </c>
      <c r="C701" s="21">
        <v>45819.708333333336</v>
      </c>
      <c r="D701" s="21" t="s">
        <v>55</v>
      </c>
      <c r="E701" s="10" t="s">
        <v>67</v>
      </c>
      <c r="F701" s="10" t="s">
        <v>76</v>
      </c>
      <c r="G701" s="46">
        <v>9.6100000000000005E-2</v>
      </c>
      <c r="H701" s="46">
        <v>0.16550000000000001</v>
      </c>
      <c r="I701" s="46">
        <v>0.16550000000000001</v>
      </c>
      <c r="J701" s="46">
        <v>9.6000000000000002E-2</v>
      </c>
      <c r="K701" s="49" t="s">
        <v>1764</v>
      </c>
      <c r="L701" s="11" t="s">
        <v>1779</v>
      </c>
      <c r="M701" s="10" t="s">
        <v>128</v>
      </c>
      <c r="N701" s="10" t="s">
        <v>8</v>
      </c>
      <c r="O701" s="10" t="s">
        <v>1765</v>
      </c>
      <c r="P701" s="25" t="s">
        <v>50</v>
      </c>
      <c r="R701" s="33"/>
      <c r="S701" s="33"/>
      <c r="T701" s="33"/>
      <c r="U701" s="27"/>
      <c r="V701" s="27"/>
      <c r="W701" s="27"/>
      <c r="X701" s="27"/>
    </row>
    <row r="702" spans="1:24" s="22" customFormat="1" ht="210.75" customHeight="1" x14ac:dyDescent="0.35">
      <c r="A702" s="20">
        <f t="shared" si="23"/>
        <v>701</v>
      </c>
      <c r="B702" s="21" t="str">
        <f t="shared" si="24"/>
        <v>W24</v>
      </c>
      <c r="C702" s="21">
        <v>45820.458333333336</v>
      </c>
      <c r="D702" s="21" t="s">
        <v>136</v>
      </c>
      <c r="E702" s="10" t="s">
        <v>404</v>
      </c>
      <c r="F702" s="10" t="s">
        <v>76</v>
      </c>
      <c r="G702" s="46">
        <v>1.5900000000000001E-2</v>
      </c>
      <c r="H702" s="46">
        <v>1.43E-2</v>
      </c>
      <c r="I702" s="46">
        <v>1.43E-2</v>
      </c>
      <c r="J702" s="46">
        <v>9.4999999999999998E-3</v>
      </c>
      <c r="K702" s="49" t="s">
        <v>1770</v>
      </c>
      <c r="L702" s="11" t="s">
        <v>1781</v>
      </c>
      <c r="M702" s="10" t="s">
        <v>128</v>
      </c>
      <c r="N702" s="10" t="s">
        <v>8</v>
      </c>
      <c r="O702" s="10" t="s">
        <v>1765</v>
      </c>
      <c r="P702" s="25" t="s">
        <v>50</v>
      </c>
      <c r="R702" s="33"/>
      <c r="S702" s="33"/>
      <c r="T702" s="33"/>
      <c r="U702" s="27"/>
      <c r="V702" s="27"/>
      <c r="W702" s="27"/>
      <c r="X702" s="27"/>
    </row>
    <row r="703" spans="1:24" s="22" customFormat="1" ht="210.75" customHeight="1" x14ac:dyDescent="0.35">
      <c r="A703" s="20">
        <f t="shared" si="23"/>
        <v>702</v>
      </c>
      <c r="B703" s="21" t="str">
        <f t="shared" si="24"/>
        <v>W24</v>
      </c>
      <c r="C703" s="21">
        <v>45820.458333333336</v>
      </c>
      <c r="D703" s="21" t="s">
        <v>108</v>
      </c>
      <c r="E703" s="10" t="s">
        <v>84</v>
      </c>
      <c r="F703" s="10" t="s">
        <v>56</v>
      </c>
      <c r="G703" s="46">
        <v>1.35E-2</v>
      </c>
      <c r="H703" s="46">
        <v>1.8E-3</v>
      </c>
      <c r="I703" s="46">
        <v>2.2000000000000001E-3</v>
      </c>
      <c r="J703" s="46">
        <v>5.3E-3</v>
      </c>
      <c r="K703" s="49" t="s">
        <v>1771</v>
      </c>
      <c r="L703" s="11" t="s">
        <v>1780</v>
      </c>
      <c r="M703" s="10" t="s">
        <v>175</v>
      </c>
      <c r="N703" s="10" t="s">
        <v>8</v>
      </c>
      <c r="O703" s="10" t="s">
        <v>1765</v>
      </c>
      <c r="P703" s="25" t="s">
        <v>50</v>
      </c>
      <c r="R703" s="33"/>
      <c r="S703" s="33"/>
      <c r="T703" s="33"/>
      <c r="U703" s="27"/>
      <c r="V703" s="27"/>
      <c r="W703" s="27"/>
      <c r="X703" s="27"/>
    </row>
    <row r="704" spans="1:24" s="22" customFormat="1" ht="210.75" customHeight="1" x14ac:dyDescent="0.35">
      <c r="A704" s="20">
        <f t="shared" si="23"/>
        <v>703</v>
      </c>
      <c r="B704" s="21" t="str">
        <f t="shared" si="24"/>
        <v>W24</v>
      </c>
      <c r="C704" s="21">
        <v>45820.458333333336</v>
      </c>
      <c r="D704" s="21" t="s">
        <v>1725</v>
      </c>
      <c r="E704" s="10" t="s">
        <v>113</v>
      </c>
      <c r="F704" s="10" t="s">
        <v>76</v>
      </c>
      <c r="G704" s="46">
        <v>5.5999999999999999E-3</v>
      </c>
      <c r="H704" s="46">
        <v>5.0000000000000001E-4</v>
      </c>
      <c r="I704" s="46">
        <v>5.0000000000000001E-4</v>
      </c>
      <c r="J704" s="46">
        <v>8.0000000000000002E-3</v>
      </c>
      <c r="K704" s="49" t="s">
        <v>1772</v>
      </c>
      <c r="L704" s="11" t="s">
        <v>1783</v>
      </c>
      <c r="M704" s="10" t="s">
        <v>167</v>
      </c>
      <c r="N704" s="10" t="s">
        <v>1</v>
      </c>
      <c r="O704" s="10" t="s">
        <v>1765</v>
      </c>
      <c r="P704" s="25" t="s">
        <v>50</v>
      </c>
      <c r="R704" s="33"/>
      <c r="S704" s="33"/>
      <c r="T704" s="33"/>
      <c r="U704" s="27"/>
      <c r="V704" s="27"/>
      <c r="W704" s="27"/>
      <c r="X704" s="27"/>
    </row>
    <row r="705" spans="1:24" s="22" customFormat="1" ht="210.75" customHeight="1" x14ac:dyDescent="0.35">
      <c r="A705" s="20">
        <f t="shared" si="23"/>
        <v>704</v>
      </c>
      <c r="B705" s="21" t="str">
        <f t="shared" si="24"/>
        <v>W24</v>
      </c>
      <c r="C705" s="21">
        <v>45820.458333333336</v>
      </c>
      <c r="D705" s="21" t="s">
        <v>1725</v>
      </c>
      <c r="E705" s="10" t="s">
        <v>104</v>
      </c>
      <c r="F705" s="10" t="s">
        <v>76</v>
      </c>
      <c r="G705" s="46">
        <v>1.2200000000000001E-2</v>
      </c>
      <c r="H705" s="46">
        <v>4.0000000000000002E-4</v>
      </c>
      <c r="I705" s="46">
        <v>4.0000000000000002E-4</v>
      </c>
      <c r="J705" s="46">
        <v>6.1999999999999998E-3</v>
      </c>
      <c r="K705" s="49" t="s">
        <v>1773</v>
      </c>
      <c r="L705" s="11" t="s">
        <v>1782</v>
      </c>
      <c r="M705" s="10" t="s">
        <v>167</v>
      </c>
      <c r="N705" s="10" t="s">
        <v>1</v>
      </c>
      <c r="O705" s="10" t="s">
        <v>70</v>
      </c>
      <c r="P705" s="25" t="s">
        <v>50</v>
      </c>
      <c r="R705" s="33"/>
      <c r="S705" s="33"/>
      <c r="T705" s="33"/>
      <c r="U705" s="27"/>
      <c r="V705" s="27"/>
      <c r="W705" s="27"/>
      <c r="X705" s="27"/>
    </row>
    <row r="706" spans="1:24" s="22" customFormat="1" ht="210.75" customHeight="1" x14ac:dyDescent="0.35">
      <c r="A706" s="20">
        <f t="shared" si="23"/>
        <v>705</v>
      </c>
      <c r="B706" s="21" t="str">
        <f t="shared" si="24"/>
        <v>W24</v>
      </c>
      <c r="C706" s="21">
        <v>45820.708333333336</v>
      </c>
      <c r="D706" s="21" t="s">
        <v>136</v>
      </c>
      <c r="E706" s="10" t="s">
        <v>1536</v>
      </c>
      <c r="F706" s="10" t="s">
        <v>66</v>
      </c>
      <c r="G706" s="46">
        <v>3.5000000000000001E-3</v>
      </c>
      <c r="H706" s="46">
        <v>1.21E-2</v>
      </c>
      <c r="I706" s="46">
        <v>1.21E-2</v>
      </c>
      <c r="J706" s="46">
        <v>1.1000000000000001E-3</v>
      </c>
      <c r="K706" s="49" t="s">
        <v>1774</v>
      </c>
      <c r="L706" s="11" t="s">
        <v>1884</v>
      </c>
      <c r="M706" s="10" t="s">
        <v>152</v>
      </c>
      <c r="N706" s="10" t="s">
        <v>8</v>
      </c>
      <c r="O706" s="10" t="s">
        <v>70</v>
      </c>
      <c r="P706" s="25" t="s">
        <v>50</v>
      </c>
      <c r="R706" s="33"/>
      <c r="S706" s="33"/>
      <c r="T706" s="33"/>
      <c r="U706" s="27"/>
      <c r="V706" s="27"/>
      <c r="W706" s="27"/>
      <c r="X706" s="27"/>
    </row>
    <row r="707" spans="1:24" s="22" customFormat="1" ht="210.75" customHeight="1" x14ac:dyDescent="0.35">
      <c r="A707" s="20">
        <f t="shared" si="23"/>
        <v>706</v>
      </c>
      <c r="B707" s="21" t="str">
        <f t="shared" si="24"/>
        <v>W24</v>
      </c>
      <c r="C707" s="21">
        <v>45820.708333333336</v>
      </c>
      <c r="D707" s="21" t="s">
        <v>209</v>
      </c>
      <c r="E707" s="10" t="s">
        <v>211</v>
      </c>
      <c r="F707" s="10" t="s">
        <v>56</v>
      </c>
      <c r="G707" s="46">
        <v>0.27379999999999999</v>
      </c>
      <c r="H707" s="46">
        <v>1.4800000000000001E-2</v>
      </c>
      <c r="I707" s="46">
        <v>1.4800000000000001E-2</v>
      </c>
      <c r="J707" s="46">
        <v>0.27379999999999999</v>
      </c>
      <c r="K707" s="49" t="s">
        <v>1775</v>
      </c>
      <c r="L707" s="11" t="s">
        <v>1793</v>
      </c>
      <c r="M707" s="10" t="s">
        <v>175</v>
      </c>
      <c r="N707" s="10" t="s">
        <v>8</v>
      </c>
      <c r="O707" s="10" t="s">
        <v>70</v>
      </c>
      <c r="P707" s="25" t="s">
        <v>50</v>
      </c>
      <c r="R707" s="33"/>
      <c r="S707" s="33"/>
      <c r="T707" s="33"/>
      <c r="U707" s="27"/>
      <c r="V707" s="27"/>
      <c r="W707" s="27"/>
      <c r="X707" s="27"/>
    </row>
    <row r="708" spans="1:24" s="22" customFormat="1" ht="210.75" customHeight="1" x14ac:dyDescent="0.35">
      <c r="A708" s="20">
        <f t="shared" si="23"/>
        <v>707</v>
      </c>
      <c r="B708" s="21" t="str">
        <f t="shared" si="24"/>
        <v>W24</v>
      </c>
      <c r="C708" s="21">
        <v>45820.708333333336</v>
      </c>
      <c r="D708" s="21" t="s">
        <v>57</v>
      </c>
      <c r="E708" s="10" t="s">
        <v>52</v>
      </c>
      <c r="F708" s="10" t="s">
        <v>63</v>
      </c>
      <c r="G708" s="46">
        <v>1.6500000000000001E-2</v>
      </c>
      <c r="H708" s="46">
        <v>9.4999999999999998E-3</v>
      </c>
      <c r="I708" s="46">
        <v>1.17E-2</v>
      </c>
      <c r="J708" s="46">
        <v>6.1000000000000004E-3</v>
      </c>
      <c r="K708" s="49" t="s">
        <v>1776</v>
      </c>
      <c r="L708" s="11" t="s">
        <v>1784</v>
      </c>
      <c r="M708" s="10" t="s">
        <v>1317</v>
      </c>
      <c r="N708" s="10" t="s">
        <v>8</v>
      </c>
      <c r="O708" s="10" t="s">
        <v>70</v>
      </c>
      <c r="P708" s="25" t="s">
        <v>50</v>
      </c>
      <c r="R708" s="33"/>
      <c r="S708" s="33"/>
      <c r="T708" s="33"/>
      <c r="U708" s="27"/>
      <c r="V708" s="27"/>
      <c r="W708" s="27"/>
      <c r="X708" s="27"/>
    </row>
    <row r="709" spans="1:24" s="22" customFormat="1" ht="210.75" customHeight="1" x14ac:dyDescent="0.35">
      <c r="A709" s="20">
        <f t="shared" si="23"/>
        <v>708</v>
      </c>
      <c r="B709" s="21" t="str">
        <f t="shared" si="24"/>
        <v>W24</v>
      </c>
      <c r="C709" s="21">
        <v>45820.708333333336</v>
      </c>
      <c r="D709" s="21" t="s">
        <v>136</v>
      </c>
      <c r="E709" s="10" t="s">
        <v>1769</v>
      </c>
      <c r="F709" s="10" t="s">
        <v>25</v>
      </c>
      <c r="G709" s="46">
        <v>7.5200000000000003E-2</v>
      </c>
      <c r="H709" s="46">
        <v>2.9700000000000001E-2</v>
      </c>
      <c r="I709" s="46">
        <v>2.9700000000000001E-2</v>
      </c>
      <c r="J709" s="46">
        <v>2.9700000000000001E-2</v>
      </c>
      <c r="K709" s="49" t="s">
        <v>1777</v>
      </c>
      <c r="L709" s="11" t="s">
        <v>2079</v>
      </c>
      <c r="M709" s="10" t="s">
        <v>128</v>
      </c>
      <c r="N709" s="10" t="s">
        <v>8</v>
      </c>
      <c r="O709" s="10" t="s">
        <v>70</v>
      </c>
      <c r="P709" s="25" t="s">
        <v>50</v>
      </c>
      <c r="R709" s="33"/>
      <c r="S709" s="33"/>
      <c r="T709" s="33"/>
      <c r="U709" s="27"/>
      <c r="V709" s="27"/>
      <c r="W709" s="27"/>
      <c r="X709" s="27"/>
    </row>
    <row r="710" spans="1:24" s="22" customFormat="1" ht="210.75" customHeight="1" x14ac:dyDescent="0.35">
      <c r="A710" s="20">
        <f t="shared" si="23"/>
        <v>709</v>
      </c>
      <c r="B710" s="21" t="str">
        <f t="shared" si="24"/>
        <v>W24</v>
      </c>
      <c r="C710" s="21">
        <v>45820.8125</v>
      </c>
      <c r="D710" s="21" t="s">
        <v>55</v>
      </c>
      <c r="E710" s="10" t="s">
        <v>123</v>
      </c>
      <c r="F710" s="10" t="s">
        <v>76</v>
      </c>
      <c r="G710" s="46">
        <v>3.3399999999999999E-2</v>
      </c>
      <c r="H710" s="46">
        <v>2.3E-2</v>
      </c>
      <c r="I710" s="46">
        <v>2.3E-2</v>
      </c>
      <c r="J710" s="46">
        <v>2.3E-2</v>
      </c>
      <c r="K710" s="49" t="s">
        <v>1778</v>
      </c>
      <c r="L710" s="11" t="s">
        <v>1785</v>
      </c>
      <c r="M710" s="10" t="s">
        <v>128</v>
      </c>
      <c r="N710" s="10" t="s">
        <v>8</v>
      </c>
      <c r="O710" s="10" t="s">
        <v>70</v>
      </c>
      <c r="P710" s="25" t="s">
        <v>50</v>
      </c>
      <c r="R710" s="33"/>
      <c r="S710" s="33"/>
      <c r="T710" s="33"/>
      <c r="U710" s="27"/>
      <c r="V710" s="27"/>
      <c r="W710" s="27"/>
      <c r="X710" s="27"/>
    </row>
    <row r="711" spans="1:24" s="22" customFormat="1" ht="210.75" customHeight="1" x14ac:dyDescent="0.35">
      <c r="A711" s="20">
        <f t="shared" si="23"/>
        <v>710</v>
      </c>
      <c r="B711" s="21" t="str">
        <f t="shared" si="24"/>
        <v>W24</v>
      </c>
      <c r="C711" s="21">
        <v>45821.4375</v>
      </c>
      <c r="D711" s="21" t="s">
        <v>248</v>
      </c>
      <c r="E711" s="10" t="s">
        <v>164</v>
      </c>
      <c r="F711" s="10" t="s">
        <v>25</v>
      </c>
      <c r="G711" s="46">
        <v>1.38E-2</v>
      </c>
      <c r="H711" s="46">
        <v>2.8999999999999998E-3</v>
      </c>
      <c r="I711" s="46">
        <v>2.3999999999999998E-3</v>
      </c>
      <c r="J711" s="46">
        <v>3.3999999999999998E-3</v>
      </c>
      <c r="K711" s="49" t="s">
        <v>1787</v>
      </c>
      <c r="L711" s="11" t="s">
        <v>5011</v>
      </c>
      <c r="M711" s="10" t="s">
        <v>162</v>
      </c>
      <c r="N711" s="10" t="s">
        <v>8</v>
      </c>
      <c r="O711" s="10" t="s">
        <v>70</v>
      </c>
      <c r="P711" s="25" t="s">
        <v>50</v>
      </c>
      <c r="R711" s="33"/>
      <c r="S711" s="33"/>
      <c r="T711" s="33"/>
      <c r="U711" s="27"/>
      <c r="V711" s="27"/>
      <c r="W711" s="27"/>
      <c r="X711" s="27"/>
    </row>
    <row r="712" spans="1:24" s="22" customFormat="1" ht="210.75" customHeight="1" x14ac:dyDescent="0.35">
      <c r="A712" s="20">
        <f t="shared" si="23"/>
        <v>711</v>
      </c>
      <c r="B712" s="21" t="str">
        <f t="shared" si="24"/>
        <v>W24</v>
      </c>
      <c r="C712" s="21">
        <v>45821.4375</v>
      </c>
      <c r="D712" s="21" t="s">
        <v>248</v>
      </c>
      <c r="E712" s="10" t="s">
        <v>147</v>
      </c>
      <c r="F712" s="10" t="s">
        <v>25</v>
      </c>
      <c r="G712" s="46">
        <v>3.5200000000000002E-2</v>
      </c>
      <c r="H712" s="46">
        <v>5.0000000000000001E-3</v>
      </c>
      <c r="I712" s="46">
        <v>5.5999999999999999E-3</v>
      </c>
      <c r="J712" s="46">
        <v>7.1000000000000004E-3</v>
      </c>
      <c r="K712" s="49" t="s">
        <v>1949</v>
      </c>
      <c r="L712" s="11" t="s">
        <v>5011</v>
      </c>
      <c r="M712" s="10" t="s">
        <v>162</v>
      </c>
      <c r="N712" s="10" t="s">
        <v>8</v>
      </c>
      <c r="O712" s="10" t="s">
        <v>70</v>
      </c>
      <c r="P712" s="25" t="s">
        <v>50</v>
      </c>
      <c r="R712" s="33"/>
      <c r="S712" s="33"/>
      <c r="T712" s="33"/>
      <c r="U712" s="27"/>
      <c r="V712" s="27"/>
      <c r="W712" s="27"/>
      <c r="X712" s="27"/>
    </row>
    <row r="713" spans="1:24" s="22" customFormat="1" ht="210.75" customHeight="1" x14ac:dyDescent="0.35">
      <c r="A713" s="20">
        <f t="shared" si="23"/>
        <v>712</v>
      </c>
      <c r="B713" s="21" t="str">
        <f t="shared" si="24"/>
        <v>W24</v>
      </c>
      <c r="C713" s="21">
        <v>45821.4375</v>
      </c>
      <c r="D713" s="21" t="s">
        <v>136</v>
      </c>
      <c r="E713" s="10" t="s">
        <v>1786</v>
      </c>
      <c r="F713" s="10" t="s">
        <v>25</v>
      </c>
      <c r="G713" s="46">
        <v>2.12E-2</v>
      </c>
      <c r="H713" s="46">
        <v>1.55E-2</v>
      </c>
      <c r="I713" s="46">
        <v>1.55E-2</v>
      </c>
      <c r="J713" s="46">
        <v>1.55E-2</v>
      </c>
      <c r="K713" s="49" t="s">
        <v>1788</v>
      </c>
      <c r="L713" s="11" t="s">
        <v>2099</v>
      </c>
      <c r="M713" s="10" t="s">
        <v>180</v>
      </c>
      <c r="N713" s="10" t="s">
        <v>1</v>
      </c>
      <c r="O713" s="10" t="s">
        <v>70</v>
      </c>
      <c r="P713" s="25" t="s">
        <v>50</v>
      </c>
      <c r="R713" s="33"/>
      <c r="S713" s="33"/>
      <c r="T713" s="33"/>
      <c r="U713" s="27"/>
      <c r="V713" s="27"/>
      <c r="W713" s="27"/>
      <c r="X713" s="27"/>
    </row>
    <row r="714" spans="1:24" s="22" customFormat="1" ht="210.75" customHeight="1" x14ac:dyDescent="0.35">
      <c r="A714" s="20">
        <f t="shared" si="23"/>
        <v>713</v>
      </c>
      <c r="B714" s="21" t="str">
        <f t="shared" si="24"/>
        <v>W24</v>
      </c>
      <c r="C714" s="21">
        <v>45821.4375</v>
      </c>
      <c r="D714" s="21" t="s">
        <v>136</v>
      </c>
      <c r="E714" s="10" t="s">
        <v>1059</v>
      </c>
      <c r="F714" s="10" t="s">
        <v>56</v>
      </c>
      <c r="G714" s="46">
        <v>1.6199999999999999E-2</v>
      </c>
      <c r="H714" s="46">
        <v>2.5000000000000001E-3</v>
      </c>
      <c r="I714" s="46">
        <v>2.5000000000000001E-3</v>
      </c>
      <c r="J714" s="46">
        <v>1.5299999999999999E-2</v>
      </c>
      <c r="K714" s="49" t="s">
        <v>1789</v>
      </c>
      <c r="L714" s="11" t="s">
        <v>5012</v>
      </c>
      <c r="M714" s="10" t="s">
        <v>180</v>
      </c>
      <c r="N714" s="10" t="s">
        <v>1</v>
      </c>
      <c r="O714" s="10" t="s">
        <v>70</v>
      </c>
      <c r="P714" s="25" t="s">
        <v>50</v>
      </c>
      <c r="R714" s="33"/>
      <c r="S714" s="33"/>
      <c r="T714" s="33"/>
      <c r="U714" s="27"/>
      <c r="V714" s="27"/>
      <c r="W714" s="27"/>
      <c r="X714" s="27"/>
    </row>
    <row r="715" spans="1:24" s="22" customFormat="1" ht="210.75" customHeight="1" x14ac:dyDescent="0.35">
      <c r="A715" s="20">
        <f t="shared" si="23"/>
        <v>714</v>
      </c>
      <c r="B715" s="21" t="str">
        <f t="shared" si="24"/>
        <v>W24</v>
      </c>
      <c r="C715" s="21">
        <v>45821.4375</v>
      </c>
      <c r="D715" s="21" t="s">
        <v>209</v>
      </c>
      <c r="E715" s="10" t="s">
        <v>20</v>
      </c>
      <c r="F715" s="10" t="s">
        <v>25</v>
      </c>
      <c r="G715" s="46">
        <v>8.9999999999999993E-3</v>
      </c>
      <c r="H715" s="46">
        <v>6.7000000000000002E-3</v>
      </c>
      <c r="I715" s="46">
        <v>6.7000000000000002E-3</v>
      </c>
      <c r="J715" s="46">
        <v>6.7000000000000002E-3</v>
      </c>
      <c r="K715" s="49" t="s">
        <v>1790</v>
      </c>
      <c r="L715" s="11" t="s">
        <v>1798</v>
      </c>
      <c r="M715" s="10" t="s">
        <v>180</v>
      </c>
      <c r="N715" s="10" t="s">
        <v>1</v>
      </c>
      <c r="O715" s="10" t="s">
        <v>70</v>
      </c>
      <c r="P715" s="25" t="s">
        <v>50</v>
      </c>
      <c r="R715" s="33"/>
      <c r="S715" s="33"/>
      <c r="T715" s="33"/>
      <c r="U715" s="27"/>
      <c r="V715" s="27"/>
      <c r="W715" s="27"/>
      <c r="X715" s="27"/>
    </row>
    <row r="716" spans="1:24" s="22" customFormat="1" ht="210.75" customHeight="1" x14ac:dyDescent="0.35">
      <c r="A716" s="20">
        <f t="shared" si="23"/>
        <v>715</v>
      </c>
      <c r="B716" s="21" t="str">
        <f t="shared" si="24"/>
        <v>W24</v>
      </c>
      <c r="C716" s="21">
        <v>45821.4375</v>
      </c>
      <c r="D716" s="21" t="s">
        <v>209</v>
      </c>
      <c r="E716" s="10" t="s">
        <v>174</v>
      </c>
      <c r="F716" s="10" t="s">
        <v>56</v>
      </c>
      <c r="G716" s="46">
        <v>2.3E-2</v>
      </c>
      <c r="H716" s="46">
        <v>3.5000000000000001E-3</v>
      </c>
      <c r="I716" s="46">
        <v>3.5000000000000001E-3</v>
      </c>
      <c r="J716" s="46">
        <v>2.3E-2</v>
      </c>
      <c r="K716" s="49" t="s">
        <v>1791</v>
      </c>
      <c r="L716" s="11" t="s">
        <v>5013</v>
      </c>
      <c r="M716" s="10" t="s">
        <v>175</v>
      </c>
      <c r="N716" s="10" t="s">
        <v>8</v>
      </c>
      <c r="O716" s="10" t="s">
        <v>70</v>
      </c>
      <c r="P716" s="25" t="s">
        <v>50</v>
      </c>
      <c r="R716" s="33"/>
      <c r="S716" s="33"/>
      <c r="T716" s="33"/>
      <c r="U716" s="27"/>
      <c r="V716" s="27"/>
      <c r="W716" s="27"/>
      <c r="X716" s="27"/>
    </row>
    <row r="717" spans="1:24" s="22" customFormat="1" ht="210.75" customHeight="1" x14ac:dyDescent="0.35">
      <c r="A717" s="20">
        <f t="shared" si="23"/>
        <v>716</v>
      </c>
      <c r="B717" s="21" t="str">
        <f t="shared" si="24"/>
        <v>W24</v>
      </c>
      <c r="C717" s="21">
        <v>45821.4375</v>
      </c>
      <c r="D717" s="21" t="s">
        <v>55</v>
      </c>
      <c r="E717" s="10" t="s">
        <v>32</v>
      </c>
      <c r="F717" s="10" t="s">
        <v>63</v>
      </c>
      <c r="G717" s="46">
        <v>1.2800000000000001E-2</v>
      </c>
      <c r="H717" s="46">
        <v>2.29E-2</v>
      </c>
      <c r="I717" s="46">
        <v>2.29E-2</v>
      </c>
      <c r="J717" s="46">
        <v>4.5999999999999999E-3</v>
      </c>
      <c r="K717" s="49" t="s">
        <v>1792</v>
      </c>
      <c r="L717" s="11" t="s">
        <v>1799</v>
      </c>
      <c r="M717" s="10" t="s">
        <v>1317</v>
      </c>
      <c r="N717" s="10" t="s">
        <v>8</v>
      </c>
      <c r="O717" s="10" t="s">
        <v>70</v>
      </c>
      <c r="P717" s="25" t="s">
        <v>50</v>
      </c>
      <c r="R717" s="33"/>
      <c r="S717" s="33"/>
      <c r="T717" s="33"/>
      <c r="U717" s="27"/>
      <c r="V717" s="27"/>
      <c r="W717" s="27"/>
      <c r="X717" s="27"/>
    </row>
    <row r="718" spans="1:24" s="22" customFormat="1" ht="210.75" customHeight="1" x14ac:dyDescent="0.35">
      <c r="A718" s="20">
        <f t="shared" si="23"/>
        <v>717</v>
      </c>
      <c r="B718" s="21" t="str">
        <f t="shared" si="24"/>
        <v>W24</v>
      </c>
      <c r="C718" s="21">
        <v>45821.708333333336</v>
      </c>
      <c r="D718" s="21" t="s">
        <v>136</v>
      </c>
      <c r="E718" s="10" t="s">
        <v>166</v>
      </c>
      <c r="F718" s="10" t="s">
        <v>60</v>
      </c>
      <c r="G718" s="46">
        <v>6.8999999999999999E-3</v>
      </c>
      <c r="H718" s="46">
        <v>6.7000000000000002E-3</v>
      </c>
      <c r="I718" s="46">
        <v>6.7000000000000002E-3</v>
      </c>
      <c r="J718" s="46">
        <v>4.7000000000000002E-3</v>
      </c>
      <c r="K718" s="49" t="s">
        <v>1794</v>
      </c>
      <c r="L718" s="11" t="s">
        <v>1803</v>
      </c>
      <c r="M718" s="10" t="s">
        <v>151</v>
      </c>
      <c r="N718" s="10" t="s">
        <v>8</v>
      </c>
      <c r="O718" s="10" t="s">
        <v>70</v>
      </c>
      <c r="P718" s="25" t="s">
        <v>50</v>
      </c>
      <c r="R718" s="33"/>
      <c r="S718" s="33"/>
      <c r="T718" s="33"/>
      <c r="U718" s="27"/>
      <c r="V718" s="27"/>
      <c r="W718" s="27"/>
      <c r="X718" s="27"/>
    </row>
    <row r="719" spans="1:24" s="22" customFormat="1" ht="210.75" customHeight="1" x14ac:dyDescent="0.35">
      <c r="A719" s="20">
        <f t="shared" si="23"/>
        <v>718</v>
      </c>
      <c r="B719" s="21" t="str">
        <f t="shared" si="24"/>
        <v>W24</v>
      </c>
      <c r="C719" s="21">
        <v>45822.4375</v>
      </c>
      <c r="D719" s="21" t="s">
        <v>918</v>
      </c>
      <c r="E719" s="10" t="s">
        <v>211</v>
      </c>
      <c r="F719" s="10" t="s">
        <v>25</v>
      </c>
      <c r="G719" s="46">
        <v>3.3000000000000002E-2</v>
      </c>
      <c r="H719" s="46">
        <v>2.8E-3</v>
      </c>
      <c r="I719" s="46">
        <v>5.4000000000000003E-3</v>
      </c>
      <c r="J719" s="46">
        <v>2.8999999999999998E-3</v>
      </c>
      <c r="K719" s="49" t="s">
        <v>1795</v>
      </c>
      <c r="L719" s="11" t="s">
        <v>1800</v>
      </c>
      <c r="M719" s="10" t="s">
        <v>175</v>
      </c>
      <c r="N719" s="10" t="s">
        <v>8</v>
      </c>
      <c r="O719" s="10" t="s">
        <v>70</v>
      </c>
      <c r="P719" s="25" t="s">
        <v>50</v>
      </c>
      <c r="R719" s="33"/>
      <c r="S719" s="33"/>
      <c r="T719" s="33"/>
      <c r="U719" s="27"/>
      <c r="V719" s="27"/>
      <c r="W719" s="27"/>
      <c r="X719" s="27"/>
    </row>
    <row r="720" spans="1:24" s="22" customFormat="1" ht="210.75" customHeight="1" x14ac:dyDescent="0.35">
      <c r="A720" s="20">
        <f t="shared" si="23"/>
        <v>719</v>
      </c>
      <c r="B720" s="21" t="str">
        <f t="shared" si="24"/>
        <v>W24</v>
      </c>
      <c r="C720" s="21">
        <v>45822.4375</v>
      </c>
      <c r="D720" s="21" t="s">
        <v>209</v>
      </c>
      <c r="E720" s="10" t="s">
        <v>74</v>
      </c>
      <c r="F720" s="10" t="s">
        <v>25</v>
      </c>
      <c r="G720" s="46">
        <v>1.6999999999999999E-3</v>
      </c>
      <c r="H720" s="46">
        <v>1.5E-3</v>
      </c>
      <c r="I720" s="46">
        <v>1.5E-3</v>
      </c>
      <c r="J720" s="46">
        <v>1.5E-3</v>
      </c>
      <c r="K720" s="49" t="s">
        <v>1796</v>
      </c>
      <c r="L720" s="11" t="s">
        <v>1801</v>
      </c>
      <c r="M720" s="10" t="s">
        <v>180</v>
      </c>
      <c r="N720" s="10" t="s">
        <v>1</v>
      </c>
      <c r="O720" s="10" t="s">
        <v>70</v>
      </c>
      <c r="P720" s="25" t="s">
        <v>50</v>
      </c>
      <c r="R720" s="33"/>
      <c r="S720" s="33"/>
      <c r="T720" s="33"/>
      <c r="U720" s="27"/>
      <c r="V720" s="27"/>
      <c r="W720" s="27"/>
      <c r="X720" s="27"/>
    </row>
    <row r="721" spans="1:24" s="22" customFormat="1" ht="210.75" customHeight="1" x14ac:dyDescent="0.35">
      <c r="A721" s="20">
        <f t="shared" si="23"/>
        <v>720</v>
      </c>
      <c r="B721" s="21" t="str">
        <f t="shared" si="24"/>
        <v>W24</v>
      </c>
      <c r="C721" s="21">
        <v>45822.4375</v>
      </c>
      <c r="D721" s="21" t="s">
        <v>136</v>
      </c>
      <c r="E721" s="10" t="s">
        <v>84</v>
      </c>
      <c r="F721" s="10" t="s">
        <v>56</v>
      </c>
      <c r="G721" s="46">
        <v>5.3400000000000003E-2</v>
      </c>
      <c r="H721" s="46">
        <v>6.4000000000000003E-3</v>
      </c>
      <c r="I721" s="46">
        <v>6.4000000000000003E-3</v>
      </c>
      <c r="J721" s="46">
        <v>3.3300000000000003E-2</v>
      </c>
      <c r="K721" s="49" t="s">
        <v>1797</v>
      </c>
      <c r="L721" s="11" t="s">
        <v>2080</v>
      </c>
      <c r="M721" s="10" t="s">
        <v>175</v>
      </c>
      <c r="N721" s="10" t="s">
        <v>8</v>
      </c>
      <c r="O721" s="10" t="s">
        <v>70</v>
      </c>
      <c r="P721" s="25" t="s">
        <v>50</v>
      </c>
      <c r="R721" s="33"/>
      <c r="S721" s="33"/>
      <c r="T721" s="33"/>
      <c r="U721" s="27"/>
      <c r="V721" s="27"/>
      <c r="W721" s="27"/>
      <c r="X721" s="27"/>
    </row>
    <row r="722" spans="1:24" s="22" customFormat="1" ht="210.75" customHeight="1" x14ac:dyDescent="0.35">
      <c r="A722" s="20">
        <f t="shared" si="23"/>
        <v>721</v>
      </c>
      <c r="B722" s="21" t="str">
        <f t="shared" si="24"/>
        <v>W24</v>
      </c>
      <c r="C722" s="21">
        <v>45822.645833333336</v>
      </c>
      <c r="D722" s="21" t="s">
        <v>764</v>
      </c>
      <c r="E722" s="10" t="s">
        <v>106</v>
      </c>
      <c r="F722" s="10" t="s">
        <v>66</v>
      </c>
      <c r="G722" s="46">
        <v>7.0000000000000001E-3</v>
      </c>
      <c r="H722" s="46">
        <v>2.0000000000000001E-4</v>
      </c>
      <c r="I722" s="46">
        <v>4.0000000000000002E-4</v>
      </c>
      <c r="J722" s="46">
        <v>4.8999999999999998E-3</v>
      </c>
      <c r="K722" s="49" t="s">
        <v>1802</v>
      </c>
      <c r="L722" s="11" t="s">
        <v>1883</v>
      </c>
      <c r="M722" s="10" t="s">
        <v>180</v>
      </c>
      <c r="N722" s="10" t="s">
        <v>1</v>
      </c>
      <c r="O722" s="10" t="s">
        <v>70</v>
      </c>
      <c r="P722" s="25" t="s">
        <v>50</v>
      </c>
      <c r="R722" s="33"/>
      <c r="S722" s="33"/>
      <c r="T722" s="33"/>
      <c r="U722" s="27"/>
      <c r="V722" s="27"/>
      <c r="W722" s="27"/>
      <c r="X722" s="27"/>
    </row>
    <row r="723" spans="1:24" s="22" customFormat="1" ht="210.75" customHeight="1" x14ac:dyDescent="0.35">
      <c r="A723" s="20">
        <f t="shared" si="23"/>
        <v>722</v>
      </c>
      <c r="B723" s="21" t="str">
        <f t="shared" si="24"/>
        <v>W25</v>
      </c>
      <c r="C723" s="21">
        <v>45823.4375</v>
      </c>
      <c r="D723" s="21" t="s">
        <v>108</v>
      </c>
      <c r="E723" s="10" t="s">
        <v>1804</v>
      </c>
      <c r="F723" s="10" t="s">
        <v>76</v>
      </c>
      <c r="G723" s="46">
        <v>5.7999999999999996E-3</v>
      </c>
      <c r="H723" s="46">
        <v>2.0000000000000001E-4</v>
      </c>
      <c r="I723" s="46">
        <v>2.9999999999999997E-4</v>
      </c>
      <c r="J723" s="46">
        <v>2.0000000000000001E-4</v>
      </c>
      <c r="K723" s="49" t="s">
        <v>1805</v>
      </c>
      <c r="L723" s="11" t="s">
        <v>1810</v>
      </c>
      <c r="M723" s="10" t="s">
        <v>190</v>
      </c>
      <c r="N723" s="10" t="s">
        <v>1</v>
      </c>
      <c r="O723" s="10" t="s">
        <v>85</v>
      </c>
      <c r="P723" s="25" t="s">
        <v>50</v>
      </c>
      <c r="R723" s="33"/>
      <c r="S723" s="33"/>
      <c r="T723" s="33"/>
      <c r="U723" s="27"/>
      <c r="V723" s="27"/>
      <c r="W723" s="27"/>
      <c r="X723" s="27"/>
    </row>
    <row r="724" spans="1:24" s="22" customFormat="1" ht="210.75" customHeight="1" x14ac:dyDescent="0.35">
      <c r="A724" s="20">
        <f t="shared" si="23"/>
        <v>723</v>
      </c>
      <c r="B724" s="21" t="str">
        <f t="shared" si="24"/>
        <v>W25</v>
      </c>
      <c r="C724" s="21">
        <v>45823.4375</v>
      </c>
      <c r="D724" s="21" t="s">
        <v>136</v>
      </c>
      <c r="E724" s="10" t="s">
        <v>35</v>
      </c>
      <c r="F724" s="10" t="s">
        <v>25</v>
      </c>
      <c r="G724" s="46">
        <v>4.5999999999999999E-3</v>
      </c>
      <c r="H724" s="46">
        <v>2.0999999999999999E-3</v>
      </c>
      <c r="I724" s="46">
        <v>2.0999999999999999E-3</v>
      </c>
      <c r="J724" s="46">
        <v>2.0999999999999999E-3</v>
      </c>
      <c r="K724" s="49" t="s">
        <v>1806</v>
      </c>
      <c r="L724" s="11" t="s">
        <v>1807</v>
      </c>
      <c r="M724" s="10" t="s">
        <v>162</v>
      </c>
      <c r="N724" s="10" t="s">
        <v>8</v>
      </c>
      <c r="O724" s="10" t="s">
        <v>85</v>
      </c>
      <c r="P724" s="25" t="s">
        <v>134</v>
      </c>
      <c r="R724" s="33"/>
      <c r="S724" s="33"/>
      <c r="T724" s="33"/>
      <c r="U724" s="27"/>
      <c r="V724" s="27"/>
      <c r="W724" s="27"/>
      <c r="X724" s="27"/>
    </row>
    <row r="725" spans="1:24" s="22" customFormat="1" ht="210.75" customHeight="1" x14ac:dyDescent="0.35">
      <c r="A725" s="20">
        <f t="shared" si="23"/>
        <v>724</v>
      </c>
      <c r="B725" s="21" t="str">
        <f t="shared" si="24"/>
        <v>W25</v>
      </c>
      <c r="C725" s="21">
        <v>45823.4375</v>
      </c>
      <c r="D725" s="21" t="s">
        <v>1725</v>
      </c>
      <c r="E725" s="10" t="s">
        <v>46</v>
      </c>
      <c r="F725" s="10" t="s">
        <v>66</v>
      </c>
      <c r="G725" s="46">
        <v>5.9999999999999995E-4</v>
      </c>
      <c r="H725" s="46">
        <v>5.0000000000000001E-4</v>
      </c>
      <c r="I725" s="46">
        <v>5.0000000000000001E-4</v>
      </c>
      <c r="J725" s="46">
        <v>2.7000000000000001E-3</v>
      </c>
      <c r="K725" s="49" t="s">
        <v>1808</v>
      </c>
      <c r="L725" s="11" t="s">
        <v>1809</v>
      </c>
      <c r="M725" s="10" t="s">
        <v>190</v>
      </c>
      <c r="N725" s="10" t="s">
        <v>1</v>
      </c>
      <c r="O725" s="10" t="s">
        <v>85</v>
      </c>
      <c r="P725" s="25" t="s">
        <v>134</v>
      </c>
      <c r="R725" s="33"/>
      <c r="S725" s="33"/>
      <c r="T725" s="33"/>
      <c r="U725" s="27"/>
      <c r="V725" s="27"/>
      <c r="W725" s="27"/>
      <c r="X725" s="27"/>
    </row>
    <row r="726" spans="1:24" s="22" customFormat="1" ht="210.75" customHeight="1" x14ac:dyDescent="0.35">
      <c r="A726" s="20">
        <f t="shared" si="23"/>
        <v>725</v>
      </c>
      <c r="B726" s="21" t="str">
        <f t="shared" si="24"/>
        <v>W25</v>
      </c>
      <c r="C726" s="21">
        <v>45823.645833333336</v>
      </c>
      <c r="D726" s="21" t="s">
        <v>55</v>
      </c>
      <c r="E726" s="10" t="s">
        <v>1811</v>
      </c>
      <c r="F726" s="10" t="s">
        <v>56</v>
      </c>
      <c r="G726" s="46">
        <v>2.0030045067601403E-2</v>
      </c>
      <c r="H726" s="46">
        <v>1.8443144238107351E-2</v>
      </c>
      <c r="I726" s="46">
        <v>1.6648955012398159E-2</v>
      </c>
      <c r="J726" s="46">
        <v>1.8200000000000001E-2</v>
      </c>
      <c r="K726" s="49" t="s">
        <v>1812</v>
      </c>
      <c r="L726" s="11" t="s">
        <v>1817</v>
      </c>
      <c r="M726" s="10" t="s">
        <v>151</v>
      </c>
      <c r="N726" s="10" t="s">
        <v>8</v>
      </c>
      <c r="O726" s="10" t="s">
        <v>85</v>
      </c>
      <c r="P726" s="25" t="s">
        <v>50</v>
      </c>
      <c r="R726" s="33"/>
      <c r="S726" s="33"/>
      <c r="T726" s="33"/>
      <c r="U726" s="27"/>
      <c r="V726" s="27"/>
      <c r="W726" s="27"/>
      <c r="X726" s="27"/>
    </row>
    <row r="727" spans="1:24" s="22" customFormat="1" ht="210.75" customHeight="1" x14ac:dyDescent="0.35">
      <c r="A727" s="20">
        <f t="shared" si="23"/>
        <v>726</v>
      </c>
      <c r="B727" s="21" t="str">
        <f t="shared" si="24"/>
        <v>W25</v>
      </c>
      <c r="C727" s="21">
        <v>45823.708333333336</v>
      </c>
      <c r="D727" s="21" t="s">
        <v>764</v>
      </c>
      <c r="E727" s="10" t="s">
        <v>1813</v>
      </c>
      <c r="F727" s="10" t="s">
        <v>66</v>
      </c>
      <c r="G727" s="46">
        <v>2.8E-3</v>
      </c>
      <c r="H727" s="46">
        <v>1E-4</v>
      </c>
      <c r="I727" s="46">
        <v>2.2000000000000001E-3</v>
      </c>
      <c r="J727" s="46">
        <v>2.0999999999999999E-3</v>
      </c>
      <c r="K727" s="49" t="s">
        <v>1815</v>
      </c>
      <c r="L727" s="11" t="s">
        <v>1816</v>
      </c>
      <c r="M727" s="10" t="s">
        <v>193</v>
      </c>
      <c r="N727" s="10" t="s">
        <v>183</v>
      </c>
      <c r="O727" s="10" t="s">
        <v>1814</v>
      </c>
      <c r="P727" s="25" t="s">
        <v>11</v>
      </c>
      <c r="R727" s="33"/>
      <c r="S727" s="33"/>
      <c r="T727" s="33"/>
      <c r="U727" s="27"/>
      <c r="V727" s="27"/>
      <c r="W727" s="27"/>
      <c r="X727" s="27"/>
    </row>
    <row r="728" spans="1:24" s="22" customFormat="1" ht="210.75" customHeight="1" x14ac:dyDescent="0.35">
      <c r="A728" s="20">
        <f t="shared" si="23"/>
        <v>727</v>
      </c>
      <c r="B728" s="21" t="str">
        <f t="shared" si="24"/>
        <v>W25</v>
      </c>
      <c r="C728" s="21">
        <v>45824.375</v>
      </c>
      <c r="D728" s="21" t="s">
        <v>108</v>
      </c>
      <c r="E728" s="10" t="s">
        <v>1818</v>
      </c>
      <c r="F728" s="10" t="s">
        <v>63</v>
      </c>
      <c r="G728" s="46">
        <v>7.9000000000000008E-3</v>
      </c>
      <c r="H728" s="46">
        <v>4.3E-3</v>
      </c>
      <c r="I728" s="46">
        <v>6.1999999999999998E-3</v>
      </c>
      <c r="J728" s="46">
        <v>3.3999999999999998E-3</v>
      </c>
      <c r="K728" s="49" t="s">
        <v>1819</v>
      </c>
      <c r="L728" s="11" t="s">
        <v>1885</v>
      </c>
      <c r="M728" s="10" t="s">
        <v>1317</v>
      </c>
      <c r="N728" s="10" t="s">
        <v>8</v>
      </c>
      <c r="O728" s="10" t="s">
        <v>1820</v>
      </c>
      <c r="P728" s="25" t="s">
        <v>50</v>
      </c>
      <c r="R728" s="33"/>
      <c r="S728" s="33"/>
      <c r="T728" s="33"/>
      <c r="U728" s="27"/>
      <c r="V728" s="27"/>
      <c r="W728" s="27"/>
      <c r="X728" s="27"/>
    </row>
    <row r="729" spans="1:24" s="22" customFormat="1" ht="210.75" customHeight="1" x14ac:dyDescent="0.35">
      <c r="A729" s="20">
        <f t="shared" si="23"/>
        <v>728</v>
      </c>
      <c r="B729" s="21" t="str">
        <f t="shared" si="24"/>
        <v>W25</v>
      </c>
      <c r="C729" s="21">
        <v>45824.375</v>
      </c>
      <c r="D729" s="21" t="s">
        <v>57</v>
      </c>
      <c r="E729" s="10" t="s">
        <v>1821</v>
      </c>
      <c r="F729" s="10" t="s">
        <v>25</v>
      </c>
      <c r="G729" s="46">
        <v>3.1300000000000001E-2</v>
      </c>
      <c r="H729" s="46">
        <v>9.1000000000000004E-3</v>
      </c>
      <c r="I729" s="46">
        <v>3.1300000000000001E-2</v>
      </c>
      <c r="J729" s="46">
        <v>9.4000000000000004E-3</v>
      </c>
      <c r="K729" s="49" t="s">
        <v>1822</v>
      </c>
      <c r="L729" s="11" t="s">
        <v>1886</v>
      </c>
      <c r="M729" s="10" t="s">
        <v>1317</v>
      </c>
      <c r="N729" s="10" t="s">
        <v>8</v>
      </c>
      <c r="O729" s="10" t="s">
        <v>1820</v>
      </c>
      <c r="P729" s="25" t="s">
        <v>50</v>
      </c>
      <c r="R729" s="33"/>
      <c r="S729" s="33"/>
      <c r="T729" s="33"/>
      <c r="U729" s="27"/>
      <c r="V729" s="27"/>
      <c r="W729" s="27"/>
      <c r="X729" s="27"/>
    </row>
    <row r="730" spans="1:24" s="22" customFormat="1" ht="210.75" customHeight="1" x14ac:dyDescent="0.35">
      <c r="A730" s="20">
        <f t="shared" si="23"/>
        <v>729</v>
      </c>
      <c r="B730" s="21" t="str">
        <f t="shared" si="24"/>
        <v>W25</v>
      </c>
      <c r="C730" s="21">
        <v>45824.375</v>
      </c>
      <c r="D730" s="21" t="s">
        <v>57</v>
      </c>
      <c r="E730" s="10" t="s">
        <v>1823</v>
      </c>
      <c r="F730" s="10" t="s">
        <v>60</v>
      </c>
      <c r="G730" s="46">
        <v>2.8899999999999999E-2</v>
      </c>
      <c r="H730" s="46">
        <v>8.3000000000000001E-3</v>
      </c>
      <c r="I730" s="46">
        <v>2.2200000000000001E-2</v>
      </c>
      <c r="J730" s="46">
        <v>8.5000000000000006E-3</v>
      </c>
      <c r="K730" s="49" t="s">
        <v>1824</v>
      </c>
      <c r="L730" s="11" t="s">
        <v>1830</v>
      </c>
      <c r="M730" s="10" t="s">
        <v>151</v>
      </c>
      <c r="N730" s="10" t="s">
        <v>8</v>
      </c>
      <c r="O730" s="10" t="s">
        <v>1820</v>
      </c>
      <c r="P730" s="25" t="s">
        <v>50</v>
      </c>
      <c r="R730" s="33"/>
      <c r="S730" s="33"/>
      <c r="T730" s="33"/>
      <c r="U730" s="27"/>
      <c r="V730" s="27"/>
      <c r="W730" s="27"/>
      <c r="X730" s="27"/>
    </row>
    <row r="731" spans="1:24" s="22" customFormat="1" ht="210.75" customHeight="1" x14ac:dyDescent="0.35">
      <c r="A731" s="20">
        <f t="shared" si="23"/>
        <v>730</v>
      </c>
      <c r="B731" s="21" t="str">
        <f t="shared" si="24"/>
        <v>W25</v>
      </c>
      <c r="C731" s="21">
        <v>45824.375</v>
      </c>
      <c r="D731" s="21" t="s">
        <v>1725</v>
      </c>
      <c r="E731" s="10" t="s">
        <v>1825</v>
      </c>
      <c r="F731" s="10" t="s">
        <v>66</v>
      </c>
      <c r="G731" s="46">
        <v>2.3999999999999998E-3</v>
      </c>
      <c r="H731" s="46">
        <v>1E-3</v>
      </c>
      <c r="I731" s="46">
        <v>1.8E-3</v>
      </c>
      <c r="J731" s="46">
        <v>2.5000000000000001E-3</v>
      </c>
      <c r="K731" s="49" t="s">
        <v>1827</v>
      </c>
      <c r="L731" s="11" t="s">
        <v>1828</v>
      </c>
      <c r="M731" s="10" t="s">
        <v>173</v>
      </c>
      <c r="N731" s="10" t="s">
        <v>1</v>
      </c>
      <c r="O731" s="10" t="s">
        <v>1820</v>
      </c>
      <c r="P731" s="25" t="s">
        <v>50</v>
      </c>
      <c r="R731" s="33"/>
      <c r="S731" s="33"/>
      <c r="T731" s="33"/>
      <c r="U731" s="27"/>
      <c r="V731" s="27"/>
      <c r="W731" s="27"/>
      <c r="X731" s="27"/>
    </row>
    <row r="732" spans="1:24" s="22" customFormat="1" ht="210.75" customHeight="1" x14ac:dyDescent="0.35">
      <c r="A732" s="20">
        <f t="shared" si="23"/>
        <v>731</v>
      </c>
      <c r="B732" s="21" t="str">
        <f t="shared" si="24"/>
        <v>W25</v>
      </c>
      <c r="C732" s="21">
        <v>45824.666666666664</v>
      </c>
      <c r="D732" s="21" t="s">
        <v>1725</v>
      </c>
      <c r="E732" s="10" t="s">
        <v>74</v>
      </c>
      <c r="F732" s="10" t="s">
        <v>56</v>
      </c>
      <c r="G732" s="46">
        <v>1.2800000000000001E-2</v>
      </c>
      <c r="H732" s="46">
        <v>8.0000000000000004E-4</v>
      </c>
      <c r="I732" s="46">
        <v>2.8E-3</v>
      </c>
      <c r="J732" s="46">
        <v>2.3999999999999998E-3</v>
      </c>
      <c r="K732" s="49" t="s">
        <v>1829</v>
      </c>
      <c r="L732" s="11" t="s">
        <v>1826</v>
      </c>
      <c r="M732" s="10" t="s">
        <v>173</v>
      </c>
      <c r="N732" s="10" t="s">
        <v>1</v>
      </c>
      <c r="O732" s="10" t="s">
        <v>85</v>
      </c>
      <c r="P732" s="25" t="s">
        <v>50</v>
      </c>
      <c r="R732" s="33"/>
      <c r="S732" s="33"/>
      <c r="T732" s="33"/>
      <c r="U732" s="27"/>
      <c r="V732" s="27"/>
      <c r="W732" s="27"/>
      <c r="X732" s="27"/>
    </row>
    <row r="733" spans="1:24" s="22" customFormat="1" ht="210.75" customHeight="1" x14ac:dyDescent="0.35">
      <c r="A733" s="20">
        <f t="shared" si="23"/>
        <v>732</v>
      </c>
      <c r="B733" s="21" t="str">
        <f t="shared" si="24"/>
        <v>W25</v>
      </c>
      <c r="C733" s="21">
        <v>45825.375</v>
      </c>
      <c r="D733" s="21" t="s">
        <v>918</v>
      </c>
      <c r="E733" s="10" t="s">
        <v>87</v>
      </c>
      <c r="F733" s="10" t="s">
        <v>66</v>
      </c>
      <c r="G733" s="46">
        <v>1.8E-3</v>
      </c>
      <c r="H733" s="46">
        <v>1.5E-3</v>
      </c>
      <c r="I733" s="46">
        <v>2.5999999999999999E-3</v>
      </c>
      <c r="J733" s="46">
        <v>7.4000000000000003E-3</v>
      </c>
      <c r="K733" s="49" t="s">
        <v>1831</v>
      </c>
      <c r="L733" s="11" t="s">
        <v>22</v>
      </c>
      <c r="M733" s="10" t="s">
        <v>204</v>
      </c>
      <c r="N733" s="10" t="s">
        <v>1</v>
      </c>
      <c r="O733" s="10" t="s">
        <v>1832</v>
      </c>
      <c r="P733" s="25" t="s">
        <v>50</v>
      </c>
      <c r="R733" s="33"/>
      <c r="S733" s="33"/>
      <c r="T733" s="33"/>
      <c r="U733" s="27"/>
      <c r="V733" s="27"/>
      <c r="W733" s="27"/>
      <c r="X733" s="27"/>
    </row>
    <row r="734" spans="1:24" s="22" customFormat="1" ht="210.75" customHeight="1" x14ac:dyDescent="0.35">
      <c r="A734" s="20">
        <f t="shared" si="23"/>
        <v>733</v>
      </c>
      <c r="B734" s="21" t="str">
        <f t="shared" si="24"/>
        <v>W25</v>
      </c>
      <c r="C734" s="21">
        <v>45825.375</v>
      </c>
      <c r="D734" s="21" t="s">
        <v>764</v>
      </c>
      <c r="E734" s="10" t="s">
        <v>206</v>
      </c>
      <c r="F734" s="10" t="s">
        <v>25</v>
      </c>
      <c r="G734" s="46">
        <v>1E-3</v>
      </c>
      <c r="H734" s="46">
        <v>5.0000000000000001E-4</v>
      </c>
      <c r="I734" s="46">
        <v>6.9999999999999999E-4</v>
      </c>
      <c r="J734" s="46">
        <v>8.9999999999999998E-4</v>
      </c>
      <c r="K734" s="49" t="s">
        <v>1833</v>
      </c>
      <c r="L734" s="11" t="s">
        <v>1843</v>
      </c>
      <c r="M734" s="10" t="s">
        <v>204</v>
      </c>
      <c r="N734" s="10" t="s">
        <v>1</v>
      </c>
      <c r="O734" s="10" t="s">
        <v>1832</v>
      </c>
      <c r="P734" s="25" t="s">
        <v>50</v>
      </c>
      <c r="R734" s="33"/>
      <c r="S734" s="33"/>
      <c r="T734" s="33"/>
      <c r="U734" s="27"/>
      <c r="V734" s="27"/>
      <c r="W734" s="27"/>
      <c r="X734" s="27"/>
    </row>
    <row r="735" spans="1:24" s="22" customFormat="1" ht="210.75" customHeight="1" x14ac:dyDescent="0.35">
      <c r="A735" s="20">
        <f t="shared" si="23"/>
        <v>734</v>
      </c>
      <c r="B735" s="21" t="str">
        <f t="shared" si="24"/>
        <v>W25</v>
      </c>
      <c r="C735" s="21">
        <v>45825.375</v>
      </c>
      <c r="D735" s="21" t="s">
        <v>136</v>
      </c>
      <c r="E735" s="10" t="s">
        <v>1841</v>
      </c>
      <c r="F735" s="10" t="s">
        <v>25</v>
      </c>
      <c r="G735" s="46">
        <v>1.1900000000000001E-2</v>
      </c>
      <c r="H735" s="46">
        <v>5.8999999999999999E-3</v>
      </c>
      <c r="I735" s="46">
        <v>8.6E-3</v>
      </c>
      <c r="J735" s="46">
        <v>5.8999999999999999E-3</v>
      </c>
      <c r="K735" s="49" t="s">
        <v>1834</v>
      </c>
      <c r="L735" s="11" t="s">
        <v>1842</v>
      </c>
      <c r="M735" s="10" t="s">
        <v>162</v>
      </c>
      <c r="N735" s="10" t="s">
        <v>8</v>
      </c>
      <c r="O735" s="10" t="s">
        <v>1832</v>
      </c>
      <c r="P735" s="25" t="s">
        <v>50</v>
      </c>
      <c r="R735" s="33"/>
      <c r="S735" s="33"/>
      <c r="T735" s="33"/>
      <c r="U735" s="27"/>
      <c r="V735" s="27"/>
      <c r="W735" s="27"/>
      <c r="X735" s="27"/>
    </row>
    <row r="736" spans="1:24" s="22" customFormat="1" ht="210.75" customHeight="1" x14ac:dyDescent="0.35">
      <c r="A736" s="20">
        <f t="shared" si="23"/>
        <v>735</v>
      </c>
      <c r="B736" s="21" t="str">
        <f t="shared" si="24"/>
        <v>W25</v>
      </c>
      <c r="C736" s="21">
        <v>45825.375</v>
      </c>
      <c r="D736" s="21" t="s">
        <v>209</v>
      </c>
      <c r="E736" s="10" t="s">
        <v>147</v>
      </c>
      <c r="F736" s="10" t="s">
        <v>56</v>
      </c>
      <c r="G736" s="46">
        <v>6.3E-2</v>
      </c>
      <c r="H736" s="46">
        <v>5.4000000000000003E-3</v>
      </c>
      <c r="I736" s="46">
        <v>1.26E-2</v>
      </c>
      <c r="J736" s="46">
        <v>5.4000000000000003E-3</v>
      </c>
      <c r="K736" s="49" t="s">
        <v>1835</v>
      </c>
      <c r="L736" s="11" t="s">
        <v>1837</v>
      </c>
      <c r="M736" s="10" t="s">
        <v>162</v>
      </c>
      <c r="N736" s="10" t="s">
        <v>8</v>
      </c>
      <c r="O736" s="10" t="s">
        <v>85</v>
      </c>
      <c r="P736" s="25" t="s">
        <v>134</v>
      </c>
      <c r="R736" s="33"/>
      <c r="S736" s="33"/>
      <c r="T736" s="33"/>
      <c r="U736" s="27"/>
      <c r="V736" s="27"/>
      <c r="W736" s="27"/>
      <c r="X736" s="27"/>
    </row>
    <row r="737" spans="1:24" s="22" customFormat="1" ht="210.75" customHeight="1" x14ac:dyDescent="0.35">
      <c r="A737" s="20">
        <f t="shared" si="23"/>
        <v>736</v>
      </c>
      <c r="B737" s="21" t="str">
        <f t="shared" si="24"/>
        <v>W25</v>
      </c>
      <c r="C737" s="21">
        <v>45825.375</v>
      </c>
      <c r="D737" s="21" t="s">
        <v>1725</v>
      </c>
      <c r="E737" s="10" t="s">
        <v>1449</v>
      </c>
      <c r="F737" s="10" t="s">
        <v>56</v>
      </c>
      <c r="G737" s="46">
        <v>1.2999999999999999E-2</v>
      </c>
      <c r="H737" s="46">
        <v>2.9999999999999997E-4</v>
      </c>
      <c r="I737" s="46">
        <v>1.2999999999999999E-3</v>
      </c>
      <c r="J737" s="46">
        <v>4.0000000000000002E-4</v>
      </c>
      <c r="K737" s="49" t="s">
        <v>1836</v>
      </c>
      <c r="L737" s="11" t="s">
        <v>1838</v>
      </c>
      <c r="M737" s="10" t="s">
        <v>172</v>
      </c>
      <c r="N737" s="10" t="s">
        <v>9</v>
      </c>
      <c r="O737" s="10" t="s">
        <v>1832</v>
      </c>
      <c r="P737" s="25" t="s">
        <v>50</v>
      </c>
      <c r="R737" s="33"/>
      <c r="S737" s="33"/>
      <c r="T737" s="33"/>
      <c r="U737" s="27"/>
      <c r="V737" s="27"/>
      <c r="W737" s="27"/>
      <c r="X737" s="27"/>
    </row>
    <row r="738" spans="1:24" s="22" customFormat="1" ht="210.75" customHeight="1" x14ac:dyDescent="0.35">
      <c r="A738" s="20">
        <f t="shared" si="23"/>
        <v>737</v>
      </c>
      <c r="B738" s="21" t="str">
        <f t="shared" si="24"/>
        <v>W25</v>
      </c>
      <c r="C738" s="21">
        <v>45825.625</v>
      </c>
      <c r="D738" s="21" t="s">
        <v>764</v>
      </c>
      <c r="E738" s="10" t="s">
        <v>168</v>
      </c>
      <c r="F738" s="10" t="s">
        <v>53</v>
      </c>
      <c r="G738" s="46">
        <v>1.4999999999999999E-2</v>
      </c>
      <c r="H738" s="46">
        <v>1.9432116750950079E-3</v>
      </c>
      <c r="I738" s="46">
        <v>3.3519759991110783E-3</v>
      </c>
      <c r="J738" s="46">
        <v>3.7000000000000002E-3</v>
      </c>
      <c r="K738" s="49" t="s">
        <v>1839</v>
      </c>
      <c r="L738" s="11" t="s">
        <v>1844</v>
      </c>
      <c r="M738" s="10" t="s">
        <v>1317</v>
      </c>
      <c r="N738" s="10" t="s">
        <v>8</v>
      </c>
      <c r="O738" s="10" t="s">
        <v>85</v>
      </c>
      <c r="P738" s="25" t="s">
        <v>134</v>
      </c>
      <c r="R738" s="33"/>
      <c r="S738" s="33"/>
      <c r="T738" s="33"/>
      <c r="U738" s="27"/>
      <c r="V738" s="27"/>
      <c r="W738" s="27"/>
      <c r="X738" s="27"/>
    </row>
    <row r="739" spans="1:24" s="22" customFormat="1" ht="210.75" customHeight="1" x14ac:dyDescent="0.35">
      <c r="A739" s="20">
        <f t="shared" si="23"/>
        <v>738</v>
      </c>
      <c r="B739" s="21" t="str">
        <f t="shared" si="24"/>
        <v>W25</v>
      </c>
      <c r="C739" s="21">
        <v>45825.625</v>
      </c>
      <c r="D739" s="21" t="s">
        <v>1725</v>
      </c>
      <c r="E739" s="10" t="s">
        <v>147</v>
      </c>
      <c r="F739" s="10" t="s">
        <v>56</v>
      </c>
      <c r="G739" s="46">
        <v>2.9700000000000001E-2</v>
      </c>
      <c r="H739" s="46">
        <v>2.4158087628886717E-3</v>
      </c>
      <c r="I739" s="46">
        <v>5.2382827884994093E-3</v>
      </c>
      <c r="J739" s="46">
        <v>3.3E-3</v>
      </c>
      <c r="K739" s="49" t="s">
        <v>1840</v>
      </c>
      <c r="L739" s="11" t="s">
        <v>1845</v>
      </c>
      <c r="M739" s="10" t="s">
        <v>162</v>
      </c>
      <c r="N739" s="10" t="s">
        <v>8</v>
      </c>
      <c r="O739" s="10" t="s">
        <v>85</v>
      </c>
      <c r="P739" s="25" t="s">
        <v>50</v>
      </c>
      <c r="R739" s="33"/>
      <c r="S739" s="33"/>
      <c r="T739" s="33"/>
      <c r="U739" s="27"/>
      <c r="V739" s="27"/>
      <c r="W739" s="27"/>
      <c r="X739" s="27"/>
    </row>
    <row r="740" spans="1:24" s="22" customFormat="1" ht="210.75" customHeight="1" x14ac:dyDescent="0.35">
      <c r="A740" s="20">
        <f t="shared" si="23"/>
        <v>739</v>
      </c>
      <c r="B740" s="21" t="str">
        <f t="shared" si="24"/>
        <v>W25</v>
      </c>
      <c r="C740" s="21">
        <v>45826.416666666664</v>
      </c>
      <c r="D740" s="21" t="s">
        <v>108</v>
      </c>
      <c r="E740" s="10" t="s">
        <v>81</v>
      </c>
      <c r="F740" s="10" t="s">
        <v>56</v>
      </c>
      <c r="G740" s="46">
        <v>3.8100000000000002E-2</v>
      </c>
      <c r="H740" s="46">
        <v>1.5E-3</v>
      </c>
      <c r="I740" s="46">
        <v>5.7999999999999996E-3</v>
      </c>
      <c r="J740" s="46">
        <v>8.9999999999999998E-4</v>
      </c>
      <c r="K740" s="49" t="s">
        <v>1846</v>
      </c>
      <c r="L740" s="11"/>
      <c r="M740" s="10" t="s">
        <v>77</v>
      </c>
      <c r="N740" s="10" t="s">
        <v>9</v>
      </c>
      <c r="O740" s="10" t="s">
        <v>85</v>
      </c>
      <c r="P740" s="25" t="s">
        <v>50</v>
      </c>
      <c r="R740" s="33"/>
      <c r="S740" s="33"/>
      <c r="T740" s="33"/>
      <c r="U740" s="27"/>
      <c r="V740" s="27"/>
      <c r="W740" s="27"/>
      <c r="X740" s="27"/>
    </row>
    <row r="741" spans="1:24" s="22" customFormat="1" ht="210.75" customHeight="1" x14ac:dyDescent="0.35">
      <c r="A741" s="20">
        <f t="shared" si="23"/>
        <v>740</v>
      </c>
      <c r="B741" s="21" t="str">
        <f t="shared" si="24"/>
        <v>W25</v>
      </c>
      <c r="C741" s="21">
        <v>45826.416666666664</v>
      </c>
      <c r="D741" s="21" t="s">
        <v>136</v>
      </c>
      <c r="E741" s="10" t="s">
        <v>321</v>
      </c>
      <c r="F741" s="10" t="s">
        <v>25</v>
      </c>
      <c r="G741" s="46">
        <v>3.8999999999999998E-3</v>
      </c>
      <c r="H741" s="46">
        <v>1.6999999999999999E-3</v>
      </c>
      <c r="I741" s="46">
        <v>2.5999999999999999E-3</v>
      </c>
      <c r="J741" s="46">
        <v>1.6999999999999999E-3</v>
      </c>
      <c r="K741" s="49" t="s">
        <v>1847</v>
      </c>
      <c r="L741" s="11"/>
      <c r="M741" s="10" t="s">
        <v>151</v>
      </c>
      <c r="N741" s="10" t="s">
        <v>8</v>
      </c>
      <c r="O741" s="10" t="s">
        <v>85</v>
      </c>
      <c r="P741" s="25" t="s">
        <v>50</v>
      </c>
      <c r="R741" s="33"/>
      <c r="S741" s="33"/>
      <c r="T741" s="33"/>
      <c r="U741" s="27"/>
      <c r="V741" s="27"/>
      <c r="W741" s="27"/>
      <c r="X741" s="27"/>
    </row>
    <row r="742" spans="1:24" s="23" customFormat="1" ht="210.75" customHeight="1" x14ac:dyDescent="0.35">
      <c r="A742" s="20">
        <f t="shared" si="23"/>
        <v>741</v>
      </c>
      <c r="B742" s="21" t="str">
        <f t="shared" si="24"/>
        <v>W25</v>
      </c>
      <c r="C742" s="21">
        <v>45826.645833333336</v>
      </c>
      <c r="D742" s="21" t="s">
        <v>136</v>
      </c>
      <c r="E742" s="10" t="s">
        <v>81</v>
      </c>
      <c r="F742" s="10" t="s">
        <v>25</v>
      </c>
      <c r="G742" s="46">
        <v>7.3000000000000001E-3</v>
      </c>
      <c r="H742" s="46">
        <v>2.7000000000000001E-3</v>
      </c>
      <c r="I742" s="46">
        <v>5.4999999999999997E-3</v>
      </c>
      <c r="J742" s="46">
        <v>2.7000000000000001E-3</v>
      </c>
      <c r="K742" s="49" t="s">
        <v>1848</v>
      </c>
      <c r="L742" s="11" t="s">
        <v>1855</v>
      </c>
      <c r="M742" s="10" t="s">
        <v>165</v>
      </c>
      <c r="N742" s="10" t="s">
        <v>9</v>
      </c>
      <c r="O742" s="10" t="s">
        <v>1851</v>
      </c>
      <c r="P742" s="25" t="s">
        <v>50</v>
      </c>
      <c r="Q742" s="22"/>
      <c r="R742" s="33"/>
      <c r="S742" s="33"/>
      <c r="T742" s="33"/>
      <c r="U742" s="27"/>
      <c r="V742" s="27"/>
      <c r="W742" s="27"/>
      <c r="X742" s="24"/>
    </row>
    <row r="743" spans="1:24" s="23" customFormat="1" ht="210.75" customHeight="1" x14ac:dyDescent="0.35">
      <c r="A743" s="20">
        <f t="shared" si="23"/>
        <v>742</v>
      </c>
      <c r="B743" s="21" t="str">
        <f t="shared" si="24"/>
        <v>W25</v>
      </c>
      <c r="C743" s="21">
        <v>45826.645833333336</v>
      </c>
      <c r="D743" s="21" t="s">
        <v>57</v>
      </c>
      <c r="E743" s="10" t="s">
        <v>176</v>
      </c>
      <c r="F743" s="10" t="s">
        <v>25</v>
      </c>
      <c r="G743" s="46">
        <v>0.2</v>
      </c>
      <c r="H743" s="46">
        <v>5.0000000000000001E-4</v>
      </c>
      <c r="I743" s="46">
        <v>3.5999999999999999E-3</v>
      </c>
      <c r="J743" s="46">
        <v>5.9999999999999995E-4</v>
      </c>
      <c r="K743" s="49" t="s">
        <v>1849</v>
      </c>
      <c r="L743" s="11" t="s">
        <v>1856</v>
      </c>
      <c r="M743" s="10" t="s">
        <v>162</v>
      </c>
      <c r="N743" s="10" t="s">
        <v>8</v>
      </c>
      <c r="O743" s="10" t="s">
        <v>1851</v>
      </c>
      <c r="P743" s="25" t="s">
        <v>11</v>
      </c>
      <c r="Q743" s="22"/>
      <c r="R743" s="33"/>
      <c r="S743" s="33"/>
      <c r="T743" s="33"/>
      <c r="U743" s="27"/>
      <c r="V743" s="27"/>
      <c r="W743" s="27"/>
      <c r="X743" s="24"/>
    </row>
    <row r="744" spans="1:24" s="23" customFormat="1" ht="210.75" customHeight="1" x14ac:dyDescent="0.35">
      <c r="A744" s="20">
        <f t="shared" si="23"/>
        <v>743</v>
      </c>
      <c r="B744" s="21" t="str">
        <f t="shared" si="24"/>
        <v>W25</v>
      </c>
      <c r="C744" s="21">
        <v>45826.645833333336</v>
      </c>
      <c r="D744" s="21" t="s">
        <v>281</v>
      </c>
      <c r="E744" s="10" t="s">
        <v>249</v>
      </c>
      <c r="F744" s="10" t="s">
        <v>54</v>
      </c>
      <c r="G744" s="46">
        <v>2.2000000000000001E-3</v>
      </c>
      <c r="H744" s="46">
        <v>2.9999999999999997E-4</v>
      </c>
      <c r="I744" s="46">
        <v>2.9999999999999997E-4</v>
      </c>
      <c r="J744" s="46">
        <v>2.9999999999999997E-4</v>
      </c>
      <c r="K744" s="49" t="s">
        <v>1850</v>
      </c>
      <c r="L744" s="11" t="s">
        <v>2179</v>
      </c>
      <c r="M744" s="10" t="s">
        <v>193</v>
      </c>
      <c r="N744" s="10" t="s">
        <v>183</v>
      </c>
      <c r="O744" s="10" t="s">
        <v>1851</v>
      </c>
      <c r="P744" s="25" t="s">
        <v>11</v>
      </c>
      <c r="Q744" s="22"/>
      <c r="R744" s="33"/>
      <c r="S744" s="33"/>
      <c r="T744" s="33"/>
      <c r="U744" s="27"/>
      <c r="V744" s="27"/>
      <c r="W744" s="27"/>
      <c r="X744" s="24"/>
    </row>
    <row r="745" spans="1:24" s="23" customFormat="1" ht="210.75" customHeight="1" x14ac:dyDescent="0.35">
      <c r="A745" s="20">
        <f t="shared" si="23"/>
        <v>744</v>
      </c>
      <c r="B745" s="21" t="str">
        <f t="shared" si="24"/>
        <v>W25</v>
      </c>
      <c r="C745" s="21">
        <v>45827.375</v>
      </c>
      <c r="D745" s="21" t="s">
        <v>1144</v>
      </c>
      <c r="E745" s="10" t="s">
        <v>1852</v>
      </c>
      <c r="F745" s="10" t="s">
        <v>60</v>
      </c>
      <c r="G745" s="46">
        <v>1.4500000000000001E-2</v>
      </c>
      <c r="H745" s="46">
        <v>2.0000000000000001E-4</v>
      </c>
      <c r="I745" s="46">
        <v>1.2500000000000001E-2</v>
      </c>
      <c r="J745" s="46">
        <v>2.0400000000000001E-2</v>
      </c>
      <c r="K745" s="49" t="s">
        <v>1853</v>
      </c>
      <c r="L745" s="11" t="s">
        <v>1857</v>
      </c>
      <c r="M745" s="10" t="s">
        <v>189</v>
      </c>
      <c r="N745" s="10" t="s">
        <v>1</v>
      </c>
      <c r="O745" s="10" t="s">
        <v>1610</v>
      </c>
      <c r="P745" s="25" t="s">
        <v>11</v>
      </c>
      <c r="Q745" s="22"/>
      <c r="R745" s="33"/>
      <c r="S745" s="33"/>
      <c r="T745" s="33"/>
      <c r="U745" s="27"/>
      <c r="V745" s="27"/>
      <c r="W745" s="27"/>
      <c r="X745" s="24"/>
    </row>
    <row r="746" spans="1:24" s="23" customFormat="1" ht="210.75" customHeight="1" x14ac:dyDescent="0.35">
      <c r="A746" s="20">
        <f t="shared" si="23"/>
        <v>745</v>
      </c>
      <c r="B746" s="21" t="str">
        <f t="shared" si="24"/>
        <v>W25</v>
      </c>
      <c r="C746" s="21">
        <v>45827.375</v>
      </c>
      <c r="D746" s="21" t="s">
        <v>918</v>
      </c>
      <c r="E746" s="10" t="s">
        <v>936</v>
      </c>
      <c r="F746" s="10" t="s">
        <v>56</v>
      </c>
      <c r="G746" s="46">
        <v>3.8999999999999998E-3</v>
      </c>
      <c r="H746" s="46">
        <v>2.9999999999999997E-4</v>
      </c>
      <c r="I746" s="46">
        <v>5.0000000000000001E-4</v>
      </c>
      <c r="J746" s="46">
        <v>5.9999999999999995E-4</v>
      </c>
      <c r="K746" s="49" t="s">
        <v>1854</v>
      </c>
      <c r="L746" s="11" t="s">
        <v>1866</v>
      </c>
      <c r="M746" s="10" t="s">
        <v>1867</v>
      </c>
      <c r="N746" s="10" t="s">
        <v>1</v>
      </c>
      <c r="O746" s="10" t="s">
        <v>1610</v>
      </c>
      <c r="P746" s="25" t="s">
        <v>50</v>
      </c>
      <c r="Q746" s="22"/>
      <c r="R746" s="33"/>
      <c r="S746" s="33"/>
      <c r="T746" s="33"/>
      <c r="U746" s="27"/>
      <c r="V746" s="27"/>
      <c r="W746" s="27"/>
      <c r="X746" s="24"/>
    </row>
    <row r="747" spans="1:24" s="23" customFormat="1" ht="210.75" customHeight="1" x14ac:dyDescent="0.35">
      <c r="A747" s="20">
        <f t="shared" si="23"/>
        <v>746</v>
      </c>
      <c r="B747" s="21" t="str">
        <f t="shared" si="24"/>
        <v>W25</v>
      </c>
      <c r="C747" s="21">
        <v>45827.645833333336</v>
      </c>
      <c r="D747" s="21" t="s">
        <v>764</v>
      </c>
      <c r="E747" s="10" t="s">
        <v>48</v>
      </c>
      <c r="F747" s="10" t="s">
        <v>25</v>
      </c>
      <c r="G747" s="46">
        <v>2.2599999999999999E-2</v>
      </c>
      <c r="H747" s="46">
        <v>1.4E-2</v>
      </c>
      <c r="I747" s="46">
        <v>1.37E-2</v>
      </c>
      <c r="J747" s="46">
        <v>1.5299999999999999E-2</v>
      </c>
      <c r="K747" s="49" t="s">
        <v>1910</v>
      </c>
      <c r="L747" s="11" t="s">
        <v>1909</v>
      </c>
      <c r="M747" s="10" t="s">
        <v>151</v>
      </c>
      <c r="N747" s="10" t="s">
        <v>8</v>
      </c>
      <c r="O747" s="10" t="s">
        <v>1610</v>
      </c>
      <c r="P747" s="25" t="s">
        <v>11</v>
      </c>
      <c r="Q747" s="22"/>
      <c r="R747" s="33"/>
      <c r="S747" s="33"/>
      <c r="T747" s="33"/>
      <c r="U747" s="27"/>
      <c r="V747" s="27"/>
      <c r="W747" s="27"/>
      <c r="X747" s="24"/>
    </row>
    <row r="748" spans="1:24" s="23" customFormat="1" ht="210.75" customHeight="1" x14ac:dyDescent="0.35">
      <c r="A748" s="20">
        <f t="shared" si="23"/>
        <v>747</v>
      </c>
      <c r="B748" s="21" t="str">
        <f t="shared" si="24"/>
        <v>W25</v>
      </c>
      <c r="C748" s="21">
        <v>45827.645833333336</v>
      </c>
      <c r="D748" s="21" t="s">
        <v>1440</v>
      </c>
      <c r="E748" s="10" t="s">
        <v>48</v>
      </c>
      <c r="F748" s="10" t="s">
        <v>25</v>
      </c>
      <c r="G748" s="46">
        <v>1.89E-2</v>
      </c>
      <c r="H748" s="46">
        <v>1.41E-2</v>
      </c>
      <c r="I748" s="46">
        <v>1.7999999999999999E-2</v>
      </c>
      <c r="J748" s="46">
        <v>1.8100000000000002E-2</v>
      </c>
      <c r="K748" s="49" t="s">
        <v>1860</v>
      </c>
      <c r="L748" s="11" t="s">
        <v>1868</v>
      </c>
      <c r="M748" s="10" t="s">
        <v>151</v>
      </c>
      <c r="N748" s="10" t="s">
        <v>8</v>
      </c>
      <c r="O748" s="10" t="s">
        <v>1610</v>
      </c>
      <c r="P748" s="25" t="s">
        <v>11</v>
      </c>
      <c r="Q748" s="22"/>
      <c r="R748" s="33"/>
      <c r="S748" s="33"/>
      <c r="T748" s="33"/>
      <c r="U748" s="27"/>
      <c r="V748" s="27"/>
      <c r="W748" s="27"/>
      <c r="X748" s="24"/>
    </row>
    <row r="749" spans="1:24" s="23" customFormat="1" ht="210.75" customHeight="1" x14ac:dyDescent="0.35">
      <c r="A749" s="20">
        <f t="shared" si="23"/>
        <v>748</v>
      </c>
      <c r="B749" s="21" t="str">
        <f t="shared" si="24"/>
        <v>W25</v>
      </c>
      <c r="C749" s="21">
        <v>45828.416666666664</v>
      </c>
      <c r="D749" s="21" t="s">
        <v>108</v>
      </c>
      <c r="E749" s="10" t="s">
        <v>73</v>
      </c>
      <c r="F749" s="10" t="s">
        <v>25</v>
      </c>
      <c r="G749" s="46">
        <v>0.16900000000000001</v>
      </c>
      <c r="H749" s="46">
        <v>8.9999999999999998E-4</v>
      </c>
      <c r="I749" s="46">
        <v>4.4999999999999997E-3</v>
      </c>
      <c r="J749" s="46">
        <v>8.9999999999999998E-4</v>
      </c>
      <c r="K749" s="49" t="s">
        <v>1862</v>
      </c>
      <c r="L749" s="11" t="s">
        <v>1872</v>
      </c>
      <c r="M749" s="10" t="s">
        <v>77</v>
      </c>
      <c r="N749" s="10" t="s">
        <v>9</v>
      </c>
      <c r="O749" s="10" t="s">
        <v>1610</v>
      </c>
      <c r="P749" s="25" t="s">
        <v>50</v>
      </c>
      <c r="Q749" s="22"/>
      <c r="R749" s="33"/>
      <c r="S749" s="33"/>
      <c r="T749" s="33"/>
      <c r="U749" s="27"/>
      <c r="V749" s="27"/>
      <c r="W749" s="27"/>
      <c r="X749" s="24"/>
    </row>
    <row r="750" spans="1:24" s="23" customFormat="1" ht="210.75" customHeight="1" x14ac:dyDescent="0.35">
      <c r="A750" s="20">
        <f t="shared" si="23"/>
        <v>749</v>
      </c>
      <c r="B750" s="21" t="str">
        <f t="shared" si="24"/>
        <v>W25</v>
      </c>
      <c r="C750" s="21">
        <v>45828.416666666664</v>
      </c>
      <c r="D750" s="21" t="s">
        <v>918</v>
      </c>
      <c r="E750" s="10" t="s">
        <v>123</v>
      </c>
      <c r="F750" s="10" t="s">
        <v>54</v>
      </c>
      <c r="G750" s="46">
        <v>8.0000000000000004E-4</v>
      </c>
      <c r="H750" s="46">
        <v>2.0000000000000001E-4</v>
      </c>
      <c r="I750" s="46">
        <v>2.9999999999999997E-4</v>
      </c>
      <c r="J750" s="46">
        <v>2.9999999999999997E-4</v>
      </c>
      <c r="K750" s="49" t="s">
        <v>1863</v>
      </c>
      <c r="L750" s="11" t="s">
        <v>1870</v>
      </c>
      <c r="M750" s="10" t="s">
        <v>128</v>
      </c>
      <c r="N750" s="10" t="s">
        <v>8</v>
      </c>
      <c r="O750" s="10" t="s">
        <v>1610</v>
      </c>
      <c r="P750" s="25" t="s">
        <v>11</v>
      </c>
      <c r="Q750" s="22"/>
      <c r="R750" s="33"/>
      <c r="S750" s="33"/>
      <c r="T750" s="33"/>
      <c r="U750" s="27"/>
      <c r="V750" s="27"/>
      <c r="W750" s="27"/>
      <c r="X750" s="24"/>
    </row>
    <row r="751" spans="1:24" s="23" customFormat="1" ht="210.75" customHeight="1" x14ac:dyDescent="0.35">
      <c r="A751" s="20">
        <f t="shared" si="23"/>
        <v>750</v>
      </c>
      <c r="B751" s="21" t="str">
        <f t="shared" si="24"/>
        <v>W25</v>
      </c>
      <c r="C751" s="21">
        <v>45828.416666666664</v>
      </c>
      <c r="D751" s="21" t="s">
        <v>1861</v>
      </c>
      <c r="E751" s="10" t="s">
        <v>102</v>
      </c>
      <c r="F751" s="10" t="s">
        <v>25</v>
      </c>
      <c r="G751" s="46">
        <v>1.1299999999999999E-2</v>
      </c>
      <c r="H751" s="46">
        <v>5.5999999999999999E-3</v>
      </c>
      <c r="I751" s="46">
        <v>5.5999999999999999E-3</v>
      </c>
      <c r="J751" s="46">
        <v>5.7000000000000002E-3</v>
      </c>
      <c r="K751" s="49" t="s">
        <v>2721</v>
      </c>
      <c r="L751" s="11" t="s">
        <v>1869</v>
      </c>
      <c r="M751" s="10" t="s">
        <v>162</v>
      </c>
      <c r="N751" s="10" t="s">
        <v>8</v>
      </c>
      <c r="O751" s="10" t="s">
        <v>1610</v>
      </c>
      <c r="P751" s="25" t="s">
        <v>50</v>
      </c>
      <c r="Q751" s="22"/>
      <c r="R751" s="33"/>
      <c r="S751" s="33"/>
      <c r="T751" s="33"/>
      <c r="U751" s="27"/>
      <c r="V751" s="27"/>
      <c r="W751" s="27"/>
      <c r="X751" s="24"/>
    </row>
    <row r="752" spans="1:24" s="23" customFormat="1" ht="210.75" customHeight="1" x14ac:dyDescent="0.35">
      <c r="A752" s="20">
        <f t="shared" si="23"/>
        <v>751</v>
      </c>
      <c r="B752" s="21" t="str">
        <f t="shared" si="24"/>
        <v>W25</v>
      </c>
      <c r="C752" s="21">
        <v>45828.416666666664</v>
      </c>
      <c r="D752" s="21" t="s">
        <v>1861</v>
      </c>
      <c r="E752" s="10" t="s">
        <v>1629</v>
      </c>
      <c r="F752" s="10" t="s">
        <v>25</v>
      </c>
      <c r="G752" s="46">
        <v>2.6100000000000002E-2</v>
      </c>
      <c r="H752" s="46">
        <v>1.54E-2</v>
      </c>
      <c r="I752" s="46">
        <v>1.54E-2</v>
      </c>
      <c r="J752" s="46">
        <v>1.5699999999999999E-2</v>
      </c>
      <c r="K752" s="49" t="s">
        <v>1864</v>
      </c>
      <c r="L752" s="11" t="s">
        <v>5014</v>
      </c>
      <c r="M752" s="10" t="s">
        <v>162</v>
      </c>
      <c r="N752" s="10" t="s">
        <v>8</v>
      </c>
      <c r="O752" s="10" t="s">
        <v>1610</v>
      </c>
      <c r="P752" s="25" t="s">
        <v>50</v>
      </c>
      <c r="Q752" s="22"/>
      <c r="R752" s="33"/>
      <c r="S752" s="33"/>
      <c r="T752" s="33"/>
      <c r="U752" s="27"/>
      <c r="V752" s="27"/>
      <c r="W752" s="27"/>
      <c r="X752" s="24"/>
    </row>
    <row r="753" spans="1:24" s="23" customFormat="1" ht="210.75" customHeight="1" x14ac:dyDescent="0.35">
      <c r="A753" s="20">
        <f t="shared" si="23"/>
        <v>752</v>
      </c>
      <c r="B753" s="21" t="str">
        <f t="shared" si="24"/>
        <v>W25</v>
      </c>
      <c r="C753" s="21">
        <v>45828.416666666664</v>
      </c>
      <c r="D753" s="21" t="s">
        <v>1144</v>
      </c>
      <c r="E753" s="10" t="s">
        <v>65</v>
      </c>
      <c r="F753" s="10" t="s">
        <v>54</v>
      </c>
      <c r="G753" s="46">
        <v>7.6E-3</v>
      </c>
      <c r="H753" s="46">
        <v>1E-4</v>
      </c>
      <c r="I753" s="46">
        <v>1.9E-3</v>
      </c>
      <c r="J753" s="46">
        <v>6.6E-3</v>
      </c>
      <c r="K753" s="49" t="s">
        <v>1865</v>
      </c>
      <c r="L753" s="11" t="s">
        <v>1871</v>
      </c>
      <c r="M753" s="10" t="s">
        <v>193</v>
      </c>
      <c r="N753" s="10" t="s">
        <v>183</v>
      </c>
      <c r="O753" s="10" t="s">
        <v>1610</v>
      </c>
      <c r="P753" s="25" t="s">
        <v>11</v>
      </c>
      <c r="Q753" s="22"/>
      <c r="R753" s="33"/>
      <c r="S753" s="33"/>
      <c r="T753" s="33"/>
      <c r="U753" s="27"/>
      <c r="V753" s="27"/>
      <c r="W753" s="27"/>
      <c r="X753" s="24"/>
    </row>
    <row r="754" spans="1:24" s="23" customFormat="1" ht="210.75" customHeight="1" x14ac:dyDescent="0.35">
      <c r="A754" s="20">
        <f t="shared" si="23"/>
        <v>753</v>
      </c>
      <c r="B754" s="21" t="str">
        <f t="shared" si="24"/>
        <v>W25</v>
      </c>
      <c r="C754" s="21">
        <v>45829.4375</v>
      </c>
      <c r="D754" s="21" t="s">
        <v>1725</v>
      </c>
      <c r="E754" s="10" t="s">
        <v>1873</v>
      </c>
      <c r="F754" s="10" t="s">
        <v>66</v>
      </c>
      <c r="G754" s="46">
        <v>5.0000000000000001E-4</v>
      </c>
      <c r="H754" s="46">
        <v>2.9999999999999997E-4</v>
      </c>
      <c r="I754" s="46">
        <v>4.0000000000000002E-4</v>
      </c>
      <c r="J754" s="46">
        <v>5.0000000000000001E-4</v>
      </c>
      <c r="K754" s="49" t="s">
        <v>1874</v>
      </c>
      <c r="L754" s="11" t="s">
        <v>1877</v>
      </c>
      <c r="M754" s="10" t="s">
        <v>288</v>
      </c>
      <c r="N754" s="10" t="s">
        <v>1</v>
      </c>
      <c r="O754" s="10" t="s">
        <v>1610</v>
      </c>
      <c r="P754" s="25" t="s">
        <v>11</v>
      </c>
      <c r="Q754" s="22"/>
      <c r="R754" s="33"/>
      <c r="S754" s="33"/>
      <c r="T754" s="33"/>
      <c r="U754" s="27"/>
      <c r="V754" s="27"/>
      <c r="W754" s="27"/>
      <c r="X754" s="24"/>
    </row>
    <row r="755" spans="1:24" s="23" customFormat="1" ht="210.75" customHeight="1" x14ac:dyDescent="0.35">
      <c r="A755" s="20">
        <f t="shared" si="23"/>
        <v>754</v>
      </c>
      <c r="B755" s="21" t="str">
        <f t="shared" si="24"/>
        <v>W25</v>
      </c>
      <c r="C755" s="21">
        <v>45829.4375</v>
      </c>
      <c r="D755" s="21" t="s">
        <v>1861</v>
      </c>
      <c r="E755" s="10" t="s">
        <v>52</v>
      </c>
      <c r="F755" s="10" t="s">
        <v>63</v>
      </c>
      <c r="G755" s="46">
        <v>6.4999999999999997E-3</v>
      </c>
      <c r="H755" s="46">
        <v>1.8200000000000001E-2</v>
      </c>
      <c r="I755" s="46">
        <v>1.8200000000000001E-2</v>
      </c>
      <c r="J755" s="46">
        <v>1.6E-2</v>
      </c>
      <c r="K755" s="49" t="s">
        <v>1875</v>
      </c>
      <c r="L755" s="11" t="s">
        <v>1878</v>
      </c>
      <c r="M755" s="10" t="s">
        <v>1317</v>
      </c>
      <c r="N755" s="10" t="s">
        <v>8</v>
      </c>
      <c r="O755" s="10" t="s">
        <v>1610</v>
      </c>
      <c r="P755" s="25" t="s">
        <v>11</v>
      </c>
      <c r="Q755" s="22"/>
      <c r="R755" s="33"/>
      <c r="S755" s="33"/>
      <c r="T755" s="33"/>
      <c r="U755" s="27"/>
      <c r="V755" s="27"/>
      <c r="W755" s="27"/>
      <c r="X755" s="24"/>
    </row>
    <row r="756" spans="1:24" s="23" customFormat="1" ht="210.75" customHeight="1" x14ac:dyDescent="0.35">
      <c r="A756" s="20">
        <f t="shared" si="23"/>
        <v>755</v>
      </c>
      <c r="B756" s="21" t="str">
        <f t="shared" si="24"/>
        <v>W25</v>
      </c>
      <c r="C756" s="21">
        <v>45829.666666666664</v>
      </c>
      <c r="D756" s="21" t="s">
        <v>1725</v>
      </c>
      <c r="E756" s="10" t="s">
        <v>113</v>
      </c>
      <c r="F756" s="10" t="s">
        <v>76</v>
      </c>
      <c r="G756" s="46">
        <v>4.2500000000000003E-2</v>
      </c>
      <c r="H756" s="46">
        <v>5.0000000000000001E-4</v>
      </c>
      <c r="I756" s="46">
        <v>5.9999999999999995E-4</v>
      </c>
      <c r="J756" s="46">
        <v>5.0000000000000001E-4</v>
      </c>
      <c r="K756" s="49" t="s">
        <v>1876</v>
      </c>
      <c r="L756" s="11"/>
      <c r="M756" s="10" t="s">
        <v>288</v>
      </c>
      <c r="N756" s="10" t="s">
        <v>1</v>
      </c>
      <c r="O756" s="10" t="s">
        <v>1610</v>
      </c>
      <c r="P756" s="25" t="s">
        <v>50</v>
      </c>
      <c r="Q756" s="22"/>
      <c r="R756" s="33"/>
      <c r="S756" s="33"/>
      <c r="T756" s="33"/>
      <c r="U756" s="27"/>
      <c r="V756" s="27"/>
      <c r="W756" s="27"/>
      <c r="X756" s="24"/>
    </row>
    <row r="757" spans="1:24" s="23" customFormat="1" ht="210.75" customHeight="1" x14ac:dyDescent="0.35">
      <c r="A757" s="20">
        <f t="shared" si="23"/>
        <v>756</v>
      </c>
      <c r="B757" s="21" t="str">
        <f t="shared" si="24"/>
        <v>W26</v>
      </c>
      <c r="C757" s="21">
        <v>45830.416666666664</v>
      </c>
      <c r="D757" s="21" t="s">
        <v>1440</v>
      </c>
      <c r="E757" s="10" t="s">
        <v>211</v>
      </c>
      <c r="F757" s="10" t="s">
        <v>56</v>
      </c>
      <c r="G757" s="46">
        <v>4.8999999999999998E-3</v>
      </c>
      <c r="H757" s="46">
        <v>6.9999999999999999E-4</v>
      </c>
      <c r="I757" s="46">
        <v>1.2999999999999999E-3</v>
      </c>
      <c r="J757" s="46">
        <v>1.4E-3</v>
      </c>
      <c r="K757" s="49" t="s">
        <v>1880</v>
      </c>
      <c r="L757" s="11" t="s">
        <v>1888</v>
      </c>
      <c r="M757" s="10" t="s">
        <v>175</v>
      </c>
      <c r="N757" s="10" t="s">
        <v>8</v>
      </c>
      <c r="O757" s="10" t="s">
        <v>71</v>
      </c>
      <c r="P757" s="25" t="s">
        <v>50</v>
      </c>
      <c r="Q757" s="22"/>
      <c r="R757" s="33"/>
      <c r="S757" s="33"/>
      <c r="T757" s="33"/>
      <c r="U757" s="27"/>
      <c r="V757" s="27"/>
      <c r="W757" s="27"/>
      <c r="X757" s="24"/>
    </row>
    <row r="758" spans="1:24" s="23" customFormat="1" ht="210.75" customHeight="1" x14ac:dyDescent="0.35">
      <c r="A758" s="20">
        <f t="shared" ref="A758:A821" si="25">ROW()-1</f>
        <v>757</v>
      </c>
      <c r="B758" s="21" t="str">
        <f t="shared" si="24"/>
        <v>W26</v>
      </c>
      <c r="C758" s="21">
        <v>45830.416666666664</v>
      </c>
      <c r="D758" s="21" t="s">
        <v>1861</v>
      </c>
      <c r="E758" s="10" t="s">
        <v>20</v>
      </c>
      <c r="F758" s="10" t="s">
        <v>56</v>
      </c>
      <c r="G758" s="46">
        <v>2.8999999999999998E-3</v>
      </c>
      <c r="H758" s="46">
        <v>1.6000000000000001E-3</v>
      </c>
      <c r="I758" s="46">
        <v>1.6000000000000001E-3</v>
      </c>
      <c r="J758" s="46">
        <v>2.5999999999999999E-3</v>
      </c>
      <c r="K758" s="49" t="s">
        <v>1879</v>
      </c>
      <c r="L758" s="11" t="s">
        <v>5015</v>
      </c>
      <c r="M758" s="10" t="s">
        <v>204</v>
      </c>
      <c r="N758" s="10" t="s">
        <v>1</v>
      </c>
      <c r="O758" s="10" t="s">
        <v>71</v>
      </c>
      <c r="P758" s="25" t="s">
        <v>11</v>
      </c>
      <c r="Q758" s="22"/>
      <c r="R758" s="33"/>
      <c r="S758" s="33"/>
      <c r="T758" s="33"/>
      <c r="U758" s="27"/>
      <c r="V758" s="27"/>
      <c r="W758" s="27"/>
      <c r="X758" s="24"/>
    </row>
    <row r="759" spans="1:24" s="23" customFormat="1" ht="210.75" customHeight="1" x14ac:dyDescent="0.35">
      <c r="A759" s="20">
        <f t="shared" si="25"/>
        <v>758</v>
      </c>
      <c r="B759" s="21" t="str">
        <f t="shared" si="24"/>
        <v>W26</v>
      </c>
      <c r="C759" s="21">
        <v>45831.416666666664</v>
      </c>
      <c r="D759" s="21" t="s">
        <v>918</v>
      </c>
      <c r="E759" s="10" t="s">
        <v>147</v>
      </c>
      <c r="F759" s="10" t="s">
        <v>56</v>
      </c>
      <c r="G759" s="46">
        <v>8.6E-3</v>
      </c>
      <c r="H759" s="46">
        <v>3.3999999999999998E-3</v>
      </c>
      <c r="I759" s="46">
        <v>8.6E-3</v>
      </c>
      <c r="J759" s="46">
        <v>4.1999999999999997E-3</v>
      </c>
      <c r="K759" s="49" t="s">
        <v>1881</v>
      </c>
      <c r="L759" s="11" t="s">
        <v>1889</v>
      </c>
      <c r="M759" s="10" t="s">
        <v>162</v>
      </c>
      <c r="N759" s="10" t="s">
        <v>8</v>
      </c>
      <c r="O759" s="10" t="s">
        <v>71</v>
      </c>
      <c r="P759" s="25" t="s">
        <v>11</v>
      </c>
      <c r="Q759" s="22"/>
      <c r="R759" s="33"/>
      <c r="S759" s="33"/>
      <c r="T759" s="33"/>
      <c r="U759" s="27"/>
      <c r="V759" s="27"/>
      <c r="W759" s="27"/>
      <c r="X759" s="24"/>
    </row>
    <row r="760" spans="1:24" s="23" customFormat="1" ht="210.75" customHeight="1" x14ac:dyDescent="0.35">
      <c r="A760" s="20">
        <f t="shared" si="25"/>
        <v>759</v>
      </c>
      <c r="B760" s="21" t="str">
        <f t="shared" si="24"/>
        <v>W26</v>
      </c>
      <c r="C760" s="21">
        <v>45831.416666666664</v>
      </c>
      <c r="D760" s="21" t="s">
        <v>1861</v>
      </c>
      <c r="E760" s="10" t="s">
        <v>147</v>
      </c>
      <c r="F760" s="10" t="s">
        <v>56</v>
      </c>
      <c r="G760" s="46">
        <v>5.0000000000000001E-3</v>
      </c>
      <c r="H760" s="46">
        <v>2.3E-3</v>
      </c>
      <c r="I760" s="46">
        <v>5.0000000000000001E-3</v>
      </c>
      <c r="J760" s="46">
        <v>6.1999999999999998E-3</v>
      </c>
      <c r="K760" s="49" t="s">
        <v>1882</v>
      </c>
      <c r="L760" s="11" t="s">
        <v>1995</v>
      </c>
      <c r="M760" s="10" t="s">
        <v>162</v>
      </c>
      <c r="N760" s="10" t="s">
        <v>8</v>
      </c>
      <c r="O760" s="10" t="s">
        <v>71</v>
      </c>
      <c r="P760" s="25" t="s">
        <v>50</v>
      </c>
      <c r="Q760" s="22"/>
      <c r="R760" s="33"/>
      <c r="S760" s="33"/>
      <c r="T760" s="33"/>
      <c r="U760" s="27"/>
      <c r="V760" s="27"/>
      <c r="W760" s="27"/>
      <c r="X760" s="24"/>
    </row>
    <row r="761" spans="1:24" s="23" customFormat="1" ht="210.75" customHeight="1" x14ac:dyDescent="0.35">
      <c r="A761" s="20">
        <f t="shared" si="25"/>
        <v>760</v>
      </c>
      <c r="B761" s="21" t="str">
        <f t="shared" si="24"/>
        <v>W26</v>
      </c>
      <c r="C761" s="21">
        <v>45831.666666666664</v>
      </c>
      <c r="D761" s="21" t="s">
        <v>1144</v>
      </c>
      <c r="E761" s="10" t="s">
        <v>135</v>
      </c>
      <c r="F761" s="10" t="s">
        <v>66</v>
      </c>
      <c r="G761" s="46">
        <v>3.0999999999999999E-3</v>
      </c>
      <c r="H761" s="46">
        <v>1E-4</v>
      </c>
      <c r="I761" s="46">
        <v>6.9999999999999999E-4</v>
      </c>
      <c r="J761" s="46">
        <v>6.9999999999999999E-4</v>
      </c>
      <c r="K761" s="49" t="s">
        <v>1887</v>
      </c>
      <c r="L761" s="11" t="s">
        <v>1890</v>
      </c>
      <c r="M761" s="10" t="s">
        <v>193</v>
      </c>
      <c r="N761" s="10" t="s">
        <v>183</v>
      </c>
      <c r="O761" s="10" t="s">
        <v>71</v>
      </c>
      <c r="P761" s="25" t="s">
        <v>50</v>
      </c>
      <c r="Q761" s="22"/>
      <c r="R761" s="33"/>
      <c r="S761" s="33"/>
      <c r="T761" s="33"/>
      <c r="U761" s="27"/>
      <c r="V761" s="27"/>
      <c r="W761" s="27"/>
      <c r="X761" s="24"/>
    </row>
    <row r="762" spans="1:24" s="23" customFormat="1" ht="210.75" customHeight="1" x14ac:dyDescent="0.35">
      <c r="A762" s="20">
        <f t="shared" si="25"/>
        <v>761</v>
      </c>
      <c r="B762" s="21" t="str">
        <f t="shared" ref="B762:B825" si="26">"W"&amp;WEEKNUM(C762,1)</f>
        <v>W26</v>
      </c>
      <c r="C762" s="21">
        <v>45832.416666666664</v>
      </c>
      <c r="D762" s="21" t="s">
        <v>807</v>
      </c>
      <c r="E762" s="10" t="s">
        <v>52</v>
      </c>
      <c r="F762" s="10" t="s">
        <v>53</v>
      </c>
      <c r="G762" s="46">
        <v>3.8899999999999997E-2</v>
      </c>
      <c r="H762" s="46">
        <v>1.24E-2</v>
      </c>
      <c r="I762" s="46">
        <v>9.4500000000000001E-2</v>
      </c>
      <c r="J762" s="46">
        <v>0.10290000000000001</v>
      </c>
      <c r="K762" s="49" t="s">
        <v>1948</v>
      </c>
      <c r="L762" s="11" t="s">
        <v>1947</v>
      </c>
      <c r="M762" s="10" t="s">
        <v>1317</v>
      </c>
      <c r="N762" s="10" t="s">
        <v>8</v>
      </c>
      <c r="O762" s="10" t="s">
        <v>71</v>
      </c>
      <c r="P762" s="25" t="s">
        <v>50</v>
      </c>
      <c r="Q762" s="22"/>
      <c r="R762" s="33"/>
      <c r="S762" s="33"/>
      <c r="T762" s="33"/>
      <c r="U762" s="27"/>
      <c r="V762" s="27"/>
      <c r="W762" s="27"/>
      <c r="X762" s="24"/>
    </row>
    <row r="763" spans="1:24" s="23" customFormat="1" ht="210.75" customHeight="1" x14ac:dyDescent="0.35">
      <c r="A763" s="20">
        <f t="shared" si="25"/>
        <v>762</v>
      </c>
      <c r="B763" s="21" t="str">
        <f t="shared" si="26"/>
        <v>W26</v>
      </c>
      <c r="C763" s="21">
        <v>45832.416666666664</v>
      </c>
      <c r="D763" s="21" t="s">
        <v>918</v>
      </c>
      <c r="E763" s="10" t="s">
        <v>1629</v>
      </c>
      <c r="F763" s="10" t="s">
        <v>56</v>
      </c>
      <c r="G763" s="46">
        <v>2.8E-3</v>
      </c>
      <c r="H763" s="46">
        <v>5.0000000000000001E-4</v>
      </c>
      <c r="I763" s="46">
        <v>1.5E-3</v>
      </c>
      <c r="J763" s="46">
        <v>1.4E-3</v>
      </c>
      <c r="K763" s="49" t="s">
        <v>1892</v>
      </c>
      <c r="L763" s="11" t="s">
        <v>1894</v>
      </c>
      <c r="M763" s="10" t="s">
        <v>162</v>
      </c>
      <c r="N763" s="10" t="s">
        <v>8</v>
      </c>
      <c r="O763" s="10" t="s">
        <v>71</v>
      </c>
      <c r="P763" s="25" t="s">
        <v>50</v>
      </c>
      <c r="Q763" s="22"/>
      <c r="R763" s="33"/>
      <c r="S763" s="33"/>
      <c r="T763" s="33"/>
      <c r="U763" s="27"/>
      <c r="V763" s="27"/>
      <c r="W763" s="27"/>
      <c r="X763" s="24"/>
    </row>
    <row r="764" spans="1:24" s="23" customFormat="1" ht="210.75" customHeight="1" x14ac:dyDescent="0.35">
      <c r="A764" s="20">
        <f t="shared" si="25"/>
        <v>763</v>
      </c>
      <c r="B764" s="21" t="str">
        <f t="shared" si="26"/>
        <v>W26</v>
      </c>
      <c r="C764" s="21">
        <v>45832.416666666664</v>
      </c>
      <c r="D764" s="21" t="s">
        <v>1861</v>
      </c>
      <c r="E764" s="10" t="s">
        <v>1891</v>
      </c>
      <c r="F764" s="10" t="s">
        <v>56</v>
      </c>
      <c r="G764" s="46">
        <v>2E-3</v>
      </c>
      <c r="H764" s="46">
        <v>5.0000000000000001E-4</v>
      </c>
      <c r="I764" s="46">
        <v>1.1000000000000001E-3</v>
      </c>
      <c r="J764" s="46">
        <v>8.9999999999999998E-4</v>
      </c>
      <c r="K764" s="49" t="s">
        <v>1893</v>
      </c>
      <c r="L764" s="11" t="s">
        <v>1895</v>
      </c>
      <c r="M764" s="10" t="s">
        <v>1317</v>
      </c>
      <c r="N764" s="10" t="s">
        <v>8</v>
      </c>
      <c r="O764" s="10" t="s">
        <v>71</v>
      </c>
      <c r="P764" s="25" t="s">
        <v>50</v>
      </c>
      <c r="Q764" s="22"/>
      <c r="R764" s="33"/>
      <c r="S764" s="33"/>
      <c r="T764" s="33"/>
      <c r="U764" s="27"/>
      <c r="V764" s="27"/>
      <c r="W764" s="27"/>
      <c r="X764" s="24"/>
    </row>
    <row r="765" spans="1:24" s="23" customFormat="1" ht="210.75" customHeight="1" x14ac:dyDescent="0.35">
      <c r="A765" s="20">
        <f t="shared" si="25"/>
        <v>764</v>
      </c>
      <c r="B765" s="21" t="str">
        <f t="shared" si="26"/>
        <v>W26</v>
      </c>
      <c r="C765" s="21">
        <v>45833.416666666664</v>
      </c>
      <c r="D765" s="21" t="s">
        <v>1861</v>
      </c>
      <c r="E765" s="10" t="s">
        <v>1906</v>
      </c>
      <c r="F765" s="10" t="s">
        <v>60</v>
      </c>
      <c r="G765" s="46">
        <v>4.5999999999999999E-3</v>
      </c>
      <c r="H765" s="46">
        <v>3.3E-3</v>
      </c>
      <c r="I765" s="46">
        <v>3.7000000000000002E-3</v>
      </c>
      <c r="J765" s="46">
        <v>4.3E-3</v>
      </c>
      <c r="K765" s="49" t="s">
        <v>1907</v>
      </c>
      <c r="L765" s="11" t="s">
        <v>1911</v>
      </c>
      <c r="M765" s="10" t="s">
        <v>1317</v>
      </c>
      <c r="N765" s="10" t="s">
        <v>8</v>
      </c>
      <c r="O765" s="10" t="s">
        <v>71</v>
      </c>
      <c r="P765" s="25" t="s">
        <v>11</v>
      </c>
      <c r="Q765" s="22"/>
      <c r="R765" s="33"/>
      <c r="S765" s="33"/>
      <c r="T765" s="33"/>
      <c r="U765" s="27"/>
      <c r="V765" s="27"/>
      <c r="W765" s="27"/>
      <c r="X765" s="24"/>
    </row>
    <row r="766" spans="1:24" s="23" customFormat="1" ht="210.75" customHeight="1" x14ac:dyDescent="0.35">
      <c r="A766" s="20">
        <f t="shared" si="25"/>
        <v>765</v>
      </c>
      <c r="B766" s="21" t="str">
        <f t="shared" si="26"/>
        <v>W26</v>
      </c>
      <c r="C766" s="21">
        <v>45833.416666666664</v>
      </c>
      <c r="D766" s="21" t="s">
        <v>1440</v>
      </c>
      <c r="E766" s="10" t="s">
        <v>1896</v>
      </c>
      <c r="F766" s="10" t="s">
        <v>25</v>
      </c>
      <c r="G766" s="46">
        <v>4.3E-3</v>
      </c>
      <c r="H766" s="46">
        <v>1E-4</v>
      </c>
      <c r="I766" s="46">
        <v>4.0000000000000002E-4</v>
      </c>
      <c r="J766" s="46">
        <v>2.0000000000000001E-4</v>
      </c>
      <c r="K766" s="49" t="s">
        <v>1898</v>
      </c>
      <c r="L766" s="11" t="s">
        <v>1916</v>
      </c>
      <c r="M766" s="10" t="s">
        <v>172</v>
      </c>
      <c r="N766" s="10" t="s">
        <v>9</v>
      </c>
      <c r="O766" s="10" t="s">
        <v>1903</v>
      </c>
      <c r="P766" s="25" t="s">
        <v>11</v>
      </c>
      <c r="Q766" s="22"/>
      <c r="R766" s="33"/>
      <c r="S766" s="33"/>
      <c r="T766" s="33"/>
      <c r="U766" s="27"/>
      <c r="V766" s="27"/>
      <c r="W766" s="27"/>
      <c r="X766" s="24"/>
    </row>
    <row r="767" spans="1:24" s="23" customFormat="1" ht="210.75" customHeight="1" x14ac:dyDescent="0.35">
      <c r="A767" s="20">
        <f t="shared" si="25"/>
        <v>766</v>
      </c>
      <c r="B767" s="21" t="str">
        <f t="shared" si="26"/>
        <v>W26</v>
      </c>
      <c r="C767" s="21">
        <v>45833.416666666664</v>
      </c>
      <c r="D767" s="21" t="s">
        <v>1861</v>
      </c>
      <c r="E767" s="10" t="s">
        <v>48</v>
      </c>
      <c r="F767" s="10" t="s">
        <v>25</v>
      </c>
      <c r="G767" s="46">
        <v>2.12E-2</v>
      </c>
      <c r="H767" s="46">
        <v>1.6400000000000001E-2</v>
      </c>
      <c r="I767" s="46">
        <v>1.6199999999999999E-2</v>
      </c>
      <c r="J767" s="46">
        <v>1.7600000000000001E-2</v>
      </c>
      <c r="K767" s="49" t="s">
        <v>1899</v>
      </c>
      <c r="L767" s="11" t="s">
        <v>1912</v>
      </c>
      <c r="M767" s="10" t="s">
        <v>151</v>
      </c>
      <c r="N767" s="10" t="s">
        <v>8</v>
      </c>
      <c r="O767" s="10" t="s">
        <v>1903</v>
      </c>
      <c r="P767" s="25" t="s">
        <v>11</v>
      </c>
      <c r="Q767" s="22"/>
      <c r="R767" s="33"/>
      <c r="S767" s="33"/>
      <c r="T767" s="33"/>
      <c r="U767" s="27"/>
      <c r="V767" s="27"/>
      <c r="W767" s="27"/>
      <c r="X767" s="24"/>
    </row>
    <row r="768" spans="1:24" s="23" customFormat="1" ht="210.75" customHeight="1" x14ac:dyDescent="0.35">
      <c r="A768" s="20">
        <f t="shared" si="25"/>
        <v>767</v>
      </c>
      <c r="B768" s="21" t="str">
        <f t="shared" si="26"/>
        <v>W26</v>
      </c>
      <c r="C768" s="21">
        <v>45833.416666666664</v>
      </c>
      <c r="D768" s="21" t="s">
        <v>918</v>
      </c>
      <c r="E768" s="10" t="s">
        <v>1897</v>
      </c>
      <c r="F768" s="10" t="s">
        <v>25</v>
      </c>
      <c r="G768" s="46">
        <v>5.4000000000000003E-3</v>
      </c>
      <c r="H768" s="46">
        <v>1E-4</v>
      </c>
      <c r="I768" s="46">
        <v>4.0000000000000002E-4</v>
      </c>
      <c r="J768" s="46">
        <v>5.0000000000000001E-4</v>
      </c>
      <c r="K768" s="49" t="s">
        <v>1900</v>
      </c>
      <c r="L768" s="11" t="s">
        <v>1913</v>
      </c>
      <c r="M768" s="10" t="s">
        <v>152</v>
      </c>
      <c r="N768" s="10" t="s">
        <v>8</v>
      </c>
      <c r="O768" s="10" t="s">
        <v>1903</v>
      </c>
      <c r="P768" s="25" t="s">
        <v>11</v>
      </c>
      <c r="Q768" s="22"/>
      <c r="R768" s="33"/>
      <c r="S768" s="33"/>
      <c r="T768" s="33"/>
      <c r="U768" s="27"/>
      <c r="V768" s="27"/>
      <c r="W768" s="27"/>
      <c r="X768" s="24"/>
    </row>
    <row r="769" spans="1:24" s="23" customFormat="1" ht="210.75" customHeight="1" x14ac:dyDescent="0.35">
      <c r="A769" s="20">
        <f t="shared" si="25"/>
        <v>768</v>
      </c>
      <c r="B769" s="21" t="str">
        <f t="shared" si="26"/>
        <v>W26</v>
      </c>
      <c r="C769" s="21">
        <v>45833.416666666664</v>
      </c>
      <c r="D769" s="21" t="s">
        <v>918</v>
      </c>
      <c r="E769" s="10" t="s">
        <v>90</v>
      </c>
      <c r="F769" s="10" t="s">
        <v>25</v>
      </c>
      <c r="G769" s="46">
        <v>1.4E-2</v>
      </c>
      <c r="H769" s="46">
        <v>7.4999999999999997E-3</v>
      </c>
      <c r="I769" s="46">
        <v>8.5000000000000006E-3</v>
      </c>
      <c r="J769" s="46">
        <v>7.4999999999999997E-3</v>
      </c>
      <c r="K769" s="49" t="s">
        <v>1901</v>
      </c>
      <c r="L769" s="11" t="s">
        <v>1915</v>
      </c>
      <c r="M769" s="10" t="s">
        <v>151</v>
      </c>
      <c r="N769" s="10" t="s">
        <v>8</v>
      </c>
      <c r="O769" s="10" t="s">
        <v>1903</v>
      </c>
      <c r="P769" s="25" t="s">
        <v>11</v>
      </c>
      <c r="Q769" s="22"/>
      <c r="R769" s="33"/>
      <c r="S769" s="33"/>
      <c r="T769" s="33"/>
      <c r="U769" s="27"/>
      <c r="V769" s="27"/>
      <c r="W769" s="27"/>
      <c r="X769" s="24"/>
    </row>
    <row r="770" spans="1:24" s="23" customFormat="1" ht="210.75" customHeight="1" x14ac:dyDescent="0.35">
      <c r="A770" s="20">
        <f t="shared" si="25"/>
        <v>769</v>
      </c>
      <c r="B770" s="21" t="str">
        <f t="shared" si="26"/>
        <v>W26</v>
      </c>
      <c r="C770" s="21">
        <v>45833.666666666664</v>
      </c>
      <c r="D770" s="21" t="s">
        <v>1440</v>
      </c>
      <c r="E770" s="10" t="s">
        <v>137</v>
      </c>
      <c r="F770" s="10" t="s">
        <v>25</v>
      </c>
      <c r="G770" s="46">
        <v>5.1999999999999998E-3</v>
      </c>
      <c r="H770" s="46">
        <v>1E-4</v>
      </c>
      <c r="I770" s="46">
        <v>2.0000000000000001E-4</v>
      </c>
      <c r="J770" s="46">
        <v>1E-4</v>
      </c>
      <c r="K770" s="49" t="s">
        <v>1902</v>
      </c>
      <c r="L770" s="11"/>
      <c r="M770" s="10" t="s">
        <v>175</v>
      </c>
      <c r="N770" s="10" t="s">
        <v>8</v>
      </c>
      <c r="O770" s="10" t="s">
        <v>1903</v>
      </c>
      <c r="P770" s="25" t="s">
        <v>50</v>
      </c>
      <c r="Q770" s="22"/>
      <c r="R770" s="33"/>
      <c r="S770" s="33"/>
      <c r="T770" s="33"/>
      <c r="U770" s="27"/>
      <c r="V770" s="27"/>
      <c r="W770" s="27"/>
      <c r="X770" s="24"/>
    </row>
    <row r="771" spans="1:24" s="23" customFormat="1" ht="210.75" customHeight="1" x14ac:dyDescent="0.35">
      <c r="A771" s="20">
        <f t="shared" si="25"/>
        <v>770</v>
      </c>
      <c r="B771" s="21" t="str">
        <f t="shared" si="26"/>
        <v>W26</v>
      </c>
      <c r="C771" s="21">
        <v>45833.708333333336</v>
      </c>
      <c r="D771" s="21" t="s">
        <v>918</v>
      </c>
      <c r="E771" s="10" t="s">
        <v>48</v>
      </c>
      <c r="F771" s="10" t="s">
        <v>25</v>
      </c>
      <c r="G771" s="46">
        <v>2.1600000000000001E-2</v>
      </c>
      <c r="H771" s="46">
        <v>1.38E-2</v>
      </c>
      <c r="I771" s="46">
        <v>1.52E-2</v>
      </c>
      <c r="J771" s="46">
        <v>1.7000000000000001E-2</v>
      </c>
      <c r="K771" s="49" t="s">
        <v>1904</v>
      </c>
      <c r="L771" s="11" t="s">
        <v>2023</v>
      </c>
      <c r="M771" s="10" t="s">
        <v>151</v>
      </c>
      <c r="N771" s="10" t="s">
        <v>8</v>
      </c>
      <c r="O771" s="10" t="s">
        <v>100</v>
      </c>
      <c r="P771" s="25" t="s">
        <v>11</v>
      </c>
      <c r="Q771" s="22"/>
      <c r="R771" s="33"/>
      <c r="S771" s="33"/>
      <c r="T771" s="33"/>
      <c r="U771" s="27"/>
      <c r="V771" s="27"/>
      <c r="W771" s="27"/>
      <c r="X771" s="24"/>
    </row>
    <row r="772" spans="1:24" s="23" customFormat="1" ht="210.75" customHeight="1" x14ac:dyDescent="0.35">
      <c r="A772" s="20">
        <f t="shared" si="25"/>
        <v>771</v>
      </c>
      <c r="B772" s="21" t="str">
        <f t="shared" si="26"/>
        <v>W26</v>
      </c>
      <c r="C772" s="21">
        <v>45833.708333333336</v>
      </c>
      <c r="D772" s="21" t="s">
        <v>1725</v>
      </c>
      <c r="E772" s="10" t="s">
        <v>213</v>
      </c>
      <c r="F772" s="10" t="s">
        <v>25</v>
      </c>
      <c r="G772" s="46">
        <v>2.3E-3</v>
      </c>
      <c r="H772" s="46">
        <v>1E-4</v>
      </c>
      <c r="I772" s="46">
        <v>2.9999999999999997E-4</v>
      </c>
      <c r="J772" s="46">
        <v>8.0000000000000004E-4</v>
      </c>
      <c r="K772" s="49" t="s">
        <v>1905</v>
      </c>
      <c r="L772" s="11" t="s">
        <v>1914</v>
      </c>
      <c r="M772" s="10" t="s">
        <v>1196</v>
      </c>
      <c r="N772" s="10" t="s">
        <v>1</v>
      </c>
      <c r="O772" s="10" t="s">
        <v>100</v>
      </c>
      <c r="P772" s="25" t="s">
        <v>50</v>
      </c>
      <c r="Q772" s="22"/>
      <c r="R772" s="33"/>
      <c r="S772" s="33"/>
      <c r="T772" s="33"/>
      <c r="U772" s="27"/>
      <c r="V772" s="27"/>
      <c r="W772" s="27"/>
      <c r="X772" s="24"/>
    </row>
    <row r="773" spans="1:24" s="23" customFormat="1" ht="210.75" customHeight="1" x14ac:dyDescent="0.35">
      <c r="A773" s="20">
        <f t="shared" si="25"/>
        <v>772</v>
      </c>
      <c r="B773" s="21" t="str">
        <f t="shared" si="26"/>
        <v>W26</v>
      </c>
      <c r="C773" s="21">
        <v>45834.416666666664</v>
      </c>
      <c r="D773" s="21" t="s">
        <v>1861</v>
      </c>
      <c r="E773" s="10" t="s">
        <v>52</v>
      </c>
      <c r="F773" s="10" t="s">
        <v>25</v>
      </c>
      <c r="G773" s="46">
        <v>2.76E-2</v>
      </c>
      <c r="H773" s="46">
        <v>1.9699999999999999E-2</v>
      </c>
      <c r="I773" s="46">
        <v>1.8200000000000001E-2</v>
      </c>
      <c r="J773" s="46">
        <v>2.2700000000000001E-2</v>
      </c>
      <c r="K773" s="49" t="s">
        <v>1918</v>
      </c>
      <c r="L773" s="11" t="s">
        <v>1928</v>
      </c>
      <c r="M773" s="10" t="s">
        <v>1317</v>
      </c>
      <c r="N773" s="10" t="s">
        <v>8</v>
      </c>
      <c r="O773" s="10" t="s">
        <v>100</v>
      </c>
      <c r="P773" s="25" t="s">
        <v>50</v>
      </c>
      <c r="Q773" s="22"/>
      <c r="R773" s="33"/>
      <c r="S773" s="33"/>
      <c r="T773" s="33"/>
      <c r="U773" s="27"/>
      <c r="V773" s="27"/>
      <c r="W773" s="27"/>
      <c r="X773" s="24"/>
    </row>
    <row r="774" spans="1:24" s="23" customFormat="1" ht="210.75" customHeight="1" x14ac:dyDescent="0.35">
      <c r="A774" s="20">
        <f t="shared" si="25"/>
        <v>773</v>
      </c>
      <c r="B774" s="21" t="str">
        <f t="shared" si="26"/>
        <v>W26</v>
      </c>
      <c r="C774" s="21">
        <v>45834.416666666664</v>
      </c>
      <c r="D774" s="21" t="s">
        <v>1861</v>
      </c>
      <c r="E774" s="10" t="s">
        <v>168</v>
      </c>
      <c r="F774" s="10" t="s">
        <v>25</v>
      </c>
      <c r="G774" s="46">
        <v>1.9E-3</v>
      </c>
      <c r="H774" s="46">
        <v>1E-3</v>
      </c>
      <c r="I774" s="46">
        <v>1E-3</v>
      </c>
      <c r="J774" s="46">
        <v>1.5E-3</v>
      </c>
      <c r="K774" s="49" t="s">
        <v>1919</v>
      </c>
      <c r="L774" s="11" t="s">
        <v>1928</v>
      </c>
      <c r="M774" s="10" t="s">
        <v>1317</v>
      </c>
      <c r="N774" s="10" t="s">
        <v>8</v>
      </c>
      <c r="O774" s="10" t="s">
        <v>100</v>
      </c>
      <c r="P774" s="25" t="s">
        <v>50</v>
      </c>
      <c r="Q774" s="22"/>
      <c r="R774" s="33"/>
      <c r="S774" s="33"/>
      <c r="T774" s="33"/>
      <c r="U774" s="27"/>
      <c r="V774" s="27"/>
      <c r="W774" s="27"/>
      <c r="X774" s="24"/>
    </row>
    <row r="775" spans="1:24" s="23" customFormat="1" ht="210.75" customHeight="1" x14ac:dyDescent="0.35">
      <c r="A775" s="20">
        <f t="shared" si="25"/>
        <v>774</v>
      </c>
      <c r="B775" s="21" t="str">
        <f t="shared" si="26"/>
        <v>W26</v>
      </c>
      <c r="C775" s="21">
        <v>45834.416666666664</v>
      </c>
      <c r="D775" s="21" t="s">
        <v>1861</v>
      </c>
      <c r="E775" s="10" t="s">
        <v>74</v>
      </c>
      <c r="F775" s="10" t="s">
        <v>25</v>
      </c>
      <c r="G775" s="46">
        <v>2.3E-3</v>
      </c>
      <c r="H775" s="46">
        <v>1.1999999999999999E-3</v>
      </c>
      <c r="I775" s="46">
        <v>1.6999999999999999E-3</v>
      </c>
      <c r="J775" s="46">
        <v>2.5999999999999999E-3</v>
      </c>
      <c r="K775" s="49" t="s">
        <v>1923</v>
      </c>
      <c r="L775" s="11" t="s">
        <v>1922</v>
      </c>
      <c r="M775" s="10" t="s">
        <v>167</v>
      </c>
      <c r="N775" s="10" t="s">
        <v>1</v>
      </c>
      <c r="O775" s="10" t="s">
        <v>100</v>
      </c>
      <c r="P775" s="25" t="s">
        <v>11</v>
      </c>
      <c r="Q775" s="22"/>
      <c r="R775" s="33"/>
      <c r="S775" s="33"/>
      <c r="T775" s="33"/>
      <c r="U775" s="27"/>
      <c r="V775" s="27"/>
      <c r="W775" s="27"/>
      <c r="X775" s="24"/>
    </row>
    <row r="776" spans="1:24" s="23" customFormat="1" ht="210.75" customHeight="1" x14ac:dyDescent="0.35">
      <c r="A776" s="20">
        <f t="shared" si="25"/>
        <v>775</v>
      </c>
      <c r="B776" s="21" t="str">
        <f t="shared" si="26"/>
        <v>W26</v>
      </c>
      <c r="C776" s="21">
        <v>45834.416666666664</v>
      </c>
      <c r="D776" s="21" t="s">
        <v>918</v>
      </c>
      <c r="E776" s="10" t="s">
        <v>462</v>
      </c>
      <c r="F776" s="10" t="s">
        <v>25</v>
      </c>
      <c r="G776" s="46">
        <v>4.7000000000000002E-3</v>
      </c>
      <c r="H776" s="46">
        <v>5.0000000000000001E-4</v>
      </c>
      <c r="I776" s="46">
        <v>1.2999999999999999E-3</v>
      </c>
      <c r="J776" s="46">
        <v>1.2999999999999999E-3</v>
      </c>
      <c r="K776" s="49" t="s">
        <v>1920</v>
      </c>
      <c r="L776" s="11" t="s">
        <v>1921</v>
      </c>
      <c r="M776" s="10" t="s">
        <v>167</v>
      </c>
      <c r="N776" s="10" t="s">
        <v>1</v>
      </c>
      <c r="O776" s="10" t="s">
        <v>100</v>
      </c>
      <c r="P776" s="25" t="s">
        <v>11</v>
      </c>
      <c r="Q776" s="22"/>
      <c r="R776" s="33"/>
      <c r="S776" s="33"/>
      <c r="T776" s="33"/>
      <c r="U776" s="27"/>
      <c r="V776" s="27"/>
      <c r="W776" s="27"/>
      <c r="X776" s="24"/>
    </row>
    <row r="777" spans="1:24" s="23" customFormat="1" ht="210.75" customHeight="1" x14ac:dyDescent="0.35">
      <c r="A777" s="20">
        <f t="shared" si="25"/>
        <v>776</v>
      </c>
      <c r="B777" s="21" t="str">
        <f t="shared" si="26"/>
        <v>W26</v>
      </c>
      <c r="C777" s="21">
        <v>45834.625</v>
      </c>
      <c r="D777" s="21" t="s">
        <v>1725</v>
      </c>
      <c r="E777" s="10" t="s">
        <v>1917</v>
      </c>
      <c r="F777" s="10" t="s">
        <v>25</v>
      </c>
      <c r="G777" s="46">
        <v>4.3E-3</v>
      </c>
      <c r="H777" s="46">
        <v>1E-4</v>
      </c>
      <c r="I777" s="46">
        <v>4.0000000000000002E-4</v>
      </c>
      <c r="J777" s="46">
        <v>1E-3</v>
      </c>
      <c r="K777" s="49" t="s">
        <v>1925</v>
      </c>
      <c r="L777" s="11" t="s">
        <v>1924</v>
      </c>
      <c r="M777" s="10" t="s">
        <v>167</v>
      </c>
      <c r="N777" s="10" t="s">
        <v>1</v>
      </c>
      <c r="O777" s="10" t="s">
        <v>100</v>
      </c>
      <c r="P777" s="25" t="s">
        <v>50</v>
      </c>
      <c r="Q777" s="22"/>
      <c r="R777" s="33"/>
      <c r="S777" s="33"/>
      <c r="T777" s="33"/>
      <c r="U777" s="27"/>
      <c r="V777" s="27"/>
      <c r="W777" s="27"/>
      <c r="X777" s="24"/>
    </row>
    <row r="778" spans="1:24" s="23" customFormat="1" ht="210.75" customHeight="1" x14ac:dyDescent="0.35">
      <c r="A778" s="20">
        <f t="shared" si="25"/>
        <v>777</v>
      </c>
      <c r="B778" s="21" t="str">
        <f t="shared" si="26"/>
        <v>W26</v>
      </c>
      <c r="C778" s="21">
        <v>45834.625</v>
      </c>
      <c r="D778" s="21" t="s">
        <v>1144</v>
      </c>
      <c r="E778" s="10" t="s">
        <v>1897</v>
      </c>
      <c r="F778" s="10" t="s">
        <v>25</v>
      </c>
      <c r="G778" s="46">
        <v>1.09E-2</v>
      </c>
      <c r="H778" s="46">
        <v>2.0000000000000001E-4</v>
      </c>
      <c r="I778" s="46">
        <v>5.9999999999999995E-4</v>
      </c>
      <c r="J778" s="46">
        <v>5.9999999999999995E-4</v>
      </c>
      <c r="K778" s="49" t="s">
        <v>1927</v>
      </c>
      <c r="L778" s="11" t="s">
        <v>1926</v>
      </c>
      <c r="M778" s="10" t="s">
        <v>152</v>
      </c>
      <c r="N778" s="10" t="s">
        <v>8</v>
      </c>
      <c r="O778" s="10" t="s">
        <v>100</v>
      </c>
      <c r="P778" s="25" t="s">
        <v>11</v>
      </c>
      <c r="Q778" s="22"/>
      <c r="R778" s="33"/>
      <c r="S778" s="33"/>
      <c r="T778" s="33"/>
      <c r="U778" s="27"/>
      <c r="V778" s="27"/>
      <c r="W778" s="27"/>
      <c r="X778" s="24"/>
    </row>
    <row r="779" spans="1:24" s="23" customFormat="1" ht="210.75" customHeight="1" x14ac:dyDescent="0.35">
      <c r="A779" s="20">
        <f t="shared" si="25"/>
        <v>778</v>
      </c>
      <c r="B779" s="21" t="str">
        <f t="shared" si="26"/>
        <v>W26</v>
      </c>
      <c r="C779" s="21">
        <v>45835.416666666664</v>
      </c>
      <c r="D779" s="21" t="s">
        <v>918</v>
      </c>
      <c r="E779" s="10" t="s">
        <v>198</v>
      </c>
      <c r="F779" s="10" t="s">
        <v>25</v>
      </c>
      <c r="G779" s="46">
        <v>3.7000000000000002E-3</v>
      </c>
      <c r="H779" s="46">
        <v>2.0000000000000001E-4</v>
      </c>
      <c r="I779" s="46">
        <v>5.9999999999999995E-4</v>
      </c>
      <c r="J779" s="46">
        <v>5.9999999999999995E-4</v>
      </c>
      <c r="K779" s="49" t="s">
        <v>1934</v>
      </c>
      <c r="L779" s="11" t="s">
        <v>1933</v>
      </c>
      <c r="M779" s="10" t="s">
        <v>180</v>
      </c>
      <c r="N779" s="10" t="s">
        <v>1</v>
      </c>
      <c r="O779" s="10" t="s">
        <v>100</v>
      </c>
      <c r="P779" s="25" t="s">
        <v>11</v>
      </c>
      <c r="Q779" s="22"/>
      <c r="R779" s="33"/>
      <c r="S779" s="33"/>
      <c r="T779" s="33"/>
      <c r="U779" s="27"/>
      <c r="V779" s="27"/>
      <c r="W779" s="27"/>
      <c r="X779" s="24"/>
    </row>
    <row r="780" spans="1:24" s="23" customFormat="1" ht="210.75" customHeight="1" x14ac:dyDescent="0.35">
      <c r="A780" s="20">
        <f t="shared" si="25"/>
        <v>779</v>
      </c>
      <c r="B780" s="21" t="str">
        <f t="shared" si="26"/>
        <v>W26</v>
      </c>
      <c r="C780" s="21">
        <v>45835.416666666664</v>
      </c>
      <c r="D780" s="21" t="s">
        <v>1144</v>
      </c>
      <c r="E780" s="10" t="s">
        <v>451</v>
      </c>
      <c r="F780" s="10" t="s">
        <v>25</v>
      </c>
      <c r="G780" s="46">
        <v>2.8999999999999998E-3</v>
      </c>
      <c r="H780" s="46">
        <v>1E-4</v>
      </c>
      <c r="I780" s="46">
        <v>5.0000000000000001E-4</v>
      </c>
      <c r="J780" s="46">
        <v>5.9999999999999995E-4</v>
      </c>
      <c r="K780" s="49" t="s">
        <v>1929</v>
      </c>
      <c r="L780" s="11" t="s">
        <v>1935</v>
      </c>
      <c r="M780" s="10" t="s">
        <v>172</v>
      </c>
      <c r="N780" s="10" t="s">
        <v>9</v>
      </c>
      <c r="O780" s="10" t="s">
        <v>100</v>
      </c>
      <c r="P780" s="25" t="s">
        <v>11</v>
      </c>
      <c r="Q780" s="22"/>
      <c r="R780" s="33"/>
      <c r="S780" s="33"/>
      <c r="T780" s="33"/>
      <c r="U780" s="27"/>
      <c r="V780" s="27"/>
      <c r="W780" s="27"/>
      <c r="X780" s="24"/>
    </row>
    <row r="781" spans="1:24" s="23" customFormat="1" ht="210.75" customHeight="1" x14ac:dyDescent="0.35">
      <c r="A781" s="20">
        <f t="shared" si="25"/>
        <v>780</v>
      </c>
      <c r="B781" s="21" t="str">
        <f t="shared" si="26"/>
        <v>W26</v>
      </c>
      <c r="C781" s="21">
        <v>45835.625</v>
      </c>
      <c r="D781" s="21" t="s">
        <v>918</v>
      </c>
      <c r="E781" s="10" t="s">
        <v>1940</v>
      </c>
      <c r="F781" s="10" t="s">
        <v>25</v>
      </c>
      <c r="G781" s="46">
        <v>2.3400000000000001E-2</v>
      </c>
      <c r="H781" s="46">
        <v>9.9000000000000008E-3</v>
      </c>
      <c r="I781" s="46">
        <v>1.14E-2</v>
      </c>
      <c r="J781" s="46">
        <v>1.2200000000000001E-2</v>
      </c>
      <c r="K781" s="49" t="s">
        <v>1932</v>
      </c>
      <c r="L781" s="11" t="s">
        <v>1936</v>
      </c>
      <c r="M781" s="10" t="s">
        <v>1317</v>
      </c>
      <c r="N781" s="10" t="s">
        <v>8</v>
      </c>
      <c r="O781" s="10" t="s">
        <v>100</v>
      </c>
      <c r="P781" s="25" t="s">
        <v>11</v>
      </c>
      <c r="Q781" s="22"/>
      <c r="R781" s="33"/>
      <c r="S781" s="33"/>
      <c r="T781" s="33"/>
      <c r="U781" s="27"/>
      <c r="V781" s="27"/>
      <c r="W781" s="27"/>
      <c r="X781" s="24"/>
    </row>
    <row r="782" spans="1:24" s="23" customFormat="1" ht="210.75" customHeight="1" x14ac:dyDescent="0.35">
      <c r="A782" s="20">
        <f t="shared" si="25"/>
        <v>781</v>
      </c>
      <c r="B782" s="21" t="str">
        <f t="shared" si="26"/>
        <v>W26</v>
      </c>
      <c r="C782" s="21">
        <v>45836.416666666664</v>
      </c>
      <c r="D782" s="21" t="s">
        <v>807</v>
      </c>
      <c r="E782" s="10" t="s">
        <v>211</v>
      </c>
      <c r="F782" s="10" t="s">
        <v>25</v>
      </c>
      <c r="G782" s="46">
        <v>9.7000000000000003E-3</v>
      </c>
      <c r="H782" s="46">
        <v>2.0999999999999999E-3</v>
      </c>
      <c r="I782" s="46">
        <v>4.4000000000000003E-3</v>
      </c>
      <c r="J782" s="46">
        <v>8.9999999999999993E-3</v>
      </c>
      <c r="K782" s="49" t="s">
        <v>1937</v>
      </c>
      <c r="L782" s="11" t="s">
        <v>1954</v>
      </c>
      <c r="M782" s="10" t="s">
        <v>175</v>
      </c>
      <c r="N782" s="10" t="s">
        <v>8</v>
      </c>
      <c r="O782" s="10" t="s">
        <v>100</v>
      </c>
      <c r="P782" s="25" t="s">
        <v>50</v>
      </c>
      <c r="Q782" s="22"/>
      <c r="R782" s="33"/>
      <c r="S782" s="33"/>
      <c r="T782" s="33"/>
      <c r="U782" s="27"/>
      <c r="V782" s="27"/>
      <c r="W782" s="27"/>
      <c r="X782" s="24"/>
    </row>
    <row r="783" spans="1:24" s="23" customFormat="1" ht="210.75" customHeight="1" x14ac:dyDescent="0.35">
      <c r="A783" s="20">
        <f t="shared" si="25"/>
        <v>782</v>
      </c>
      <c r="B783" s="21" t="str">
        <f t="shared" si="26"/>
        <v>W26</v>
      </c>
      <c r="C783" s="21">
        <v>45836.416666666664</v>
      </c>
      <c r="D783" s="21" t="s">
        <v>1861</v>
      </c>
      <c r="E783" s="10" t="s">
        <v>1941</v>
      </c>
      <c r="F783" s="10" t="s">
        <v>25</v>
      </c>
      <c r="G783" s="46">
        <v>2.8999999999999998E-3</v>
      </c>
      <c r="H783" s="46">
        <v>1E-3</v>
      </c>
      <c r="I783" s="46">
        <v>1.1999999999999999E-3</v>
      </c>
      <c r="J783" s="46">
        <v>2.0999999999999999E-3</v>
      </c>
      <c r="K783" s="49" t="s">
        <v>1939</v>
      </c>
      <c r="L783" s="11" t="s">
        <v>5016</v>
      </c>
      <c r="M783" s="10" t="s">
        <v>162</v>
      </c>
      <c r="N783" s="10" t="s">
        <v>8</v>
      </c>
      <c r="O783" s="10" t="s">
        <v>100</v>
      </c>
      <c r="P783" s="25" t="s">
        <v>11</v>
      </c>
      <c r="Q783" s="22"/>
      <c r="R783" s="33"/>
      <c r="S783" s="33"/>
      <c r="T783" s="33"/>
      <c r="U783" s="27"/>
      <c r="V783" s="27"/>
      <c r="W783" s="27"/>
      <c r="X783" s="24"/>
    </row>
    <row r="784" spans="1:24" s="23" customFormat="1" ht="210.75" customHeight="1" x14ac:dyDescent="0.35">
      <c r="A784" s="20">
        <f t="shared" si="25"/>
        <v>783</v>
      </c>
      <c r="B784" s="21" t="str">
        <f t="shared" si="26"/>
        <v>W26</v>
      </c>
      <c r="C784" s="21">
        <v>45836.416666666664</v>
      </c>
      <c r="D784" s="21" t="s">
        <v>918</v>
      </c>
      <c r="E784" s="10" t="s">
        <v>1942</v>
      </c>
      <c r="F784" s="10" t="s">
        <v>25</v>
      </c>
      <c r="G784" s="46">
        <v>5.5999999999999999E-3</v>
      </c>
      <c r="H784" s="46">
        <v>2.0999999999999999E-3</v>
      </c>
      <c r="I784" s="46">
        <v>3.2000000000000002E-3</v>
      </c>
      <c r="J784" s="46">
        <v>3.0999999999999999E-3</v>
      </c>
      <c r="K784" s="49" t="s">
        <v>1950</v>
      </c>
      <c r="L784" s="11" t="s">
        <v>1945</v>
      </c>
      <c r="M784" s="10" t="s">
        <v>1196</v>
      </c>
      <c r="N784" s="10" t="s">
        <v>1</v>
      </c>
      <c r="O784" s="10" t="s">
        <v>100</v>
      </c>
      <c r="P784" s="25" t="s">
        <v>11</v>
      </c>
      <c r="Q784" s="22"/>
      <c r="R784" s="33"/>
      <c r="S784" s="33"/>
      <c r="T784" s="33"/>
      <c r="U784" s="27"/>
      <c r="V784" s="27"/>
      <c r="W784" s="27"/>
      <c r="X784" s="24"/>
    </row>
    <row r="785" spans="1:24" s="23" customFormat="1" ht="210.75" customHeight="1" x14ac:dyDescent="0.35">
      <c r="A785" s="20">
        <f t="shared" si="25"/>
        <v>784</v>
      </c>
      <c r="B785" s="21" t="str">
        <f t="shared" si="26"/>
        <v>W26</v>
      </c>
      <c r="C785" s="21">
        <v>45836.416666666664</v>
      </c>
      <c r="D785" s="21" t="s">
        <v>1938</v>
      </c>
      <c r="E785" s="10" t="s">
        <v>52</v>
      </c>
      <c r="F785" s="10" t="s">
        <v>63</v>
      </c>
      <c r="G785" s="46">
        <v>1.5699999999999999E-2</v>
      </c>
      <c r="H785" s="46">
        <v>9.0999999999999998E-2</v>
      </c>
      <c r="I785" s="46">
        <v>9.0999999999999998E-2</v>
      </c>
      <c r="J785" s="46">
        <v>0.14599999999999999</v>
      </c>
      <c r="K785" s="49" t="s">
        <v>1943</v>
      </c>
      <c r="L785" s="11" t="s">
        <v>1951</v>
      </c>
      <c r="M785" s="10" t="s">
        <v>1317</v>
      </c>
      <c r="N785" s="10" t="s">
        <v>8</v>
      </c>
      <c r="O785" s="10" t="s">
        <v>100</v>
      </c>
      <c r="P785" s="25" t="s">
        <v>50</v>
      </c>
      <c r="Q785" s="22"/>
      <c r="R785" s="33"/>
      <c r="S785" s="33"/>
      <c r="T785" s="33"/>
      <c r="U785" s="27"/>
      <c r="V785" s="27"/>
      <c r="W785" s="27"/>
      <c r="X785" s="24"/>
    </row>
    <row r="786" spans="1:24" s="23" customFormat="1" ht="210.75" customHeight="1" x14ac:dyDescent="0.35">
      <c r="A786" s="20">
        <f t="shared" si="25"/>
        <v>785</v>
      </c>
      <c r="B786" s="21" t="str">
        <f t="shared" si="26"/>
        <v>W26</v>
      </c>
      <c r="C786" s="21">
        <v>45836.416666666664</v>
      </c>
      <c r="D786" s="21" t="s">
        <v>918</v>
      </c>
      <c r="E786" s="10" t="s">
        <v>1917</v>
      </c>
      <c r="F786" s="10" t="s">
        <v>25</v>
      </c>
      <c r="G786" s="46">
        <v>2E-3</v>
      </c>
      <c r="H786" s="46">
        <v>1E-4</v>
      </c>
      <c r="I786" s="46">
        <v>2.9999999999999997E-4</v>
      </c>
      <c r="J786" s="46">
        <v>2.9999999999999997E-4</v>
      </c>
      <c r="K786" s="49" t="s">
        <v>1944</v>
      </c>
      <c r="L786" s="11" t="s">
        <v>1946</v>
      </c>
      <c r="M786" s="10" t="s">
        <v>1196</v>
      </c>
      <c r="N786" s="10" t="s">
        <v>1</v>
      </c>
      <c r="O786" s="10" t="s">
        <v>100</v>
      </c>
      <c r="P786" s="25" t="s">
        <v>50</v>
      </c>
      <c r="Q786" s="22"/>
      <c r="R786" s="33"/>
      <c r="S786" s="33"/>
      <c r="T786" s="33"/>
      <c r="U786" s="27"/>
      <c r="V786" s="27"/>
      <c r="W786" s="27"/>
      <c r="X786" s="24"/>
    </row>
    <row r="787" spans="1:24" s="23" customFormat="1" ht="210.75" customHeight="1" x14ac:dyDescent="0.35">
      <c r="A787" s="20">
        <f t="shared" si="25"/>
        <v>786</v>
      </c>
      <c r="B787" s="21" t="str">
        <f t="shared" si="26"/>
        <v>W27</v>
      </c>
      <c r="C787" s="21">
        <v>45837.416666666664</v>
      </c>
      <c r="D787" s="21" t="s">
        <v>1938</v>
      </c>
      <c r="E787" s="10" t="s">
        <v>48</v>
      </c>
      <c r="F787" s="10" t="s">
        <v>25</v>
      </c>
      <c r="G787" s="46">
        <v>2.3599999999999999E-2</v>
      </c>
      <c r="H787" s="46">
        <v>2.2499999999999999E-2</v>
      </c>
      <c r="I787" s="46">
        <v>2.2499999999999999E-2</v>
      </c>
      <c r="J787" s="46">
        <v>2.3900000000000001E-2</v>
      </c>
      <c r="K787" s="49" t="s">
        <v>1952</v>
      </c>
      <c r="L787" s="11" t="s">
        <v>1955</v>
      </c>
      <c r="M787" s="10" t="s">
        <v>592</v>
      </c>
      <c r="N787" s="10" t="s">
        <v>8</v>
      </c>
      <c r="O787" s="10" t="s">
        <v>69</v>
      </c>
      <c r="P787" s="25" t="s">
        <v>50</v>
      </c>
      <c r="Q787" s="22"/>
      <c r="R787" s="33"/>
      <c r="S787" s="33"/>
      <c r="T787" s="33"/>
      <c r="U787" s="27"/>
      <c r="V787" s="27"/>
      <c r="W787" s="27"/>
      <c r="X787" s="24"/>
    </row>
    <row r="788" spans="1:24" s="23" customFormat="1" ht="210.75" customHeight="1" x14ac:dyDescent="0.35">
      <c r="A788" s="20">
        <f t="shared" si="25"/>
        <v>787</v>
      </c>
      <c r="B788" s="21" t="str">
        <f t="shared" si="26"/>
        <v>W27</v>
      </c>
      <c r="C788" s="21">
        <v>45837.416666666664</v>
      </c>
      <c r="D788" s="21" t="s">
        <v>764</v>
      </c>
      <c r="E788" s="10" t="s">
        <v>20</v>
      </c>
      <c r="F788" s="10" t="s">
        <v>25</v>
      </c>
      <c r="G788" s="46">
        <v>9.7000000000000003E-3</v>
      </c>
      <c r="H788" s="46">
        <v>2.7000000000000001E-3</v>
      </c>
      <c r="I788" s="46">
        <v>3.3E-3</v>
      </c>
      <c r="J788" s="46">
        <v>3.3999999999999998E-3</v>
      </c>
      <c r="K788" s="49" t="s">
        <v>1953</v>
      </c>
      <c r="L788" s="11" t="s">
        <v>5017</v>
      </c>
      <c r="M788" s="10" t="s">
        <v>374</v>
      </c>
      <c r="N788" s="10" t="s">
        <v>1</v>
      </c>
      <c r="O788" s="10" t="s">
        <v>69</v>
      </c>
      <c r="P788" s="25" t="s">
        <v>11</v>
      </c>
      <c r="Q788" s="22"/>
      <c r="R788" s="33"/>
      <c r="S788" s="33"/>
      <c r="T788" s="33"/>
      <c r="U788" s="27"/>
      <c r="V788" s="27"/>
      <c r="W788" s="27"/>
      <c r="X788" s="24"/>
    </row>
    <row r="789" spans="1:24" s="23" customFormat="1" ht="210.75" customHeight="1" x14ac:dyDescent="0.35">
      <c r="A789" s="20">
        <f t="shared" si="25"/>
        <v>788</v>
      </c>
      <c r="B789" s="21" t="str">
        <f t="shared" si="26"/>
        <v>W27</v>
      </c>
      <c r="C789" s="21">
        <v>45837.708333333336</v>
      </c>
      <c r="D789" s="21" t="s">
        <v>1938</v>
      </c>
      <c r="E789" s="10" t="s">
        <v>20</v>
      </c>
      <c r="F789" s="10" t="s">
        <v>25</v>
      </c>
      <c r="G789" s="46">
        <v>7.9000000000000008E-3</v>
      </c>
      <c r="H789" s="46">
        <v>4.3E-3</v>
      </c>
      <c r="I789" s="46">
        <v>7.9000000000000008E-3</v>
      </c>
      <c r="J789" s="46">
        <v>6.7999999999999996E-3</v>
      </c>
      <c r="K789" s="49" t="s">
        <v>1959</v>
      </c>
      <c r="L789" s="11" t="s">
        <v>1956</v>
      </c>
      <c r="M789" s="10" t="s">
        <v>374</v>
      </c>
      <c r="N789" s="10" t="s">
        <v>1</v>
      </c>
      <c r="O789" s="10" t="s">
        <v>69</v>
      </c>
      <c r="P789" s="25" t="s">
        <v>11</v>
      </c>
      <c r="Q789" s="22"/>
      <c r="R789" s="33"/>
      <c r="S789" s="33"/>
      <c r="T789" s="33"/>
      <c r="U789" s="27"/>
      <c r="V789" s="27"/>
      <c r="W789" s="27"/>
      <c r="X789" s="24"/>
    </row>
    <row r="790" spans="1:24" s="23" customFormat="1" ht="210.75" customHeight="1" x14ac:dyDescent="0.35">
      <c r="A790" s="20">
        <f t="shared" si="25"/>
        <v>789</v>
      </c>
      <c r="B790" s="21" t="str">
        <f t="shared" si="26"/>
        <v>W27</v>
      </c>
      <c r="C790" s="21">
        <v>45838.708333333336</v>
      </c>
      <c r="D790" s="21" t="s">
        <v>1938</v>
      </c>
      <c r="E790" s="10" t="s">
        <v>1957</v>
      </c>
      <c r="F790" s="10" t="s">
        <v>66</v>
      </c>
      <c r="G790" s="46">
        <v>1.1299999999999999E-2</v>
      </c>
      <c r="H790" s="46">
        <v>1.8E-3</v>
      </c>
      <c r="I790" s="46">
        <v>3.7000000000000002E-3</v>
      </c>
      <c r="J790" s="46">
        <v>2.2000000000000001E-3</v>
      </c>
      <c r="K790" s="49" t="s">
        <v>1958</v>
      </c>
      <c r="L790" s="11" t="s">
        <v>1966</v>
      </c>
      <c r="M790" s="10" t="s">
        <v>152</v>
      </c>
      <c r="N790" s="10" t="s">
        <v>8</v>
      </c>
      <c r="O790" s="10" t="s">
        <v>69</v>
      </c>
      <c r="P790" s="25" t="s">
        <v>50</v>
      </c>
      <c r="Q790" s="22"/>
      <c r="R790" s="33"/>
      <c r="S790" s="33"/>
      <c r="T790" s="33"/>
      <c r="U790" s="27"/>
      <c r="V790" s="27"/>
      <c r="W790" s="27"/>
      <c r="X790" s="24"/>
    </row>
    <row r="791" spans="1:24" s="23" customFormat="1" ht="210.75" customHeight="1" x14ac:dyDescent="0.35">
      <c r="A791" s="20">
        <f t="shared" si="25"/>
        <v>790</v>
      </c>
      <c r="B791" s="21" t="str">
        <f t="shared" si="26"/>
        <v>W27</v>
      </c>
      <c r="C791" s="21">
        <v>45838.708333333336</v>
      </c>
      <c r="D791" s="21" t="s">
        <v>1440</v>
      </c>
      <c r="E791" s="10" t="s">
        <v>1961</v>
      </c>
      <c r="F791" s="10" t="s">
        <v>25</v>
      </c>
      <c r="G791" s="46">
        <v>2.07E-2</v>
      </c>
      <c r="H791" s="46">
        <v>4.0000000000000002E-4</v>
      </c>
      <c r="I791" s="46">
        <v>7.7000000000000002E-3</v>
      </c>
      <c r="J791" s="46">
        <v>3.2000000000000002E-3</v>
      </c>
      <c r="K791" s="49" t="s">
        <v>1960</v>
      </c>
      <c r="L791" s="11" t="s">
        <v>1968</v>
      </c>
      <c r="M791" s="10" t="s">
        <v>1317</v>
      </c>
      <c r="N791" s="10" t="s">
        <v>8</v>
      </c>
      <c r="O791" s="10" t="s">
        <v>69</v>
      </c>
      <c r="P791" s="25" t="s">
        <v>50</v>
      </c>
      <c r="Q791" s="22"/>
      <c r="R791" s="33"/>
      <c r="S791" s="33"/>
      <c r="T791" s="33"/>
      <c r="U791" s="27"/>
      <c r="V791" s="27"/>
      <c r="W791" s="27"/>
      <c r="X791" s="24"/>
    </row>
    <row r="792" spans="1:24" s="23" customFormat="1" ht="210.75" customHeight="1" x14ac:dyDescent="0.35">
      <c r="A792" s="20">
        <f t="shared" si="25"/>
        <v>791</v>
      </c>
      <c r="B792" s="21" t="str">
        <f t="shared" si="26"/>
        <v>W27</v>
      </c>
      <c r="C792" s="21">
        <v>45839.416666666664</v>
      </c>
      <c r="D792" s="21" t="s">
        <v>1938</v>
      </c>
      <c r="E792" s="10" t="s">
        <v>451</v>
      </c>
      <c r="F792" s="10" t="s">
        <v>25</v>
      </c>
      <c r="G792" s="46">
        <v>8.9999999999999998E-4</v>
      </c>
      <c r="H792" s="46">
        <v>8.9999999999999998E-4</v>
      </c>
      <c r="I792" s="46">
        <v>8.0000000000000004E-4</v>
      </c>
      <c r="J792" s="46">
        <v>2.0999999999999999E-3</v>
      </c>
      <c r="K792" s="49" t="s">
        <v>1967</v>
      </c>
      <c r="L792" s="11" t="s">
        <v>1965</v>
      </c>
      <c r="M792" s="10" t="s">
        <v>1969</v>
      </c>
      <c r="N792" s="10" t="s">
        <v>9</v>
      </c>
      <c r="O792" s="10" t="s">
        <v>69</v>
      </c>
      <c r="P792" s="25" t="s">
        <v>50</v>
      </c>
      <c r="Q792" s="22"/>
      <c r="R792" s="33"/>
      <c r="S792" s="33"/>
      <c r="T792" s="33"/>
      <c r="U792" s="27"/>
      <c r="V792" s="27"/>
      <c r="W792" s="27"/>
      <c r="X792" s="24"/>
    </row>
    <row r="793" spans="1:24" s="23" customFormat="1" ht="210.75" customHeight="1" x14ac:dyDescent="0.35">
      <c r="A793" s="20">
        <f t="shared" si="25"/>
        <v>792</v>
      </c>
      <c r="B793" s="21" t="str">
        <f t="shared" si="26"/>
        <v>W27</v>
      </c>
      <c r="C793" s="21">
        <v>45839.416666666664</v>
      </c>
      <c r="D793" s="21" t="s">
        <v>764</v>
      </c>
      <c r="E793" s="10" t="s">
        <v>83</v>
      </c>
      <c r="F793" s="10" t="s">
        <v>25</v>
      </c>
      <c r="G793" s="46">
        <v>2.0999999999999999E-3</v>
      </c>
      <c r="H793" s="46">
        <v>2.0000000000000001E-4</v>
      </c>
      <c r="I793" s="46">
        <v>2.5000000000000001E-3</v>
      </c>
      <c r="J793" s="46">
        <v>1E-3</v>
      </c>
      <c r="K793" s="49" t="s">
        <v>1962</v>
      </c>
      <c r="L793" s="11" t="s">
        <v>1964</v>
      </c>
      <c r="M793" s="10" t="s">
        <v>173</v>
      </c>
      <c r="N793" s="10" t="s">
        <v>1</v>
      </c>
      <c r="O793" s="10" t="s">
        <v>69</v>
      </c>
      <c r="P793" s="25" t="s">
        <v>11</v>
      </c>
      <c r="Q793" s="22"/>
      <c r="R793" s="33"/>
      <c r="S793" s="33"/>
      <c r="T793" s="33"/>
      <c r="U793" s="27"/>
      <c r="V793" s="27"/>
      <c r="W793" s="27"/>
      <c r="X793" s="24"/>
    </row>
    <row r="794" spans="1:24" s="23" customFormat="1" ht="210.75" customHeight="1" x14ac:dyDescent="0.35">
      <c r="A794" s="20">
        <f t="shared" si="25"/>
        <v>793</v>
      </c>
      <c r="B794" s="21" t="str">
        <f t="shared" si="26"/>
        <v>W27</v>
      </c>
      <c r="C794" s="21">
        <v>45839.416666666664</v>
      </c>
      <c r="D794" s="21" t="s">
        <v>1440</v>
      </c>
      <c r="E794" s="10" t="s">
        <v>20</v>
      </c>
      <c r="F794" s="10" t="s">
        <v>25</v>
      </c>
      <c r="G794" s="46">
        <v>3.0000000000000001E-3</v>
      </c>
      <c r="H794" s="46">
        <v>4.0000000000000001E-3</v>
      </c>
      <c r="I794" s="46">
        <v>3.2000000000000002E-3</v>
      </c>
      <c r="J794" s="46">
        <v>2.8E-3</v>
      </c>
      <c r="K794" s="49" t="s">
        <v>1963</v>
      </c>
      <c r="L794" s="11" t="s">
        <v>1970</v>
      </c>
      <c r="M794" s="10" t="s">
        <v>167</v>
      </c>
      <c r="N794" s="10" t="s">
        <v>1</v>
      </c>
      <c r="O794" s="10" t="s">
        <v>69</v>
      </c>
      <c r="P794" s="25" t="s">
        <v>50</v>
      </c>
      <c r="Q794" s="22"/>
      <c r="R794" s="33"/>
      <c r="S794" s="33"/>
      <c r="T794" s="33"/>
      <c r="U794" s="27"/>
      <c r="V794" s="27"/>
      <c r="W794" s="27"/>
      <c r="X794" s="24"/>
    </row>
    <row r="795" spans="1:24" s="23" customFormat="1" ht="210.75" customHeight="1" x14ac:dyDescent="0.35">
      <c r="A795" s="20">
        <f t="shared" si="25"/>
        <v>794</v>
      </c>
      <c r="B795" s="21" t="str">
        <f t="shared" si="26"/>
        <v>W27</v>
      </c>
      <c r="C795" s="21">
        <v>45840.416666666664</v>
      </c>
      <c r="D795" s="21" t="s">
        <v>57</v>
      </c>
      <c r="E795" s="10" t="s">
        <v>206</v>
      </c>
      <c r="F795" s="10" t="s">
        <v>25</v>
      </c>
      <c r="G795" s="46">
        <v>2.7000000000000001E-3</v>
      </c>
      <c r="H795" s="46">
        <v>2.7000000000000001E-3</v>
      </c>
      <c r="I795" s="46">
        <v>3.0000000000000001E-3</v>
      </c>
      <c r="J795" s="46">
        <v>5.1000000000000004E-3</v>
      </c>
      <c r="K795" s="49" t="s">
        <v>1971</v>
      </c>
      <c r="L795" s="11"/>
      <c r="M795" s="10" t="s">
        <v>288</v>
      </c>
      <c r="N795" s="10" t="s">
        <v>1</v>
      </c>
      <c r="O795" s="10" t="s">
        <v>69</v>
      </c>
      <c r="P795" s="25" t="s">
        <v>50</v>
      </c>
      <c r="Q795" s="22"/>
      <c r="R795" s="33"/>
      <c r="S795" s="33"/>
      <c r="T795" s="33"/>
      <c r="U795" s="27"/>
      <c r="V795" s="27"/>
      <c r="W795" s="27"/>
      <c r="X795" s="24"/>
    </row>
    <row r="796" spans="1:24" s="23" customFormat="1" ht="210.75" customHeight="1" x14ac:dyDescent="0.35">
      <c r="A796" s="20">
        <f t="shared" si="25"/>
        <v>795</v>
      </c>
      <c r="B796" s="21" t="str">
        <f t="shared" si="26"/>
        <v>W27</v>
      </c>
      <c r="C796" s="21">
        <v>45840.416666666664</v>
      </c>
      <c r="D796" s="21" t="s">
        <v>57</v>
      </c>
      <c r="E796" s="10" t="s">
        <v>74</v>
      </c>
      <c r="F796" s="10" t="s">
        <v>25</v>
      </c>
      <c r="G796" s="46">
        <v>3.0000000000000001E-3</v>
      </c>
      <c r="H796" s="46">
        <v>3.0000000000000001E-3</v>
      </c>
      <c r="I796" s="46">
        <v>1.6000000000000001E-3</v>
      </c>
      <c r="J796" s="46">
        <v>3.5999999999999999E-3</v>
      </c>
      <c r="K796" s="49" t="s">
        <v>1972</v>
      </c>
      <c r="L796" s="11"/>
      <c r="M796" s="10" t="s">
        <v>288</v>
      </c>
      <c r="N796" s="10" t="s">
        <v>1</v>
      </c>
      <c r="O796" s="10" t="s">
        <v>69</v>
      </c>
      <c r="P796" s="25" t="s">
        <v>50</v>
      </c>
      <c r="Q796" s="22"/>
      <c r="R796" s="33"/>
      <c r="S796" s="33"/>
      <c r="T796" s="33"/>
      <c r="U796" s="27"/>
      <c r="V796" s="27"/>
      <c r="W796" s="27"/>
      <c r="X796" s="24"/>
    </row>
    <row r="797" spans="1:24" s="23" customFormat="1" ht="210.75" customHeight="1" x14ac:dyDescent="0.35">
      <c r="A797" s="20">
        <f t="shared" si="25"/>
        <v>796</v>
      </c>
      <c r="B797" s="21" t="str">
        <f t="shared" si="26"/>
        <v>W27</v>
      </c>
      <c r="C797" s="21">
        <v>45840.416666666664</v>
      </c>
      <c r="D797" s="21" t="s">
        <v>918</v>
      </c>
      <c r="E797" s="10" t="s">
        <v>462</v>
      </c>
      <c r="F797" s="10" t="s">
        <v>25</v>
      </c>
      <c r="G797" s="46">
        <v>4.3499999999999997E-2</v>
      </c>
      <c r="H797" s="46">
        <v>4.3499999999999997E-2</v>
      </c>
      <c r="I797" s="46">
        <v>2.07E-2</v>
      </c>
      <c r="J797" s="46">
        <v>8.0000000000000002E-3</v>
      </c>
      <c r="K797" s="49" t="s">
        <v>1973</v>
      </c>
      <c r="L797" s="11" t="s">
        <v>1977</v>
      </c>
      <c r="M797" s="10" t="s">
        <v>288</v>
      </c>
      <c r="N797" s="10" t="s">
        <v>1</v>
      </c>
      <c r="O797" s="10" t="s">
        <v>69</v>
      </c>
      <c r="P797" s="25" t="s">
        <v>50</v>
      </c>
      <c r="Q797" s="22"/>
      <c r="R797" s="33"/>
      <c r="S797" s="33"/>
      <c r="T797" s="33"/>
      <c r="U797" s="27"/>
      <c r="V797" s="27"/>
      <c r="W797" s="27"/>
      <c r="X797" s="24"/>
    </row>
    <row r="798" spans="1:24" s="23" customFormat="1" ht="210.75" customHeight="1" x14ac:dyDescent="0.35">
      <c r="A798" s="20">
        <f t="shared" si="25"/>
        <v>797</v>
      </c>
      <c r="B798" s="21" t="str">
        <f t="shared" si="26"/>
        <v>W27</v>
      </c>
      <c r="C798" s="21">
        <v>45840.416666666664</v>
      </c>
      <c r="D798" s="21" t="s">
        <v>764</v>
      </c>
      <c r="E798" s="10" t="s">
        <v>81</v>
      </c>
      <c r="F798" s="10" t="s">
        <v>25</v>
      </c>
      <c r="G798" s="46">
        <v>5.8500000000000003E-2</v>
      </c>
      <c r="H798" s="46">
        <v>5.8500000000000003E-2</v>
      </c>
      <c r="I798" s="46">
        <v>1.37E-2</v>
      </c>
      <c r="J798" s="46">
        <v>4.7000000000000002E-3</v>
      </c>
      <c r="K798" s="49" t="s">
        <v>1974</v>
      </c>
      <c r="L798" s="11" t="s">
        <v>1976</v>
      </c>
      <c r="M798" s="10" t="s">
        <v>928</v>
      </c>
      <c r="N798" s="10" t="s">
        <v>9</v>
      </c>
      <c r="O798" s="10" t="s">
        <v>69</v>
      </c>
      <c r="P798" s="25" t="s">
        <v>50</v>
      </c>
      <c r="Q798" s="22"/>
      <c r="R798" s="33"/>
      <c r="S798" s="33"/>
      <c r="T798" s="33"/>
      <c r="U798" s="27"/>
      <c r="V798" s="27"/>
      <c r="W798" s="27"/>
      <c r="X798" s="24"/>
    </row>
    <row r="799" spans="1:24" s="23" customFormat="1" ht="210.75" customHeight="1" x14ac:dyDescent="0.35">
      <c r="A799" s="20">
        <f t="shared" si="25"/>
        <v>798</v>
      </c>
      <c r="B799" s="21" t="str">
        <f t="shared" si="26"/>
        <v>W27</v>
      </c>
      <c r="C799" s="21">
        <v>45840.708333333336</v>
      </c>
      <c r="D799" s="21" t="s">
        <v>1938</v>
      </c>
      <c r="E799" s="10" t="s">
        <v>1891</v>
      </c>
      <c r="F799" s="10" t="s">
        <v>25</v>
      </c>
      <c r="G799" s="46">
        <v>7.6E-3</v>
      </c>
      <c r="H799" s="46">
        <v>8.2000000000000007E-3</v>
      </c>
      <c r="I799" s="46">
        <v>8.8999999999999999E-3</v>
      </c>
      <c r="J799" s="46">
        <v>1.24E-2</v>
      </c>
      <c r="K799" s="49" t="s">
        <v>1978</v>
      </c>
      <c r="L799" s="11" t="s">
        <v>1979</v>
      </c>
      <c r="M799" s="10" t="s">
        <v>151</v>
      </c>
      <c r="N799" s="10" t="s">
        <v>1558</v>
      </c>
      <c r="O799" s="10" t="s">
        <v>70</v>
      </c>
      <c r="P799" s="25" t="s">
        <v>50</v>
      </c>
      <c r="Q799" s="22"/>
      <c r="R799" s="33"/>
      <c r="S799" s="33"/>
      <c r="T799" s="33"/>
      <c r="U799" s="27"/>
      <c r="V799" s="27"/>
      <c r="W799" s="27"/>
      <c r="X799" s="24"/>
    </row>
    <row r="800" spans="1:24" s="23" customFormat="1" ht="210.75" customHeight="1" x14ac:dyDescent="0.35">
      <c r="A800" s="20">
        <f t="shared" si="25"/>
        <v>799</v>
      </c>
      <c r="B800" s="21" t="str">
        <f t="shared" si="26"/>
        <v>W27</v>
      </c>
      <c r="C800" s="21">
        <v>45840.708333333336</v>
      </c>
      <c r="D800" s="21" t="s">
        <v>1144</v>
      </c>
      <c r="E800" s="10" t="s">
        <v>1682</v>
      </c>
      <c r="F800" s="10" t="s">
        <v>66</v>
      </c>
      <c r="G800" s="46">
        <v>9.5999999999999992E-3</v>
      </c>
      <c r="H800" s="46">
        <v>9.4000000000000004E-3</v>
      </c>
      <c r="I800" s="46">
        <v>5.4000000000000003E-3</v>
      </c>
      <c r="J800" s="46">
        <v>1.15E-2</v>
      </c>
      <c r="K800" s="49" t="s">
        <v>1975</v>
      </c>
      <c r="L800" s="11" t="s">
        <v>5018</v>
      </c>
      <c r="M800" s="10" t="s">
        <v>204</v>
      </c>
      <c r="N800" s="10" t="s">
        <v>1</v>
      </c>
      <c r="O800" s="10" t="s">
        <v>70</v>
      </c>
      <c r="P800" s="25" t="s">
        <v>11</v>
      </c>
      <c r="Q800" s="22"/>
      <c r="R800" s="33"/>
      <c r="S800" s="33"/>
      <c r="T800" s="33"/>
      <c r="U800" s="27"/>
      <c r="V800" s="27"/>
      <c r="W800" s="27"/>
      <c r="X800" s="24"/>
    </row>
    <row r="801" spans="1:24" s="23" customFormat="1" ht="210.75" customHeight="1" x14ac:dyDescent="0.35">
      <c r="A801" s="20">
        <f t="shared" si="25"/>
        <v>800</v>
      </c>
      <c r="B801" s="21" t="str">
        <f t="shared" si="26"/>
        <v>W27</v>
      </c>
      <c r="C801" s="21">
        <v>45840.708333333336</v>
      </c>
      <c r="D801" s="21" t="s">
        <v>764</v>
      </c>
      <c r="E801" s="10" t="s">
        <v>83</v>
      </c>
      <c r="F801" s="10" t="s">
        <v>56</v>
      </c>
      <c r="G801" s="46">
        <v>1.67E-2</v>
      </c>
      <c r="H801" s="46">
        <v>3.0000000000000001E-3</v>
      </c>
      <c r="I801" s="46">
        <v>2.5999999999999999E-3</v>
      </c>
      <c r="J801" s="46">
        <v>1.5E-3</v>
      </c>
      <c r="K801" s="49" t="s">
        <v>1981</v>
      </c>
      <c r="L801" s="11" t="s">
        <v>2011</v>
      </c>
      <c r="M801" s="10" t="s">
        <v>204</v>
      </c>
      <c r="N801" s="10" t="s">
        <v>1</v>
      </c>
      <c r="O801" s="10" t="s">
        <v>70</v>
      </c>
      <c r="P801" s="25" t="s">
        <v>50</v>
      </c>
      <c r="Q801" s="22"/>
      <c r="R801" s="33"/>
      <c r="S801" s="33"/>
      <c r="T801" s="33"/>
      <c r="U801" s="27"/>
      <c r="V801" s="27"/>
      <c r="W801" s="27"/>
      <c r="X801" s="24"/>
    </row>
    <row r="802" spans="1:24" s="23" customFormat="1" ht="210.75" customHeight="1" x14ac:dyDescent="0.35">
      <c r="A802" s="20">
        <f t="shared" si="25"/>
        <v>801</v>
      </c>
      <c r="B802" s="21" t="str">
        <f t="shared" si="26"/>
        <v>W27</v>
      </c>
      <c r="C802" s="21">
        <v>45841.416666666664</v>
      </c>
      <c r="D802" s="21" t="s">
        <v>1440</v>
      </c>
      <c r="E802" s="10" t="s">
        <v>211</v>
      </c>
      <c r="F802" s="10" t="s">
        <v>56</v>
      </c>
      <c r="G802" s="46">
        <v>2.7699999999999999E-2</v>
      </c>
      <c r="H802" s="46">
        <v>3.3E-3</v>
      </c>
      <c r="I802" s="46">
        <v>2.8999999999999998E-3</v>
      </c>
      <c r="J802" s="46">
        <v>0.02</v>
      </c>
      <c r="K802" s="49" t="s">
        <v>2500</v>
      </c>
      <c r="L802" s="11" t="s">
        <v>2501</v>
      </c>
      <c r="M802" s="10" t="s">
        <v>2007</v>
      </c>
      <c r="N802" s="10" t="s">
        <v>8</v>
      </c>
      <c r="O802" s="10" t="s">
        <v>70</v>
      </c>
      <c r="P802" s="25" t="s">
        <v>11</v>
      </c>
      <c r="Q802" s="22"/>
      <c r="R802" s="33"/>
      <c r="S802" s="33"/>
      <c r="T802" s="33"/>
      <c r="U802" s="27"/>
      <c r="V802" s="27"/>
      <c r="W802" s="27"/>
      <c r="X802" s="24"/>
    </row>
    <row r="803" spans="1:24" s="23" customFormat="1" ht="210.75" customHeight="1" x14ac:dyDescent="0.35">
      <c r="A803" s="20">
        <f t="shared" si="25"/>
        <v>802</v>
      </c>
      <c r="B803" s="21" t="str">
        <f t="shared" si="26"/>
        <v>W27</v>
      </c>
      <c r="C803" s="21">
        <v>45841.416666666664</v>
      </c>
      <c r="D803" s="21" t="s">
        <v>1440</v>
      </c>
      <c r="E803" s="10" t="s">
        <v>1980</v>
      </c>
      <c r="F803" s="10" t="s">
        <v>56</v>
      </c>
      <c r="G803" s="46">
        <v>8.0000000000000002E-3</v>
      </c>
      <c r="H803" s="46">
        <v>1.6000000000000001E-3</v>
      </c>
      <c r="I803" s="46">
        <v>2.2000000000000001E-3</v>
      </c>
      <c r="J803" s="46">
        <v>6.8999999999999999E-3</v>
      </c>
      <c r="K803" s="49" t="s">
        <v>1987</v>
      </c>
      <c r="L803" s="11" t="s">
        <v>1998</v>
      </c>
      <c r="M803" s="10" t="s">
        <v>95</v>
      </c>
      <c r="N803" s="10" t="s">
        <v>8</v>
      </c>
      <c r="O803" s="10" t="s">
        <v>70</v>
      </c>
      <c r="P803" s="25" t="s">
        <v>50</v>
      </c>
      <c r="Q803" s="22"/>
      <c r="R803" s="33"/>
      <c r="S803" s="33"/>
      <c r="T803" s="33"/>
      <c r="U803" s="27"/>
      <c r="V803" s="27"/>
      <c r="W803" s="27"/>
      <c r="X803" s="24"/>
    </row>
    <row r="804" spans="1:24" s="23" customFormat="1" ht="210.75" customHeight="1" x14ac:dyDescent="0.35">
      <c r="A804" s="20">
        <f t="shared" si="25"/>
        <v>803</v>
      </c>
      <c r="B804" s="21" t="str">
        <f t="shared" si="26"/>
        <v>W27</v>
      </c>
      <c r="C804" s="21">
        <v>45841.416666666664</v>
      </c>
      <c r="D804" s="21" t="s">
        <v>807</v>
      </c>
      <c r="E804" s="10" t="s">
        <v>58</v>
      </c>
      <c r="F804" s="10" t="s">
        <v>25</v>
      </c>
      <c r="G804" s="46">
        <v>3.6200000000000003E-2</v>
      </c>
      <c r="H804" s="46">
        <v>2.5999999999999999E-2</v>
      </c>
      <c r="I804" s="46">
        <v>1.2E-2</v>
      </c>
      <c r="J804" s="46">
        <v>7.0000000000000001E-3</v>
      </c>
      <c r="K804" s="49" t="s">
        <v>1982</v>
      </c>
      <c r="L804" s="11" t="s">
        <v>1985</v>
      </c>
      <c r="M804" s="10" t="s">
        <v>162</v>
      </c>
      <c r="N804" s="10" t="s">
        <v>8</v>
      </c>
      <c r="O804" s="10" t="s">
        <v>70</v>
      </c>
      <c r="P804" s="25" t="s">
        <v>11</v>
      </c>
      <c r="Q804" s="22"/>
      <c r="R804" s="33"/>
      <c r="S804" s="33"/>
      <c r="T804" s="33"/>
      <c r="U804" s="27"/>
      <c r="V804" s="27"/>
      <c r="W804" s="27"/>
      <c r="X804" s="24"/>
    </row>
    <row r="805" spans="1:24" s="23" customFormat="1" ht="210.75" customHeight="1" x14ac:dyDescent="0.35">
      <c r="A805" s="20">
        <f t="shared" si="25"/>
        <v>804</v>
      </c>
      <c r="B805" s="21" t="str">
        <f t="shared" si="26"/>
        <v>W27</v>
      </c>
      <c r="C805" s="21">
        <v>45841.416666666664</v>
      </c>
      <c r="D805" s="21" t="s">
        <v>1938</v>
      </c>
      <c r="E805" s="10" t="s">
        <v>166</v>
      </c>
      <c r="F805" s="10" t="s">
        <v>25</v>
      </c>
      <c r="G805" s="46">
        <v>5.7999999999999996E-3</v>
      </c>
      <c r="H805" s="46">
        <v>5.5999999999999999E-3</v>
      </c>
      <c r="I805" s="46">
        <v>5.0000000000000001E-3</v>
      </c>
      <c r="J805" s="46">
        <v>5.4999999999999997E-3</v>
      </c>
      <c r="K805" s="49" t="s">
        <v>1983</v>
      </c>
      <c r="L805" s="11" t="s">
        <v>2010</v>
      </c>
      <c r="M805" s="10" t="s">
        <v>151</v>
      </c>
      <c r="N805" s="10" t="s">
        <v>8</v>
      </c>
      <c r="O805" s="10" t="s">
        <v>70</v>
      </c>
      <c r="P805" s="25" t="s">
        <v>11</v>
      </c>
      <c r="Q805" s="22"/>
      <c r="R805" s="33"/>
      <c r="S805" s="33"/>
      <c r="T805" s="33"/>
      <c r="U805" s="27"/>
      <c r="V805" s="27"/>
      <c r="W805" s="27"/>
      <c r="X805" s="24"/>
    </row>
    <row r="806" spans="1:24" s="23" customFormat="1" ht="210.75" customHeight="1" x14ac:dyDescent="0.35">
      <c r="A806" s="20">
        <f t="shared" si="25"/>
        <v>805</v>
      </c>
      <c r="B806" s="21" t="str">
        <f t="shared" si="26"/>
        <v>W27</v>
      </c>
      <c r="C806" s="21">
        <v>45841.708333333336</v>
      </c>
      <c r="D806" s="21" t="s">
        <v>1938</v>
      </c>
      <c r="E806" s="10" t="s">
        <v>20</v>
      </c>
      <c r="F806" s="10" t="s">
        <v>56</v>
      </c>
      <c r="G806" s="46">
        <v>6.7400000000000002E-2</v>
      </c>
      <c r="H806" s="46">
        <v>1.4200000000000001E-2</v>
      </c>
      <c r="I806" s="46">
        <v>1.23E-2</v>
      </c>
      <c r="J806" s="46">
        <v>1.17E-2</v>
      </c>
      <c r="K806" s="49" t="s">
        <v>1984</v>
      </c>
      <c r="L806" s="11" t="s">
        <v>5019</v>
      </c>
      <c r="M806" s="10" t="s">
        <v>288</v>
      </c>
      <c r="N806" s="10" t="s">
        <v>1</v>
      </c>
      <c r="O806" s="10" t="s">
        <v>70</v>
      </c>
      <c r="P806" s="25" t="s">
        <v>50</v>
      </c>
      <c r="Q806" s="22"/>
      <c r="R806" s="33"/>
      <c r="S806" s="33"/>
      <c r="T806" s="33"/>
      <c r="U806" s="27"/>
      <c r="V806" s="27"/>
      <c r="W806" s="27"/>
      <c r="X806" s="24"/>
    </row>
    <row r="807" spans="1:24" s="23" customFormat="1" ht="210.75" customHeight="1" x14ac:dyDescent="0.35">
      <c r="A807" s="20">
        <f t="shared" si="25"/>
        <v>806</v>
      </c>
      <c r="B807" s="21" t="str">
        <f t="shared" si="26"/>
        <v>W27</v>
      </c>
      <c r="C807" s="21">
        <v>45841.708333333336</v>
      </c>
      <c r="D807" s="21" t="s">
        <v>1144</v>
      </c>
      <c r="E807" s="10" t="s">
        <v>462</v>
      </c>
      <c r="F807" s="10" t="s">
        <v>56</v>
      </c>
      <c r="G807" s="46">
        <v>1.06E-2</v>
      </c>
      <c r="H807" s="46">
        <v>1.4E-3</v>
      </c>
      <c r="I807" s="46">
        <v>1.2999999999999999E-3</v>
      </c>
      <c r="J807" s="46">
        <v>1.8E-3</v>
      </c>
      <c r="K807" s="49" t="s">
        <v>2447</v>
      </c>
      <c r="L807" s="11" t="s">
        <v>1986</v>
      </c>
      <c r="M807" s="10" t="s">
        <v>288</v>
      </c>
      <c r="N807" s="10" t="s">
        <v>1</v>
      </c>
      <c r="O807" s="10" t="s">
        <v>70</v>
      </c>
      <c r="P807" s="25" t="s">
        <v>50</v>
      </c>
      <c r="Q807" s="22"/>
      <c r="R807" s="33"/>
      <c r="S807" s="33"/>
      <c r="T807" s="33"/>
      <c r="U807" s="27"/>
      <c r="V807" s="27"/>
      <c r="W807" s="27"/>
      <c r="X807" s="24"/>
    </row>
    <row r="808" spans="1:24" s="23" customFormat="1" ht="210.75" customHeight="1" x14ac:dyDescent="0.35">
      <c r="A808" s="20">
        <f t="shared" si="25"/>
        <v>807</v>
      </c>
      <c r="B808" s="21" t="str">
        <f t="shared" si="26"/>
        <v>W27</v>
      </c>
      <c r="C808" s="21">
        <v>45842.4375</v>
      </c>
      <c r="D808" s="21" t="s">
        <v>1938</v>
      </c>
      <c r="E808" s="10" t="s">
        <v>1994</v>
      </c>
      <c r="F808" s="10" t="s">
        <v>56</v>
      </c>
      <c r="G808" s="46">
        <v>1.67E-2</v>
      </c>
      <c r="H808" s="46">
        <v>1.8E-3</v>
      </c>
      <c r="I808" s="46">
        <v>1.4E-3</v>
      </c>
      <c r="J808" s="46">
        <v>1.04E-2</v>
      </c>
      <c r="K808" s="49" t="s">
        <v>1989</v>
      </c>
      <c r="L808" s="11" t="s">
        <v>1992</v>
      </c>
      <c r="M808" s="10" t="s">
        <v>189</v>
      </c>
      <c r="N808" s="10" t="s">
        <v>1</v>
      </c>
      <c r="O808" s="10" t="s">
        <v>70</v>
      </c>
      <c r="P808" s="25" t="s">
        <v>11</v>
      </c>
      <c r="Q808" s="22"/>
      <c r="R808" s="33"/>
      <c r="S808" s="33"/>
      <c r="T808" s="33"/>
      <c r="U808" s="27"/>
      <c r="V808" s="27"/>
      <c r="W808" s="27"/>
      <c r="X808" s="24"/>
    </row>
    <row r="809" spans="1:24" s="23" customFormat="1" ht="210.75" customHeight="1" x14ac:dyDescent="0.35">
      <c r="A809" s="20">
        <f t="shared" si="25"/>
        <v>808</v>
      </c>
      <c r="B809" s="21" t="str">
        <f t="shared" si="26"/>
        <v>W27</v>
      </c>
      <c r="C809" s="21">
        <v>45842.4375</v>
      </c>
      <c r="D809" s="21" t="s">
        <v>61</v>
      </c>
      <c r="E809" s="10" t="s">
        <v>52</v>
      </c>
      <c r="F809" s="10" t="s">
        <v>63</v>
      </c>
      <c r="G809" s="46">
        <v>1.4500000000000001E-2</v>
      </c>
      <c r="H809" s="46">
        <v>0.38969999999999999</v>
      </c>
      <c r="I809" s="46">
        <v>0.30709999999999998</v>
      </c>
      <c r="J809" s="46">
        <v>1.5699999999999999E-2</v>
      </c>
      <c r="K809" s="49" t="s">
        <v>1990</v>
      </c>
      <c r="L809" s="11" t="s">
        <v>1993</v>
      </c>
      <c r="M809" s="10" t="s">
        <v>1317</v>
      </c>
      <c r="N809" s="10" t="s">
        <v>8</v>
      </c>
      <c r="O809" s="10" t="s">
        <v>70</v>
      </c>
      <c r="P809" s="25" t="s">
        <v>11</v>
      </c>
      <c r="Q809" s="22"/>
      <c r="R809" s="33"/>
      <c r="S809" s="33"/>
      <c r="T809" s="33"/>
      <c r="U809" s="27"/>
      <c r="V809" s="27"/>
      <c r="W809" s="27"/>
      <c r="X809" s="24"/>
    </row>
    <row r="810" spans="1:24" s="23" customFormat="1" ht="210.75" customHeight="1" x14ac:dyDescent="0.35">
      <c r="A810" s="20">
        <f t="shared" si="25"/>
        <v>809</v>
      </c>
      <c r="B810" s="21" t="str">
        <f t="shared" si="26"/>
        <v>W27</v>
      </c>
      <c r="C810" s="21">
        <v>45842.666666666664</v>
      </c>
      <c r="D810" s="21" t="s">
        <v>1861</v>
      </c>
      <c r="E810" s="10" t="s">
        <v>20</v>
      </c>
      <c r="F810" s="10" t="s">
        <v>56</v>
      </c>
      <c r="G810" s="46">
        <v>5.5E-2</v>
      </c>
      <c r="H810" s="46">
        <v>8.5000000000000006E-3</v>
      </c>
      <c r="I810" s="46">
        <v>7.4999999999999997E-3</v>
      </c>
      <c r="J810" s="46">
        <v>2.4E-2</v>
      </c>
      <c r="K810" s="49" t="s">
        <v>1991</v>
      </c>
      <c r="L810" s="11" t="s">
        <v>1996</v>
      </c>
      <c r="M810" s="10" t="s">
        <v>189</v>
      </c>
      <c r="N810" s="10" t="s">
        <v>1</v>
      </c>
      <c r="O810" s="10" t="s">
        <v>70</v>
      </c>
      <c r="P810" s="25" t="s">
        <v>11</v>
      </c>
      <c r="Q810" s="22"/>
      <c r="R810" s="33"/>
      <c r="S810" s="33"/>
      <c r="T810" s="33"/>
      <c r="U810" s="27"/>
      <c r="V810" s="27"/>
      <c r="W810" s="27"/>
      <c r="X810" s="24"/>
    </row>
    <row r="811" spans="1:24" s="23" customFormat="1" ht="210.75" customHeight="1" x14ac:dyDescent="0.3">
      <c r="A811" s="20">
        <f t="shared" si="25"/>
        <v>810</v>
      </c>
      <c r="B811" s="21" t="str">
        <f t="shared" si="26"/>
        <v>W27</v>
      </c>
      <c r="C811" s="21">
        <v>45842.666666666664</v>
      </c>
      <c r="D811" s="21" t="s">
        <v>1861</v>
      </c>
      <c r="E811" s="10" t="s">
        <v>1988</v>
      </c>
      <c r="F811" s="10" t="s">
        <v>56</v>
      </c>
      <c r="G811" s="46">
        <v>5.3E-3</v>
      </c>
      <c r="H811" s="46">
        <v>4.0000000000000002E-4</v>
      </c>
      <c r="I811" s="46">
        <v>5.0000000000000001E-4</v>
      </c>
      <c r="J811" s="46">
        <v>4.0000000000000002E-4</v>
      </c>
      <c r="K811" s="49" t="s">
        <v>1997</v>
      </c>
      <c r="L811" s="11" t="s">
        <v>5020</v>
      </c>
      <c r="M811" s="10" t="s">
        <v>151</v>
      </c>
      <c r="N811" s="10" t="s">
        <v>8</v>
      </c>
      <c r="O811" s="10" t="s">
        <v>70</v>
      </c>
      <c r="P811" s="25" t="s">
        <v>50</v>
      </c>
      <c r="Q811" s="22"/>
      <c r="R811" s="36"/>
      <c r="S811" s="36"/>
      <c r="T811" s="36"/>
      <c r="U811" s="36"/>
      <c r="V811" s="36"/>
      <c r="W811" s="36"/>
      <c r="X811" s="28"/>
    </row>
    <row r="812" spans="1:24" s="23" customFormat="1" ht="210.75" customHeight="1" x14ac:dyDescent="0.3">
      <c r="A812" s="20">
        <f t="shared" si="25"/>
        <v>811</v>
      </c>
      <c r="B812" s="21" t="str">
        <f t="shared" si="26"/>
        <v>W27</v>
      </c>
      <c r="C812" s="21">
        <v>45843.416666666664</v>
      </c>
      <c r="D812" s="21" t="s">
        <v>1938</v>
      </c>
      <c r="E812" s="10" t="s">
        <v>1999</v>
      </c>
      <c r="F812" s="10" t="s">
        <v>39</v>
      </c>
      <c r="G812" s="46">
        <v>3.2000000000000002E-3</v>
      </c>
      <c r="H812" s="46">
        <v>2.9999999999999997E-4</v>
      </c>
      <c r="I812" s="46">
        <v>2.0000000000000001E-4</v>
      </c>
      <c r="J812" s="46">
        <v>1.5E-3</v>
      </c>
      <c r="K812" s="49" t="s">
        <v>2002</v>
      </c>
      <c r="L812" s="11" t="s">
        <v>2006</v>
      </c>
      <c r="M812" s="10" t="s">
        <v>191</v>
      </c>
      <c r="N812" s="10" t="s">
        <v>1</v>
      </c>
      <c r="O812" s="10" t="s">
        <v>70</v>
      </c>
      <c r="P812" s="25" t="s">
        <v>11</v>
      </c>
      <c r="Q812" s="22"/>
      <c r="R812" s="36"/>
      <c r="S812" s="36"/>
      <c r="T812" s="36"/>
      <c r="U812" s="36"/>
      <c r="V812" s="36"/>
      <c r="W812" s="36"/>
      <c r="X812" s="28"/>
    </row>
    <row r="813" spans="1:24" s="23" customFormat="1" ht="210.75" customHeight="1" x14ac:dyDescent="0.3">
      <c r="A813" s="20">
        <f t="shared" si="25"/>
        <v>812</v>
      </c>
      <c r="B813" s="21" t="str">
        <f t="shared" si="26"/>
        <v>W27</v>
      </c>
      <c r="C813" s="21">
        <v>45843.416666666664</v>
      </c>
      <c r="D813" s="21" t="s">
        <v>103</v>
      </c>
      <c r="E813" s="10" t="s">
        <v>2000</v>
      </c>
      <c r="F813" s="10" t="s">
        <v>39</v>
      </c>
      <c r="G813" s="46">
        <v>1.83E-2</v>
      </c>
      <c r="H813" s="46">
        <v>1.1999999999999999E-3</v>
      </c>
      <c r="I813" s="46">
        <v>1.1999999999999999E-3</v>
      </c>
      <c r="J813" s="46">
        <v>1.1999999999999999E-3</v>
      </c>
      <c r="K813" s="49" t="s">
        <v>2003</v>
      </c>
      <c r="L813" s="11" t="s">
        <v>2009</v>
      </c>
      <c r="M813" s="10" t="s">
        <v>175</v>
      </c>
      <c r="N813" s="10" t="s">
        <v>8</v>
      </c>
      <c r="O813" s="10" t="s">
        <v>70</v>
      </c>
      <c r="P813" s="25" t="s">
        <v>11</v>
      </c>
      <c r="Q813" s="22"/>
      <c r="R813" s="36"/>
      <c r="S813" s="36"/>
      <c r="T813" s="36"/>
      <c r="U813" s="36"/>
      <c r="V813" s="36"/>
      <c r="W813" s="36"/>
      <c r="X813" s="28"/>
    </row>
    <row r="814" spans="1:24" s="23" customFormat="1" ht="210.75" customHeight="1" x14ac:dyDescent="0.3">
      <c r="A814" s="20">
        <f t="shared" si="25"/>
        <v>813</v>
      </c>
      <c r="B814" s="21" t="str">
        <f t="shared" si="26"/>
        <v>W27</v>
      </c>
      <c r="C814" s="21">
        <v>45843.416666666664</v>
      </c>
      <c r="D814" s="21" t="s">
        <v>1725</v>
      </c>
      <c r="E814" s="10" t="s">
        <v>74</v>
      </c>
      <c r="F814" s="10" t="s">
        <v>56</v>
      </c>
      <c r="G814" s="46">
        <v>1.4800000000000001E-2</v>
      </c>
      <c r="H814" s="46">
        <v>1E-3</v>
      </c>
      <c r="I814" s="46">
        <v>8.9999999999999998E-4</v>
      </c>
      <c r="J814" s="46">
        <v>1.1999999999999999E-3</v>
      </c>
      <c r="K814" s="49" t="s">
        <v>2004</v>
      </c>
      <c r="L814" s="11" t="s">
        <v>2008</v>
      </c>
      <c r="M814" s="10" t="s">
        <v>191</v>
      </c>
      <c r="N814" s="10" t="s">
        <v>1</v>
      </c>
      <c r="O814" s="10" t="s">
        <v>70</v>
      </c>
      <c r="P814" s="25" t="s">
        <v>11</v>
      </c>
      <c r="Q814" s="22"/>
      <c r="R814" s="36"/>
      <c r="S814" s="36"/>
      <c r="T814" s="36"/>
      <c r="U814" s="36"/>
      <c r="V814" s="36"/>
      <c r="W814" s="36"/>
      <c r="X814" s="28"/>
    </row>
    <row r="815" spans="1:24" s="23" customFormat="1" ht="210.75" customHeight="1" x14ac:dyDescent="0.3">
      <c r="A815" s="20">
        <f t="shared" si="25"/>
        <v>814</v>
      </c>
      <c r="B815" s="21" t="str">
        <f t="shared" si="26"/>
        <v>W27</v>
      </c>
      <c r="C815" s="21">
        <v>45843.416666666664</v>
      </c>
      <c r="D815" s="21" t="s">
        <v>2001</v>
      </c>
      <c r="E815" s="10" t="s">
        <v>143</v>
      </c>
      <c r="F815" s="10" t="s">
        <v>36</v>
      </c>
      <c r="G815" s="46">
        <v>1.7299999999999999E-2</v>
      </c>
      <c r="H815" s="46">
        <v>1.7899999999999999E-2</v>
      </c>
      <c r="I815" s="46">
        <v>1.7000000000000001E-2</v>
      </c>
      <c r="J815" s="46">
        <v>1.9E-2</v>
      </c>
      <c r="K815" s="49" t="s">
        <v>2005</v>
      </c>
      <c r="L815" s="11" t="s">
        <v>2012</v>
      </c>
      <c r="M815" s="10" t="s">
        <v>151</v>
      </c>
      <c r="N815" s="10" t="s">
        <v>8</v>
      </c>
      <c r="O815" s="10" t="s">
        <v>70</v>
      </c>
      <c r="P815" s="25" t="s">
        <v>11</v>
      </c>
      <c r="Q815" s="22"/>
      <c r="R815" s="36"/>
      <c r="S815" s="36"/>
      <c r="T815" s="36"/>
      <c r="U815" s="36"/>
      <c r="V815" s="36"/>
      <c r="W815" s="36"/>
      <c r="X815" s="28"/>
    </row>
    <row r="816" spans="1:24" s="23" customFormat="1" ht="210.75" customHeight="1" x14ac:dyDescent="0.3">
      <c r="A816" s="20">
        <f t="shared" si="25"/>
        <v>815</v>
      </c>
      <c r="B816" s="21" t="str">
        <f t="shared" si="26"/>
        <v>W28</v>
      </c>
      <c r="C816" s="21">
        <v>45844.708333333336</v>
      </c>
      <c r="D816" s="21" t="s">
        <v>1725</v>
      </c>
      <c r="E816" s="10" t="s">
        <v>48</v>
      </c>
      <c r="F816" s="10" t="s">
        <v>25</v>
      </c>
      <c r="G816" s="46">
        <v>2.0153626860943935E-2</v>
      </c>
      <c r="H816" s="46">
        <v>2.0611070317899102E-2</v>
      </c>
      <c r="I816" s="46">
        <v>2.0153626860943935E-2</v>
      </c>
      <c r="J816" s="46">
        <v>1.9599999999999999E-2</v>
      </c>
      <c r="K816" s="49" t="s">
        <v>2015</v>
      </c>
      <c r="L816" s="11" t="s">
        <v>2014</v>
      </c>
      <c r="M816" s="10" t="s">
        <v>151</v>
      </c>
      <c r="N816" s="10" t="s">
        <v>8</v>
      </c>
      <c r="O816" s="10" t="s">
        <v>2013</v>
      </c>
      <c r="P816" s="25" t="s">
        <v>11</v>
      </c>
      <c r="Q816" s="22"/>
      <c r="R816" s="36"/>
      <c r="S816" s="36"/>
      <c r="T816" s="36"/>
      <c r="U816" s="36"/>
      <c r="V816" s="36"/>
      <c r="W816" s="36"/>
      <c r="X816" s="28"/>
    </row>
    <row r="817" spans="1:28" s="23" customFormat="1" ht="210.75" customHeight="1" x14ac:dyDescent="0.3">
      <c r="A817" s="20">
        <f t="shared" si="25"/>
        <v>816</v>
      </c>
      <c r="B817" s="21" t="str">
        <f t="shared" si="26"/>
        <v>W28</v>
      </c>
      <c r="C817" s="21">
        <v>45845.375</v>
      </c>
      <c r="D817" s="21" t="s">
        <v>1938</v>
      </c>
      <c r="E817" s="10" t="s">
        <v>1059</v>
      </c>
      <c r="F817" s="10" t="s">
        <v>56</v>
      </c>
      <c r="G817" s="46">
        <v>7.9000000000000008E-3</v>
      </c>
      <c r="H817" s="46">
        <v>5.9999999999999995E-4</v>
      </c>
      <c r="I817" s="46">
        <v>2.3999999999999998E-3</v>
      </c>
      <c r="J817" s="46"/>
      <c r="K817" s="49" t="s">
        <v>2017</v>
      </c>
      <c r="L817" s="11" t="s">
        <v>5021</v>
      </c>
      <c r="M817" s="10" t="s">
        <v>195</v>
      </c>
      <c r="N817" s="10" t="s">
        <v>1</v>
      </c>
      <c r="O817" s="10" t="s">
        <v>2013</v>
      </c>
      <c r="P817" s="25" t="s">
        <v>11</v>
      </c>
      <c r="Q817" s="22"/>
      <c r="R817" s="36"/>
      <c r="S817" s="36"/>
      <c r="T817" s="36"/>
      <c r="U817" s="36"/>
      <c r="V817" s="36"/>
      <c r="W817" s="36"/>
      <c r="X817" s="28"/>
    </row>
    <row r="818" spans="1:28" s="23" customFormat="1" ht="210.75" customHeight="1" x14ac:dyDescent="0.3">
      <c r="A818" s="20">
        <f t="shared" si="25"/>
        <v>817</v>
      </c>
      <c r="B818" s="21" t="str">
        <f t="shared" si="26"/>
        <v>W28</v>
      </c>
      <c r="C818" s="21">
        <v>45845.375</v>
      </c>
      <c r="D818" s="21" t="s">
        <v>103</v>
      </c>
      <c r="E818" s="10" t="s">
        <v>64</v>
      </c>
      <c r="F818" s="10" t="s">
        <v>56</v>
      </c>
      <c r="G818" s="46">
        <v>8.4900000000000003E-2</v>
      </c>
      <c r="H818" s="46">
        <v>7.0000000000000001E-3</v>
      </c>
      <c r="I818" s="46">
        <v>2.9600000000000001E-2</v>
      </c>
      <c r="J818" s="46"/>
      <c r="K818" s="49" t="s">
        <v>2018</v>
      </c>
      <c r="L818" s="11" t="s">
        <v>2027</v>
      </c>
      <c r="M818" s="10" t="s">
        <v>1317</v>
      </c>
      <c r="N818" s="10" t="s">
        <v>8</v>
      </c>
      <c r="O818" s="10" t="s">
        <v>2013</v>
      </c>
      <c r="P818" s="25" t="s">
        <v>50</v>
      </c>
      <c r="Q818" s="22"/>
      <c r="R818" s="36"/>
      <c r="S818" s="36"/>
      <c r="T818" s="36"/>
      <c r="U818" s="36"/>
      <c r="V818" s="36"/>
      <c r="W818" s="36"/>
      <c r="X818" s="28"/>
    </row>
    <row r="819" spans="1:28" s="23" customFormat="1" ht="210.75" customHeight="1" x14ac:dyDescent="0.3">
      <c r="A819" s="20">
        <f t="shared" si="25"/>
        <v>818</v>
      </c>
      <c r="B819" s="21" t="str">
        <f t="shared" si="26"/>
        <v>W28</v>
      </c>
      <c r="C819" s="21">
        <v>45845.375</v>
      </c>
      <c r="D819" s="21" t="s">
        <v>103</v>
      </c>
      <c r="E819" s="10" t="s">
        <v>2016</v>
      </c>
      <c r="F819" s="10" t="s">
        <v>56</v>
      </c>
      <c r="G819" s="46">
        <v>1.7399999999999999E-2</v>
      </c>
      <c r="H819" s="46">
        <v>1.4E-3</v>
      </c>
      <c r="I819" s="46">
        <v>6.1000000000000004E-3</v>
      </c>
      <c r="J819" s="46"/>
      <c r="K819" s="49" t="s">
        <v>2019</v>
      </c>
      <c r="L819" s="11" t="s">
        <v>2028</v>
      </c>
      <c r="M819" s="10" t="s">
        <v>1317</v>
      </c>
      <c r="N819" s="10" t="s">
        <v>8</v>
      </c>
      <c r="O819" s="10" t="s">
        <v>2013</v>
      </c>
      <c r="P819" s="25" t="s">
        <v>11</v>
      </c>
      <c r="Q819" s="22"/>
      <c r="R819" s="36"/>
      <c r="S819" s="36"/>
      <c r="T819" s="36"/>
      <c r="U819" s="36"/>
      <c r="V819" s="36"/>
      <c r="W819" s="36"/>
      <c r="X819" s="28"/>
    </row>
    <row r="820" spans="1:28" s="23" customFormat="1" ht="210.75" customHeight="1" x14ac:dyDescent="0.3">
      <c r="A820" s="20">
        <f t="shared" si="25"/>
        <v>819</v>
      </c>
      <c r="B820" s="21" t="str">
        <f t="shared" si="26"/>
        <v>W28</v>
      </c>
      <c r="C820" s="21">
        <v>45845.645833333336</v>
      </c>
      <c r="D820" s="21" t="s">
        <v>1938</v>
      </c>
      <c r="E820" s="10" t="s">
        <v>58</v>
      </c>
      <c r="F820" s="10" t="s">
        <v>25</v>
      </c>
      <c r="G820" s="46">
        <v>2.76E-2</v>
      </c>
      <c r="H820" s="46">
        <v>4.8524600478167864E-3</v>
      </c>
      <c r="I820" s="46">
        <v>2.0297029702970298E-2</v>
      </c>
      <c r="J820" s="46">
        <v>4.1999999999999997E-3</v>
      </c>
      <c r="K820" s="49" t="s">
        <v>2021</v>
      </c>
      <c r="L820" s="11" t="s">
        <v>2022</v>
      </c>
      <c r="M820" s="10" t="s">
        <v>162</v>
      </c>
      <c r="N820" s="10" t="s">
        <v>8</v>
      </c>
      <c r="O820" s="10" t="s">
        <v>85</v>
      </c>
      <c r="P820" s="25" t="s">
        <v>11</v>
      </c>
      <c r="Q820" s="22"/>
      <c r="R820" s="36"/>
      <c r="S820" s="36"/>
      <c r="T820" s="36"/>
      <c r="U820" s="36"/>
      <c r="V820" s="36"/>
      <c r="W820" s="36"/>
      <c r="X820" s="28"/>
    </row>
    <row r="821" spans="1:28" s="23" customFormat="1" ht="210.75" customHeight="1" x14ac:dyDescent="0.3">
      <c r="A821" s="20">
        <f t="shared" si="25"/>
        <v>820</v>
      </c>
      <c r="B821" s="21" t="str">
        <f t="shared" si="26"/>
        <v>W28</v>
      </c>
      <c r="C821" s="21">
        <v>45845.645833333336</v>
      </c>
      <c r="D821" s="21" t="s">
        <v>918</v>
      </c>
      <c r="E821" s="10" t="s">
        <v>130</v>
      </c>
      <c r="F821" s="10" t="s">
        <v>25</v>
      </c>
      <c r="G821" s="46">
        <v>1.6104030313468826E-2</v>
      </c>
      <c r="H821" s="46">
        <v>9.2921086420636803E-3</v>
      </c>
      <c r="I821" s="46">
        <v>1.3870897024533153E-2</v>
      </c>
      <c r="J821" s="46">
        <v>8.0999999999999996E-3</v>
      </c>
      <c r="K821" s="49" t="s">
        <v>2024</v>
      </c>
      <c r="L821" s="11" t="s">
        <v>2026</v>
      </c>
      <c r="M821" s="10" t="s">
        <v>151</v>
      </c>
      <c r="N821" s="10" t="s">
        <v>8</v>
      </c>
      <c r="O821" s="10" t="s">
        <v>85</v>
      </c>
      <c r="P821" s="25" t="s">
        <v>11</v>
      </c>
      <c r="Q821" s="22"/>
      <c r="R821" s="36"/>
      <c r="S821" s="36"/>
      <c r="T821" s="36"/>
      <c r="U821" s="36"/>
      <c r="V821" s="36"/>
      <c r="W821" s="36"/>
      <c r="X821" s="28"/>
    </row>
    <row r="822" spans="1:28" s="23" customFormat="1" ht="210.75" customHeight="1" x14ac:dyDescent="0.3">
      <c r="A822" s="20">
        <f t="shared" ref="A822:A885" si="27">ROW()-1</f>
        <v>821</v>
      </c>
      <c r="B822" s="21" t="str">
        <f t="shared" si="26"/>
        <v>W28</v>
      </c>
      <c r="C822" s="21">
        <v>45845.645833333336</v>
      </c>
      <c r="D822" s="21" t="s">
        <v>2020</v>
      </c>
      <c r="E822" s="10" t="s">
        <v>48</v>
      </c>
      <c r="F822" s="10" t="s">
        <v>25</v>
      </c>
      <c r="G822" s="46">
        <v>4.1500000000000002E-2</v>
      </c>
      <c r="H822" s="46">
        <v>3.248259860788863E-2</v>
      </c>
      <c r="I822" s="46">
        <v>3.3626437336940769E-2</v>
      </c>
      <c r="J822" s="46">
        <v>3.2500000000000001E-2</v>
      </c>
      <c r="K822" s="49" t="s">
        <v>2025</v>
      </c>
      <c r="L822" s="11" t="s">
        <v>5022</v>
      </c>
      <c r="M822" s="10" t="s">
        <v>151</v>
      </c>
      <c r="N822" s="10" t="s">
        <v>8</v>
      </c>
      <c r="O822" s="10" t="s">
        <v>85</v>
      </c>
      <c r="P822" s="25" t="s">
        <v>11</v>
      </c>
      <c r="Q822" s="22"/>
      <c r="R822" s="36"/>
      <c r="S822" s="36"/>
      <c r="T822" s="36"/>
      <c r="U822" s="36"/>
      <c r="V822" s="36"/>
      <c r="W822" s="36"/>
      <c r="X822" s="28"/>
      <c r="AB822" s="29"/>
    </row>
    <row r="823" spans="1:28" s="23" customFormat="1" ht="210.75" customHeight="1" x14ac:dyDescent="0.3">
      <c r="A823" s="20">
        <f t="shared" si="27"/>
        <v>822</v>
      </c>
      <c r="B823" s="21" t="str">
        <f t="shared" si="26"/>
        <v>W28</v>
      </c>
      <c r="C823" s="21">
        <v>45846.645833333336</v>
      </c>
      <c r="D823" s="21" t="s">
        <v>918</v>
      </c>
      <c r="E823" s="10" t="s">
        <v>64</v>
      </c>
      <c r="F823" s="10" t="s">
        <v>56</v>
      </c>
      <c r="G823" s="46">
        <v>0.21776937618147449</v>
      </c>
      <c r="H823" s="46">
        <v>5.8530993170038594E-3</v>
      </c>
      <c r="I823" s="46">
        <v>1.8121689565240771E-2</v>
      </c>
      <c r="J823" s="46">
        <v>3.8999999999999998E-3</v>
      </c>
      <c r="K823" s="49" t="s">
        <v>2030</v>
      </c>
      <c r="L823" s="11" t="s">
        <v>2031</v>
      </c>
      <c r="M823" s="10" t="s">
        <v>1317</v>
      </c>
      <c r="N823" s="10" t="s">
        <v>8</v>
      </c>
      <c r="O823" s="10" t="s">
        <v>85</v>
      </c>
      <c r="P823" s="25" t="s">
        <v>11</v>
      </c>
      <c r="Q823" s="22"/>
      <c r="R823" s="36"/>
      <c r="S823" s="36"/>
      <c r="T823" s="36"/>
      <c r="U823" s="36"/>
      <c r="V823" s="36"/>
      <c r="W823" s="36"/>
      <c r="X823" s="28"/>
    </row>
    <row r="824" spans="1:28" s="23" customFormat="1" ht="210.75" customHeight="1" x14ac:dyDescent="0.3">
      <c r="A824" s="20">
        <f t="shared" si="27"/>
        <v>823</v>
      </c>
      <c r="B824" s="21" t="str">
        <f t="shared" si="26"/>
        <v>W28</v>
      </c>
      <c r="C824" s="21">
        <v>45846.645833333336</v>
      </c>
      <c r="D824" s="21" t="s">
        <v>1725</v>
      </c>
      <c r="E824" s="10" t="s">
        <v>1449</v>
      </c>
      <c r="F824" s="10" t="s">
        <v>56</v>
      </c>
      <c r="G824" s="46">
        <v>7.9399999999999998E-2</v>
      </c>
      <c r="H824" s="46">
        <v>1.2700727587422673E-3</v>
      </c>
      <c r="I824" s="46">
        <v>4.1164821608284906E-3</v>
      </c>
      <c r="J824" s="46">
        <v>2E-3</v>
      </c>
      <c r="K824" s="49" t="s">
        <v>2029</v>
      </c>
      <c r="L824" s="11" t="s">
        <v>5023</v>
      </c>
      <c r="M824" s="10" t="s">
        <v>172</v>
      </c>
      <c r="N824" s="10" t="s">
        <v>9</v>
      </c>
      <c r="O824" s="10" t="s">
        <v>85</v>
      </c>
      <c r="P824" s="25" t="s">
        <v>50</v>
      </c>
      <c r="Q824" s="22"/>
      <c r="R824" s="36"/>
      <c r="S824" s="36"/>
      <c r="T824" s="36"/>
      <c r="U824" s="36"/>
      <c r="V824" s="36"/>
      <c r="W824" s="36"/>
      <c r="X824" s="28"/>
    </row>
    <row r="825" spans="1:28" s="23" customFormat="1" ht="210.75" customHeight="1" x14ac:dyDescent="0.3">
      <c r="A825" s="20">
        <f t="shared" si="27"/>
        <v>824</v>
      </c>
      <c r="B825" s="21" t="str">
        <f t="shared" si="26"/>
        <v>W28</v>
      </c>
      <c r="C825" s="21">
        <v>45847.354166666664</v>
      </c>
      <c r="D825" s="21" t="s">
        <v>1938</v>
      </c>
      <c r="E825" s="10" t="s">
        <v>81</v>
      </c>
      <c r="F825" s="10" t="s">
        <v>56</v>
      </c>
      <c r="G825" s="46">
        <v>1.01E-2</v>
      </c>
      <c r="H825" s="46">
        <v>1.2969623039659004E-3</v>
      </c>
      <c r="I825" s="46">
        <v>5.6736283620081578E-3</v>
      </c>
      <c r="J825" s="46">
        <v>1.6999999999999999E-3</v>
      </c>
      <c r="K825" s="49" t="s">
        <v>2032</v>
      </c>
      <c r="L825" s="11" t="s">
        <v>2050</v>
      </c>
      <c r="M825" s="10" t="s">
        <v>172</v>
      </c>
      <c r="N825" s="10" t="s">
        <v>9</v>
      </c>
      <c r="O825" s="10" t="s">
        <v>85</v>
      </c>
      <c r="P825" s="25" t="s">
        <v>50</v>
      </c>
      <c r="Q825" s="22"/>
      <c r="R825" s="36"/>
      <c r="S825" s="36"/>
      <c r="T825" s="36"/>
      <c r="U825" s="36"/>
      <c r="V825" s="36"/>
      <c r="W825" s="36"/>
      <c r="X825" s="28"/>
    </row>
    <row r="826" spans="1:28" s="23" customFormat="1" ht="210.75" customHeight="1" x14ac:dyDescent="0.3">
      <c r="A826" s="20">
        <f t="shared" si="27"/>
        <v>825</v>
      </c>
      <c r="B826" s="21" t="str">
        <f t="shared" ref="B826:B889" si="28">"W"&amp;WEEKNUM(C826,1)</f>
        <v>W28</v>
      </c>
      <c r="C826" s="21">
        <v>45847.395833333336</v>
      </c>
      <c r="D826" s="21" t="s">
        <v>1144</v>
      </c>
      <c r="E826" s="10" t="s">
        <v>20</v>
      </c>
      <c r="F826" s="10" t="s">
        <v>56</v>
      </c>
      <c r="G826" s="46">
        <v>6.3E-3</v>
      </c>
      <c r="H826" s="46">
        <v>1.2076852698993596E-3</v>
      </c>
      <c r="I826" s="46">
        <v>1.5425074596672229E-3</v>
      </c>
      <c r="J826" s="46">
        <v>1.1999999999999999E-3</v>
      </c>
      <c r="K826" s="49" t="s">
        <v>2035</v>
      </c>
      <c r="L826" s="11" t="s">
        <v>5024</v>
      </c>
      <c r="M826" s="10" t="s">
        <v>190</v>
      </c>
      <c r="N826" s="10" t="s">
        <v>1</v>
      </c>
      <c r="O826" s="10" t="s">
        <v>85</v>
      </c>
      <c r="P826" s="25" t="s">
        <v>11</v>
      </c>
      <c r="Q826" s="22"/>
      <c r="R826" s="36"/>
      <c r="S826" s="36"/>
      <c r="T826" s="36"/>
      <c r="U826" s="36"/>
      <c r="V826" s="36"/>
      <c r="W826" s="36"/>
      <c r="X826" s="28"/>
    </row>
    <row r="827" spans="1:28" s="23" customFormat="1" ht="210.75" customHeight="1" x14ac:dyDescent="0.3">
      <c r="A827" s="20">
        <f t="shared" si="27"/>
        <v>826</v>
      </c>
      <c r="B827" s="21" t="str">
        <f t="shared" si="28"/>
        <v>W28</v>
      </c>
      <c r="C827" s="21">
        <v>45847.395833333336</v>
      </c>
      <c r="D827" s="21" t="s">
        <v>764</v>
      </c>
      <c r="E827" s="10" t="s">
        <v>2033</v>
      </c>
      <c r="F827" s="10" t="s">
        <v>66</v>
      </c>
      <c r="G827" s="46">
        <v>1.8E-3</v>
      </c>
      <c r="H827" s="46">
        <v>1.8241208161880117E-3</v>
      </c>
      <c r="I827" s="46">
        <v>0.15357142857142858</v>
      </c>
      <c r="J827" s="46">
        <v>1E-3</v>
      </c>
      <c r="K827" s="49" t="s">
        <v>2036</v>
      </c>
      <c r="L827" s="11" t="s">
        <v>2047</v>
      </c>
      <c r="M827" s="10" t="s">
        <v>2039</v>
      </c>
      <c r="N827" s="10" t="s">
        <v>8</v>
      </c>
      <c r="O827" s="10" t="s">
        <v>85</v>
      </c>
      <c r="P827" s="25" t="s">
        <v>11</v>
      </c>
      <c r="Q827" s="22"/>
      <c r="R827" s="36"/>
      <c r="S827" s="36"/>
      <c r="T827" s="36"/>
      <c r="U827" s="36"/>
      <c r="V827" s="36"/>
      <c r="W827" s="36"/>
      <c r="X827" s="28"/>
    </row>
    <row r="828" spans="1:28" s="23" customFormat="1" ht="210.75" customHeight="1" x14ac:dyDescent="0.3">
      <c r="A828" s="20">
        <f t="shared" si="27"/>
        <v>827</v>
      </c>
      <c r="B828" s="21" t="str">
        <f t="shared" si="28"/>
        <v>W28</v>
      </c>
      <c r="C828" s="21">
        <v>45847.395833333336</v>
      </c>
      <c r="D828" s="21" t="s">
        <v>1440</v>
      </c>
      <c r="E828" s="10" t="s">
        <v>106</v>
      </c>
      <c r="F828" s="10" t="s">
        <v>66</v>
      </c>
      <c r="G828" s="46">
        <v>1.8E-3</v>
      </c>
      <c r="H828" s="46">
        <v>5.6546548090268857E-4</v>
      </c>
      <c r="I828" s="46">
        <v>9.8319353550250415E-4</v>
      </c>
      <c r="J828" s="46">
        <v>6.9999999999999999E-4</v>
      </c>
      <c r="K828" s="49" t="s">
        <v>2037</v>
      </c>
      <c r="L828" s="11" t="s">
        <v>2081</v>
      </c>
      <c r="M828" s="10" t="s">
        <v>190</v>
      </c>
      <c r="N828" s="10" t="s">
        <v>1</v>
      </c>
      <c r="O828" s="10" t="s">
        <v>85</v>
      </c>
      <c r="P828" s="25" t="s">
        <v>11</v>
      </c>
      <c r="Q828" s="22"/>
      <c r="R828" s="36"/>
      <c r="S828" s="36"/>
      <c r="T828" s="36"/>
      <c r="U828" s="36"/>
      <c r="V828" s="36"/>
      <c r="W828" s="36"/>
      <c r="X828" s="28"/>
    </row>
    <row r="829" spans="1:28" s="23" customFormat="1" ht="210.75" customHeight="1" x14ac:dyDescent="0.3">
      <c r="A829" s="20">
        <f t="shared" si="27"/>
        <v>828</v>
      </c>
      <c r="B829" s="21" t="str">
        <f t="shared" si="28"/>
        <v>W28</v>
      </c>
      <c r="C829" s="21">
        <v>45847.395833333336</v>
      </c>
      <c r="D829" s="21" t="s">
        <v>2020</v>
      </c>
      <c r="E829" s="10" t="s">
        <v>2034</v>
      </c>
      <c r="F829" s="10" t="s">
        <v>25</v>
      </c>
      <c r="G829" s="46">
        <v>3.7000000000000002E-3</v>
      </c>
      <c r="H829" s="46">
        <v>1.5186028853454822E-3</v>
      </c>
      <c r="I829" s="46">
        <v>1.6749082788323497E-3</v>
      </c>
      <c r="J829" s="46">
        <v>1.6000000000000001E-3</v>
      </c>
      <c r="K829" s="49" t="s">
        <v>2038</v>
      </c>
      <c r="L829" s="11" t="s">
        <v>2100</v>
      </c>
      <c r="M829" s="10" t="s">
        <v>2041</v>
      </c>
      <c r="N829" s="10" t="s">
        <v>2040</v>
      </c>
      <c r="O829" s="10" t="s">
        <v>85</v>
      </c>
      <c r="P829" s="25" t="s">
        <v>11</v>
      </c>
      <c r="Q829" s="22"/>
      <c r="R829" s="36"/>
      <c r="S829" s="36"/>
      <c r="T829" s="36"/>
      <c r="U829" s="36"/>
      <c r="V829" s="36"/>
      <c r="W829" s="36"/>
      <c r="X829" s="28"/>
    </row>
    <row r="830" spans="1:28" s="23" customFormat="1" ht="210.75" customHeight="1" x14ac:dyDescent="0.3">
      <c r="A830" s="20">
        <f t="shared" si="27"/>
        <v>829</v>
      </c>
      <c r="B830" s="21" t="str">
        <f t="shared" si="28"/>
        <v>W28</v>
      </c>
      <c r="C830" s="21">
        <v>45847.645833333336</v>
      </c>
      <c r="D830" s="21" t="s">
        <v>92</v>
      </c>
      <c r="E830" s="10" t="s">
        <v>80</v>
      </c>
      <c r="F830" s="10" t="s">
        <v>63</v>
      </c>
      <c r="G830" s="46">
        <v>1.55E-2</v>
      </c>
      <c r="H830" s="46">
        <v>7.7999999999999996E-3</v>
      </c>
      <c r="I830" s="46">
        <v>7.7999999999999996E-3</v>
      </c>
      <c r="J830" s="46">
        <v>9.1999999999999998E-3</v>
      </c>
      <c r="K830" s="49" t="s">
        <v>2042</v>
      </c>
      <c r="L830" s="11" t="s">
        <v>2048</v>
      </c>
      <c r="M830" s="10" t="s">
        <v>1317</v>
      </c>
      <c r="N830" s="10" t="s">
        <v>8</v>
      </c>
      <c r="O830" s="10" t="s">
        <v>2045</v>
      </c>
      <c r="P830" s="25" t="s">
        <v>11</v>
      </c>
      <c r="Q830" s="22"/>
      <c r="R830" s="36"/>
      <c r="S830" s="36"/>
      <c r="T830" s="36"/>
      <c r="U830" s="36"/>
      <c r="V830" s="36"/>
      <c r="W830" s="36"/>
      <c r="X830" s="28"/>
    </row>
    <row r="831" spans="1:28" s="23" customFormat="1" ht="210.75" customHeight="1" x14ac:dyDescent="0.3">
      <c r="A831" s="20">
        <f t="shared" si="27"/>
        <v>830</v>
      </c>
      <c r="B831" s="21" t="str">
        <f t="shared" si="28"/>
        <v>W28</v>
      </c>
      <c r="C831" s="21">
        <v>45847.645833333336</v>
      </c>
      <c r="D831" s="21" t="s">
        <v>764</v>
      </c>
      <c r="E831" s="10" t="s">
        <v>113</v>
      </c>
      <c r="F831" s="10" t="s">
        <v>76</v>
      </c>
      <c r="G831" s="46">
        <v>9.4000000000000004E-3</v>
      </c>
      <c r="H831" s="46">
        <v>2E-3</v>
      </c>
      <c r="I831" s="46">
        <v>0.1178</v>
      </c>
      <c r="J831" s="46">
        <v>0.1202</v>
      </c>
      <c r="K831" s="49" t="s">
        <v>2043</v>
      </c>
      <c r="L831" s="11" t="s">
        <v>5025</v>
      </c>
      <c r="M831" s="10" t="s">
        <v>190</v>
      </c>
      <c r="N831" s="10" t="s">
        <v>1</v>
      </c>
      <c r="O831" s="10" t="s">
        <v>2045</v>
      </c>
      <c r="P831" s="25" t="s">
        <v>50</v>
      </c>
      <c r="Q831" s="22"/>
      <c r="R831" s="36"/>
      <c r="S831" s="36"/>
      <c r="T831" s="36"/>
      <c r="U831" s="36"/>
      <c r="V831" s="36"/>
      <c r="W831" s="36"/>
      <c r="X831" s="28"/>
    </row>
    <row r="832" spans="1:28" s="23" customFormat="1" ht="210.75" customHeight="1" x14ac:dyDescent="0.3">
      <c r="A832" s="20">
        <f t="shared" si="27"/>
        <v>831</v>
      </c>
      <c r="B832" s="21" t="str">
        <f t="shared" si="28"/>
        <v>W28</v>
      </c>
      <c r="C832" s="21">
        <v>45847.645833333336</v>
      </c>
      <c r="D832" s="21" t="s">
        <v>764</v>
      </c>
      <c r="E832" s="10" t="s">
        <v>106</v>
      </c>
      <c r="F832" s="10" t="s">
        <v>66</v>
      </c>
      <c r="G832" s="46">
        <v>1.14E-2</v>
      </c>
      <c r="H832" s="46">
        <v>3.8E-3</v>
      </c>
      <c r="I832" s="46">
        <v>0.2155</v>
      </c>
      <c r="J832" s="46">
        <v>0.2097</v>
      </c>
      <c r="K832" s="49" t="s">
        <v>2062</v>
      </c>
      <c r="L832" s="11" t="s">
        <v>2046</v>
      </c>
      <c r="M832" s="10" t="s">
        <v>190</v>
      </c>
      <c r="N832" s="10" t="s">
        <v>1</v>
      </c>
      <c r="O832" s="10" t="s">
        <v>2045</v>
      </c>
      <c r="P832" s="25" t="s">
        <v>50</v>
      </c>
      <c r="Q832" s="22"/>
      <c r="R832" s="36"/>
      <c r="S832" s="36"/>
      <c r="T832" s="36"/>
      <c r="U832" s="36"/>
      <c r="V832" s="36"/>
      <c r="W832" s="36"/>
      <c r="X832" s="28"/>
    </row>
    <row r="833" spans="1:24" s="23" customFormat="1" ht="210.75" customHeight="1" x14ac:dyDescent="0.3">
      <c r="A833" s="20">
        <f t="shared" si="27"/>
        <v>832</v>
      </c>
      <c r="B833" s="21" t="str">
        <f t="shared" si="28"/>
        <v>W28</v>
      </c>
      <c r="C833" s="21">
        <v>45847.645833333336</v>
      </c>
      <c r="D833" s="21" t="s">
        <v>2020</v>
      </c>
      <c r="E833" s="10" t="s">
        <v>74</v>
      </c>
      <c r="F833" s="10" t="s">
        <v>25</v>
      </c>
      <c r="G833" s="46">
        <v>8.9999999999999993E-3</v>
      </c>
      <c r="H833" s="46">
        <v>5.5999999999999999E-3</v>
      </c>
      <c r="I833" s="46">
        <v>6.1000000000000004E-3</v>
      </c>
      <c r="J833" s="46">
        <v>5.8999999999999999E-3</v>
      </c>
      <c r="K833" s="49" t="s">
        <v>2044</v>
      </c>
      <c r="L833" s="11" t="s">
        <v>2049</v>
      </c>
      <c r="M833" s="10" t="s">
        <v>190</v>
      </c>
      <c r="N833" s="10" t="s">
        <v>1</v>
      </c>
      <c r="O833" s="10" t="s">
        <v>2045</v>
      </c>
      <c r="P833" s="25" t="s">
        <v>11</v>
      </c>
      <c r="Q833" s="22"/>
      <c r="R833" s="36"/>
      <c r="S833" s="36"/>
      <c r="T833" s="36"/>
      <c r="U833" s="36"/>
      <c r="V833" s="36"/>
      <c r="W833" s="36"/>
      <c r="X833" s="28"/>
    </row>
    <row r="834" spans="1:24" s="23" customFormat="1" ht="210.75" customHeight="1" x14ac:dyDescent="0.3">
      <c r="A834" s="20">
        <f t="shared" si="27"/>
        <v>833</v>
      </c>
      <c r="B834" s="21" t="str">
        <f t="shared" si="28"/>
        <v>W28</v>
      </c>
      <c r="C834" s="21">
        <v>45848.4375</v>
      </c>
      <c r="D834" s="21" t="s">
        <v>92</v>
      </c>
      <c r="E834" s="10" t="s">
        <v>20</v>
      </c>
      <c r="F834" s="10" t="s">
        <v>25</v>
      </c>
      <c r="G834" s="46">
        <v>3.5999999999999999E-3</v>
      </c>
      <c r="H834" s="46">
        <v>2.5999999999999999E-3</v>
      </c>
      <c r="I834" s="46">
        <v>2.5999999999999999E-3</v>
      </c>
      <c r="J834" s="46">
        <v>2.8E-3</v>
      </c>
      <c r="K834" s="49" t="s">
        <v>2051</v>
      </c>
      <c r="L834" s="11" t="s">
        <v>5026</v>
      </c>
      <c r="M834" s="10" t="s">
        <v>1196</v>
      </c>
      <c r="N834" s="10" t="s">
        <v>1</v>
      </c>
      <c r="O834" s="10" t="s">
        <v>2045</v>
      </c>
      <c r="P834" s="25" t="s">
        <v>11</v>
      </c>
      <c r="Q834" s="22"/>
      <c r="R834" s="36"/>
      <c r="S834" s="36"/>
      <c r="T834" s="36"/>
      <c r="U834" s="36"/>
      <c r="V834" s="36"/>
      <c r="W834" s="36"/>
      <c r="X834" s="28"/>
    </row>
    <row r="835" spans="1:24" s="23" customFormat="1" ht="210.75" customHeight="1" x14ac:dyDescent="0.3">
      <c r="A835" s="20">
        <f t="shared" si="27"/>
        <v>834</v>
      </c>
      <c r="B835" s="21" t="str">
        <f t="shared" si="28"/>
        <v>W28</v>
      </c>
      <c r="C835" s="21">
        <v>45848.4375</v>
      </c>
      <c r="D835" s="21" t="s">
        <v>1440</v>
      </c>
      <c r="E835" s="10" t="s">
        <v>2053</v>
      </c>
      <c r="F835" s="10" t="s">
        <v>66</v>
      </c>
      <c r="G835" s="46">
        <v>1.1000000000000001E-3</v>
      </c>
      <c r="H835" s="46">
        <v>8.0000000000000004E-4</v>
      </c>
      <c r="I835" s="46">
        <v>1.1000000000000001E-3</v>
      </c>
      <c r="J835" s="46">
        <v>1.2999999999999999E-3</v>
      </c>
      <c r="K835" s="49" t="s">
        <v>2052</v>
      </c>
      <c r="L835" s="11" t="s">
        <v>2061</v>
      </c>
      <c r="M835" s="10" t="s">
        <v>2058</v>
      </c>
      <c r="N835" s="10" t="s">
        <v>8</v>
      </c>
      <c r="O835" s="10" t="s">
        <v>2045</v>
      </c>
      <c r="P835" s="25" t="s">
        <v>11</v>
      </c>
      <c r="Q835" s="22"/>
      <c r="R835" s="36"/>
      <c r="S835" s="36"/>
      <c r="T835" s="36"/>
      <c r="U835" s="36"/>
      <c r="V835" s="36"/>
      <c r="W835" s="36"/>
      <c r="X835" s="28"/>
    </row>
    <row r="836" spans="1:24" s="23" customFormat="1" ht="210.75" customHeight="1" x14ac:dyDescent="0.3">
      <c r="A836" s="20">
        <f t="shared" si="27"/>
        <v>835</v>
      </c>
      <c r="B836" s="21" t="str">
        <f t="shared" si="28"/>
        <v>W28</v>
      </c>
      <c r="C836" s="21">
        <v>45848.4375</v>
      </c>
      <c r="D836" s="21" t="s">
        <v>2020</v>
      </c>
      <c r="E836" s="10" t="s">
        <v>86</v>
      </c>
      <c r="F836" s="10" t="s">
        <v>25</v>
      </c>
      <c r="G836" s="46">
        <v>2E-3</v>
      </c>
      <c r="H836" s="46">
        <v>2.3999999999999998E-3</v>
      </c>
      <c r="I836" s="46">
        <v>2.5999999999999999E-3</v>
      </c>
      <c r="J836" s="46">
        <v>2.5000000000000001E-3</v>
      </c>
      <c r="K836" s="49" t="s">
        <v>2054</v>
      </c>
      <c r="L836" s="11" t="s">
        <v>5027</v>
      </c>
      <c r="M836" s="10" t="s">
        <v>128</v>
      </c>
      <c r="N836" s="10" t="s">
        <v>8</v>
      </c>
      <c r="O836" s="10" t="s">
        <v>2045</v>
      </c>
      <c r="P836" s="25" t="s">
        <v>11</v>
      </c>
      <c r="Q836" s="22"/>
      <c r="R836" s="36"/>
      <c r="S836" s="36"/>
      <c r="T836" s="36"/>
      <c r="U836" s="36"/>
      <c r="V836" s="36"/>
      <c r="W836" s="36"/>
      <c r="X836" s="28"/>
    </row>
    <row r="837" spans="1:24" s="23" customFormat="1" ht="210.75" customHeight="1" x14ac:dyDescent="0.3">
      <c r="A837" s="20">
        <f t="shared" si="27"/>
        <v>836</v>
      </c>
      <c r="B837" s="21" t="str">
        <f t="shared" si="28"/>
        <v>W28</v>
      </c>
      <c r="C837" s="21">
        <v>45848.645833333336</v>
      </c>
      <c r="D837" s="21" t="s">
        <v>92</v>
      </c>
      <c r="E837" s="10" t="s">
        <v>102</v>
      </c>
      <c r="F837" s="10" t="s">
        <v>25</v>
      </c>
      <c r="G837" s="46">
        <v>1.6899999999999998E-2</v>
      </c>
      <c r="H837" s="46">
        <v>8.6E-3</v>
      </c>
      <c r="I837" s="46">
        <v>8.6E-3</v>
      </c>
      <c r="J837" s="46">
        <v>9.1000000000000004E-3</v>
      </c>
      <c r="K837" s="49" t="s">
        <v>2055</v>
      </c>
      <c r="L837" s="11" t="s">
        <v>2142</v>
      </c>
      <c r="M837" s="10" t="s">
        <v>162</v>
      </c>
      <c r="N837" s="10" t="s">
        <v>8</v>
      </c>
      <c r="O837" s="10" t="s">
        <v>2045</v>
      </c>
      <c r="P837" s="25" t="s">
        <v>11</v>
      </c>
      <c r="Q837" s="22"/>
      <c r="R837" s="36"/>
      <c r="S837" s="36"/>
      <c r="T837" s="36"/>
      <c r="U837" s="36"/>
      <c r="V837" s="36"/>
      <c r="W837" s="36"/>
      <c r="X837" s="28"/>
    </row>
    <row r="838" spans="1:24" s="23" customFormat="1" ht="210.75" customHeight="1" x14ac:dyDescent="0.3">
      <c r="A838" s="20">
        <f t="shared" si="27"/>
        <v>837</v>
      </c>
      <c r="B838" s="21" t="str">
        <f t="shared" si="28"/>
        <v>W28</v>
      </c>
      <c r="C838" s="21">
        <v>45848.645833333336</v>
      </c>
      <c r="D838" s="21" t="s">
        <v>108</v>
      </c>
      <c r="E838" s="10" t="s">
        <v>52</v>
      </c>
      <c r="F838" s="10" t="s">
        <v>63</v>
      </c>
      <c r="G838" s="46">
        <v>4.8300000000000003E-2</v>
      </c>
      <c r="H838" s="46">
        <v>1.6199999999999999E-2</v>
      </c>
      <c r="I838" s="46">
        <v>1.6199999999999999E-2</v>
      </c>
      <c r="J838" s="46">
        <v>1.6199999999999999E-2</v>
      </c>
      <c r="K838" s="49" t="s">
        <v>2056</v>
      </c>
      <c r="L838" s="11" t="s">
        <v>2059</v>
      </c>
      <c r="M838" s="10" t="s">
        <v>1317</v>
      </c>
      <c r="N838" s="10" t="s">
        <v>8</v>
      </c>
      <c r="O838" s="10" t="s">
        <v>2045</v>
      </c>
      <c r="P838" s="25" t="s">
        <v>11</v>
      </c>
      <c r="Q838" s="22"/>
      <c r="R838" s="36"/>
      <c r="S838" s="36"/>
      <c r="T838" s="36"/>
      <c r="U838" s="36"/>
      <c r="V838" s="36"/>
      <c r="W838" s="36"/>
      <c r="X838" s="28"/>
    </row>
    <row r="839" spans="1:24" s="23" customFormat="1" ht="210.75" customHeight="1" x14ac:dyDescent="0.3">
      <c r="A839" s="20">
        <f t="shared" si="27"/>
        <v>838</v>
      </c>
      <c r="B839" s="21" t="str">
        <f t="shared" si="28"/>
        <v>W28</v>
      </c>
      <c r="C839" s="21">
        <v>45848.645833333336</v>
      </c>
      <c r="D839" s="21" t="s">
        <v>1725</v>
      </c>
      <c r="E839" s="10" t="s">
        <v>476</v>
      </c>
      <c r="F839" s="10" t="s">
        <v>76</v>
      </c>
      <c r="G839" s="46">
        <v>1.8100000000000002E-2</v>
      </c>
      <c r="H839" s="46">
        <v>0</v>
      </c>
      <c r="I839" s="46">
        <v>1E-4</v>
      </c>
      <c r="J839" s="46">
        <v>1E-4</v>
      </c>
      <c r="K839" s="49" t="s">
        <v>2057</v>
      </c>
      <c r="L839" s="11" t="s">
        <v>2060</v>
      </c>
      <c r="M839" s="10" t="s">
        <v>1196</v>
      </c>
      <c r="N839" s="10" t="s">
        <v>1</v>
      </c>
      <c r="O839" s="10" t="s">
        <v>2045</v>
      </c>
      <c r="P839" s="25" t="s">
        <v>11</v>
      </c>
      <c r="Q839" s="22"/>
      <c r="R839" s="36"/>
      <c r="S839" s="36"/>
      <c r="T839" s="36"/>
      <c r="U839" s="36"/>
      <c r="V839" s="36"/>
      <c r="W839" s="36"/>
      <c r="X839" s="28"/>
    </row>
    <row r="840" spans="1:24" s="23" customFormat="1" ht="210.75" customHeight="1" x14ac:dyDescent="0.3">
      <c r="A840" s="20">
        <f t="shared" si="27"/>
        <v>839</v>
      </c>
      <c r="B840" s="21" t="str">
        <f t="shared" si="28"/>
        <v>W28</v>
      </c>
      <c r="C840" s="21">
        <v>45849.4375</v>
      </c>
      <c r="D840" s="21" t="s">
        <v>1440</v>
      </c>
      <c r="E840" s="10" t="s">
        <v>176</v>
      </c>
      <c r="F840" s="10" t="s">
        <v>25</v>
      </c>
      <c r="G840" s="46">
        <v>3.5999999999999999E-3</v>
      </c>
      <c r="H840" s="46">
        <v>1E-3</v>
      </c>
      <c r="I840" s="46">
        <v>1E-3</v>
      </c>
      <c r="J840" s="46">
        <v>6.7000000000000002E-3</v>
      </c>
      <c r="K840" s="49" t="s">
        <v>2063</v>
      </c>
      <c r="L840" s="11" t="s">
        <v>2070</v>
      </c>
      <c r="M840" s="10" t="s">
        <v>162</v>
      </c>
      <c r="N840" s="10" t="s">
        <v>8</v>
      </c>
      <c r="O840" s="10" t="s">
        <v>1610</v>
      </c>
      <c r="P840" s="25" t="s">
        <v>11</v>
      </c>
      <c r="Q840" s="22"/>
      <c r="R840" s="36"/>
      <c r="S840" s="36"/>
      <c r="T840" s="36"/>
      <c r="U840" s="36"/>
      <c r="V840" s="36"/>
      <c r="W840" s="36"/>
      <c r="X840" s="28"/>
    </row>
    <row r="841" spans="1:24" s="23" customFormat="1" ht="210.75" customHeight="1" x14ac:dyDescent="0.3">
      <c r="A841" s="20">
        <f t="shared" si="27"/>
        <v>840</v>
      </c>
      <c r="B841" s="21" t="str">
        <f t="shared" si="28"/>
        <v>W28</v>
      </c>
      <c r="C841" s="21">
        <v>45849.4375</v>
      </c>
      <c r="D841" s="21" t="s">
        <v>698</v>
      </c>
      <c r="E841" s="10" t="s">
        <v>149</v>
      </c>
      <c r="F841" s="10" t="s">
        <v>60</v>
      </c>
      <c r="G841" s="46">
        <v>2.53E-2</v>
      </c>
      <c r="H841" s="46">
        <v>3.61E-2</v>
      </c>
      <c r="I841" s="46">
        <v>3.61E-2</v>
      </c>
      <c r="J841" s="46">
        <v>2.6100000000000002E-2</v>
      </c>
      <c r="K841" s="49" t="s">
        <v>2064</v>
      </c>
      <c r="L841" s="11" t="s">
        <v>2076</v>
      </c>
      <c r="M841" s="10" t="s">
        <v>151</v>
      </c>
      <c r="N841" s="10" t="s">
        <v>8</v>
      </c>
      <c r="O841" s="10" t="s">
        <v>1610</v>
      </c>
      <c r="P841" s="25" t="s">
        <v>11</v>
      </c>
      <c r="Q841" s="22"/>
      <c r="R841" s="36"/>
      <c r="S841" s="36"/>
      <c r="T841" s="36"/>
      <c r="U841" s="36"/>
      <c r="V841" s="36"/>
      <c r="W841" s="36"/>
      <c r="X841" s="28"/>
    </row>
    <row r="842" spans="1:24" s="23" customFormat="1" ht="210.75" customHeight="1" x14ac:dyDescent="0.3">
      <c r="A842" s="20">
        <f t="shared" si="27"/>
        <v>841</v>
      </c>
      <c r="B842" s="21" t="str">
        <f t="shared" si="28"/>
        <v>W28</v>
      </c>
      <c r="C842" s="21">
        <v>45849.4375</v>
      </c>
      <c r="D842" s="21" t="s">
        <v>108</v>
      </c>
      <c r="E842" s="10" t="s">
        <v>210</v>
      </c>
      <c r="F842" s="10" t="s">
        <v>54</v>
      </c>
      <c r="G842" s="46">
        <v>2.0999999999999999E-3</v>
      </c>
      <c r="H842" s="46">
        <v>5.9999999999999995E-4</v>
      </c>
      <c r="I842" s="46">
        <v>5.9999999999999995E-4</v>
      </c>
      <c r="J842" s="46">
        <v>5.9999999999999995E-4</v>
      </c>
      <c r="K842" s="49" t="s">
        <v>2065</v>
      </c>
      <c r="L842" s="11" t="s">
        <v>2107</v>
      </c>
      <c r="M842" s="10" t="s">
        <v>440</v>
      </c>
      <c r="N842" s="10" t="s">
        <v>183</v>
      </c>
      <c r="O842" s="10" t="s">
        <v>1610</v>
      </c>
      <c r="P842" s="25" t="s">
        <v>11</v>
      </c>
      <c r="Q842" s="22"/>
      <c r="R842" s="36"/>
      <c r="S842" s="36"/>
      <c r="T842" s="36"/>
      <c r="U842" s="36"/>
      <c r="V842" s="36"/>
      <c r="W842" s="36"/>
      <c r="X842" s="28"/>
    </row>
    <row r="843" spans="1:24" s="23" customFormat="1" ht="210.75" customHeight="1" x14ac:dyDescent="0.3">
      <c r="A843" s="20">
        <f t="shared" si="27"/>
        <v>842</v>
      </c>
      <c r="B843" s="21" t="str">
        <f t="shared" si="28"/>
        <v>W28</v>
      </c>
      <c r="C843" s="21">
        <v>45849.4375</v>
      </c>
      <c r="D843" s="21" t="s">
        <v>1144</v>
      </c>
      <c r="E843" s="10" t="s">
        <v>73</v>
      </c>
      <c r="F843" s="10" t="s">
        <v>25</v>
      </c>
      <c r="G843" s="46">
        <v>0.2286</v>
      </c>
      <c r="H843" s="46">
        <v>8.9999999999999998E-4</v>
      </c>
      <c r="I843" s="46">
        <v>2.8E-3</v>
      </c>
      <c r="J843" s="46">
        <v>8.0000000000000004E-4</v>
      </c>
      <c r="K843" s="49" t="s">
        <v>2066</v>
      </c>
      <c r="L843" s="11" t="s">
        <v>5028</v>
      </c>
      <c r="M843" s="10" t="s">
        <v>172</v>
      </c>
      <c r="N843" s="10" t="s">
        <v>9</v>
      </c>
      <c r="O843" s="10" t="s">
        <v>1610</v>
      </c>
      <c r="P843" s="25" t="s">
        <v>50</v>
      </c>
      <c r="Q843" s="22"/>
      <c r="R843" s="36"/>
      <c r="S843" s="36"/>
      <c r="T843" s="36"/>
      <c r="U843" s="36"/>
      <c r="V843" s="36"/>
      <c r="W843" s="36"/>
      <c r="X843" s="28"/>
    </row>
    <row r="844" spans="1:24" s="23" customFormat="1" ht="210.75" customHeight="1" x14ac:dyDescent="0.3">
      <c r="A844" s="20">
        <f t="shared" si="27"/>
        <v>843</v>
      </c>
      <c r="B844" s="21" t="str">
        <f t="shared" si="28"/>
        <v>W28</v>
      </c>
      <c r="C844" s="21">
        <v>45849.645833333336</v>
      </c>
      <c r="D844" s="21" t="s">
        <v>92</v>
      </c>
      <c r="E844" s="10" t="s">
        <v>155</v>
      </c>
      <c r="F844" s="10" t="s">
        <v>25</v>
      </c>
      <c r="G844" s="46">
        <v>1.1299999999999999E-2</v>
      </c>
      <c r="H844" s="46">
        <v>2.3999999999999998E-3</v>
      </c>
      <c r="I844" s="46">
        <v>2.3999999999999998E-3</v>
      </c>
      <c r="J844" s="46">
        <v>1.2999999999999999E-3</v>
      </c>
      <c r="K844" s="49" t="s">
        <v>2067</v>
      </c>
      <c r="L844" s="11" t="s">
        <v>2069</v>
      </c>
      <c r="M844" s="10" t="s">
        <v>162</v>
      </c>
      <c r="N844" s="10" t="s">
        <v>8</v>
      </c>
      <c r="O844" s="10" t="s">
        <v>1610</v>
      </c>
      <c r="P844" s="25" t="s">
        <v>50</v>
      </c>
      <c r="Q844" s="22"/>
      <c r="R844" s="36"/>
      <c r="S844" s="36"/>
      <c r="T844" s="36"/>
      <c r="U844" s="36"/>
      <c r="V844" s="36"/>
      <c r="W844" s="36"/>
      <c r="X844" s="28"/>
    </row>
    <row r="845" spans="1:24" s="23" customFormat="1" ht="210.75" customHeight="1" x14ac:dyDescent="0.3">
      <c r="A845" s="20">
        <f t="shared" si="27"/>
        <v>844</v>
      </c>
      <c r="B845" s="21" t="str">
        <f t="shared" si="28"/>
        <v>W28</v>
      </c>
      <c r="C845" s="21">
        <v>45849.645833333336</v>
      </c>
      <c r="D845" s="21" t="s">
        <v>108</v>
      </c>
      <c r="E845" s="10" t="s">
        <v>156</v>
      </c>
      <c r="F845" s="10" t="s">
        <v>25</v>
      </c>
      <c r="G845" s="46">
        <v>2.5499999999999998E-2</v>
      </c>
      <c r="H845" s="46">
        <v>3.3999999999999998E-3</v>
      </c>
      <c r="I845" s="46">
        <v>3.3999999999999998E-3</v>
      </c>
      <c r="J845" s="46">
        <v>3.3999999999999998E-3</v>
      </c>
      <c r="K845" s="49" t="s">
        <v>2068</v>
      </c>
      <c r="L845" s="11" t="s">
        <v>2071</v>
      </c>
      <c r="M845" s="10" t="s">
        <v>175</v>
      </c>
      <c r="N845" s="10" t="s">
        <v>8</v>
      </c>
      <c r="O845" s="10" t="s">
        <v>1610</v>
      </c>
      <c r="P845" s="25" t="s">
        <v>11</v>
      </c>
      <c r="Q845" s="22"/>
      <c r="R845" s="36"/>
      <c r="S845" s="36"/>
      <c r="T845" s="36"/>
      <c r="U845" s="36"/>
      <c r="V845" s="36"/>
      <c r="W845" s="36"/>
      <c r="X845" s="28"/>
    </row>
    <row r="846" spans="1:24" s="23" customFormat="1" ht="210.75" customHeight="1" x14ac:dyDescent="0.3">
      <c r="A846" s="20">
        <f t="shared" si="27"/>
        <v>845</v>
      </c>
      <c r="B846" s="21" t="str">
        <f t="shared" si="28"/>
        <v>W28</v>
      </c>
      <c r="C846" s="21">
        <v>45849.645833333336</v>
      </c>
      <c r="D846" s="21" t="s">
        <v>764</v>
      </c>
      <c r="E846" s="10" t="s">
        <v>48</v>
      </c>
      <c r="F846" s="10" t="s">
        <v>60</v>
      </c>
      <c r="G846" s="46">
        <v>2.2499999999999999E-2</v>
      </c>
      <c r="H846" s="46">
        <v>1.4200000000000001E-2</v>
      </c>
      <c r="I846" s="46">
        <v>1.89E-2</v>
      </c>
      <c r="J846" s="46">
        <v>1.8800000000000001E-2</v>
      </c>
      <c r="K846" s="49" t="s">
        <v>2072</v>
      </c>
      <c r="L846" s="11" t="s">
        <v>2129</v>
      </c>
      <c r="M846" s="10" t="s">
        <v>151</v>
      </c>
      <c r="N846" s="10" t="s">
        <v>8</v>
      </c>
      <c r="O846" s="10" t="s">
        <v>1610</v>
      </c>
      <c r="P846" s="25" t="s">
        <v>11</v>
      </c>
      <c r="Q846" s="22"/>
      <c r="R846" s="36"/>
      <c r="S846" s="36"/>
      <c r="T846" s="36"/>
      <c r="U846" s="36"/>
      <c r="V846" s="36"/>
      <c r="W846" s="36"/>
      <c r="X846" s="28"/>
    </row>
    <row r="847" spans="1:24" s="23" customFormat="1" ht="210.75" customHeight="1" x14ac:dyDescent="0.3">
      <c r="A847" s="20">
        <f t="shared" si="27"/>
        <v>846</v>
      </c>
      <c r="B847" s="21" t="str">
        <f t="shared" si="28"/>
        <v>W28</v>
      </c>
      <c r="C847" s="21">
        <v>45850.3125</v>
      </c>
      <c r="D847" s="21" t="s">
        <v>92</v>
      </c>
      <c r="E847" s="10" t="s">
        <v>131</v>
      </c>
      <c r="F847" s="10" t="s">
        <v>66</v>
      </c>
      <c r="G847" s="46">
        <v>0.249</v>
      </c>
      <c r="H847" s="46">
        <v>3.8399999999999997E-2</v>
      </c>
      <c r="I847" s="46">
        <v>3.8399999999999997E-2</v>
      </c>
      <c r="J847" s="46">
        <v>2.87E-2</v>
      </c>
      <c r="K847" s="49" t="s">
        <v>2073</v>
      </c>
      <c r="L847" s="11" t="s">
        <v>5029</v>
      </c>
      <c r="M847" s="10" t="s">
        <v>195</v>
      </c>
      <c r="N847" s="10" t="s">
        <v>1</v>
      </c>
      <c r="O847" s="10" t="s">
        <v>1610</v>
      </c>
      <c r="P847" s="25" t="s">
        <v>11</v>
      </c>
      <c r="Q847" s="22"/>
      <c r="R847" s="36"/>
      <c r="S847" s="36"/>
      <c r="T847" s="36"/>
      <c r="U847" s="36"/>
      <c r="V847" s="36"/>
      <c r="W847" s="36"/>
      <c r="X847" s="28"/>
    </row>
    <row r="848" spans="1:24" s="23" customFormat="1" ht="210.75" customHeight="1" x14ac:dyDescent="0.3">
      <c r="A848" s="20">
        <f t="shared" si="27"/>
        <v>847</v>
      </c>
      <c r="B848" s="21" t="str">
        <f t="shared" si="28"/>
        <v>W28</v>
      </c>
      <c r="C848" s="21">
        <v>45850.4375</v>
      </c>
      <c r="D848" s="21" t="s">
        <v>764</v>
      </c>
      <c r="E848" s="10" t="s">
        <v>206</v>
      </c>
      <c r="F848" s="10" t="s">
        <v>25</v>
      </c>
      <c r="G848" s="46">
        <v>1.4E-3</v>
      </c>
      <c r="H848" s="46">
        <v>6.9999999999999999E-4</v>
      </c>
      <c r="I848" s="46">
        <v>1.1000000000000001E-3</v>
      </c>
      <c r="J848" s="46">
        <v>1.1000000000000001E-3</v>
      </c>
      <c r="K848" s="49" t="s">
        <v>2074</v>
      </c>
      <c r="L848" s="11" t="s">
        <v>3131</v>
      </c>
      <c r="M848" s="10" t="s">
        <v>195</v>
      </c>
      <c r="N848" s="10" t="s">
        <v>1</v>
      </c>
      <c r="O848" s="10" t="s">
        <v>1610</v>
      </c>
      <c r="P848" s="25" t="s">
        <v>11</v>
      </c>
      <c r="Q848" s="22"/>
      <c r="R848" s="36"/>
      <c r="S848" s="36"/>
      <c r="T848" s="36"/>
      <c r="U848" s="36"/>
      <c r="V848" s="36"/>
      <c r="W848" s="36"/>
      <c r="X848" s="28"/>
    </row>
    <row r="849" spans="1:24" s="23" customFormat="1" ht="210.75" customHeight="1" x14ac:dyDescent="0.3">
      <c r="A849" s="20">
        <f t="shared" si="27"/>
        <v>848</v>
      </c>
      <c r="B849" s="21" t="str">
        <f t="shared" si="28"/>
        <v>W28</v>
      </c>
      <c r="C849" s="21">
        <v>45850.729166666664</v>
      </c>
      <c r="D849" s="21" t="s">
        <v>92</v>
      </c>
      <c r="E849" s="10" t="s">
        <v>322</v>
      </c>
      <c r="F849" s="10" t="s">
        <v>76</v>
      </c>
      <c r="G849" s="46">
        <v>0.104</v>
      </c>
      <c r="H849" s="46">
        <v>2.8999999999999998E-3</v>
      </c>
      <c r="I849" s="46">
        <v>2.8E-3</v>
      </c>
      <c r="J849" s="46">
        <v>3.0999999999999999E-3</v>
      </c>
      <c r="K849" s="49" t="s">
        <v>2075</v>
      </c>
      <c r="L849" s="11" t="s">
        <v>5030</v>
      </c>
      <c r="M849" s="10" t="s">
        <v>195</v>
      </c>
      <c r="N849" s="10" t="s">
        <v>1</v>
      </c>
      <c r="O849" s="10" t="s">
        <v>1610</v>
      </c>
      <c r="P849" s="25" t="s">
        <v>11</v>
      </c>
      <c r="Q849" s="22"/>
      <c r="R849" s="36"/>
      <c r="S849" s="36"/>
      <c r="T849" s="36"/>
      <c r="U849" s="36"/>
      <c r="V849" s="36"/>
      <c r="W849" s="36"/>
      <c r="X849" s="28"/>
    </row>
    <row r="850" spans="1:24" s="23" customFormat="1" ht="210.75" customHeight="1" x14ac:dyDescent="0.3">
      <c r="A850" s="20">
        <f t="shared" si="27"/>
        <v>849</v>
      </c>
      <c r="B850" s="21" t="str">
        <f t="shared" si="28"/>
        <v>W29</v>
      </c>
      <c r="C850" s="21">
        <v>45851.416666666664</v>
      </c>
      <c r="D850" s="21" t="s">
        <v>764</v>
      </c>
      <c r="E850" s="10" t="s">
        <v>2077</v>
      </c>
      <c r="F850" s="10" t="s">
        <v>56</v>
      </c>
      <c r="G850" s="46">
        <v>1.9E-3</v>
      </c>
      <c r="H850" s="46">
        <v>8.0000000000000004E-4</v>
      </c>
      <c r="I850" s="46">
        <v>1E-3</v>
      </c>
      <c r="J850" s="46">
        <v>1E-3</v>
      </c>
      <c r="K850" s="49" t="s">
        <v>2078</v>
      </c>
      <c r="L850" s="11" t="s">
        <v>5031</v>
      </c>
      <c r="M850" s="10" t="s">
        <v>175</v>
      </c>
      <c r="N850" s="10" t="s">
        <v>8</v>
      </c>
      <c r="O850" s="10" t="s">
        <v>1663</v>
      </c>
      <c r="P850" s="25" t="s">
        <v>11</v>
      </c>
      <c r="Q850" s="22"/>
      <c r="R850" s="36"/>
      <c r="S850" s="36"/>
      <c r="T850" s="36"/>
      <c r="U850" s="36"/>
      <c r="V850" s="36"/>
      <c r="W850" s="36"/>
      <c r="X850" s="28"/>
    </row>
    <row r="851" spans="1:24" s="23" customFormat="1" ht="210.75" customHeight="1" x14ac:dyDescent="0.3">
      <c r="A851" s="20">
        <f t="shared" si="27"/>
        <v>850</v>
      </c>
      <c r="B851" s="21" t="str">
        <f t="shared" si="28"/>
        <v>W29</v>
      </c>
      <c r="C851" s="21">
        <v>45851.666666666664</v>
      </c>
      <c r="D851" s="21" t="s">
        <v>136</v>
      </c>
      <c r="E851" s="10" t="s">
        <v>80</v>
      </c>
      <c r="F851" s="10" t="s">
        <v>53</v>
      </c>
      <c r="G851" s="46">
        <v>3.9800000000000002E-2</v>
      </c>
      <c r="H851" s="46">
        <v>0.03</v>
      </c>
      <c r="I851" s="46">
        <v>3.9800000000000002E-2</v>
      </c>
      <c r="J851" s="46">
        <v>0.03</v>
      </c>
      <c r="K851" s="49" t="s">
        <v>2089</v>
      </c>
      <c r="L851" s="11" t="s">
        <v>2095</v>
      </c>
      <c r="M851" s="10" t="s">
        <v>1317</v>
      </c>
      <c r="N851" s="10" t="s">
        <v>8</v>
      </c>
      <c r="O851" s="10" t="s">
        <v>251</v>
      </c>
      <c r="P851" s="25" t="s">
        <v>11</v>
      </c>
      <c r="Q851" s="22"/>
      <c r="R851" s="36"/>
      <c r="S851" s="36"/>
      <c r="T851" s="36"/>
      <c r="U851" s="36"/>
      <c r="V851" s="36"/>
      <c r="W851" s="36"/>
      <c r="X851" s="28"/>
    </row>
    <row r="852" spans="1:24" s="23" customFormat="1" ht="210.75" customHeight="1" x14ac:dyDescent="0.3">
      <c r="A852" s="20">
        <f t="shared" si="27"/>
        <v>851</v>
      </c>
      <c r="B852" s="21" t="str">
        <f t="shared" si="28"/>
        <v>W29</v>
      </c>
      <c r="C852" s="21">
        <v>45852.416666666664</v>
      </c>
      <c r="D852" s="21" t="s">
        <v>698</v>
      </c>
      <c r="E852" s="10" t="s">
        <v>210</v>
      </c>
      <c r="F852" s="10" t="s">
        <v>54</v>
      </c>
      <c r="G852" s="46">
        <v>4.2999999999999997E-2</v>
      </c>
      <c r="H852" s="46">
        <v>8.6999999999999994E-3</v>
      </c>
      <c r="I852" s="46">
        <v>4.2999999999999997E-2</v>
      </c>
      <c r="J852" s="46">
        <v>8.3000000000000001E-3</v>
      </c>
      <c r="K852" s="49" t="s">
        <v>2083</v>
      </c>
      <c r="L852" s="11" t="s">
        <v>2094</v>
      </c>
      <c r="M852" s="10" t="s">
        <v>440</v>
      </c>
      <c r="N852" s="10" t="s">
        <v>183</v>
      </c>
      <c r="O852" s="10" t="s">
        <v>200</v>
      </c>
      <c r="P852" s="25" t="s">
        <v>11</v>
      </c>
      <c r="Q852" s="22"/>
      <c r="R852" s="36"/>
      <c r="S852" s="36"/>
      <c r="T852" s="36"/>
      <c r="U852" s="36"/>
      <c r="V852" s="36"/>
      <c r="W852" s="36"/>
      <c r="X852" s="28"/>
    </row>
    <row r="853" spans="1:24" s="23" customFormat="1" ht="210.75" customHeight="1" x14ac:dyDescent="0.3">
      <c r="A853" s="20">
        <f t="shared" si="27"/>
        <v>852</v>
      </c>
      <c r="B853" s="21" t="str">
        <f t="shared" si="28"/>
        <v>W29</v>
      </c>
      <c r="C853" s="21">
        <v>45852.416666666664</v>
      </c>
      <c r="D853" s="21" t="s">
        <v>108</v>
      </c>
      <c r="E853" s="10" t="s">
        <v>147</v>
      </c>
      <c r="F853" s="10" t="s">
        <v>56</v>
      </c>
      <c r="G853" s="46">
        <v>8.6E-3</v>
      </c>
      <c r="H853" s="46">
        <v>2E-3</v>
      </c>
      <c r="I853" s="46">
        <v>8.6E-3</v>
      </c>
      <c r="J853" s="46">
        <v>2E-3</v>
      </c>
      <c r="K853" s="49" t="s">
        <v>2084</v>
      </c>
      <c r="L853" s="11" t="s">
        <v>2113</v>
      </c>
      <c r="M853" s="10" t="s">
        <v>162</v>
      </c>
      <c r="N853" s="10" t="s">
        <v>8</v>
      </c>
      <c r="O853" s="10" t="s">
        <v>200</v>
      </c>
      <c r="P853" s="25" t="s">
        <v>11</v>
      </c>
      <c r="Q853" s="22"/>
      <c r="R853" s="36"/>
      <c r="S853" s="36"/>
      <c r="T853" s="36"/>
      <c r="U853" s="36"/>
      <c r="V853" s="36"/>
      <c r="W853" s="36"/>
      <c r="X853" s="28"/>
    </row>
    <row r="854" spans="1:24" s="23" customFormat="1" ht="210.75" customHeight="1" x14ac:dyDescent="0.3">
      <c r="A854" s="20">
        <f t="shared" si="27"/>
        <v>853</v>
      </c>
      <c r="B854" s="21" t="str">
        <f t="shared" si="28"/>
        <v>W29</v>
      </c>
      <c r="C854" s="21">
        <v>45852.416666666664</v>
      </c>
      <c r="D854" s="21" t="s">
        <v>2082</v>
      </c>
      <c r="E854" s="10" t="s">
        <v>206</v>
      </c>
      <c r="F854" s="10" t="s">
        <v>56</v>
      </c>
      <c r="G854" s="46">
        <v>4.5999999999999999E-3</v>
      </c>
      <c r="H854" s="46">
        <v>5.3E-3</v>
      </c>
      <c r="I854" s="46">
        <v>4.5999999999999999E-3</v>
      </c>
      <c r="J854" s="46">
        <v>5.3E-3</v>
      </c>
      <c r="K854" s="49" t="s">
        <v>2090</v>
      </c>
      <c r="L854" s="11" t="s">
        <v>2092</v>
      </c>
      <c r="M854" s="10" t="s">
        <v>180</v>
      </c>
      <c r="N854" s="10" t="s">
        <v>1</v>
      </c>
      <c r="O854" s="10" t="s">
        <v>200</v>
      </c>
      <c r="P854" s="25" t="s">
        <v>11</v>
      </c>
      <c r="Q854" s="22"/>
      <c r="R854" s="36"/>
      <c r="S854" s="36"/>
      <c r="T854" s="36"/>
      <c r="U854" s="36"/>
      <c r="V854" s="36"/>
      <c r="W854" s="36"/>
      <c r="X854" s="28"/>
    </row>
    <row r="855" spans="1:24" s="23" customFormat="1" ht="210.75" customHeight="1" x14ac:dyDescent="0.3">
      <c r="A855" s="20">
        <f t="shared" si="27"/>
        <v>854</v>
      </c>
      <c r="B855" s="21" t="str">
        <f t="shared" si="28"/>
        <v>W29</v>
      </c>
      <c r="C855" s="21">
        <v>45852.6875</v>
      </c>
      <c r="D855" s="21" t="s">
        <v>1725</v>
      </c>
      <c r="E855" s="10" t="s">
        <v>169</v>
      </c>
      <c r="F855" s="10" t="s">
        <v>66</v>
      </c>
      <c r="G855" s="46">
        <v>1.1999999999999999E-3</v>
      </c>
      <c r="H855" s="46">
        <v>1.1999999999999999E-3</v>
      </c>
      <c r="I855" s="46">
        <v>1.6999999999999999E-3</v>
      </c>
      <c r="J855" s="46">
        <v>1.6299999999999999E-2</v>
      </c>
      <c r="K855" s="49" t="s">
        <v>2088</v>
      </c>
      <c r="L855" s="11" t="s">
        <v>2093</v>
      </c>
      <c r="M855" s="10" t="s">
        <v>180</v>
      </c>
      <c r="N855" s="10" t="s">
        <v>1</v>
      </c>
      <c r="O855" s="10" t="s">
        <v>200</v>
      </c>
      <c r="P855" s="25" t="s">
        <v>11</v>
      </c>
      <c r="Q855" s="22"/>
      <c r="R855" s="36"/>
      <c r="S855" s="36"/>
      <c r="T855" s="36"/>
      <c r="U855" s="36"/>
      <c r="V855" s="36"/>
      <c r="W855" s="36"/>
      <c r="X855" s="28"/>
    </row>
    <row r="856" spans="1:24" s="23" customFormat="1" ht="210.75" customHeight="1" x14ac:dyDescent="0.3">
      <c r="A856" s="20">
        <f t="shared" si="27"/>
        <v>855</v>
      </c>
      <c r="B856" s="21" t="str">
        <f t="shared" si="28"/>
        <v>W29</v>
      </c>
      <c r="C856" s="21">
        <v>45852.6875</v>
      </c>
      <c r="D856" s="21" t="s">
        <v>136</v>
      </c>
      <c r="E856" s="10" t="s">
        <v>2085</v>
      </c>
      <c r="F856" s="10" t="s">
        <v>56</v>
      </c>
      <c r="G856" s="46">
        <v>1.0999999999999999E-2</v>
      </c>
      <c r="H856" s="46">
        <v>2.8999999999999998E-3</v>
      </c>
      <c r="I856" s="46">
        <v>3.3999999999999998E-3</v>
      </c>
      <c r="J856" s="46">
        <v>3.3999999999999998E-3</v>
      </c>
      <c r="K856" s="49" t="s">
        <v>2087</v>
      </c>
      <c r="L856" s="11" t="s">
        <v>5032</v>
      </c>
      <c r="M856" s="10" t="s">
        <v>165</v>
      </c>
      <c r="N856" s="10" t="s">
        <v>9</v>
      </c>
      <c r="O856" s="10" t="s">
        <v>200</v>
      </c>
      <c r="P856" s="25" t="s">
        <v>134</v>
      </c>
      <c r="Q856" s="22"/>
      <c r="R856" s="36"/>
      <c r="S856" s="36"/>
      <c r="T856" s="36"/>
      <c r="U856" s="36"/>
      <c r="V856" s="36"/>
      <c r="W856" s="36"/>
      <c r="X856" s="28"/>
    </row>
    <row r="857" spans="1:24" s="23" customFormat="1" ht="210.75" customHeight="1" x14ac:dyDescent="0.3">
      <c r="A857" s="20">
        <f t="shared" si="27"/>
        <v>856</v>
      </c>
      <c r="B857" s="21" t="str">
        <f t="shared" si="28"/>
        <v>W29</v>
      </c>
      <c r="C857" s="21">
        <v>45852.6875</v>
      </c>
      <c r="D857" s="21" t="s">
        <v>1725</v>
      </c>
      <c r="E857" s="10" t="s">
        <v>980</v>
      </c>
      <c r="F857" s="10" t="s">
        <v>60</v>
      </c>
      <c r="G857" s="46">
        <v>4.4000000000000003E-3</v>
      </c>
      <c r="H857" s="46">
        <v>2.0000000000000001E-4</v>
      </c>
      <c r="I857" s="46">
        <v>1.1000000000000001E-3</v>
      </c>
      <c r="J857" s="46">
        <v>1.1599999999999999E-2</v>
      </c>
      <c r="K857" s="49" t="s">
        <v>2086</v>
      </c>
      <c r="L857" s="11" t="s">
        <v>2091</v>
      </c>
      <c r="M857" s="10" t="s">
        <v>165</v>
      </c>
      <c r="N857" s="10" t="s">
        <v>759</v>
      </c>
      <c r="O857" s="10" t="s">
        <v>200</v>
      </c>
      <c r="P857" s="25" t="s">
        <v>11</v>
      </c>
      <c r="Q857" s="22"/>
      <c r="R857" s="36"/>
      <c r="S857" s="36"/>
      <c r="T857" s="36"/>
      <c r="U857" s="36"/>
      <c r="V857" s="36"/>
      <c r="W857" s="36"/>
      <c r="X857" s="28"/>
    </row>
    <row r="858" spans="1:24" s="23" customFormat="1" ht="210.75" customHeight="1" x14ac:dyDescent="0.3">
      <c r="A858" s="20">
        <f t="shared" si="27"/>
        <v>857</v>
      </c>
      <c r="B858" s="21" t="str">
        <f t="shared" si="28"/>
        <v>W29</v>
      </c>
      <c r="C858" s="21">
        <v>45853.4375</v>
      </c>
      <c r="D858" s="21" t="s">
        <v>1725</v>
      </c>
      <c r="E858" s="10" t="s">
        <v>20</v>
      </c>
      <c r="F858" s="10" t="s">
        <v>56</v>
      </c>
      <c r="G858" s="46">
        <v>1.8E-3</v>
      </c>
      <c r="H858" s="46">
        <v>8.9999999999999998E-4</v>
      </c>
      <c r="I858" s="46">
        <v>1.6000000000000001E-3</v>
      </c>
      <c r="J858" s="46">
        <v>1.6000000000000001E-3</v>
      </c>
      <c r="K858" s="49" t="s">
        <v>2096</v>
      </c>
      <c r="L858" s="11" t="s">
        <v>5033</v>
      </c>
      <c r="M858" s="10" t="s">
        <v>167</v>
      </c>
      <c r="N858" s="10" t="s">
        <v>1</v>
      </c>
      <c r="O858" s="10" t="s">
        <v>71</v>
      </c>
      <c r="P858" s="25" t="s">
        <v>11</v>
      </c>
      <c r="Q858" s="22"/>
      <c r="R858" s="36"/>
      <c r="S858" s="36"/>
      <c r="T858" s="36"/>
      <c r="U858" s="36"/>
      <c r="V858" s="36"/>
      <c r="W858" s="36"/>
      <c r="X858" s="28"/>
    </row>
    <row r="859" spans="1:24" s="23" customFormat="1" ht="210.75" customHeight="1" x14ac:dyDescent="0.3">
      <c r="A859" s="20">
        <f t="shared" si="27"/>
        <v>858</v>
      </c>
      <c r="B859" s="21" t="str">
        <f t="shared" si="28"/>
        <v>W29</v>
      </c>
      <c r="C859" s="21">
        <v>45853.4375</v>
      </c>
      <c r="D859" s="21" t="s">
        <v>2082</v>
      </c>
      <c r="E859" s="10" t="s">
        <v>20</v>
      </c>
      <c r="F859" s="10" t="s">
        <v>56</v>
      </c>
      <c r="G859" s="46">
        <v>8.2000000000000007E-3</v>
      </c>
      <c r="H859" s="46">
        <v>4.0000000000000001E-3</v>
      </c>
      <c r="I859" s="46">
        <v>5.1000000000000004E-3</v>
      </c>
      <c r="J859" s="46">
        <v>4.0000000000000001E-3</v>
      </c>
      <c r="K859" s="49" t="s">
        <v>2097</v>
      </c>
      <c r="L859" s="11" t="s">
        <v>5034</v>
      </c>
      <c r="M859" s="10" t="s">
        <v>167</v>
      </c>
      <c r="N859" s="10" t="s">
        <v>1</v>
      </c>
      <c r="O859" s="10" t="s">
        <v>71</v>
      </c>
      <c r="P859" s="25" t="s">
        <v>11</v>
      </c>
      <c r="Q859" s="22"/>
      <c r="R859" s="36"/>
      <c r="S859" s="36"/>
      <c r="T859" s="36"/>
      <c r="U859" s="36"/>
      <c r="V859" s="36"/>
      <c r="W859" s="36"/>
      <c r="X859" s="28"/>
    </row>
    <row r="860" spans="1:24" s="23" customFormat="1" ht="210.75" customHeight="1" x14ac:dyDescent="0.3">
      <c r="A860" s="20">
        <f t="shared" si="27"/>
        <v>859</v>
      </c>
      <c r="B860" s="21" t="str">
        <f t="shared" si="28"/>
        <v>W29</v>
      </c>
      <c r="C860" s="21">
        <v>45853.666666666664</v>
      </c>
      <c r="D860" s="21" t="s">
        <v>2020</v>
      </c>
      <c r="E860" s="10" t="s">
        <v>168</v>
      </c>
      <c r="F860" s="10" t="s">
        <v>53</v>
      </c>
      <c r="G860" s="46">
        <v>1.26E-2</v>
      </c>
      <c r="H860" s="46">
        <v>4.7999999999999996E-3</v>
      </c>
      <c r="I860" s="46">
        <v>7.9000000000000008E-3</v>
      </c>
      <c r="J860" s="46">
        <v>4.8999999999999998E-3</v>
      </c>
      <c r="K860" s="49" t="s">
        <v>2098</v>
      </c>
      <c r="L860" s="11" t="s">
        <v>5035</v>
      </c>
      <c r="M860" s="10" t="s">
        <v>1317</v>
      </c>
      <c r="N860" s="10" t="s">
        <v>8</v>
      </c>
      <c r="O860" s="10" t="s">
        <v>71</v>
      </c>
      <c r="P860" s="25" t="s">
        <v>50</v>
      </c>
      <c r="Q860" s="22"/>
      <c r="R860" s="36"/>
      <c r="S860" s="36"/>
      <c r="T860" s="36"/>
      <c r="U860" s="36"/>
      <c r="V860" s="36"/>
      <c r="W860" s="36"/>
      <c r="X860" s="28"/>
    </row>
    <row r="861" spans="1:24" s="23" customFormat="1" ht="210.75" customHeight="1" x14ac:dyDescent="0.3">
      <c r="A861" s="20">
        <f t="shared" si="27"/>
        <v>860</v>
      </c>
      <c r="B861" s="21" t="str">
        <f t="shared" si="28"/>
        <v>W29</v>
      </c>
      <c r="C861" s="21">
        <v>45853.4375</v>
      </c>
      <c r="D861" s="21" t="s">
        <v>136</v>
      </c>
      <c r="E861" s="10" t="s">
        <v>2101</v>
      </c>
      <c r="F861" s="10" t="s">
        <v>54</v>
      </c>
      <c r="G861" s="46">
        <v>1.5800000000000002E-2</v>
      </c>
      <c r="H861" s="46">
        <v>6.4999999999999997E-3</v>
      </c>
      <c r="I861" s="46">
        <v>6.7999999999999996E-3</v>
      </c>
      <c r="J861" s="46">
        <v>5.9999999999999995E-4</v>
      </c>
      <c r="K861" s="49" t="s">
        <v>2269</v>
      </c>
      <c r="L861" s="11" t="s">
        <v>2270</v>
      </c>
      <c r="M861" s="10" t="s">
        <v>167</v>
      </c>
      <c r="N861" s="10" t="s">
        <v>197</v>
      </c>
      <c r="O861" s="10" t="s">
        <v>71</v>
      </c>
      <c r="P861" s="25" t="s">
        <v>11</v>
      </c>
      <c r="Q861" s="22"/>
      <c r="R861" s="36"/>
      <c r="S861" s="36"/>
      <c r="T861" s="36"/>
      <c r="U861" s="36"/>
      <c r="V861" s="36"/>
      <c r="W861" s="36"/>
      <c r="X861" s="28"/>
    </row>
    <row r="862" spans="1:24" s="23" customFormat="1" ht="210.75" customHeight="1" x14ac:dyDescent="0.3">
      <c r="A862" s="20">
        <f t="shared" si="27"/>
        <v>861</v>
      </c>
      <c r="B862" s="21" t="str">
        <f t="shared" si="28"/>
        <v>W29</v>
      </c>
      <c r="C862" s="21">
        <v>45853.4375</v>
      </c>
      <c r="D862" s="21" t="s">
        <v>2102</v>
      </c>
      <c r="E862" s="10" t="s">
        <v>2103</v>
      </c>
      <c r="F862" s="10" t="s">
        <v>66</v>
      </c>
      <c r="G862" s="46">
        <v>5.3100000000000001E-2</v>
      </c>
      <c r="H862" s="46">
        <v>5.3100000000000001E-2</v>
      </c>
      <c r="I862" s="46">
        <v>5.3100000000000001E-2</v>
      </c>
      <c r="J862" s="46">
        <v>5.3100000000000001E-2</v>
      </c>
      <c r="K862" s="49" t="s">
        <v>2105</v>
      </c>
      <c r="L862" s="11" t="s">
        <v>2183</v>
      </c>
      <c r="M862" s="10" t="s">
        <v>2058</v>
      </c>
      <c r="N862" s="10" t="s">
        <v>8</v>
      </c>
      <c r="O862" s="10" t="s">
        <v>71</v>
      </c>
      <c r="P862" s="25" t="s">
        <v>11</v>
      </c>
      <c r="Q862" s="22"/>
      <c r="R862" s="36"/>
      <c r="S862" s="36"/>
      <c r="T862" s="36"/>
      <c r="U862" s="36"/>
      <c r="V862" s="36"/>
      <c r="W862" s="36"/>
      <c r="X862" s="28"/>
    </row>
    <row r="863" spans="1:24" s="23" customFormat="1" ht="210.75" customHeight="1" x14ac:dyDescent="0.3">
      <c r="A863" s="20">
        <f t="shared" si="27"/>
        <v>862</v>
      </c>
      <c r="B863" s="21" t="str">
        <f t="shared" si="28"/>
        <v>W29</v>
      </c>
      <c r="C863" s="21">
        <v>45853.4375</v>
      </c>
      <c r="D863" s="21" t="s">
        <v>2082</v>
      </c>
      <c r="E863" s="10" t="s">
        <v>86</v>
      </c>
      <c r="F863" s="10" t="s">
        <v>56</v>
      </c>
      <c r="G863" s="46">
        <v>5.3E-3</v>
      </c>
      <c r="H863" s="46">
        <v>3.0999999999999999E-3</v>
      </c>
      <c r="I863" s="46">
        <v>3.3999999999999998E-3</v>
      </c>
      <c r="J863" s="46">
        <v>3.0999999999999999E-3</v>
      </c>
      <c r="K863" s="49" t="s">
        <v>2185</v>
      </c>
      <c r="L863" s="11"/>
      <c r="M863" s="10" t="s">
        <v>128</v>
      </c>
      <c r="N863" s="10" t="s">
        <v>8</v>
      </c>
      <c r="O863" s="10" t="s">
        <v>71</v>
      </c>
      <c r="P863" s="25" t="s">
        <v>50</v>
      </c>
      <c r="Q863" s="22"/>
      <c r="R863" s="36"/>
      <c r="S863" s="36"/>
      <c r="T863" s="36"/>
      <c r="U863" s="36"/>
      <c r="V863" s="36"/>
      <c r="W863" s="36"/>
      <c r="X863" s="28"/>
    </row>
    <row r="864" spans="1:24" s="23" customFormat="1" ht="210.75" customHeight="1" x14ac:dyDescent="0.3">
      <c r="A864" s="20">
        <f t="shared" si="27"/>
        <v>863</v>
      </c>
      <c r="B864" s="21" t="str">
        <f t="shared" si="28"/>
        <v>W29</v>
      </c>
      <c r="C864" s="21">
        <v>45853.4375</v>
      </c>
      <c r="D864" s="21" t="s">
        <v>2082</v>
      </c>
      <c r="E864" s="10" t="s">
        <v>2104</v>
      </c>
      <c r="F864" s="10" t="s">
        <v>66</v>
      </c>
      <c r="G864" s="46">
        <v>1.6400000000000001E-2</v>
      </c>
      <c r="H864" s="46">
        <v>4.3E-3</v>
      </c>
      <c r="I864" s="46">
        <v>5.4999999999999997E-3</v>
      </c>
      <c r="J864" s="46">
        <v>4.3E-3</v>
      </c>
      <c r="K864" s="49" t="s">
        <v>2106</v>
      </c>
      <c r="L864" s="11"/>
      <c r="M864" s="10" t="s">
        <v>193</v>
      </c>
      <c r="N864" s="10" t="s">
        <v>183</v>
      </c>
      <c r="O864" s="10" t="s">
        <v>71</v>
      </c>
      <c r="P864" s="25" t="s">
        <v>50</v>
      </c>
      <c r="Q864" s="22"/>
      <c r="R864" s="36"/>
      <c r="S864" s="36"/>
      <c r="T864" s="36"/>
      <c r="U864" s="36"/>
      <c r="V864" s="36"/>
      <c r="W864" s="36"/>
      <c r="X864" s="28"/>
    </row>
    <row r="865" spans="1:24" s="23" customFormat="1" ht="210.75" customHeight="1" x14ac:dyDescent="0.3">
      <c r="A865" s="20">
        <f t="shared" si="27"/>
        <v>864</v>
      </c>
      <c r="B865" s="21" t="str">
        <f t="shared" si="28"/>
        <v>W29</v>
      </c>
      <c r="C865" s="21">
        <v>45854.6875</v>
      </c>
      <c r="D865" s="21" t="s">
        <v>92</v>
      </c>
      <c r="E865" s="10" t="s">
        <v>147</v>
      </c>
      <c r="F865" s="10" t="s">
        <v>25</v>
      </c>
      <c r="G865" s="46">
        <v>6.7599999999999993E-2</v>
      </c>
      <c r="H865" s="46">
        <v>7.4999999999999997E-3</v>
      </c>
      <c r="I865" s="46">
        <v>3.1E-2</v>
      </c>
      <c r="J865" s="46">
        <v>7.4000000000000003E-3</v>
      </c>
      <c r="K865" s="49" t="s">
        <v>2114</v>
      </c>
      <c r="L865" s="11" t="s">
        <v>2188</v>
      </c>
      <c r="M865" s="10" t="s">
        <v>162</v>
      </c>
      <c r="N865" s="10" t="s">
        <v>8</v>
      </c>
      <c r="O865" s="10" t="s">
        <v>2108</v>
      </c>
      <c r="P865" s="25" t="s">
        <v>50</v>
      </c>
      <c r="Q865" s="22"/>
      <c r="R865" s="36"/>
      <c r="S865" s="36"/>
      <c r="T865" s="36"/>
      <c r="U865" s="36"/>
      <c r="V865" s="36"/>
      <c r="W865" s="36"/>
      <c r="X865" s="28"/>
    </row>
    <row r="866" spans="1:24" s="23" customFormat="1" ht="210.75" customHeight="1" x14ac:dyDescent="0.3">
      <c r="A866" s="20">
        <f t="shared" si="27"/>
        <v>865</v>
      </c>
      <c r="B866" s="21" t="str">
        <f t="shared" si="28"/>
        <v>W29</v>
      </c>
      <c r="C866" s="21">
        <v>45854.6875</v>
      </c>
      <c r="D866" s="21" t="s">
        <v>92</v>
      </c>
      <c r="E866" s="10" t="s">
        <v>73</v>
      </c>
      <c r="F866" s="10" t="s">
        <v>25</v>
      </c>
      <c r="G866" s="46">
        <v>0.20549999999999999</v>
      </c>
      <c r="H866" s="46">
        <v>4.1999999999999997E-3</v>
      </c>
      <c r="I866" s="46">
        <v>1.9400000000000001E-2</v>
      </c>
      <c r="J866" s="46">
        <v>4.5999999999999999E-3</v>
      </c>
      <c r="K866" s="49" t="s">
        <v>2109</v>
      </c>
      <c r="L866" s="11" t="s">
        <v>2184</v>
      </c>
      <c r="M866" s="10" t="s">
        <v>172</v>
      </c>
      <c r="N866" s="10" t="s">
        <v>9</v>
      </c>
      <c r="O866" s="10" t="s">
        <v>2108</v>
      </c>
      <c r="P866" s="25" t="s">
        <v>50</v>
      </c>
      <c r="Q866" s="22"/>
      <c r="R866" s="36"/>
      <c r="S866" s="36"/>
      <c r="T866" s="36"/>
      <c r="U866" s="36"/>
      <c r="V866" s="36"/>
      <c r="W866" s="36"/>
      <c r="X866" s="28"/>
    </row>
    <row r="867" spans="1:24" s="23" customFormat="1" ht="210.75" customHeight="1" x14ac:dyDescent="0.3">
      <c r="A867" s="20">
        <f t="shared" si="27"/>
        <v>866</v>
      </c>
      <c r="B867" s="21" t="str">
        <f t="shared" si="28"/>
        <v>W29</v>
      </c>
      <c r="C867" s="21">
        <v>45854.6875</v>
      </c>
      <c r="D867" s="21" t="s">
        <v>2082</v>
      </c>
      <c r="E867" s="10" t="s">
        <v>90</v>
      </c>
      <c r="F867" s="10" t="s">
        <v>25</v>
      </c>
      <c r="G867" s="46">
        <v>3.8999999999999998E-3</v>
      </c>
      <c r="H867" s="46">
        <v>2.8999999999999998E-3</v>
      </c>
      <c r="I867" s="46">
        <v>3.0000000000000001E-3</v>
      </c>
      <c r="J867" s="46">
        <v>2.8999999999999998E-3</v>
      </c>
      <c r="K867" s="49" t="s">
        <v>2110</v>
      </c>
      <c r="L867" s="11" t="s">
        <v>2186</v>
      </c>
      <c r="M867" s="10" t="s">
        <v>151</v>
      </c>
      <c r="N867" s="10" t="s">
        <v>3</v>
      </c>
      <c r="O867" s="10" t="s">
        <v>2108</v>
      </c>
      <c r="P867" s="25" t="s">
        <v>11</v>
      </c>
      <c r="Q867" s="22"/>
      <c r="R867" s="36"/>
      <c r="S867" s="36"/>
      <c r="T867" s="36"/>
      <c r="U867" s="36"/>
      <c r="V867" s="36"/>
      <c r="W867" s="36"/>
      <c r="X867" s="28"/>
    </row>
    <row r="868" spans="1:24" s="23" customFormat="1" ht="210.75" customHeight="1" x14ac:dyDescent="0.3">
      <c r="A868" s="20">
        <f t="shared" si="27"/>
        <v>867</v>
      </c>
      <c r="B868" s="21" t="str">
        <f t="shared" si="28"/>
        <v>W29</v>
      </c>
      <c r="C868" s="21">
        <v>45854.6875</v>
      </c>
      <c r="D868" s="21" t="s">
        <v>2082</v>
      </c>
      <c r="E868" s="10" t="s">
        <v>2111</v>
      </c>
      <c r="F868" s="10" t="s">
        <v>25</v>
      </c>
      <c r="G868" s="46">
        <v>1.3100000000000001E-2</v>
      </c>
      <c r="H868" s="46">
        <v>1.6400000000000001E-2</v>
      </c>
      <c r="I868" s="46">
        <v>1.7000000000000001E-2</v>
      </c>
      <c r="J868" s="46">
        <v>1.6400000000000001E-2</v>
      </c>
      <c r="K868" s="49" t="s">
        <v>2112</v>
      </c>
      <c r="L868" s="11" t="s">
        <v>2115</v>
      </c>
      <c r="M868" s="10" t="s">
        <v>151</v>
      </c>
      <c r="N868" s="10" t="s">
        <v>8</v>
      </c>
      <c r="O868" s="10" t="s">
        <v>2108</v>
      </c>
      <c r="P868" s="25" t="s">
        <v>11</v>
      </c>
      <c r="Q868" s="22"/>
      <c r="R868" s="36"/>
      <c r="S868" s="36"/>
      <c r="T868" s="36"/>
      <c r="U868" s="36"/>
      <c r="V868" s="36"/>
      <c r="W868" s="36"/>
      <c r="X868" s="28"/>
    </row>
    <row r="869" spans="1:24" s="23" customFormat="1" ht="210.75" customHeight="1" x14ac:dyDescent="0.3">
      <c r="A869" s="20">
        <f t="shared" si="27"/>
        <v>868</v>
      </c>
      <c r="B869" s="21" t="str">
        <f t="shared" si="28"/>
        <v>W29</v>
      </c>
      <c r="C869" s="21">
        <v>45855.416666666664</v>
      </c>
      <c r="D869" s="21" t="s">
        <v>92</v>
      </c>
      <c r="E869" s="10" t="s">
        <v>896</v>
      </c>
      <c r="F869" s="10" t="s">
        <v>25</v>
      </c>
      <c r="G869" s="46">
        <v>2.1700000000000001E-2</v>
      </c>
      <c r="H869" s="46">
        <v>3.3999999999999998E-3</v>
      </c>
      <c r="I869" s="46">
        <v>8.8999999999999999E-3</v>
      </c>
      <c r="J869" s="46">
        <v>3.3999999999999998E-3</v>
      </c>
      <c r="K869" s="49" t="s">
        <v>2116</v>
      </c>
      <c r="L869" s="11" t="s">
        <v>2187</v>
      </c>
      <c r="M869" s="10" t="s">
        <v>175</v>
      </c>
      <c r="N869" s="10" t="s">
        <v>8</v>
      </c>
      <c r="O869" s="10" t="s">
        <v>2108</v>
      </c>
      <c r="P869" s="25" t="s">
        <v>50</v>
      </c>
      <c r="Q869" s="22"/>
      <c r="R869" s="36"/>
      <c r="S869" s="36"/>
      <c r="T869" s="36"/>
      <c r="U869" s="36"/>
      <c r="V869" s="36"/>
      <c r="W869" s="36"/>
      <c r="X869" s="28"/>
    </row>
    <row r="870" spans="1:24" s="23" customFormat="1" ht="210.75" customHeight="1" x14ac:dyDescent="0.3">
      <c r="A870" s="20">
        <f t="shared" si="27"/>
        <v>869</v>
      </c>
      <c r="B870" s="21" t="str">
        <f t="shared" si="28"/>
        <v>W29</v>
      </c>
      <c r="C870" s="21">
        <v>45855.416666666664</v>
      </c>
      <c r="D870" s="21" t="s">
        <v>1440</v>
      </c>
      <c r="E870" s="10" t="s">
        <v>174</v>
      </c>
      <c r="F870" s="10" t="s">
        <v>25</v>
      </c>
      <c r="G870" s="46">
        <v>4.5999999999999999E-3</v>
      </c>
      <c r="H870" s="46">
        <v>8.9999999999999998E-4</v>
      </c>
      <c r="I870" s="46">
        <v>1.8E-3</v>
      </c>
      <c r="J870" s="46">
        <v>1.1000000000000001E-3</v>
      </c>
      <c r="K870" s="49" t="s">
        <v>2117</v>
      </c>
      <c r="L870" s="11" t="s">
        <v>2123</v>
      </c>
      <c r="M870" s="10" t="s">
        <v>175</v>
      </c>
      <c r="N870" s="10" t="s">
        <v>8</v>
      </c>
      <c r="O870" s="10" t="s">
        <v>2108</v>
      </c>
      <c r="P870" s="25" t="s">
        <v>11</v>
      </c>
      <c r="Q870" s="22"/>
      <c r="R870" s="36"/>
      <c r="S870" s="36"/>
      <c r="T870" s="36"/>
      <c r="U870" s="36"/>
      <c r="V870" s="36"/>
      <c r="W870" s="36"/>
      <c r="X870" s="28"/>
    </row>
    <row r="871" spans="1:24" s="23" customFormat="1" ht="210.75" customHeight="1" x14ac:dyDescent="0.3">
      <c r="A871" s="20">
        <f t="shared" si="27"/>
        <v>870</v>
      </c>
      <c r="B871" s="21" t="str">
        <f t="shared" si="28"/>
        <v>W29</v>
      </c>
      <c r="C871" s="21">
        <v>45855.416666666664</v>
      </c>
      <c r="D871" s="21" t="s">
        <v>2020</v>
      </c>
      <c r="E871" s="10" t="s">
        <v>74</v>
      </c>
      <c r="F871" s="10" t="s">
        <v>25</v>
      </c>
      <c r="G871" s="46">
        <v>4.1000000000000003E-3</v>
      </c>
      <c r="H871" s="46">
        <v>3.8999999999999998E-3</v>
      </c>
      <c r="I871" s="46">
        <v>1.6999999999999999E-3</v>
      </c>
      <c r="J871" s="46">
        <v>4.7999999999999996E-3</v>
      </c>
      <c r="K871" s="49" t="s">
        <v>2118</v>
      </c>
      <c r="L871" s="11" t="s">
        <v>2124</v>
      </c>
      <c r="M871" s="10" t="s">
        <v>204</v>
      </c>
      <c r="N871" s="10" t="s">
        <v>1</v>
      </c>
      <c r="O871" s="10" t="s">
        <v>2108</v>
      </c>
      <c r="P871" s="25" t="s">
        <v>11</v>
      </c>
      <c r="Q871" s="22"/>
      <c r="R871" s="36"/>
      <c r="S871" s="36"/>
      <c r="T871" s="36"/>
      <c r="U871" s="36"/>
      <c r="V871" s="36"/>
      <c r="W871" s="36"/>
      <c r="X871" s="28"/>
    </row>
    <row r="872" spans="1:24" s="23" customFormat="1" ht="210.75" customHeight="1" x14ac:dyDescent="0.3">
      <c r="A872" s="20">
        <f t="shared" si="27"/>
        <v>871</v>
      </c>
      <c r="B872" s="21" t="str">
        <f t="shared" si="28"/>
        <v>W29</v>
      </c>
      <c r="C872" s="21">
        <v>45855.416666666664</v>
      </c>
      <c r="D872" s="21" t="s">
        <v>1725</v>
      </c>
      <c r="E872" s="10" t="s">
        <v>74</v>
      </c>
      <c r="F872" s="10" t="s">
        <v>25</v>
      </c>
      <c r="G872" s="46">
        <v>1.2999999999999999E-3</v>
      </c>
      <c r="H872" s="46">
        <v>1.6000000000000001E-3</v>
      </c>
      <c r="I872" s="46">
        <v>2.3999999999999998E-3</v>
      </c>
      <c r="J872" s="46">
        <v>1.8E-3</v>
      </c>
      <c r="K872" s="49" t="s">
        <v>2119</v>
      </c>
      <c r="L872" s="11" t="s">
        <v>2125</v>
      </c>
      <c r="M872" s="10" t="s">
        <v>204</v>
      </c>
      <c r="N872" s="10" t="s">
        <v>1</v>
      </c>
      <c r="O872" s="10" t="s">
        <v>2108</v>
      </c>
      <c r="P872" s="25" t="s">
        <v>11</v>
      </c>
      <c r="Q872" s="22"/>
      <c r="R872" s="36"/>
      <c r="S872" s="36"/>
      <c r="T872" s="36"/>
      <c r="U872" s="36"/>
      <c r="V872" s="36"/>
      <c r="W872" s="36"/>
      <c r="X872" s="28"/>
    </row>
    <row r="873" spans="1:24" s="23" customFormat="1" ht="210.75" customHeight="1" x14ac:dyDescent="0.3">
      <c r="A873" s="20">
        <f t="shared" si="27"/>
        <v>872</v>
      </c>
      <c r="B873" s="21" t="str">
        <f t="shared" si="28"/>
        <v>W29</v>
      </c>
      <c r="C873" s="21">
        <v>45855.416666666664</v>
      </c>
      <c r="D873" s="21" t="s">
        <v>764</v>
      </c>
      <c r="E873" s="10" t="s">
        <v>166</v>
      </c>
      <c r="F873" s="10" t="s">
        <v>25</v>
      </c>
      <c r="G873" s="46">
        <v>9.1000000000000004E-3</v>
      </c>
      <c r="H873" s="46">
        <v>1.0200000000000001E-2</v>
      </c>
      <c r="I873" s="46">
        <v>1.03E-2</v>
      </c>
      <c r="J873" s="46">
        <v>1.0699999999999999E-2</v>
      </c>
      <c r="K873" s="49" t="s">
        <v>2120</v>
      </c>
      <c r="L873" s="11" t="s">
        <v>2131</v>
      </c>
      <c r="M873" s="10" t="s">
        <v>151</v>
      </c>
      <c r="N873" s="10" t="s">
        <v>8</v>
      </c>
      <c r="O873" s="10" t="s">
        <v>2108</v>
      </c>
      <c r="P873" s="25" t="s">
        <v>11</v>
      </c>
      <c r="Q873" s="22"/>
      <c r="R873" s="36"/>
      <c r="S873" s="36"/>
      <c r="T873" s="36"/>
      <c r="U873" s="36"/>
      <c r="V873" s="36"/>
      <c r="W873" s="36"/>
      <c r="X873" s="28"/>
    </row>
    <row r="874" spans="1:24" s="23" customFormat="1" ht="210.75" customHeight="1" x14ac:dyDescent="0.3">
      <c r="A874" s="20">
        <f t="shared" si="27"/>
        <v>873</v>
      </c>
      <c r="B874" s="21" t="str">
        <f t="shared" si="28"/>
        <v>W29</v>
      </c>
      <c r="C874" s="21">
        <v>45855.416666666664</v>
      </c>
      <c r="D874" s="21" t="s">
        <v>764</v>
      </c>
      <c r="E874" s="10" t="s">
        <v>74</v>
      </c>
      <c r="F874" s="10" t="s">
        <v>25</v>
      </c>
      <c r="G874" s="46">
        <v>3.3999999999999998E-3</v>
      </c>
      <c r="H874" s="46">
        <v>4.0000000000000002E-4</v>
      </c>
      <c r="I874" s="46">
        <v>8.9999999999999998E-4</v>
      </c>
      <c r="J874" s="46">
        <v>2.3999999999999998E-3</v>
      </c>
      <c r="K874" s="49" t="s">
        <v>2121</v>
      </c>
      <c r="L874" s="11" t="s">
        <v>2126</v>
      </c>
      <c r="M874" s="10" t="s">
        <v>204</v>
      </c>
      <c r="N874" s="10" t="s">
        <v>1</v>
      </c>
      <c r="O874" s="10" t="s">
        <v>2108</v>
      </c>
      <c r="P874" s="25" t="s">
        <v>11</v>
      </c>
      <c r="Q874" s="22"/>
      <c r="R874" s="36"/>
      <c r="S874" s="36"/>
      <c r="T874" s="36"/>
      <c r="U874" s="36"/>
      <c r="V874" s="36"/>
      <c r="W874" s="36"/>
      <c r="X874" s="28"/>
    </row>
    <row r="875" spans="1:24" s="23" customFormat="1" ht="210.75" customHeight="1" x14ac:dyDescent="0.3">
      <c r="A875" s="20">
        <f t="shared" si="27"/>
        <v>874</v>
      </c>
      <c r="B875" s="21" t="str">
        <f t="shared" si="28"/>
        <v>W29</v>
      </c>
      <c r="C875" s="21">
        <v>45855.416666666664</v>
      </c>
      <c r="D875" s="21" t="s">
        <v>281</v>
      </c>
      <c r="E875" s="10" t="s">
        <v>131</v>
      </c>
      <c r="F875" s="10" t="s">
        <v>25</v>
      </c>
      <c r="G875" s="46">
        <v>3.2199999999999999E-2</v>
      </c>
      <c r="H875" s="46">
        <v>2.0999999999999999E-3</v>
      </c>
      <c r="I875" s="46">
        <v>3.2199999999999999E-2</v>
      </c>
      <c r="J875" s="46">
        <v>3.2199999999999999E-2</v>
      </c>
      <c r="K875" s="49" t="s">
        <v>2122</v>
      </c>
      <c r="L875" s="11" t="s">
        <v>2130</v>
      </c>
      <c r="M875" s="10" t="s">
        <v>204</v>
      </c>
      <c r="N875" s="10" t="s">
        <v>1</v>
      </c>
      <c r="O875" s="10" t="s">
        <v>2108</v>
      </c>
      <c r="P875" s="25" t="s">
        <v>11</v>
      </c>
      <c r="Q875" s="22"/>
      <c r="R875" s="36"/>
      <c r="S875" s="36"/>
      <c r="T875" s="36"/>
      <c r="U875" s="36"/>
      <c r="V875" s="36"/>
      <c r="W875" s="36"/>
      <c r="X875" s="28"/>
    </row>
    <row r="876" spans="1:24" s="23" customFormat="1" ht="210.75" customHeight="1" x14ac:dyDescent="0.3">
      <c r="A876" s="20">
        <f t="shared" si="27"/>
        <v>875</v>
      </c>
      <c r="B876" s="21" t="str">
        <f t="shared" si="28"/>
        <v>W29</v>
      </c>
      <c r="C876" s="21">
        <v>45855.666666666664</v>
      </c>
      <c r="D876" s="21" t="s">
        <v>281</v>
      </c>
      <c r="E876" s="10" t="s">
        <v>2132</v>
      </c>
      <c r="F876" s="10" t="s">
        <v>25</v>
      </c>
      <c r="G876" s="46">
        <v>1.9300000000000001E-2</v>
      </c>
      <c r="H876" s="46">
        <v>8.9999999999999998E-4</v>
      </c>
      <c r="I876" s="46">
        <v>7.7999999999999996E-3</v>
      </c>
      <c r="J876" s="46">
        <v>7.7999999999999996E-3</v>
      </c>
      <c r="K876" s="49" t="s">
        <v>2127</v>
      </c>
      <c r="L876" s="11" t="s">
        <v>2133</v>
      </c>
      <c r="M876" s="10" t="s">
        <v>204</v>
      </c>
      <c r="N876" s="10" t="s">
        <v>2134</v>
      </c>
      <c r="O876" s="10" t="s">
        <v>100</v>
      </c>
      <c r="P876" s="25" t="s">
        <v>11</v>
      </c>
      <c r="Q876" s="22"/>
      <c r="R876" s="36"/>
      <c r="S876" s="36"/>
      <c r="T876" s="36"/>
      <c r="U876" s="36"/>
      <c r="V876" s="36"/>
      <c r="W876" s="36"/>
      <c r="X876" s="28"/>
    </row>
    <row r="877" spans="1:24" s="23" customFormat="1" ht="210.75" customHeight="1" x14ac:dyDescent="0.3">
      <c r="A877" s="20">
        <f t="shared" si="27"/>
        <v>876</v>
      </c>
      <c r="B877" s="21" t="str">
        <f t="shared" si="28"/>
        <v>W29</v>
      </c>
      <c r="C877" s="21">
        <v>45855.666666666664</v>
      </c>
      <c r="D877" s="21" t="s">
        <v>1725</v>
      </c>
      <c r="E877" s="10" t="s">
        <v>1449</v>
      </c>
      <c r="F877" s="10" t="s">
        <v>25</v>
      </c>
      <c r="G877" s="46">
        <v>2.8999999999999998E-3</v>
      </c>
      <c r="H877" s="46">
        <v>2E-3</v>
      </c>
      <c r="I877" s="46">
        <v>4.4000000000000003E-3</v>
      </c>
      <c r="J877" s="46">
        <v>1.4E-3</v>
      </c>
      <c r="K877" s="49" t="s">
        <v>2128</v>
      </c>
      <c r="L877" s="11" t="s">
        <v>5036</v>
      </c>
      <c r="M877" s="10" t="s">
        <v>172</v>
      </c>
      <c r="N877" s="10" t="s">
        <v>2135</v>
      </c>
      <c r="O877" s="10" t="s">
        <v>100</v>
      </c>
      <c r="P877" s="25" t="s">
        <v>11</v>
      </c>
      <c r="Q877" s="22"/>
      <c r="R877" s="36"/>
      <c r="S877" s="36"/>
      <c r="T877" s="36"/>
      <c r="U877" s="36"/>
      <c r="V877" s="36"/>
      <c r="W877" s="36"/>
      <c r="X877" s="28"/>
    </row>
    <row r="878" spans="1:24" s="23" customFormat="1" ht="210.75" customHeight="1" x14ac:dyDescent="0.3">
      <c r="A878" s="20">
        <f t="shared" si="27"/>
        <v>877</v>
      </c>
      <c r="B878" s="21" t="str">
        <f t="shared" si="28"/>
        <v>W29</v>
      </c>
      <c r="C878" s="21">
        <v>45855.666666666664</v>
      </c>
      <c r="D878" s="21" t="s">
        <v>2102</v>
      </c>
      <c r="E878" s="10" t="s">
        <v>149</v>
      </c>
      <c r="F878" s="10" t="s">
        <v>25</v>
      </c>
      <c r="G878" s="46">
        <v>1.61E-2</v>
      </c>
      <c r="H878" s="46">
        <v>1.43E-2</v>
      </c>
      <c r="I878" s="46">
        <v>1.43E-2</v>
      </c>
      <c r="J878" s="46">
        <v>1.43E-2</v>
      </c>
      <c r="K878" s="49" t="s">
        <v>2136</v>
      </c>
      <c r="L878" s="11" t="s">
        <v>2137</v>
      </c>
      <c r="M878" s="10" t="s">
        <v>151</v>
      </c>
      <c r="N878" s="10" t="s">
        <v>8</v>
      </c>
      <c r="O878" s="10" t="s">
        <v>100</v>
      </c>
      <c r="P878" s="25" t="s">
        <v>11</v>
      </c>
      <c r="Q878" s="22"/>
      <c r="R878" s="36"/>
      <c r="S878" s="36"/>
      <c r="T878" s="36"/>
      <c r="U878" s="36"/>
      <c r="V878" s="36"/>
      <c r="W878" s="36"/>
      <c r="X878" s="28"/>
    </row>
    <row r="879" spans="1:24" s="23" customFormat="1" ht="210.75" customHeight="1" x14ac:dyDescent="0.3">
      <c r="A879" s="20">
        <f t="shared" si="27"/>
        <v>878</v>
      </c>
      <c r="B879" s="21" t="str">
        <f t="shared" si="28"/>
        <v>W29</v>
      </c>
      <c r="C879" s="21">
        <v>45855.666666666664</v>
      </c>
      <c r="D879" s="21" t="s">
        <v>136</v>
      </c>
      <c r="E879" s="10" t="s">
        <v>1629</v>
      </c>
      <c r="F879" s="10" t="s">
        <v>25</v>
      </c>
      <c r="G879" s="46">
        <v>9.2999999999999999E-2</v>
      </c>
      <c r="H879" s="46">
        <v>1.35E-2</v>
      </c>
      <c r="I879" s="46">
        <v>1.4E-2</v>
      </c>
      <c r="J879" s="46">
        <v>8.6999999999999994E-3</v>
      </c>
      <c r="K879" s="49" t="s">
        <v>2161</v>
      </c>
      <c r="L879" s="11" t="s">
        <v>5037</v>
      </c>
      <c r="M879" s="10" t="s">
        <v>162</v>
      </c>
      <c r="N879" s="10" t="s">
        <v>8</v>
      </c>
      <c r="O879" s="10" t="s">
        <v>100</v>
      </c>
      <c r="P879" s="25" t="s">
        <v>50</v>
      </c>
      <c r="Q879" s="22"/>
      <c r="R879" s="36"/>
      <c r="S879" s="36"/>
      <c r="T879" s="36"/>
      <c r="U879" s="36"/>
      <c r="V879" s="36"/>
      <c r="W879" s="36"/>
      <c r="X879" s="28"/>
    </row>
    <row r="880" spans="1:24" s="23" customFormat="1" ht="210.75" customHeight="1" x14ac:dyDescent="0.3">
      <c r="A880" s="20">
        <f t="shared" si="27"/>
        <v>879</v>
      </c>
      <c r="B880" s="21" t="str">
        <f t="shared" si="28"/>
        <v>W29</v>
      </c>
      <c r="C880" s="21">
        <v>45856.375</v>
      </c>
      <c r="D880" s="21" t="s">
        <v>1725</v>
      </c>
      <c r="E880" s="10" t="s">
        <v>75</v>
      </c>
      <c r="F880" s="10" t="s">
        <v>25</v>
      </c>
      <c r="G880" s="46">
        <v>4.0000000000000002E-4</v>
      </c>
      <c r="H880" s="46">
        <v>0</v>
      </c>
      <c r="I880" s="46">
        <v>1E-4</v>
      </c>
      <c r="J880" s="46">
        <v>5.9999999999999995E-4</v>
      </c>
      <c r="K880" s="49" t="s">
        <v>2138</v>
      </c>
      <c r="L880" s="11" t="s">
        <v>2148</v>
      </c>
      <c r="M880" s="10" t="s">
        <v>288</v>
      </c>
      <c r="N880" s="10" t="s">
        <v>1</v>
      </c>
      <c r="O880" s="10" t="s">
        <v>100</v>
      </c>
      <c r="P880" s="25" t="s">
        <v>11</v>
      </c>
      <c r="Q880" s="22"/>
      <c r="R880" s="36"/>
      <c r="S880" s="36"/>
      <c r="T880" s="36"/>
      <c r="U880" s="36"/>
      <c r="V880" s="36"/>
      <c r="W880" s="36"/>
      <c r="X880" s="28"/>
    </row>
    <row r="881" spans="1:24" s="23" customFormat="1" ht="210.75" customHeight="1" x14ac:dyDescent="0.3">
      <c r="A881" s="20">
        <f t="shared" si="27"/>
        <v>880</v>
      </c>
      <c r="B881" s="21" t="str">
        <f t="shared" si="28"/>
        <v>W29</v>
      </c>
      <c r="C881" s="21">
        <v>45856.375</v>
      </c>
      <c r="D881" s="21" t="s">
        <v>764</v>
      </c>
      <c r="E881" s="10" t="s">
        <v>896</v>
      </c>
      <c r="F881" s="10" t="s">
        <v>25</v>
      </c>
      <c r="G881" s="46">
        <v>4.8999999999999998E-3</v>
      </c>
      <c r="H881" s="46">
        <v>3.2000000000000002E-3</v>
      </c>
      <c r="I881" s="46">
        <v>3.5999999999999999E-3</v>
      </c>
      <c r="J881" s="46">
        <v>3.5999999999999999E-3</v>
      </c>
      <c r="K881" s="49" t="s">
        <v>2139</v>
      </c>
      <c r="L881" s="11" t="s">
        <v>5038</v>
      </c>
      <c r="M881" s="10" t="s">
        <v>175</v>
      </c>
      <c r="N881" s="10" t="s">
        <v>8</v>
      </c>
      <c r="O881" s="10" t="s">
        <v>100</v>
      </c>
      <c r="P881" s="25" t="s">
        <v>11</v>
      </c>
      <c r="Q881" s="22"/>
      <c r="R881" s="36"/>
      <c r="S881" s="36"/>
      <c r="T881" s="36"/>
      <c r="U881" s="36"/>
      <c r="V881" s="36"/>
      <c r="W881" s="36"/>
      <c r="X881" s="28"/>
    </row>
    <row r="882" spans="1:24" s="23" customFormat="1" ht="210.75" customHeight="1" x14ac:dyDescent="0.3">
      <c r="A882" s="20">
        <f t="shared" si="27"/>
        <v>881</v>
      </c>
      <c r="B882" s="21" t="str">
        <f t="shared" si="28"/>
        <v>W29</v>
      </c>
      <c r="C882" s="21">
        <v>45856.375</v>
      </c>
      <c r="D882" s="21" t="s">
        <v>2102</v>
      </c>
      <c r="E882" s="10" t="s">
        <v>75</v>
      </c>
      <c r="F882" s="10" t="s">
        <v>25</v>
      </c>
      <c r="G882" s="46">
        <v>1.24E-2</v>
      </c>
      <c r="H882" s="46">
        <v>9.2999999999999992E-3</v>
      </c>
      <c r="I882" s="46">
        <v>9.2999999999999992E-3</v>
      </c>
      <c r="J882" s="46">
        <v>9.2999999999999992E-3</v>
      </c>
      <c r="K882" s="49" t="s">
        <v>2140</v>
      </c>
      <c r="L882" s="11" t="s">
        <v>2400</v>
      </c>
      <c r="M882" s="10" t="s">
        <v>288</v>
      </c>
      <c r="N882" s="10" t="s">
        <v>1</v>
      </c>
      <c r="O882" s="10" t="s">
        <v>100</v>
      </c>
      <c r="P882" s="25" t="s">
        <v>11</v>
      </c>
      <c r="Q882" s="22"/>
      <c r="R882" s="36"/>
      <c r="S882" s="36"/>
      <c r="T882" s="36"/>
      <c r="U882" s="36"/>
      <c r="V882" s="36"/>
      <c r="W882" s="36"/>
      <c r="X882" s="28"/>
    </row>
    <row r="883" spans="1:24" s="23" customFormat="1" ht="210.75" customHeight="1" x14ac:dyDescent="0.3">
      <c r="A883" s="20">
        <f t="shared" si="27"/>
        <v>882</v>
      </c>
      <c r="B883" s="21" t="str">
        <f t="shared" si="28"/>
        <v>W29</v>
      </c>
      <c r="C883" s="21">
        <v>45856.375</v>
      </c>
      <c r="D883" s="21" t="s">
        <v>764</v>
      </c>
      <c r="E883" s="10" t="s">
        <v>110</v>
      </c>
      <c r="F883" s="10" t="s">
        <v>76</v>
      </c>
      <c r="G883" s="46">
        <v>7.1999999999999998E-3</v>
      </c>
      <c r="H883" s="46">
        <v>2.0000000000000001E-4</v>
      </c>
      <c r="I883" s="46">
        <v>2.9999999999999997E-4</v>
      </c>
      <c r="J883" s="46">
        <v>5.9999999999999995E-4</v>
      </c>
      <c r="K883" s="49" t="s">
        <v>2141</v>
      </c>
      <c r="L883" s="11"/>
      <c r="M883" s="10" t="s">
        <v>928</v>
      </c>
      <c r="N883" s="10" t="s">
        <v>9</v>
      </c>
      <c r="O883" s="10" t="s">
        <v>100</v>
      </c>
      <c r="P883" s="25" t="s">
        <v>50</v>
      </c>
      <c r="Q883" s="22"/>
      <c r="R883" s="36"/>
      <c r="S883" s="36"/>
      <c r="T883" s="36"/>
      <c r="U883" s="36"/>
      <c r="V883" s="36"/>
      <c r="W883" s="36"/>
      <c r="X883" s="28"/>
    </row>
    <row r="884" spans="1:24" s="23" customFormat="1" ht="210.75" customHeight="1" x14ac:dyDescent="0.3">
      <c r="A884" s="20">
        <f t="shared" si="27"/>
        <v>883</v>
      </c>
      <c r="B884" s="21" t="str">
        <f t="shared" si="28"/>
        <v>W29</v>
      </c>
      <c r="C884" s="21">
        <v>45856.625</v>
      </c>
      <c r="D884" s="21" t="s">
        <v>108</v>
      </c>
      <c r="E884" s="10" t="s">
        <v>75</v>
      </c>
      <c r="F884" s="10" t="s">
        <v>25</v>
      </c>
      <c r="G884" s="46">
        <v>9.7000000000000003E-3</v>
      </c>
      <c r="H884" s="46">
        <v>1.1999999999999999E-3</v>
      </c>
      <c r="I884" s="46">
        <v>4.1000000000000003E-3</v>
      </c>
      <c r="J884" s="46">
        <v>0.58140000000000003</v>
      </c>
      <c r="K884" s="49" t="s">
        <v>2145</v>
      </c>
      <c r="L884" s="11" t="s">
        <v>2147</v>
      </c>
      <c r="M884" s="10" t="s">
        <v>288</v>
      </c>
      <c r="N884" s="10" t="s">
        <v>1</v>
      </c>
      <c r="O884" s="10" t="s">
        <v>100</v>
      </c>
      <c r="P884" s="25" t="s">
        <v>11</v>
      </c>
      <c r="Q884" s="22"/>
      <c r="R884" s="36"/>
      <c r="S884" s="36"/>
      <c r="T884" s="36"/>
      <c r="U884" s="36"/>
      <c r="V884" s="36"/>
      <c r="W884" s="36"/>
      <c r="X884" s="28"/>
    </row>
    <row r="885" spans="1:24" s="23" customFormat="1" ht="210.75" customHeight="1" x14ac:dyDescent="0.3">
      <c r="A885" s="20">
        <f t="shared" si="27"/>
        <v>884</v>
      </c>
      <c r="B885" s="21" t="str">
        <f t="shared" si="28"/>
        <v>W29</v>
      </c>
      <c r="C885" s="21">
        <v>45856.625</v>
      </c>
      <c r="D885" s="21" t="s">
        <v>2475</v>
      </c>
      <c r="E885" s="10" t="s">
        <v>980</v>
      </c>
      <c r="F885" s="10" t="s">
        <v>25</v>
      </c>
      <c r="G885" s="46">
        <v>2.24E-2</v>
      </c>
      <c r="H885" s="46">
        <v>7.4000000000000003E-3</v>
      </c>
      <c r="I885" s="46">
        <v>7.4000000000000003E-3</v>
      </c>
      <c r="J885" s="46">
        <v>7.4000000000000003E-3</v>
      </c>
      <c r="K885" s="49" t="s">
        <v>2143</v>
      </c>
      <c r="L885" s="11" t="s">
        <v>2146</v>
      </c>
      <c r="M885" s="10" t="s">
        <v>440</v>
      </c>
      <c r="N885" s="10" t="s">
        <v>759</v>
      </c>
      <c r="O885" s="10" t="s">
        <v>100</v>
      </c>
      <c r="P885" s="25" t="s">
        <v>11</v>
      </c>
      <c r="Q885" s="22"/>
      <c r="R885" s="36"/>
      <c r="S885" s="36"/>
      <c r="T885" s="36"/>
      <c r="U885" s="36"/>
      <c r="V885" s="36"/>
      <c r="W885" s="36"/>
      <c r="X885" s="28"/>
    </row>
    <row r="886" spans="1:24" s="23" customFormat="1" ht="210.75" customHeight="1" x14ac:dyDescent="0.3">
      <c r="A886" s="20">
        <f t="shared" ref="A886:A949" si="29">ROW()-1</f>
        <v>885</v>
      </c>
      <c r="B886" s="21" t="str">
        <f t="shared" si="28"/>
        <v>W29</v>
      </c>
      <c r="C886" s="21">
        <v>45856.625</v>
      </c>
      <c r="D886" s="21" t="s">
        <v>3240</v>
      </c>
      <c r="E886" s="10" t="s">
        <v>462</v>
      </c>
      <c r="F886" s="10" t="s">
        <v>25</v>
      </c>
      <c r="G886" s="46">
        <v>2.4799999999999999E-2</v>
      </c>
      <c r="H886" s="46">
        <v>2.24E-2</v>
      </c>
      <c r="I886" s="46">
        <v>2.24E-2</v>
      </c>
      <c r="J886" s="46">
        <v>2.24E-2</v>
      </c>
      <c r="K886" s="49" t="s">
        <v>2470</v>
      </c>
      <c r="L886" s="11" t="s">
        <v>2786</v>
      </c>
      <c r="M886" s="10" t="s">
        <v>288</v>
      </c>
      <c r="N886" s="10" t="s">
        <v>1</v>
      </c>
      <c r="O886" s="10" t="s">
        <v>100</v>
      </c>
      <c r="P886" s="25" t="s">
        <v>11</v>
      </c>
      <c r="Q886" s="22"/>
      <c r="R886" s="36"/>
      <c r="S886" s="36"/>
      <c r="T886" s="36"/>
      <c r="U886" s="36"/>
      <c r="V886" s="36"/>
      <c r="W886" s="36"/>
      <c r="X886" s="28"/>
    </row>
    <row r="887" spans="1:24" s="23" customFormat="1" ht="210.75" customHeight="1" x14ac:dyDescent="0.3">
      <c r="A887" s="20">
        <f t="shared" si="29"/>
        <v>886</v>
      </c>
      <c r="B887" s="21" t="str">
        <f t="shared" si="28"/>
        <v>W29</v>
      </c>
      <c r="C887" s="21">
        <v>45857.375</v>
      </c>
      <c r="D887" s="21" t="s">
        <v>403</v>
      </c>
      <c r="E887" s="10" t="s">
        <v>182</v>
      </c>
      <c r="F887" s="10" t="s">
        <v>25</v>
      </c>
      <c r="G887" s="46">
        <v>1.9E-3</v>
      </c>
      <c r="H887" s="46">
        <v>4.0000000000000002E-4</v>
      </c>
      <c r="I887" s="46">
        <v>5.0000000000000001E-4</v>
      </c>
      <c r="J887" s="46">
        <v>4.0000000000000002E-4</v>
      </c>
      <c r="K887" s="49" t="s">
        <v>2151</v>
      </c>
      <c r="L887" s="11" t="s">
        <v>2152</v>
      </c>
      <c r="M887" s="10" t="s">
        <v>193</v>
      </c>
      <c r="N887" s="10" t="s">
        <v>183</v>
      </c>
      <c r="O887" s="10" t="s">
        <v>100</v>
      </c>
      <c r="P887" s="25" t="s">
        <v>11</v>
      </c>
      <c r="Q887" s="22"/>
      <c r="R887" s="36"/>
      <c r="S887" s="36"/>
      <c r="T887" s="36"/>
      <c r="U887" s="36"/>
      <c r="V887" s="36"/>
      <c r="W887" s="36"/>
      <c r="X887" s="28"/>
    </row>
    <row r="888" spans="1:24" s="23" customFormat="1" ht="237" customHeight="1" x14ac:dyDescent="0.3">
      <c r="A888" s="20">
        <f t="shared" si="29"/>
        <v>887</v>
      </c>
      <c r="B888" s="21" t="str">
        <f>"W"&amp;WEEKNUM(C888,1)</f>
        <v>W29</v>
      </c>
      <c r="C888" s="21">
        <v>45857.375</v>
      </c>
      <c r="D888" s="21" t="s">
        <v>2102</v>
      </c>
      <c r="E888" s="10" t="s">
        <v>2154</v>
      </c>
      <c r="F888" s="10" t="s">
        <v>25</v>
      </c>
      <c r="G888" s="46">
        <v>1.03E-2</v>
      </c>
      <c r="H888" s="46">
        <v>7.3000000000000001E-3</v>
      </c>
      <c r="I888" s="46">
        <v>6.7999999999999996E-3</v>
      </c>
      <c r="J888" s="46">
        <v>7.3000000000000001E-3</v>
      </c>
      <c r="K888" s="49" t="s">
        <v>2153</v>
      </c>
      <c r="L888" s="11" t="s">
        <v>2401</v>
      </c>
      <c r="M888" s="10" t="s">
        <v>175</v>
      </c>
      <c r="N888" s="10" t="s">
        <v>8</v>
      </c>
      <c r="O888" s="10" t="s">
        <v>100</v>
      </c>
      <c r="P888" s="25" t="s">
        <v>11</v>
      </c>
      <c r="Q888" s="22"/>
      <c r="R888" s="36"/>
      <c r="S888" s="36"/>
      <c r="T888" s="36"/>
      <c r="U888" s="36"/>
      <c r="V888" s="36"/>
      <c r="W888" s="36"/>
      <c r="X888" s="28"/>
    </row>
    <row r="889" spans="1:24" s="23" customFormat="1" ht="210.75" customHeight="1" x14ac:dyDescent="0.3">
      <c r="A889" s="20">
        <f t="shared" si="29"/>
        <v>888</v>
      </c>
      <c r="B889" s="21" t="str">
        <f t="shared" si="28"/>
        <v>W29</v>
      </c>
      <c r="C889" s="21">
        <v>45857.375</v>
      </c>
      <c r="D889" s="21" t="s">
        <v>2102</v>
      </c>
      <c r="E889" s="10" t="s">
        <v>20</v>
      </c>
      <c r="F889" s="10" t="s">
        <v>25</v>
      </c>
      <c r="G889" s="46">
        <v>1.55E-2</v>
      </c>
      <c r="H889" s="46">
        <v>1.3899999999999999E-2</v>
      </c>
      <c r="I889" s="46">
        <v>1.3899999999999999E-2</v>
      </c>
      <c r="J889" s="46">
        <v>1.3899999999999999E-2</v>
      </c>
      <c r="K889" s="49" t="s">
        <v>2157</v>
      </c>
      <c r="L889" s="11" t="s">
        <v>2167</v>
      </c>
      <c r="M889" s="10" t="s">
        <v>190</v>
      </c>
      <c r="N889" s="10" t="s">
        <v>1</v>
      </c>
      <c r="O889" s="10" t="s">
        <v>100</v>
      </c>
      <c r="P889" s="25" t="s">
        <v>11</v>
      </c>
      <c r="Q889" s="22"/>
      <c r="R889" s="36"/>
      <c r="S889" s="36"/>
      <c r="T889" s="36"/>
      <c r="U889" s="36"/>
      <c r="V889" s="36"/>
      <c r="W889" s="36"/>
      <c r="X889" s="28"/>
    </row>
    <row r="890" spans="1:24" s="23" customFormat="1" ht="210.75" customHeight="1" x14ac:dyDescent="0.3">
      <c r="A890" s="20">
        <f t="shared" si="29"/>
        <v>889</v>
      </c>
      <c r="B890" s="21" t="str">
        <f t="shared" ref="B890:B953" si="30">"W"&amp;WEEKNUM(C890,1)</f>
        <v>W29</v>
      </c>
      <c r="C890" s="21">
        <v>45857.375</v>
      </c>
      <c r="D890" s="21" t="s">
        <v>764</v>
      </c>
      <c r="E890" s="10" t="s">
        <v>2150</v>
      </c>
      <c r="F890" s="10" t="s">
        <v>25</v>
      </c>
      <c r="G890" s="46">
        <v>2.3999999999999998E-3</v>
      </c>
      <c r="H890" s="46">
        <v>2.9999999999999997E-4</v>
      </c>
      <c r="I890" s="46">
        <v>5.0000000000000001E-4</v>
      </c>
      <c r="J890" s="46">
        <v>8.9999999999999998E-4</v>
      </c>
      <c r="K890" s="49" t="s">
        <v>2149</v>
      </c>
      <c r="L890" s="11"/>
      <c r="M890" s="10" t="s">
        <v>928</v>
      </c>
      <c r="N890" s="10" t="s">
        <v>9</v>
      </c>
      <c r="O890" s="10" t="s">
        <v>100</v>
      </c>
      <c r="P890" s="25" t="s">
        <v>50</v>
      </c>
      <c r="Q890" s="22"/>
      <c r="R890" s="36"/>
      <c r="S890" s="36"/>
      <c r="T890" s="36"/>
      <c r="U890" s="36"/>
      <c r="V890" s="36"/>
      <c r="W890" s="36"/>
      <c r="X890" s="28"/>
    </row>
    <row r="891" spans="1:24" s="23" customFormat="1" ht="210.75" customHeight="1" x14ac:dyDescent="0.3">
      <c r="A891" s="20">
        <f t="shared" si="29"/>
        <v>890</v>
      </c>
      <c r="B891" s="21" t="str">
        <f t="shared" si="30"/>
        <v>W29</v>
      </c>
      <c r="C891" s="21">
        <v>45857.666666666664</v>
      </c>
      <c r="D891" s="21" t="s">
        <v>2102</v>
      </c>
      <c r="E891" s="10" t="s">
        <v>2155</v>
      </c>
      <c r="F891" s="10" t="s">
        <v>25</v>
      </c>
      <c r="G891" s="46">
        <v>2.98E-2</v>
      </c>
      <c r="H891" s="46">
        <v>4.0000000000000001E-3</v>
      </c>
      <c r="I891" s="46">
        <v>3.8999999999999998E-3</v>
      </c>
      <c r="J891" s="46">
        <v>4.0000000000000001E-3</v>
      </c>
      <c r="K891" s="49" t="s">
        <v>2156</v>
      </c>
      <c r="L891" s="11" t="s">
        <v>2889</v>
      </c>
      <c r="M891" s="10" t="s">
        <v>175</v>
      </c>
      <c r="N891" s="10" t="s">
        <v>8</v>
      </c>
      <c r="O891" s="10" t="s">
        <v>100</v>
      </c>
      <c r="P891" s="25" t="s">
        <v>11</v>
      </c>
      <c r="Q891" s="22"/>
      <c r="R891" s="36"/>
      <c r="S891" s="36"/>
      <c r="T891" s="36"/>
      <c r="U891" s="36"/>
      <c r="V891" s="36"/>
      <c r="W891" s="36"/>
      <c r="X891" s="28"/>
    </row>
    <row r="892" spans="1:24" s="23" customFormat="1" ht="210.75" customHeight="1" x14ac:dyDescent="0.3">
      <c r="A892" s="20">
        <f t="shared" si="29"/>
        <v>891</v>
      </c>
      <c r="B892" s="21" t="str">
        <f t="shared" si="30"/>
        <v>W30</v>
      </c>
      <c r="C892" s="21">
        <v>45858.416666666664</v>
      </c>
      <c r="D892" s="21" t="s">
        <v>136</v>
      </c>
      <c r="E892" s="10" t="s">
        <v>147</v>
      </c>
      <c r="F892" s="10" t="s">
        <v>56</v>
      </c>
      <c r="G892" s="46">
        <v>5.0999999999999997E-2</v>
      </c>
      <c r="H892" s="46">
        <v>5.4000000000000003E-3</v>
      </c>
      <c r="I892" s="46">
        <v>5.5999999999999999E-3</v>
      </c>
      <c r="J892" s="46">
        <v>1.7600000000000001E-2</v>
      </c>
      <c r="K892" s="49" t="s">
        <v>2163</v>
      </c>
      <c r="L892" s="11" t="s">
        <v>2164</v>
      </c>
      <c r="M892" s="10" t="s">
        <v>162</v>
      </c>
      <c r="N892" s="10" t="s">
        <v>8</v>
      </c>
      <c r="O892" s="10" t="s">
        <v>2160</v>
      </c>
      <c r="P892" s="25" t="s">
        <v>50</v>
      </c>
      <c r="Q892" s="22"/>
      <c r="R892" s="36"/>
      <c r="S892" s="36"/>
      <c r="T892" s="36"/>
      <c r="U892" s="36"/>
      <c r="V892" s="36"/>
      <c r="W892" s="36"/>
      <c r="X892" s="28"/>
    </row>
    <row r="893" spans="1:24" s="23" customFormat="1" ht="210.75" customHeight="1" x14ac:dyDescent="0.3">
      <c r="A893" s="20">
        <f t="shared" si="29"/>
        <v>892</v>
      </c>
      <c r="B893" s="21" t="str">
        <f t="shared" si="30"/>
        <v>W30</v>
      </c>
      <c r="C893" s="21">
        <v>45858.416666666664</v>
      </c>
      <c r="D893" s="21" t="s">
        <v>2102</v>
      </c>
      <c r="E893" s="10" t="s">
        <v>147</v>
      </c>
      <c r="F893" s="10" t="s">
        <v>25</v>
      </c>
      <c r="G893" s="46">
        <v>2.5499999999999998E-2</v>
      </c>
      <c r="H893" s="46">
        <v>8.8999999999999999E-3</v>
      </c>
      <c r="I893" s="46">
        <v>8.8000000000000005E-3</v>
      </c>
      <c r="J893" s="46">
        <v>8.8999999999999999E-3</v>
      </c>
      <c r="K893" s="49" t="s">
        <v>2158</v>
      </c>
      <c r="L893" s="11" t="s">
        <v>2268</v>
      </c>
      <c r="M893" s="10" t="s">
        <v>162</v>
      </c>
      <c r="N893" s="10" t="s">
        <v>8</v>
      </c>
      <c r="O893" s="10" t="s">
        <v>2160</v>
      </c>
      <c r="P893" s="25" t="s">
        <v>11</v>
      </c>
      <c r="Q893" s="22"/>
      <c r="R893" s="36"/>
      <c r="S893" s="36"/>
      <c r="T893" s="36"/>
      <c r="U893" s="36"/>
      <c r="V893" s="36"/>
      <c r="W893" s="36"/>
      <c r="X893" s="28"/>
    </row>
    <row r="894" spans="1:24" s="23" customFormat="1" ht="210.75" customHeight="1" x14ac:dyDescent="0.3">
      <c r="A894" s="20">
        <f t="shared" si="29"/>
        <v>893</v>
      </c>
      <c r="B894" s="21" t="str">
        <f t="shared" si="30"/>
        <v>W30</v>
      </c>
      <c r="C894" s="21">
        <v>45858.416666666664</v>
      </c>
      <c r="D894" s="21" t="s">
        <v>2102</v>
      </c>
      <c r="E894" s="10" t="s">
        <v>1629</v>
      </c>
      <c r="F894" s="10" t="s">
        <v>25</v>
      </c>
      <c r="G894" s="46">
        <v>1.2800000000000001E-2</v>
      </c>
      <c r="H894" s="46">
        <v>5.4999999999999997E-3</v>
      </c>
      <c r="I894" s="46">
        <v>5.4999999999999997E-3</v>
      </c>
      <c r="J894" s="46">
        <v>5.4999999999999997E-3</v>
      </c>
      <c r="K894" s="49" t="s">
        <v>2159</v>
      </c>
      <c r="L894" s="11" t="s">
        <v>2162</v>
      </c>
      <c r="M894" s="10" t="s">
        <v>162</v>
      </c>
      <c r="N894" s="10" t="s">
        <v>8</v>
      </c>
      <c r="O894" s="10" t="s">
        <v>2160</v>
      </c>
      <c r="P894" s="25" t="s">
        <v>11</v>
      </c>
      <c r="Q894" s="22"/>
      <c r="R894" s="36"/>
      <c r="S894" s="36"/>
      <c r="T894" s="36"/>
      <c r="U894" s="36"/>
      <c r="V894" s="36"/>
      <c r="W894" s="36"/>
      <c r="X894" s="28"/>
    </row>
    <row r="895" spans="1:24" s="23" customFormat="1" ht="210.75" customHeight="1" x14ac:dyDescent="0.3">
      <c r="A895" s="20">
        <f t="shared" si="29"/>
        <v>894</v>
      </c>
      <c r="B895" s="21" t="str">
        <f t="shared" si="30"/>
        <v>W30</v>
      </c>
      <c r="C895" s="21">
        <v>45859.416666666664</v>
      </c>
      <c r="D895" s="21" t="s">
        <v>2144</v>
      </c>
      <c r="E895" s="10" t="s">
        <v>84</v>
      </c>
      <c r="F895" s="10" t="s">
        <v>25</v>
      </c>
      <c r="G895" s="46">
        <v>4.9500000000000002E-2</v>
      </c>
      <c r="H895" s="46">
        <v>2.1700000000000001E-2</v>
      </c>
      <c r="I895" s="46">
        <v>4.9200000000000001E-2</v>
      </c>
      <c r="J895" s="46">
        <v>2.1700000000000001E-2</v>
      </c>
      <c r="K895" s="49" t="s">
        <v>2165</v>
      </c>
      <c r="L895" s="11" t="s">
        <v>5039</v>
      </c>
      <c r="M895" s="10" t="s">
        <v>2208</v>
      </c>
      <c r="N895" s="10" t="s">
        <v>2207</v>
      </c>
      <c r="O895" s="10" t="s">
        <v>107</v>
      </c>
      <c r="P895" s="25" t="s">
        <v>11</v>
      </c>
      <c r="Q895" s="22"/>
      <c r="R895" s="36"/>
      <c r="S895" s="36"/>
      <c r="T895" s="36"/>
      <c r="U895" s="36"/>
      <c r="V895" s="36"/>
      <c r="W895" s="36"/>
      <c r="X895" s="28"/>
    </row>
    <row r="896" spans="1:24" s="23" customFormat="1" ht="210.75" customHeight="1" x14ac:dyDescent="0.3">
      <c r="A896" s="20">
        <f t="shared" si="29"/>
        <v>895</v>
      </c>
      <c r="B896" s="21" t="str">
        <f t="shared" si="30"/>
        <v>W30</v>
      </c>
      <c r="C896" s="21">
        <v>45859.416666666664</v>
      </c>
      <c r="D896" s="21" t="s">
        <v>3241</v>
      </c>
      <c r="E896" s="10" t="s">
        <v>106</v>
      </c>
      <c r="F896" s="10" t="s">
        <v>25</v>
      </c>
      <c r="G896" s="46">
        <v>9.9000000000000008E-3</v>
      </c>
      <c r="H896" s="46">
        <v>4.8999999999999998E-3</v>
      </c>
      <c r="I896" s="46">
        <v>9.9000000000000008E-3</v>
      </c>
      <c r="J896" s="46">
        <v>4.8999999999999998E-3</v>
      </c>
      <c r="K896" s="49" t="s">
        <v>2166</v>
      </c>
      <c r="L896" s="11" t="s">
        <v>2168</v>
      </c>
      <c r="M896" s="10" t="s">
        <v>189</v>
      </c>
      <c r="N896" s="10" t="s">
        <v>1</v>
      </c>
      <c r="O896" s="10" t="s">
        <v>107</v>
      </c>
      <c r="P896" s="25" t="s">
        <v>11</v>
      </c>
      <c r="Q896" s="22"/>
      <c r="R896" s="36"/>
      <c r="S896" s="36"/>
      <c r="T896" s="36"/>
      <c r="U896" s="36"/>
      <c r="V896" s="36"/>
      <c r="W896" s="36"/>
      <c r="X896" s="28"/>
    </row>
    <row r="897" spans="1:24" s="23" customFormat="1" ht="210.75" customHeight="1" x14ac:dyDescent="0.3">
      <c r="A897" s="20">
        <f t="shared" si="29"/>
        <v>896</v>
      </c>
      <c r="B897" s="21" t="str">
        <f t="shared" si="30"/>
        <v>W30</v>
      </c>
      <c r="C897" s="21">
        <v>45859.729166666664</v>
      </c>
      <c r="D897" s="21" t="s">
        <v>3241</v>
      </c>
      <c r="E897" s="10" t="s">
        <v>2170</v>
      </c>
      <c r="F897" s="10" t="s">
        <v>60</v>
      </c>
      <c r="G897" s="46">
        <v>0.1283</v>
      </c>
      <c r="H897" s="46">
        <v>4.6399999999999997E-2</v>
      </c>
      <c r="I897" s="46">
        <v>6.2799999999999995E-2</v>
      </c>
      <c r="J897" s="46">
        <v>3.8600000000000002E-2</v>
      </c>
      <c r="K897" s="49" t="s">
        <v>2169</v>
      </c>
      <c r="L897" s="11"/>
      <c r="M897" s="10" t="s">
        <v>151</v>
      </c>
      <c r="N897" s="10" t="s">
        <v>8</v>
      </c>
      <c r="O897" s="10" t="s">
        <v>107</v>
      </c>
      <c r="P897" s="25" t="s">
        <v>50</v>
      </c>
      <c r="Q897" s="22"/>
      <c r="R897" s="36"/>
      <c r="S897" s="36"/>
      <c r="T897" s="36"/>
      <c r="U897" s="36"/>
      <c r="V897" s="36"/>
      <c r="W897" s="36"/>
      <c r="X897" s="28"/>
    </row>
    <row r="898" spans="1:24" s="23" customFormat="1" ht="210.75" customHeight="1" x14ac:dyDescent="0.3">
      <c r="A898" s="20">
        <f t="shared" si="29"/>
        <v>897</v>
      </c>
      <c r="B898" s="21" t="str">
        <f t="shared" si="30"/>
        <v>W30</v>
      </c>
      <c r="C898" s="21">
        <v>45860.416666666664</v>
      </c>
      <c r="D898" s="21" t="s">
        <v>281</v>
      </c>
      <c r="E898" s="10" t="s">
        <v>210</v>
      </c>
      <c r="F898" s="10" t="s">
        <v>54</v>
      </c>
      <c r="G898" s="46">
        <v>2.3999999999999998E-3</v>
      </c>
      <c r="H898" s="46">
        <v>8.9999999999999998E-4</v>
      </c>
      <c r="I898" s="46">
        <v>1.6999999999999999E-3</v>
      </c>
      <c r="J898" s="46">
        <v>2E-3</v>
      </c>
      <c r="K898" s="49" t="s">
        <v>2172</v>
      </c>
      <c r="L898" s="11" t="s">
        <v>2177</v>
      </c>
      <c r="M898" s="10" t="s">
        <v>2175</v>
      </c>
      <c r="N898" s="10" t="s">
        <v>183</v>
      </c>
      <c r="O898" s="10" t="s">
        <v>2176</v>
      </c>
      <c r="P898" s="25" t="s">
        <v>11</v>
      </c>
      <c r="Q898" s="22"/>
      <c r="R898" s="36"/>
      <c r="S898" s="36"/>
      <c r="T898" s="36"/>
      <c r="U898" s="36"/>
      <c r="V898" s="36"/>
      <c r="W898" s="36"/>
      <c r="X898" s="28"/>
    </row>
    <row r="899" spans="1:24" s="23" customFormat="1" ht="210.75" customHeight="1" x14ac:dyDescent="0.3">
      <c r="A899" s="20">
        <f t="shared" si="29"/>
        <v>898</v>
      </c>
      <c r="B899" s="21" t="str">
        <f t="shared" si="30"/>
        <v>W30</v>
      </c>
      <c r="C899" s="21">
        <v>45860.416666666664</v>
      </c>
      <c r="D899" s="21" t="s">
        <v>2475</v>
      </c>
      <c r="E899" s="10" t="s">
        <v>20</v>
      </c>
      <c r="F899" s="10" t="s">
        <v>25</v>
      </c>
      <c r="G899" s="46">
        <v>6.8999999999999999E-3</v>
      </c>
      <c r="H899" s="46">
        <v>4.1999999999999997E-3</v>
      </c>
      <c r="I899" s="46">
        <v>5.1999999999999998E-3</v>
      </c>
      <c r="J899" s="46">
        <v>4.1999999999999997E-3</v>
      </c>
      <c r="K899" s="49" t="s">
        <v>2173</v>
      </c>
      <c r="L899" s="11" t="s">
        <v>5040</v>
      </c>
      <c r="M899" s="10" t="s">
        <v>195</v>
      </c>
      <c r="N899" s="10" t="s">
        <v>1</v>
      </c>
      <c r="O899" s="10" t="s">
        <v>2176</v>
      </c>
      <c r="P899" s="25" t="s">
        <v>11</v>
      </c>
      <c r="Q899" s="22"/>
      <c r="R899" s="36"/>
      <c r="S899" s="36"/>
      <c r="T899" s="36"/>
      <c r="U899" s="36"/>
      <c r="V899" s="36"/>
      <c r="W899" s="36"/>
      <c r="X899" s="28"/>
    </row>
    <row r="900" spans="1:24" s="23" customFormat="1" ht="210.75" customHeight="1" x14ac:dyDescent="0.3">
      <c r="A900" s="20">
        <f t="shared" si="29"/>
        <v>899</v>
      </c>
      <c r="B900" s="21" t="str">
        <f t="shared" si="30"/>
        <v>W30</v>
      </c>
      <c r="C900" s="21">
        <v>45860.416666666664</v>
      </c>
      <c r="D900" s="21" t="s">
        <v>3241</v>
      </c>
      <c r="E900" s="10" t="s">
        <v>2171</v>
      </c>
      <c r="F900" s="10" t="s">
        <v>25</v>
      </c>
      <c r="G900" s="46">
        <v>3.8999999999999998E-3</v>
      </c>
      <c r="H900" s="46">
        <v>1.4E-3</v>
      </c>
      <c r="I900" s="46">
        <v>2.7000000000000001E-3</v>
      </c>
      <c r="J900" s="46">
        <v>1.2999999999999999E-3</v>
      </c>
      <c r="K900" s="49" t="s">
        <v>2174</v>
      </c>
      <c r="L900" s="11" t="s">
        <v>2178</v>
      </c>
      <c r="M900" s="10" t="s">
        <v>165</v>
      </c>
      <c r="N900" s="10" t="s">
        <v>9</v>
      </c>
      <c r="O900" s="10" t="s">
        <v>2176</v>
      </c>
      <c r="P900" s="25" t="s">
        <v>50</v>
      </c>
      <c r="Q900" s="22"/>
      <c r="R900" s="36"/>
      <c r="S900" s="36"/>
      <c r="T900" s="36"/>
      <c r="U900" s="36"/>
      <c r="V900" s="36"/>
      <c r="W900" s="36"/>
      <c r="X900" s="28"/>
    </row>
    <row r="901" spans="1:24" s="23" customFormat="1" ht="210.75" customHeight="1" x14ac:dyDescent="0.3">
      <c r="A901" s="20">
        <f t="shared" si="29"/>
        <v>900</v>
      </c>
      <c r="B901" s="21" t="str">
        <f t="shared" si="30"/>
        <v>W30</v>
      </c>
      <c r="C901" s="21">
        <v>45861.416666666664</v>
      </c>
      <c r="D901" s="21" t="s">
        <v>61</v>
      </c>
      <c r="E901" s="10" t="s">
        <v>249</v>
      </c>
      <c r="F901" s="10" t="s">
        <v>25</v>
      </c>
      <c r="G901" s="46">
        <v>4.5100000000000001E-2</v>
      </c>
      <c r="H901" s="46">
        <v>3.5200000000000002E-2</v>
      </c>
      <c r="I901" s="46">
        <v>5.9700000000000003E-2</v>
      </c>
      <c r="J901" s="46">
        <v>3.2399999999999998E-2</v>
      </c>
      <c r="K901" s="49" t="s">
        <v>2181</v>
      </c>
      <c r="L901" s="11" t="s">
        <v>2199</v>
      </c>
      <c r="M901" s="10" t="s">
        <v>193</v>
      </c>
      <c r="N901" s="10" t="s">
        <v>183</v>
      </c>
      <c r="O901" s="10" t="s">
        <v>153</v>
      </c>
      <c r="P901" s="25" t="s">
        <v>11</v>
      </c>
      <c r="Q901" s="22"/>
      <c r="R901" s="36"/>
      <c r="S901" s="36"/>
      <c r="T901" s="36"/>
      <c r="U901" s="36"/>
      <c r="V901" s="36"/>
      <c r="W901" s="36"/>
      <c r="X901" s="28"/>
    </row>
    <row r="902" spans="1:24" s="23" customFormat="1" ht="210.75" customHeight="1" x14ac:dyDescent="0.3">
      <c r="A902" s="20">
        <f t="shared" si="29"/>
        <v>901</v>
      </c>
      <c r="B902" s="21" t="str">
        <f t="shared" si="30"/>
        <v>W30</v>
      </c>
      <c r="C902" s="21">
        <v>45861.416666666664</v>
      </c>
      <c r="D902" s="21" t="s">
        <v>3241</v>
      </c>
      <c r="E902" s="10" t="s">
        <v>896</v>
      </c>
      <c r="F902" s="10" t="s">
        <v>25</v>
      </c>
      <c r="G902" s="46">
        <v>1.9300000000000001E-2</v>
      </c>
      <c r="H902" s="46">
        <v>1.15E-2</v>
      </c>
      <c r="I902" s="46">
        <v>1.4E-2</v>
      </c>
      <c r="J902" s="46">
        <v>1.15E-2</v>
      </c>
      <c r="K902" s="49" t="s">
        <v>2182</v>
      </c>
      <c r="L902" s="11" t="s">
        <v>2360</v>
      </c>
      <c r="M902" s="10" t="s">
        <v>175</v>
      </c>
      <c r="N902" s="10" t="s">
        <v>8</v>
      </c>
      <c r="O902" s="10" t="s">
        <v>153</v>
      </c>
      <c r="P902" s="25" t="s">
        <v>50</v>
      </c>
      <c r="Q902" s="22"/>
      <c r="R902" s="36"/>
      <c r="S902" s="36"/>
      <c r="T902" s="36"/>
      <c r="U902" s="36"/>
      <c r="V902" s="36"/>
      <c r="W902" s="36"/>
      <c r="X902" s="28"/>
    </row>
    <row r="903" spans="1:24" s="23" customFormat="1" ht="210.75" customHeight="1" x14ac:dyDescent="0.3">
      <c r="A903" s="20">
        <f t="shared" si="29"/>
        <v>902</v>
      </c>
      <c r="B903" s="21" t="str">
        <f t="shared" si="30"/>
        <v>W30</v>
      </c>
      <c r="C903" s="21">
        <v>45861.416666666664</v>
      </c>
      <c r="D903" s="21" t="s">
        <v>2475</v>
      </c>
      <c r="E903" s="10" t="s">
        <v>2180</v>
      </c>
      <c r="F903" s="10" t="s">
        <v>25</v>
      </c>
      <c r="G903" s="46">
        <v>5.8999999999999999E-3</v>
      </c>
      <c r="H903" s="46">
        <v>2.8E-3</v>
      </c>
      <c r="I903" s="46">
        <v>3.5999999999999999E-3</v>
      </c>
      <c r="J903" s="46">
        <v>2.8E-3</v>
      </c>
      <c r="K903" s="49" t="s">
        <v>2189</v>
      </c>
      <c r="L903" s="11" t="s">
        <v>2198</v>
      </c>
      <c r="M903" s="10" t="s">
        <v>1433</v>
      </c>
      <c r="N903" s="10" t="s">
        <v>2190</v>
      </c>
      <c r="O903" s="10" t="s">
        <v>153</v>
      </c>
      <c r="P903" s="25" t="s">
        <v>50</v>
      </c>
      <c r="Q903" s="22"/>
      <c r="R903" s="36"/>
      <c r="S903" s="36"/>
      <c r="T903" s="36"/>
      <c r="U903" s="36"/>
      <c r="V903" s="36"/>
      <c r="W903" s="36"/>
      <c r="X903" s="28"/>
    </row>
    <row r="904" spans="1:24" s="23" customFormat="1" ht="210.75" customHeight="1" x14ac:dyDescent="0.3">
      <c r="A904" s="20">
        <f t="shared" si="29"/>
        <v>903</v>
      </c>
      <c r="B904" s="21" t="str">
        <f t="shared" si="30"/>
        <v>W30</v>
      </c>
      <c r="C904" s="21">
        <v>45861.666666666664</v>
      </c>
      <c r="D904" s="21" t="s">
        <v>3242</v>
      </c>
      <c r="E904" s="10" t="s">
        <v>52</v>
      </c>
      <c r="F904" s="10" t="s">
        <v>25</v>
      </c>
      <c r="G904" s="46">
        <v>5.1499999999999997E-2</v>
      </c>
      <c r="H904" s="46">
        <v>4.9599999999999998E-2</v>
      </c>
      <c r="I904" s="46">
        <v>5.8299999999999998E-2</v>
      </c>
      <c r="J904" s="46">
        <v>4.9599999999999998E-2</v>
      </c>
      <c r="K904" s="49" t="s">
        <v>2193</v>
      </c>
      <c r="L904" s="11" t="s">
        <v>5041</v>
      </c>
      <c r="M904" s="10" t="s">
        <v>1317</v>
      </c>
      <c r="N904" s="10" t="s">
        <v>8</v>
      </c>
      <c r="O904" s="10" t="s">
        <v>2197</v>
      </c>
      <c r="P904" s="25" t="s">
        <v>11</v>
      </c>
      <c r="Q904" s="22"/>
      <c r="R904" s="36"/>
      <c r="S904" s="36"/>
      <c r="T904" s="36"/>
      <c r="U904" s="36"/>
      <c r="V904" s="36"/>
      <c r="W904" s="36"/>
      <c r="X904" s="28"/>
    </row>
    <row r="905" spans="1:24" s="23" customFormat="1" ht="210.75" customHeight="1" x14ac:dyDescent="0.3">
      <c r="A905" s="20">
        <f t="shared" si="29"/>
        <v>904</v>
      </c>
      <c r="B905" s="21" t="str">
        <f t="shared" si="30"/>
        <v>W30</v>
      </c>
      <c r="C905" s="21">
        <v>45861.666666666664</v>
      </c>
      <c r="D905" s="21" t="s">
        <v>2475</v>
      </c>
      <c r="E905" s="10" t="s">
        <v>1059</v>
      </c>
      <c r="F905" s="10" t="s">
        <v>56</v>
      </c>
      <c r="G905" s="46">
        <v>7.3000000000000001E-3</v>
      </c>
      <c r="H905" s="46">
        <v>6.6E-3</v>
      </c>
      <c r="I905" s="46">
        <v>2.7000000000000001E-3</v>
      </c>
      <c r="J905" s="46">
        <v>6.6E-3</v>
      </c>
      <c r="K905" s="49" t="s">
        <v>2194</v>
      </c>
      <c r="L905" s="11" t="s">
        <v>5042</v>
      </c>
      <c r="M905" s="10" t="s">
        <v>2206</v>
      </c>
      <c r="N905" s="10" t="s">
        <v>2205</v>
      </c>
      <c r="O905" s="10" t="s">
        <v>2197</v>
      </c>
      <c r="P905" s="25" t="s">
        <v>50</v>
      </c>
      <c r="Q905" s="22"/>
      <c r="R905" s="36"/>
      <c r="S905" s="36"/>
      <c r="T905" s="36"/>
      <c r="U905" s="36"/>
      <c r="V905" s="36"/>
      <c r="W905" s="36"/>
      <c r="X905" s="28"/>
    </row>
    <row r="906" spans="1:24" s="23" customFormat="1" ht="210.75" customHeight="1" x14ac:dyDescent="0.3">
      <c r="A906" s="20">
        <f t="shared" si="29"/>
        <v>905</v>
      </c>
      <c r="B906" s="21" t="str">
        <f t="shared" si="30"/>
        <v>W30</v>
      </c>
      <c r="C906" s="21">
        <v>45861.666666666664</v>
      </c>
      <c r="D906" s="21" t="s">
        <v>2191</v>
      </c>
      <c r="E906" s="10" t="s">
        <v>2192</v>
      </c>
      <c r="F906" s="10" t="s">
        <v>56</v>
      </c>
      <c r="G906" s="46">
        <v>7.4099999999999999E-2</v>
      </c>
      <c r="H906" s="46">
        <v>2.8E-3</v>
      </c>
      <c r="I906" s="46">
        <v>2.8999999999999998E-3</v>
      </c>
      <c r="J906" s="46">
        <v>2.86E-2</v>
      </c>
      <c r="K906" s="49" t="s">
        <v>2195</v>
      </c>
      <c r="L906" s="11" t="s">
        <v>3144</v>
      </c>
      <c r="M906" s="10" t="s">
        <v>191</v>
      </c>
      <c r="N906" s="10" t="s">
        <v>1</v>
      </c>
      <c r="O906" s="10" t="s">
        <v>2197</v>
      </c>
      <c r="P906" s="25" t="s">
        <v>11</v>
      </c>
      <c r="Q906" s="22"/>
      <c r="R906" s="36"/>
      <c r="S906" s="36"/>
      <c r="T906" s="36"/>
      <c r="U906" s="36"/>
      <c r="V906" s="36"/>
      <c r="W906" s="36"/>
      <c r="X906" s="28"/>
    </row>
    <row r="907" spans="1:24" s="23" customFormat="1" ht="210.75" customHeight="1" x14ac:dyDescent="0.3">
      <c r="A907" s="20">
        <f t="shared" si="29"/>
        <v>906</v>
      </c>
      <c r="B907" s="21" t="str">
        <f t="shared" si="30"/>
        <v>W30</v>
      </c>
      <c r="C907" s="21">
        <v>45861.666666666664</v>
      </c>
      <c r="D907" s="21" t="s">
        <v>2191</v>
      </c>
      <c r="E907" s="10" t="s">
        <v>1629</v>
      </c>
      <c r="F907" s="10" t="s">
        <v>56</v>
      </c>
      <c r="G907" s="46">
        <v>3.2899999999999999E-2</v>
      </c>
      <c r="H907" s="46">
        <v>2.0999999999999999E-3</v>
      </c>
      <c r="I907" s="46">
        <v>2.0999999999999999E-3</v>
      </c>
      <c r="J907" s="46">
        <v>2.12E-2</v>
      </c>
      <c r="K907" s="49" t="s">
        <v>2196</v>
      </c>
      <c r="L907" s="11" t="s">
        <v>3144</v>
      </c>
      <c r="M907" s="10" t="s">
        <v>162</v>
      </c>
      <c r="N907" s="10" t="s">
        <v>8</v>
      </c>
      <c r="O907" s="10" t="s">
        <v>2197</v>
      </c>
      <c r="P907" s="25" t="s">
        <v>11</v>
      </c>
      <c r="Q907" s="22"/>
      <c r="R907" s="36"/>
      <c r="S907" s="36"/>
      <c r="T907" s="36"/>
      <c r="U907" s="36"/>
      <c r="V907" s="36"/>
      <c r="W907" s="36"/>
      <c r="X907" s="28"/>
    </row>
    <row r="908" spans="1:24" s="23" customFormat="1" ht="210.75" customHeight="1" x14ac:dyDescent="0.3">
      <c r="A908" s="20">
        <f t="shared" si="29"/>
        <v>907</v>
      </c>
      <c r="B908" s="21" t="str">
        <f t="shared" si="30"/>
        <v>W30</v>
      </c>
      <c r="C908" s="21">
        <v>45861.666666666664</v>
      </c>
      <c r="D908" s="21" t="s">
        <v>2102</v>
      </c>
      <c r="E908" s="10" t="s">
        <v>166</v>
      </c>
      <c r="F908" s="10" t="s">
        <v>60</v>
      </c>
      <c r="G908" s="46">
        <v>9.4000000000000004E-3</v>
      </c>
      <c r="H908" s="46">
        <v>1.1900000000000001E-2</v>
      </c>
      <c r="I908" s="46">
        <v>1.15E-2</v>
      </c>
      <c r="J908" s="46">
        <v>1.0200000000000001E-2</v>
      </c>
      <c r="K908" s="49" t="s">
        <v>2274</v>
      </c>
      <c r="L908" s="11" t="s">
        <v>2226</v>
      </c>
      <c r="M908" s="10" t="s">
        <v>151</v>
      </c>
      <c r="N908" s="10" t="s">
        <v>8</v>
      </c>
      <c r="O908" s="10" t="s">
        <v>2197</v>
      </c>
      <c r="P908" s="25" t="s">
        <v>50</v>
      </c>
      <c r="Q908" s="22"/>
      <c r="R908" s="36"/>
      <c r="S908" s="36"/>
      <c r="T908" s="36"/>
      <c r="U908" s="36"/>
      <c r="V908" s="36"/>
      <c r="W908" s="36"/>
      <c r="X908" s="28"/>
    </row>
    <row r="909" spans="1:24" s="23" customFormat="1" ht="210.75" customHeight="1" x14ac:dyDescent="0.3">
      <c r="A909" s="20">
        <f t="shared" si="29"/>
        <v>908</v>
      </c>
      <c r="B909" s="21" t="str">
        <f t="shared" si="30"/>
        <v>W30</v>
      </c>
      <c r="C909" s="21">
        <v>45862.666666666664</v>
      </c>
      <c r="D909" s="21" t="s">
        <v>61</v>
      </c>
      <c r="E909" s="10" t="s">
        <v>90</v>
      </c>
      <c r="F909" s="10" t="s">
        <v>60</v>
      </c>
      <c r="G909" s="46">
        <v>4.1300000000000003E-2</v>
      </c>
      <c r="H909" s="46">
        <v>3.5900000000000001E-2</v>
      </c>
      <c r="I909" s="46">
        <v>4.2200000000000001E-2</v>
      </c>
      <c r="J909" s="46">
        <v>2.5999999999999999E-2</v>
      </c>
      <c r="K909" s="49" t="s">
        <v>2200</v>
      </c>
      <c r="L909" s="11"/>
      <c r="M909" s="10" t="s">
        <v>151</v>
      </c>
      <c r="N909" s="10" t="s">
        <v>8</v>
      </c>
      <c r="O909" s="10" t="s">
        <v>111</v>
      </c>
      <c r="P909" s="25" t="s">
        <v>50</v>
      </c>
      <c r="Q909" s="22"/>
      <c r="R909" s="36"/>
      <c r="S909" s="36"/>
      <c r="T909" s="36"/>
      <c r="U909" s="36"/>
      <c r="V909" s="36"/>
      <c r="W909" s="36"/>
      <c r="X909" s="28"/>
    </row>
    <row r="910" spans="1:24" s="23" customFormat="1" ht="210.75" customHeight="1" x14ac:dyDescent="0.3">
      <c r="A910" s="20">
        <f t="shared" si="29"/>
        <v>909</v>
      </c>
      <c r="B910" s="21" t="str">
        <f t="shared" si="30"/>
        <v>W30</v>
      </c>
      <c r="C910" s="21">
        <v>45862.666666666664</v>
      </c>
      <c r="D910" s="21" t="s">
        <v>2475</v>
      </c>
      <c r="E910" s="10" t="s">
        <v>2155</v>
      </c>
      <c r="F910" s="10" t="s">
        <v>56</v>
      </c>
      <c r="G910" s="46">
        <v>5.0000000000000001E-3</v>
      </c>
      <c r="H910" s="46">
        <v>1.8E-3</v>
      </c>
      <c r="I910" s="46">
        <v>2.7000000000000001E-3</v>
      </c>
      <c r="J910" s="46">
        <v>1.8E-3</v>
      </c>
      <c r="K910" s="49" t="s">
        <v>2201</v>
      </c>
      <c r="L910" s="11" t="s">
        <v>2204</v>
      </c>
      <c r="M910" s="10" t="s">
        <v>175</v>
      </c>
      <c r="N910" s="10" t="s">
        <v>8</v>
      </c>
      <c r="O910" s="10" t="s">
        <v>111</v>
      </c>
      <c r="P910" s="25" t="s">
        <v>50</v>
      </c>
      <c r="Q910" s="22"/>
      <c r="R910" s="36"/>
      <c r="S910" s="36"/>
      <c r="T910" s="36"/>
      <c r="U910" s="36"/>
      <c r="V910" s="36"/>
      <c r="W910" s="36"/>
      <c r="X910" s="28"/>
    </row>
    <row r="911" spans="1:24" s="23" customFormat="1" ht="210.75" customHeight="1" x14ac:dyDescent="0.3">
      <c r="A911" s="20">
        <f t="shared" si="29"/>
        <v>910</v>
      </c>
      <c r="B911" s="21" t="str">
        <f t="shared" si="30"/>
        <v>W30</v>
      </c>
      <c r="C911" s="21">
        <v>45862.666666666664</v>
      </c>
      <c r="D911" s="21" t="s">
        <v>3241</v>
      </c>
      <c r="E911" s="10" t="s">
        <v>174</v>
      </c>
      <c r="F911" s="10" t="s">
        <v>56</v>
      </c>
      <c r="G911" s="46">
        <v>3.3E-3</v>
      </c>
      <c r="H911" s="46">
        <v>3.3999999999999998E-3</v>
      </c>
      <c r="I911" s="46">
        <v>4.3E-3</v>
      </c>
      <c r="J911" s="46">
        <v>3.3999999999999998E-3</v>
      </c>
      <c r="K911" s="49" t="s">
        <v>2202</v>
      </c>
      <c r="L911" s="11" t="s">
        <v>2203</v>
      </c>
      <c r="M911" s="10" t="s">
        <v>175</v>
      </c>
      <c r="N911" s="10" t="s">
        <v>8</v>
      </c>
      <c r="O911" s="10" t="s">
        <v>111</v>
      </c>
      <c r="P911" s="25" t="s">
        <v>50</v>
      </c>
      <c r="Q911" s="22"/>
      <c r="R911" s="36"/>
      <c r="S911" s="36"/>
      <c r="T911" s="36"/>
      <c r="U911" s="36"/>
      <c r="V911" s="36"/>
      <c r="W911" s="36"/>
      <c r="X911" s="28"/>
    </row>
    <row r="912" spans="1:24" s="23" customFormat="1" ht="210.75" customHeight="1" x14ac:dyDescent="0.3">
      <c r="A912" s="20">
        <f t="shared" si="29"/>
        <v>911</v>
      </c>
      <c r="B912" s="21" t="str">
        <f t="shared" si="30"/>
        <v>W30</v>
      </c>
      <c r="C912" s="21">
        <v>45863.458333333336</v>
      </c>
      <c r="D912" s="21" t="s">
        <v>136</v>
      </c>
      <c r="E912" s="10" t="s">
        <v>113</v>
      </c>
      <c r="F912" s="10" t="s">
        <v>25</v>
      </c>
      <c r="G912" s="46">
        <v>1.5299999999999999E-2</v>
      </c>
      <c r="H912" s="46">
        <v>1.1999999999999999E-3</v>
      </c>
      <c r="I912" s="46">
        <v>1.23E-2</v>
      </c>
      <c r="J912" s="46">
        <v>1.2999999999999999E-3</v>
      </c>
      <c r="K912" s="49" t="s">
        <v>2209</v>
      </c>
      <c r="L912" s="11" t="s">
        <v>2223</v>
      </c>
      <c r="M912" s="10" t="s">
        <v>1196</v>
      </c>
      <c r="N912" s="10" t="s">
        <v>1</v>
      </c>
      <c r="O912" s="10" t="s">
        <v>111</v>
      </c>
      <c r="P912" s="25" t="s">
        <v>11</v>
      </c>
      <c r="Q912" s="22"/>
      <c r="R912" s="36"/>
      <c r="S912" s="36"/>
      <c r="T912" s="36"/>
      <c r="U912" s="36"/>
      <c r="V912" s="36"/>
      <c r="W912" s="36"/>
      <c r="X912" s="28"/>
    </row>
    <row r="913" spans="1:24" s="23" customFormat="1" ht="210.75" customHeight="1" x14ac:dyDescent="0.3">
      <c r="A913" s="20">
        <f t="shared" si="29"/>
        <v>912</v>
      </c>
      <c r="B913" s="21" t="str">
        <f t="shared" si="30"/>
        <v>W30</v>
      </c>
      <c r="C913" s="21">
        <v>45863.458333333336</v>
      </c>
      <c r="D913" s="21" t="s">
        <v>61</v>
      </c>
      <c r="E913" s="10" t="s">
        <v>48</v>
      </c>
      <c r="F913" s="10" t="s">
        <v>60</v>
      </c>
      <c r="G913" s="46">
        <v>5.6500000000000002E-2</v>
      </c>
      <c r="H913" s="46">
        <v>6.2300000000000001E-2</v>
      </c>
      <c r="I913" s="46">
        <v>6.13E-2</v>
      </c>
      <c r="J913" s="46">
        <v>4.4999999999999998E-2</v>
      </c>
      <c r="K913" s="49" t="s">
        <v>2210</v>
      </c>
      <c r="L913" s="11" t="s">
        <v>2225</v>
      </c>
      <c r="M913" s="10" t="s">
        <v>151</v>
      </c>
      <c r="N913" s="10" t="s">
        <v>8</v>
      </c>
      <c r="O913" s="10" t="s">
        <v>111</v>
      </c>
      <c r="P913" s="25" t="s">
        <v>11</v>
      </c>
      <c r="Q913" s="22"/>
      <c r="R913" s="36"/>
      <c r="S913" s="36"/>
      <c r="T913" s="36"/>
      <c r="U913" s="36"/>
      <c r="V913" s="36"/>
      <c r="W913" s="36"/>
      <c r="X913" s="28"/>
    </row>
    <row r="914" spans="1:24" s="23" customFormat="1" ht="210.75" customHeight="1" x14ac:dyDescent="0.3">
      <c r="A914" s="20">
        <f t="shared" si="29"/>
        <v>913</v>
      </c>
      <c r="B914" s="21" t="str">
        <f t="shared" si="30"/>
        <v>W30</v>
      </c>
      <c r="C914" s="21">
        <v>45863.458333333336</v>
      </c>
      <c r="D914" s="21" t="s">
        <v>92</v>
      </c>
      <c r="E914" s="10" t="s">
        <v>58</v>
      </c>
      <c r="F914" s="10" t="s">
        <v>25</v>
      </c>
      <c r="G914" s="46">
        <v>3.2599999999999997E-2</v>
      </c>
      <c r="H914" s="46">
        <v>1.01E-2</v>
      </c>
      <c r="I914" s="46">
        <v>1.24E-2</v>
      </c>
      <c r="J914" s="46">
        <v>1.26E-2</v>
      </c>
      <c r="K914" s="49" t="s">
        <v>2211</v>
      </c>
      <c r="L914" s="11" t="s">
        <v>5043</v>
      </c>
      <c r="M914" s="10" t="s">
        <v>162</v>
      </c>
      <c r="N914" s="10" t="s">
        <v>8</v>
      </c>
      <c r="O914" s="10" t="s">
        <v>111</v>
      </c>
      <c r="P914" s="25" t="s">
        <v>11</v>
      </c>
      <c r="Q914" s="22"/>
      <c r="R914" s="36"/>
      <c r="S914" s="36"/>
      <c r="T914" s="36"/>
      <c r="U914" s="36"/>
      <c r="V914" s="36"/>
      <c r="W914" s="36"/>
      <c r="X914" s="28"/>
    </row>
    <row r="915" spans="1:24" s="23" customFormat="1" ht="210.75" customHeight="1" x14ac:dyDescent="0.3">
      <c r="A915" s="20">
        <f t="shared" si="29"/>
        <v>914</v>
      </c>
      <c r="B915" s="21" t="str">
        <f t="shared" si="30"/>
        <v>W30</v>
      </c>
      <c r="C915" s="21">
        <v>45863.458333333336</v>
      </c>
      <c r="D915" s="21" t="s">
        <v>2102</v>
      </c>
      <c r="E915" s="10" t="s">
        <v>113</v>
      </c>
      <c r="F915" s="10" t="s">
        <v>76</v>
      </c>
      <c r="G915" s="46">
        <v>1.8200000000000001E-2</v>
      </c>
      <c r="H915" s="46">
        <v>1.9E-3</v>
      </c>
      <c r="I915" s="46">
        <v>2.3E-3</v>
      </c>
      <c r="J915" s="46">
        <v>1.9E-3</v>
      </c>
      <c r="K915" s="49" t="s">
        <v>2212</v>
      </c>
      <c r="L915" s="11" t="s">
        <v>2222</v>
      </c>
      <c r="M915" s="10" t="s">
        <v>1196</v>
      </c>
      <c r="N915" s="10" t="s">
        <v>1</v>
      </c>
      <c r="O915" s="10" t="s">
        <v>111</v>
      </c>
      <c r="P915" s="25" t="s">
        <v>50</v>
      </c>
      <c r="Q915" s="22"/>
      <c r="R915" s="36"/>
      <c r="S915" s="36"/>
      <c r="T915" s="36"/>
      <c r="U915" s="36"/>
      <c r="V915" s="36"/>
      <c r="W915" s="36"/>
      <c r="X915" s="28"/>
    </row>
    <row r="916" spans="1:24" s="23" customFormat="1" ht="210.75" customHeight="1" x14ac:dyDescent="0.3">
      <c r="A916" s="20">
        <f t="shared" si="29"/>
        <v>915</v>
      </c>
      <c r="B916" s="21" t="str">
        <f t="shared" si="30"/>
        <v>W30</v>
      </c>
      <c r="C916" s="21">
        <v>45863.666666666664</v>
      </c>
      <c r="D916" s="21" t="s">
        <v>1861</v>
      </c>
      <c r="E916" s="10" t="s">
        <v>74</v>
      </c>
      <c r="F916" s="10" t="s">
        <v>56</v>
      </c>
      <c r="G916" s="46">
        <v>0.1719</v>
      </c>
      <c r="H916" s="46">
        <v>2.7000000000000001E-3</v>
      </c>
      <c r="I916" s="46">
        <v>6.1999999999999998E-3</v>
      </c>
      <c r="J916" s="46">
        <v>0.1462</v>
      </c>
      <c r="K916" s="49" t="s">
        <v>2214</v>
      </c>
      <c r="L916" s="11" t="s">
        <v>2221</v>
      </c>
      <c r="M916" s="10" t="s">
        <v>1196</v>
      </c>
      <c r="N916" s="10" t="s">
        <v>1</v>
      </c>
      <c r="O916" s="10" t="s">
        <v>70</v>
      </c>
      <c r="P916" s="25" t="s">
        <v>50</v>
      </c>
      <c r="Q916" s="22"/>
      <c r="R916" s="36"/>
      <c r="S916" s="36"/>
      <c r="T916" s="36"/>
      <c r="U916" s="36"/>
      <c r="V916" s="36"/>
      <c r="W916" s="36"/>
      <c r="X916" s="28"/>
    </row>
    <row r="917" spans="1:24" s="23" customFormat="1" ht="210.75" customHeight="1" x14ac:dyDescent="0.3">
      <c r="A917" s="20">
        <f t="shared" si="29"/>
        <v>916</v>
      </c>
      <c r="B917" s="21" t="str">
        <f t="shared" si="30"/>
        <v>W30</v>
      </c>
      <c r="C917" s="21">
        <v>45863.666666666664</v>
      </c>
      <c r="D917" s="21" t="s">
        <v>2191</v>
      </c>
      <c r="E917" s="10" t="s">
        <v>292</v>
      </c>
      <c r="F917" s="10" t="s">
        <v>56</v>
      </c>
      <c r="G917" s="46">
        <v>1.7500000000000002E-2</v>
      </c>
      <c r="H917" s="46">
        <v>5.0000000000000001E-4</v>
      </c>
      <c r="I917" s="46">
        <v>5.0000000000000001E-4</v>
      </c>
      <c r="J917" s="46">
        <v>2.8E-3</v>
      </c>
      <c r="K917" s="49" t="s">
        <v>2215</v>
      </c>
      <c r="L917" s="11" t="s">
        <v>2266</v>
      </c>
      <c r="M917" s="10" t="s">
        <v>2220</v>
      </c>
      <c r="N917" s="10" t="s">
        <v>759</v>
      </c>
      <c r="O917" s="10" t="s">
        <v>70</v>
      </c>
      <c r="P917" s="25" t="s">
        <v>50</v>
      </c>
      <c r="Q917" s="22"/>
      <c r="R917" s="36"/>
      <c r="S917" s="36"/>
      <c r="T917" s="36"/>
      <c r="U917" s="36"/>
      <c r="V917" s="36"/>
      <c r="W917" s="36"/>
      <c r="X917" s="28"/>
    </row>
    <row r="918" spans="1:24" s="23" customFormat="1" ht="210.75" customHeight="1" x14ac:dyDescent="0.3">
      <c r="A918" s="20">
        <f t="shared" si="29"/>
        <v>917</v>
      </c>
      <c r="B918" s="21" t="str">
        <f t="shared" si="30"/>
        <v>W30</v>
      </c>
      <c r="C918" s="21">
        <v>45863.666666666664</v>
      </c>
      <c r="D918" s="21" t="s">
        <v>136</v>
      </c>
      <c r="E918" s="10" t="s">
        <v>2213</v>
      </c>
      <c r="F918" s="10" t="s">
        <v>66</v>
      </c>
      <c r="G918" s="46">
        <v>7.0000000000000001E-3</v>
      </c>
      <c r="H918" s="46">
        <v>6.9999999999999999E-4</v>
      </c>
      <c r="I918" s="46">
        <v>5.8999999999999999E-3</v>
      </c>
      <c r="J918" s="46">
        <v>5.8999999999999999E-3</v>
      </c>
      <c r="K918" s="49" t="s">
        <v>2216</v>
      </c>
      <c r="L918" s="11" t="s">
        <v>2224</v>
      </c>
      <c r="M918" s="10" t="s">
        <v>165</v>
      </c>
      <c r="N918" s="10" t="e">
        <v>#N/A</v>
      </c>
      <c r="O918" s="10" t="s">
        <v>70</v>
      </c>
      <c r="P918" s="25" t="s">
        <v>50</v>
      </c>
      <c r="Q918" s="22"/>
      <c r="R918" s="36"/>
      <c r="S918" s="36"/>
      <c r="T918" s="36"/>
      <c r="U918" s="36"/>
      <c r="V918" s="36"/>
      <c r="W918" s="36"/>
      <c r="X918" s="28"/>
    </row>
    <row r="919" spans="1:24" s="23" customFormat="1" ht="210.75" customHeight="1" x14ac:dyDescent="0.3">
      <c r="A919" s="20">
        <f t="shared" si="29"/>
        <v>918</v>
      </c>
      <c r="B919" s="21" t="str">
        <f t="shared" si="30"/>
        <v>W30</v>
      </c>
      <c r="C919" s="21">
        <v>45864.4375</v>
      </c>
      <c r="D919" s="21" t="s">
        <v>1861</v>
      </c>
      <c r="E919" s="10" t="s">
        <v>20</v>
      </c>
      <c r="F919" s="10" t="s">
        <v>56</v>
      </c>
      <c r="G919" s="46">
        <v>0.1046</v>
      </c>
      <c r="H919" s="46">
        <v>9.2999999999999992E-3</v>
      </c>
      <c r="I919" s="46">
        <v>9.9000000000000008E-3</v>
      </c>
      <c r="J919" s="46">
        <v>4.8000000000000001E-2</v>
      </c>
      <c r="K919" s="49" t="s">
        <v>2217</v>
      </c>
      <c r="L919" s="11" t="s">
        <v>2229</v>
      </c>
      <c r="M919" s="10" t="s">
        <v>173</v>
      </c>
      <c r="N919" s="10" t="s">
        <v>1</v>
      </c>
      <c r="O919" s="10" t="s">
        <v>70</v>
      </c>
      <c r="P919" s="25" t="s">
        <v>11</v>
      </c>
      <c r="Q919" s="22"/>
      <c r="R919" s="36"/>
      <c r="S919" s="36"/>
      <c r="T919" s="36"/>
      <c r="U919" s="36"/>
      <c r="V919" s="36"/>
      <c r="W919" s="36"/>
      <c r="X919" s="28"/>
    </row>
    <row r="920" spans="1:24" s="23" customFormat="1" ht="210.75" customHeight="1" x14ac:dyDescent="0.3">
      <c r="A920" s="20">
        <f t="shared" si="29"/>
        <v>919</v>
      </c>
      <c r="B920" s="21" t="str">
        <f t="shared" si="30"/>
        <v>W30</v>
      </c>
      <c r="C920" s="21">
        <v>45864.4375</v>
      </c>
      <c r="D920" s="21" t="s">
        <v>1861</v>
      </c>
      <c r="E920" s="10" t="s">
        <v>149</v>
      </c>
      <c r="F920" s="10" t="s">
        <v>60</v>
      </c>
      <c r="G920" s="46">
        <v>3.8999999999999998E-3</v>
      </c>
      <c r="H920" s="46">
        <v>3.5000000000000001E-3</v>
      </c>
      <c r="I920" s="46">
        <v>6.0000000000000001E-3</v>
      </c>
      <c r="J920" s="46">
        <v>7.4999999999999997E-3</v>
      </c>
      <c r="K920" s="49" t="s">
        <v>2218</v>
      </c>
      <c r="L920" s="11" t="s">
        <v>2236</v>
      </c>
      <c r="M920" s="10" t="s">
        <v>173</v>
      </c>
      <c r="N920" s="10" t="s">
        <v>8</v>
      </c>
      <c r="O920" s="10" t="s">
        <v>70</v>
      </c>
      <c r="P920" s="25" t="s">
        <v>50</v>
      </c>
      <c r="Q920" s="22"/>
      <c r="R920" s="36"/>
      <c r="S920" s="36"/>
      <c r="T920" s="36"/>
      <c r="U920" s="36"/>
      <c r="V920" s="36"/>
      <c r="W920" s="36"/>
      <c r="X920" s="28"/>
    </row>
    <row r="921" spans="1:24" s="23" customFormat="1" ht="210.75" customHeight="1" x14ac:dyDescent="0.3">
      <c r="A921" s="20">
        <f t="shared" si="29"/>
        <v>920</v>
      </c>
      <c r="B921" s="21" t="str">
        <f t="shared" si="30"/>
        <v>W30</v>
      </c>
      <c r="C921" s="21">
        <v>45864.4375</v>
      </c>
      <c r="D921" s="21" t="s">
        <v>2102</v>
      </c>
      <c r="E921" s="10" t="s">
        <v>90</v>
      </c>
      <c r="F921" s="10" t="s">
        <v>60</v>
      </c>
      <c r="G921" s="46">
        <v>9.2999999999999992E-3</v>
      </c>
      <c r="H921" s="46">
        <v>1.41E-2</v>
      </c>
      <c r="I921" s="46">
        <v>1.14E-2</v>
      </c>
      <c r="J921" s="46">
        <v>1.41E-2</v>
      </c>
      <c r="K921" s="49" t="s">
        <v>2219</v>
      </c>
      <c r="L921" s="11" t="s">
        <v>2226</v>
      </c>
      <c r="M921" s="10" t="s">
        <v>151</v>
      </c>
      <c r="N921" s="10" t="s">
        <v>8</v>
      </c>
      <c r="O921" s="10" t="s">
        <v>70</v>
      </c>
      <c r="P921" s="25" t="s">
        <v>50</v>
      </c>
      <c r="Q921" s="22"/>
      <c r="R921" s="36"/>
      <c r="S921" s="36"/>
      <c r="T921" s="36"/>
      <c r="U921" s="36"/>
      <c r="V921" s="36"/>
      <c r="W921" s="36"/>
      <c r="X921" s="28"/>
    </row>
    <row r="922" spans="1:24" s="23" customFormat="1" ht="210.75" customHeight="1" x14ac:dyDescent="0.3">
      <c r="A922" s="20">
        <f t="shared" si="29"/>
        <v>921</v>
      </c>
      <c r="B922" s="21" t="str">
        <f t="shared" si="30"/>
        <v>W30</v>
      </c>
      <c r="C922" s="21">
        <v>45864.708333333336</v>
      </c>
      <c r="D922" s="21" t="s">
        <v>61</v>
      </c>
      <c r="E922" s="10" t="s">
        <v>102</v>
      </c>
      <c r="F922" s="10" t="s">
        <v>56</v>
      </c>
      <c r="G922" s="46">
        <v>6.2899999999999998E-2</v>
      </c>
      <c r="H922" s="46">
        <v>8.8999999999999999E-3</v>
      </c>
      <c r="I922" s="46">
        <v>1.1299999999999999E-2</v>
      </c>
      <c r="J922" s="46">
        <v>8.9999999999999993E-3</v>
      </c>
      <c r="K922" s="49" t="s">
        <v>2227</v>
      </c>
      <c r="L922" s="11" t="s">
        <v>2251</v>
      </c>
      <c r="M922" s="10" t="s">
        <v>162</v>
      </c>
      <c r="N922" s="10" t="s">
        <v>8</v>
      </c>
      <c r="O922" s="10" t="s">
        <v>70</v>
      </c>
      <c r="P922" s="25" t="s">
        <v>11</v>
      </c>
      <c r="Q922" s="22"/>
      <c r="R922" s="36"/>
      <c r="S922" s="36"/>
      <c r="T922" s="36"/>
      <c r="U922" s="36"/>
      <c r="V922" s="36"/>
      <c r="W922" s="36"/>
      <c r="X922" s="28"/>
    </row>
    <row r="923" spans="1:24" s="23" customFormat="1" ht="210.75" customHeight="1" x14ac:dyDescent="0.3">
      <c r="A923" s="20">
        <f t="shared" si="29"/>
        <v>922</v>
      </c>
      <c r="B923" s="21" t="str">
        <f t="shared" si="30"/>
        <v>W30</v>
      </c>
      <c r="C923" s="21">
        <v>45864.708333333336</v>
      </c>
      <c r="D923" s="21" t="s">
        <v>2102</v>
      </c>
      <c r="E923" s="10" t="s">
        <v>1449</v>
      </c>
      <c r="F923" s="10" t="s">
        <v>56</v>
      </c>
      <c r="G923" s="46">
        <v>7.7499999999999999E-2</v>
      </c>
      <c r="H923" s="46">
        <v>1.8E-3</v>
      </c>
      <c r="I923" s="46">
        <v>2.5999999999999999E-3</v>
      </c>
      <c r="J923" s="46">
        <v>1.8E-3</v>
      </c>
      <c r="K923" s="49" t="s">
        <v>2228</v>
      </c>
      <c r="L923" s="11" t="s">
        <v>2230</v>
      </c>
      <c r="M923" s="10" t="s">
        <v>172</v>
      </c>
      <c r="N923" s="10" t="s">
        <v>9</v>
      </c>
      <c r="O923" s="10" t="s">
        <v>70</v>
      </c>
      <c r="P923" s="25" t="s">
        <v>50</v>
      </c>
      <c r="Q923" s="22"/>
      <c r="R923" s="36"/>
      <c r="S923" s="36"/>
      <c r="T923" s="36"/>
      <c r="U923" s="36"/>
      <c r="V923" s="36"/>
      <c r="W923" s="36"/>
      <c r="X923" s="28"/>
    </row>
    <row r="924" spans="1:24" s="23" customFormat="1" ht="210.75" customHeight="1" x14ac:dyDescent="0.3">
      <c r="A924" s="20">
        <f t="shared" si="29"/>
        <v>923</v>
      </c>
      <c r="B924" s="21" t="str">
        <f t="shared" si="30"/>
        <v>W31</v>
      </c>
      <c r="C924" s="21">
        <v>45865.395833333336</v>
      </c>
      <c r="D924" s="21" t="s">
        <v>92</v>
      </c>
      <c r="E924" s="10" t="s">
        <v>104</v>
      </c>
      <c r="F924" s="10" t="s">
        <v>76</v>
      </c>
      <c r="G924" s="46">
        <v>1.5599999999999999E-2</v>
      </c>
      <c r="H924" s="46">
        <v>1E-3</v>
      </c>
      <c r="I924" s="46">
        <v>1.5E-3</v>
      </c>
      <c r="J924" s="46">
        <v>1.4E-3</v>
      </c>
      <c r="K924" s="49" t="s">
        <v>2233</v>
      </c>
      <c r="L924" s="11" t="s">
        <v>2239</v>
      </c>
      <c r="M924" s="10" t="s">
        <v>288</v>
      </c>
      <c r="N924" s="10" t="s">
        <v>1</v>
      </c>
      <c r="O924" s="10" t="s">
        <v>2231</v>
      </c>
      <c r="P924" s="25" t="s">
        <v>134</v>
      </c>
      <c r="Q924" s="22"/>
      <c r="R924" s="36"/>
      <c r="S924" s="36"/>
      <c r="T924" s="36"/>
      <c r="U924" s="36"/>
      <c r="V924" s="36"/>
      <c r="W924" s="36"/>
      <c r="X924" s="28"/>
    </row>
    <row r="925" spans="1:24" s="23" customFormat="1" ht="210.75" customHeight="1" x14ac:dyDescent="0.3">
      <c r="A925" s="20">
        <f t="shared" si="29"/>
        <v>924</v>
      </c>
      <c r="B925" s="21" t="str">
        <f t="shared" si="30"/>
        <v>W31</v>
      </c>
      <c r="C925" s="21">
        <v>45865.395833333336</v>
      </c>
      <c r="D925" s="21" t="s">
        <v>108</v>
      </c>
      <c r="E925" s="10" t="s">
        <v>156</v>
      </c>
      <c r="F925" s="10" t="s">
        <v>25</v>
      </c>
      <c r="G925" s="46">
        <v>1.66E-2</v>
      </c>
      <c r="H925" s="46">
        <v>6.0000000000000001E-3</v>
      </c>
      <c r="I925" s="46">
        <v>8.8000000000000005E-3</v>
      </c>
      <c r="J925" s="46">
        <v>7.0000000000000001E-3</v>
      </c>
      <c r="K925" s="49" t="s">
        <v>2232</v>
      </c>
      <c r="L925" s="11" t="s">
        <v>2240</v>
      </c>
      <c r="M925" s="10" t="s">
        <v>175</v>
      </c>
      <c r="N925" s="10" t="s">
        <v>8</v>
      </c>
      <c r="O925" s="10" t="s">
        <v>2231</v>
      </c>
      <c r="P925" s="25" t="s">
        <v>134</v>
      </c>
      <c r="Q925" s="22"/>
      <c r="R925" s="36"/>
      <c r="S925" s="36"/>
      <c r="T925" s="36"/>
      <c r="U925" s="36"/>
      <c r="V925" s="36"/>
      <c r="W925" s="36"/>
      <c r="X925" s="28"/>
    </row>
    <row r="926" spans="1:24" s="23" customFormat="1" ht="210.75" customHeight="1" x14ac:dyDescent="0.3">
      <c r="A926" s="20">
        <f t="shared" si="29"/>
        <v>925</v>
      </c>
      <c r="B926" s="21" t="str">
        <f t="shared" si="30"/>
        <v>W31</v>
      </c>
      <c r="C926" s="21">
        <v>45865.666666666664</v>
      </c>
      <c r="D926" s="21" t="s">
        <v>1861</v>
      </c>
      <c r="E926" s="10" t="s">
        <v>48</v>
      </c>
      <c r="F926" s="10" t="s">
        <v>60</v>
      </c>
      <c r="G926" s="46">
        <v>1.43E-2</v>
      </c>
      <c r="H926" s="46">
        <v>1.3034395504163356E-2</v>
      </c>
      <c r="I926" s="46">
        <v>1.7776096822995462E-2</v>
      </c>
      <c r="J926" s="46">
        <v>1.9E-2</v>
      </c>
      <c r="K926" s="49" t="s">
        <v>2235</v>
      </c>
      <c r="L926" s="11" t="s">
        <v>2237</v>
      </c>
      <c r="M926" s="10" t="s">
        <v>288</v>
      </c>
      <c r="N926" s="10" t="s">
        <v>1</v>
      </c>
      <c r="O926" s="10" t="s">
        <v>2231</v>
      </c>
      <c r="P926" s="25" t="s">
        <v>134</v>
      </c>
      <c r="Q926" s="22"/>
      <c r="R926" s="36"/>
      <c r="S926" s="36"/>
      <c r="T926" s="36"/>
      <c r="U926" s="36"/>
      <c r="V926" s="36"/>
      <c r="W926" s="36"/>
      <c r="X926" s="28"/>
    </row>
    <row r="927" spans="1:24" s="23" customFormat="1" ht="210.75" customHeight="1" x14ac:dyDescent="0.3">
      <c r="A927" s="20">
        <f t="shared" si="29"/>
        <v>926</v>
      </c>
      <c r="B927" s="21" t="str">
        <f t="shared" si="30"/>
        <v>W31</v>
      </c>
      <c r="C927" s="21">
        <v>45865.666666666664</v>
      </c>
      <c r="D927" s="21" t="s">
        <v>61</v>
      </c>
      <c r="E927" s="10" t="s">
        <v>147</v>
      </c>
      <c r="F927" s="10" t="s">
        <v>56</v>
      </c>
      <c r="G927" s="46">
        <v>0.1019</v>
      </c>
      <c r="H927" s="46">
        <v>1.5540296349837369E-2</v>
      </c>
      <c r="I927" s="46">
        <v>0.10194174757281553</v>
      </c>
      <c r="J927" s="46">
        <v>1.5699999999999999E-2</v>
      </c>
      <c r="K927" s="49" t="s">
        <v>2234</v>
      </c>
      <c r="L927" s="11" t="s">
        <v>2238</v>
      </c>
      <c r="M927" s="10" t="s">
        <v>162</v>
      </c>
      <c r="N927" s="10" t="s">
        <v>8</v>
      </c>
      <c r="O927" s="10" t="s">
        <v>2231</v>
      </c>
      <c r="P927" s="25" t="s">
        <v>134</v>
      </c>
      <c r="Q927" s="22"/>
      <c r="R927" s="36"/>
      <c r="S927" s="36"/>
      <c r="T927" s="36"/>
      <c r="U927" s="36"/>
      <c r="V927" s="36"/>
      <c r="W927" s="36"/>
      <c r="X927" s="28"/>
    </row>
    <row r="928" spans="1:24" s="23" customFormat="1" ht="210.75" customHeight="1" x14ac:dyDescent="0.3">
      <c r="A928" s="20">
        <f t="shared" si="29"/>
        <v>927</v>
      </c>
      <c r="B928" s="21" t="str">
        <f t="shared" si="30"/>
        <v>W31</v>
      </c>
      <c r="C928" s="21">
        <v>45866.375</v>
      </c>
      <c r="D928" s="21" t="s">
        <v>2102</v>
      </c>
      <c r="E928" s="10" t="s">
        <v>112</v>
      </c>
      <c r="F928" s="10" t="s">
        <v>56</v>
      </c>
      <c r="G928" s="46">
        <v>4.7000000000000002E-3</v>
      </c>
      <c r="H928" s="46">
        <v>1.5E-3</v>
      </c>
      <c r="I928" s="46">
        <v>1.9E-3</v>
      </c>
      <c r="J928" s="46">
        <v>1.9E-3</v>
      </c>
      <c r="K928" s="49" t="s">
        <v>2241</v>
      </c>
      <c r="L928" s="11" t="s">
        <v>2246</v>
      </c>
      <c r="M928" s="10" t="s">
        <v>175</v>
      </c>
      <c r="N928" s="10" t="s">
        <v>8</v>
      </c>
      <c r="O928" s="10" t="s">
        <v>2231</v>
      </c>
      <c r="P928" s="25" t="s">
        <v>50</v>
      </c>
      <c r="Q928" s="22"/>
      <c r="R928" s="36"/>
      <c r="S928" s="36"/>
      <c r="T928" s="36"/>
      <c r="U928" s="36"/>
      <c r="V928" s="36"/>
      <c r="W928" s="36"/>
      <c r="X928" s="28"/>
    </row>
    <row r="929" spans="1:24" s="23" customFormat="1" ht="210.75" customHeight="1" x14ac:dyDescent="0.3">
      <c r="A929" s="20">
        <f t="shared" si="29"/>
        <v>928</v>
      </c>
      <c r="B929" s="21" t="str">
        <f t="shared" si="30"/>
        <v>W31</v>
      </c>
      <c r="C929" s="21">
        <v>45866.375</v>
      </c>
      <c r="D929" s="21" t="s">
        <v>92</v>
      </c>
      <c r="E929" s="10" t="s">
        <v>81</v>
      </c>
      <c r="F929" s="10" t="s">
        <v>56</v>
      </c>
      <c r="G929" s="46">
        <v>1.47E-2</v>
      </c>
      <c r="H929" s="46">
        <v>1.5E-3</v>
      </c>
      <c r="I929" s="46">
        <v>3.5000000000000001E-3</v>
      </c>
      <c r="J929" s="46">
        <v>2.3999999999999998E-3</v>
      </c>
      <c r="K929" s="49" t="s">
        <v>2242</v>
      </c>
      <c r="L929" s="11" t="s">
        <v>2245</v>
      </c>
      <c r="M929" s="10" t="s">
        <v>172</v>
      </c>
      <c r="N929" s="10" t="s">
        <v>9</v>
      </c>
      <c r="O929" s="10" t="s">
        <v>2231</v>
      </c>
      <c r="P929" s="25" t="s">
        <v>134</v>
      </c>
      <c r="Q929" s="22"/>
      <c r="R929" s="36"/>
      <c r="S929" s="36"/>
      <c r="T929" s="36"/>
      <c r="U929" s="36"/>
      <c r="V929" s="36"/>
      <c r="W929" s="36"/>
      <c r="X929" s="28"/>
    </row>
    <row r="930" spans="1:24" s="23" customFormat="1" ht="210.75" customHeight="1" x14ac:dyDescent="0.3">
      <c r="A930" s="20">
        <f t="shared" si="29"/>
        <v>929</v>
      </c>
      <c r="B930" s="21" t="str">
        <f t="shared" si="30"/>
        <v>W31</v>
      </c>
      <c r="C930" s="21">
        <v>45866.375</v>
      </c>
      <c r="D930" s="21" t="s">
        <v>807</v>
      </c>
      <c r="E930" s="10" t="s">
        <v>20</v>
      </c>
      <c r="F930" s="10" t="s">
        <v>56</v>
      </c>
      <c r="G930" s="46">
        <v>3.5700000000000003E-2</v>
      </c>
      <c r="H930" s="46">
        <v>2.5000000000000001E-3</v>
      </c>
      <c r="I930" s="46">
        <v>6.6E-3</v>
      </c>
      <c r="J930" s="46">
        <v>4.3E-3</v>
      </c>
      <c r="K930" s="49" t="s">
        <v>2243</v>
      </c>
      <c r="L930" s="11" t="s">
        <v>5044</v>
      </c>
      <c r="M930" s="10" t="s">
        <v>374</v>
      </c>
      <c r="N930" s="10" t="s">
        <v>1</v>
      </c>
      <c r="O930" s="10" t="s">
        <v>2231</v>
      </c>
      <c r="P930" s="25" t="s">
        <v>134</v>
      </c>
      <c r="Q930" s="22"/>
      <c r="R930" s="36"/>
      <c r="S930" s="36"/>
      <c r="T930" s="36"/>
      <c r="U930" s="36"/>
      <c r="V930" s="36"/>
      <c r="W930" s="36"/>
      <c r="X930" s="28"/>
    </row>
    <row r="931" spans="1:24" s="23" customFormat="1" ht="210.75" customHeight="1" x14ac:dyDescent="0.3">
      <c r="A931" s="20">
        <f t="shared" si="29"/>
        <v>930</v>
      </c>
      <c r="B931" s="21" t="str">
        <f t="shared" si="30"/>
        <v>W31</v>
      </c>
      <c r="C931" s="21">
        <v>45866.375</v>
      </c>
      <c r="D931" s="21" t="s">
        <v>807</v>
      </c>
      <c r="E931" s="10" t="s">
        <v>168</v>
      </c>
      <c r="F931" s="10" t="s">
        <v>63</v>
      </c>
      <c r="G931" s="46">
        <v>9.2999999999999992E-3</v>
      </c>
      <c r="H931" s="46">
        <v>2.3999999999999998E-3</v>
      </c>
      <c r="I931" s="46">
        <v>8.8000000000000005E-3</v>
      </c>
      <c r="J931" s="46">
        <v>4.4999999999999997E-3</v>
      </c>
      <c r="K931" s="49" t="s">
        <v>2244</v>
      </c>
      <c r="L931" s="11" t="s">
        <v>2247</v>
      </c>
      <c r="M931" s="10" t="s">
        <v>1317</v>
      </c>
      <c r="N931" s="10" t="s">
        <v>8</v>
      </c>
      <c r="O931" s="10" t="s">
        <v>2231</v>
      </c>
      <c r="P931" s="25" t="s">
        <v>50</v>
      </c>
      <c r="Q931" s="22"/>
      <c r="R931" s="36"/>
      <c r="S931" s="36"/>
      <c r="T931" s="36"/>
      <c r="U931" s="36"/>
      <c r="V931" s="36"/>
      <c r="W931" s="36"/>
      <c r="X931" s="28"/>
    </row>
    <row r="932" spans="1:24" s="23" customFormat="1" ht="210.75" customHeight="1" x14ac:dyDescent="0.3">
      <c r="A932" s="20">
        <f t="shared" si="29"/>
        <v>931</v>
      </c>
      <c r="B932" s="21" t="str">
        <f t="shared" si="30"/>
        <v>W31</v>
      </c>
      <c r="C932" s="21">
        <v>45867.375</v>
      </c>
      <c r="D932" s="21" t="s">
        <v>1938</v>
      </c>
      <c r="E932" s="10" t="s">
        <v>84</v>
      </c>
      <c r="F932" s="10" t="s">
        <v>56</v>
      </c>
      <c r="G932" s="46">
        <v>8.6E-3</v>
      </c>
      <c r="H932" s="46">
        <v>1.1000000000000001E-3</v>
      </c>
      <c r="I932" s="46">
        <v>2.8E-3</v>
      </c>
      <c r="J932" s="46">
        <v>2.3E-3</v>
      </c>
      <c r="K932" s="49" t="s">
        <v>2366</v>
      </c>
      <c r="L932" s="11" t="s">
        <v>2367</v>
      </c>
      <c r="M932" s="10" t="s">
        <v>175</v>
      </c>
      <c r="N932" s="10" t="s">
        <v>8</v>
      </c>
      <c r="O932" s="10" t="s">
        <v>85</v>
      </c>
      <c r="P932" s="25" t="s">
        <v>134</v>
      </c>
      <c r="Q932" s="22"/>
      <c r="R932" s="36"/>
      <c r="S932" s="36"/>
      <c r="T932" s="36"/>
      <c r="U932" s="36"/>
      <c r="V932" s="36"/>
      <c r="W932" s="36"/>
      <c r="X932" s="28"/>
    </row>
    <row r="933" spans="1:24" s="23" customFormat="1" ht="210.75" customHeight="1" x14ac:dyDescent="0.3">
      <c r="A933" s="20">
        <f t="shared" si="29"/>
        <v>932</v>
      </c>
      <c r="B933" s="21" t="str">
        <f t="shared" si="30"/>
        <v>W31</v>
      </c>
      <c r="C933" s="21">
        <v>45867.375</v>
      </c>
      <c r="D933" s="21" t="s">
        <v>1938</v>
      </c>
      <c r="E933" s="10" t="s">
        <v>476</v>
      </c>
      <c r="F933" s="10" t="s">
        <v>76</v>
      </c>
      <c r="G933" s="46">
        <v>2.0899999999999998E-2</v>
      </c>
      <c r="H933" s="46">
        <v>2.9999999999999997E-4</v>
      </c>
      <c r="I933" s="46">
        <v>1.6999999999999999E-3</v>
      </c>
      <c r="J933" s="46">
        <v>1.2999999999999999E-3</v>
      </c>
      <c r="K933" s="49" t="s">
        <v>2258</v>
      </c>
      <c r="L933" s="11" t="s">
        <v>2254</v>
      </c>
      <c r="M933" s="10" t="s">
        <v>180</v>
      </c>
      <c r="N933" s="10" t="s">
        <v>1</v>
      </c>
      <c r="O933" s="10" t="s">
        <v>85</v>
      </c>
      <c r="P933" s="25" t="s">
        <v>134</v>
      </c>
      <c r="Q933" s="22"/>
      <c r="R933" s="36"/>
      <c r="S933" s="36"/>
      <c r="T933" s="36"/>
      <c r="U933" s="36"/>
      <c r="V933" s="36"/>
      <c r="W933" s="36"/>
      <c r="X933" s="28"/>
    </row>
    <row r="934" spans="1:24" s="23" customFormat="1" ht="210.75" customHeight="1" x14ac:dyDescent="0.3">
      <c r="A934" s="20">
        <f t="shared" si="29"/>
        <v>933</v>
      </c>
      <c r="B934" s="21" t="str">
        <f t="shared" si="30"/>
        <v>W31</v>
      </c>
      <c r="C934" s="21">
        <v>45867.375</v>
      </c>
      <c r="D934" s="21" t="s">
        <v>1861</v>
      </c>
      <c r="E934" s="10" t="s">
        <v>476</v>
      </c>
      <c r="F934" s="10" t="s">
        <v>76</v>
      </c>
      <c r="G934" s="46">
        <v>2.5999999999999999E-2</v>
      </c>
      <c r="H934" s="46">
        <v>1E-4</v>
      </c>
      <c r="I934" s="46">
        <v>8.9999999999999998E-4</v>
      </c>
      <c r="J934" s="46">
        <v>5.0000000000000001E-4</v>
      </c>
      <c r="K934" s="49" t="s">
        <v>2248</v>
      </c>
      <c r="L934" s="11" t="s">
        <v>2255</v>
      </c>
      <c r="M934" s="10" t="s">
        <v>180</v>
      </c>
      <c r="N934" s="10" t="s">
        <v>1</v>
      </c>
      <c r="O934" s="10" t="s">
        <v>85</v>
      </c>
      <c r="P934" s="25" t="s">
        <v>134</v>
      </c>
      <c r="Q934" s="22"/>
      <c r="R934" s="36"/>
      <c r="S934" s="36"/>
      <c r="T934" s="36"/>
      <c r="U934" s="36"/>
      <c r="V934" s="36"/>
      <c r="W934" s="36"/>
      <c r="X934" s="28"/>
    </row>
    <row r="935" spans="1:24" s="23" customFormat="1" ht="210.75" customHeight="1" x14ac:dyDescent="0.3">
      <c r="A935" s="20">
        <f t="shared" si="29"/>
        <v>934</v>
      </c>
      <c r="B935" s="21" t="str">
        <f t="shared" si="30"/>
        <v>W31</v>
      </c>
      <c r="C935" s="21">
        <v>45867.375</v>
      </c>
      <c r="D935" s="21" t="s">
        <v>1725</v>
      </c>
      <c r="E935" s="10" t="s">
        <v>476</v>
      </c>
      <c r="F935" s="10" t="s">
        <v>76</v>
      </c>
      <c r="G935" s="46">
        <v>8.0000000000000002E-3</v>
      </c>
      <c r="H935" s="46">
        <v>1E-4</v>
      </c>
      <c r="I935" s="46">
        <v>1.1000000000000001E-3</v>
      </c>
      <c r="J935" s="46">
        <v>1.1000000000000001E-3</v>
      </c>
      <c r="K935" s="49" t="s">
        <v>2249</v>
      </c>
      <c r="L935" s="11" t="s">
        <v>2256</v>
      </c>
      <c r="M935" s="10" t="s">
        <v>180</v>
      </c>
      <c r="N935" s="10" t="s">
        <v>1</v>
      </c>
      <c r="O935" s="10" t="s">
        <v>85</v>
      </c>
      <c r="P935" s="25" t="s">
        <v>134</v>
      </c>
      <c r="Q935" s="22"/>
      <c r="R935" s="36"/>
      <c r="S935" s="36"/>
      <c r="T935" s="36"/>
      <c r="U935" s="36"/>
      <c r="V935" s="36"/>
      <c r="W935" s="36"/>
      <c r="X935" s="28"/>
    </row>
    <row r="936" spans="1:24" s="23" customFormat="1" ht="210.75" customHeight="1" x14ac:dyDescent="0.3">
      <c r="A936" s="20">
        <f t="shared" si="29"/>
        <v>935</v>
      </c>
      <c r="B936" s="21" t="str">
        <f t="shared" si="30"/>
        <v>W31</v>
      </c>
      <c r="C936" s="21">
        <v>45867.375</v>
      </c>
      <c r="D936" s="21" t="s">
        <v>2191</v>
      </c>
      <c r="E936" s="10" t="s">
        <v>171</v>
      </c>
      <c r="F936" s="10" t="s">
        <v>56</v>
      </c>
      <c r="G936" s="46">
        <v>4.7600000000000003E-2</v>
      </c>
      <c r="H936" s="46">
        <v>1.1000000000000001E-3</v>
      </c>
      <c r="I936" s="46">
        <v>4.5999999999999999E-3</v>
      </c>
      <c r="J936" s="46">
        <v>1.1000000000000001E-3</v>
      </c>
      <c r="K936" s="49" t="s">
        <v>2250</v>
      </c>
      <c r="L936" s="11" t="s">
        <v>2252</v>
      </c>
      <c r="M936" s="10" t="s">
        <v>162</v>
      </c>
      <c r="N936" s="10" t="s">
        <v>8</v>
      </c>
      <c r="O936" s="10" t="s">
        <v>85</v>
      </c>
      <c r="P936" s="25" t="s">
        <v>134</v>
      </c>
      <c r="Q936" s="22"/>
      <c r="R936" s="36"/>
      <c r="S936" s="36"/>
      <c r="T936" s="36"/>
      <c r="U936" s="36"/>
      <c r="V936" s="36"/>
      <c r="W936" s="36"/>
      <c r="X936" s="28"/>
    </row>
    <row r="937" spans="1:24" s="23" customFormat="1" ht="210.75" customHeight="1" x14ac:dyDescent="0.3">
      <c r="A937" s="20">
        <f t="shared" si="29"/>
        <v>936</v>
      </c>
      <c r="B937" s="21" t="str">
        <f t="shared" si="30"/>
        <v>W31</v>
      </c>
      <c r="C937" s="21">
        <v>45867.645833333336</v>
      </c>
      <c r="D937" s="21" t="s">
        <v>807</v>
      </c>
      <c r="E937" s="10" t="s">
        <v>174</v>
      </c>
      <c r="F937" s="10" t="s">
        <v>56</v>
      </c>
      <c r="G937" s="46">
        <v>1.9099999999999999E-2</v>
      </c>
      <c r="H937" s="46">
        <v>1E-3</v>
      </c>
      <c r="I937" s="46">
        <v>3.2000000000000002E-3</v>
      </c>
      <c r="J937" s="46">
        <v>1.8E-3</v>
      </c>
      <c r="K937" s="49" t="s">
        <v>2259</v>
      </c>
      <c r="L937" s="11" t="s">
        <v>2891</v>
      </c>
      <c r="M937" s="10" t="s">
        <v>175</v>
      </c>
      <c r="N937" s="10" t="s">
        <v>8</v>
      </c>
      <c r="O937" s="10" t="s">
        <v>85</v>
      </c>
      <c r="P937" s="25" t="s">
        <v>11</v>
      </c>
      <c r="Q937" s="22"/>
      <c r="R937" s="36"/>
      <c r="S937" s="36"/>
      <c r="T937" s="36"/>
      <c r="U937" s="36"/>
      <c r="V937" s="36"/>
      <c r="W937" s="36"/>
      <c r="X937" s="28"/>
    </row>
    <row r="938" spans="1:24" s="23" customFormat="1" ht="210.75" customHeight="1" x14ac:dyDescent="0.3">
      <c r="A938" s="20">
        <f t="shared" si="29"/>
        <v>937</v>
      </c>
      <c r="B938" s="21" t="str">
        <f t="shared" si="30"/>
        <v>W31</v>
      </c>
      <c r="C938" s="21">
        <v>45867.645833333336</v>
      </c>
      <c r="D938" s="21" t="s">
        <v>2102</v>
      </c>
      <c r="E938" s="10" t="s">
        <v>896</v>
      </c>
      <c r="F938" s="10" t="s">
        <v>25</v>
      </c>
      <c r="G938" s="46">
        <v>8.6E-3</v>
      </c>
      <c r="H938" s="46">
        <v>3.3999999999999998E-3</v>
      </c>
      <c r="I938" s="46">
        <v>3.5999999999999999E-3</v>
      </c>
      <c r="J938" s="46">
        <v>3.3999999999999998E-3</v>
      </c>
      <c r="K938" s="49" t="s">
        <v>2253</v>
      </c>
      <c r="L938" s="11" t="s">
        <v>5045</v>
      </c>
      <c r="M938" s="10" t="s">
        <v>175</v>
      </c>
      <c r="N938" s="10" t="s">
        <v>8</v>
      </c>
      <c r="O938" s="10" t="s">
        <v>85</v>
      </c>
      <c r="P938" s="25" t="s">
        <v>50</v>
      </c>
      <c r="Q938" s="22"/>
      <c r="R938" s="36"/>
      <c r="S938" s="36"/>
      <c r="T938" s="36"/>
      <c r="U938" s="36"/>
      <c r="V938" s="36"/>
      <c r="W938" s="36"/>
      <c r="X938" s="28"/>
    </row>
    <row r="939" spans="1:24" s="23" customFormat="1" ht="210.75" customHeight="1" x14ac:dyDescent="0.3">
      <c r="A939" s="20">
        <f t="shared" si="29"/>
        <v>938</v>
      </c>
      <c r="B939" s="21" t="str">
        <f t="shared" si="30"/>
        <v>W31</v>
      </c>
      <c r="C939" s="21">
        <v>45868.333333333336</v>
      </c>
      <c r="D939" s="21" t="s">
        <v>92</v>
      </c>
      <c r="E939" s="10" t="s">
        <v>106</v>
      </c>
      <c r="F939" s="10" t="s">
        <v>25</v>
      </c>
      <c r="G939" s="46">
        <v>8.5000000000000006E-3</v>
      </c>
      <c r="H939" s="46">
        <v>1.805565761434375E-3</v>
      </c>
      <c r="I939" s="46">
        <v>3.391284010290793E-3</v>
      </c>
      <c r="J939" s="46">
        <v>2.2000000000000001E-3</v>
      </c>
      <c r="K939" s="49" t="s">
        <v>2260</v>
      </c>
      <c r="L939" s="11" t="s">
        <v>2273</v>
      </c>
      <c r="M939" s="10" t="s">
        <v>167</v>
      </c>
      <c r="N939" s="10" t="s">
        <v>1</v>
      </c>
      <c r="O939" s="10" t="s">
        <v>85</v>
      </c>
      <c r="P939" s="25" t="s">
        <v>11</v>
      </c>
      <c r="Q939" s="22"/>
      <c r="R939" s="36"/>
      <c r="S939" s="36"/>
      <c r="T939" s="36"/>
      <c r="U939" s="36"/>
      <c r="V939" s="36"/>
      <c r="W939" s="36"/>
      <c r="X939" s="28"/>
    </row>
    <row r="940" spans="1:24" s="23" customFormat="1" ht="210.75" customHeight="1" x14ac:dyDescent="0.3">
      <c r="A940" s="20">
        <f t="shared" si="29"/>
        <v>939</v>
      </c>
      <c r="B940" s="21" t="str">
        <f t="shared" si="30"/>
        <v>W31</v>
      </c>
      <c r="C940" s="21">
        <v>45868.375</v>
      </c>
      <c r="D940" s="21" t="s">
        <v>807</v>
      </c>
      <c r="E940" s="10" t="s">
        <v>58</v>
      </c>
      <c r="F940" s="10" t="s">
        <v>25</v>
      </c>
      <c r="G940" s="46">
        <v>3.0599999999999999E-2</v>
      </c>
      <c r="H940" s="46">
        <v>8.5000000000000006E-3</v>
      </c>
      <c r="I940" s="46">
        <v>1.6400000000000001E-2</v>
      </c>
      <c r="J940" s="46">
        <v>8.6E-3</v>
      </c>
      <c r="K940" s="49" t="s">
        <v>2261</v>
      </c>
      <c r="L940" s="11" t="s">
        <v>2267</v>
      </c>
      <c r="M940" s="10" t="s">
        <v>162</v>
      </c>
      <c r="N940" s="10" t="s">
        <v>8</v>
      </c>
      <c r="O940" s="10" t="s">
        <v>85</v>
      </c>
      <c r="P940" s="25" t="s">
        <v>50</v>
      </c>
      <c r="Q940" s="22"/>
      <c r="R940" s="36"/>
      <c r="S940" s="36"/>
      <c r="T940" s="36"/>
      <c r="U940" s="36"/>
      <c r="V940" s="36"/>
      <c r="W940" s="36"/>
      <c r="X940" s="28"/>
    </row>
    <row r="941" spans="1:24" s="23" customFormat="1" ht="210.75" customHeight="1" x14ac:dyDescent="0.3">
      <c r="A941" s="20">
        <f t="shared" si="29"/>
        <v>940</v>
      </c>
      <c r="B941" s="21" t="str">
        <f t="shared" si="30"/>
        <v>W31</v>
      </c>
      <c r="C941" s="21">
        <v>45868.375</v>
      </c>
      <c r="D941" s="21" t="s">
        <v>1938</v>
      </c>
      <c r="E941" s="10" t="s">
        <v>87</v>
      </c>
      <c r="F941" s="10" t="s">
        <v>66</v>
      </c>
      <c r="G941" s="46">
        <v>2.5999999999999999E-3</v>
      </c>
      <c r="H941" s="46">
        <v>6.9999999999999999E-4</v>
      </c>
      <c r="I941" s="46">
        <v>1.8E-3</v>
      </c>
      <c r="J941" s="46">
        <v>2.3999999999999998E-3</v>
      </c>
      <c r="K941" s="49" t="s">
        <v>2262</v>
      </c>
      <c r="L941" s="11" t="s">
        <v>2277</v>
      </c>
      <c r="M941" s="10" t="s">
        <v>167</v>
      </c>
      <c r="N941" s="10" t="s">
        <v>1</v>
      </c>
      <c r="O941" s="10" t="s">
        <v>85</v>
      </c>
      <c r="P941" s="25" t="s">
        <v>50</v>
      </c>
      <c r="Q941" s="22"/>
      <c r="R941" s="36"/>
      <c r="S941" s="36"/>
      <c r="T941" s="36"/>
      <c r="U941" s="36"/>
      <c r="V941" s="36"/>
      <c r="W941" s="36"/>
      <c r="X941" s="28"/>
    </row>
    <row r="942" spans="1:24" s="23" customFormat="1" ht="210.75" customHeight="1" x14ac:dyDescent="0.3">
      <c r="A942" s="20">
        <f t="shared" si="29"/>
        <v>941</v>
      </c>
      <c r="B942" s="21" t="str">
        <f t="shared" si="30"/>
        <v>W31</v>
      </c>
      <c r="C942" s="21">
        <v>45868.375</v>
      </c>
      <c r="D942" s="21" t="s">
        <v>1861</v>
      </c>
      <c r="E942" s="10" t="s">
        <v>58</v>
      </c>
      <c r="F942" s="10" t="s">
        <v>25</v>
      </c>
      <c r="G942" s="46">
        <v>1.4E-2</v>
      </c>
      <c r="H942" s="46">
        <v>6.7000000000000002E-3</v>
      </c>
      <c r="I942" s="46">
        <v>7.3000000000000001E-3</v>
      </c>
      <c r="J942" s="46">
        <v>5.7999999999999996E-3</v>
      </c>
      <c r="K942" s="49" t="s">
        <v>2263</v>
      </c>
      <c r="L942" s="11" t="s">
        <v>2265</v>
      </c>
      <c r="M942" s="10" t="s">
        <v>162</v>
      </c>
      <c r="N942" s="10" t="s">
        <v>8</v>
      </c>
      <c r="O942" s="10" t="s">
        <v>85</v>
      </c>
      <c r="P942" s="25" t="s">
        <v>50</v>
      </c>
      <c r="Q942" s="22"/>
      <c r="R942" s="36"/>
      <c r="S942" s="36"/>
      <c r="T942" s="36"/>
      <c r="U942" s="36"/>
      <c r="V942" s="36"/>
      <c r="W942" s="36"/>
      <c r="X942" s="28"/>
    </row>
    <row r="943" spans="1:24" s="23" customFormat="1" ht="210.75" customHeight="1" x14ac:dyDescent="0.3">
      <c r="A943" s="20">
        <f t="shared" si="29"/>
        <v>942</v>
      </c>
      <c r="B943" s="21" t="str">
        <f t="shared" si="30"/>
        <v>W31</v>
      </c>
      <c r="C943" s="21">
        <v>45868.375</v>
      </c>
      <c r="D943" s="21" t="s">
        <v>1861</v>
      </c>
      <c r="E943" s="10" t="s">
        <v>84</v>
      </c>
      <c r="F943" s="10" t="s">
        <v>25</v>
      </c>
      <c r="G943" s="46">
        <v>1.8E-3</v>
      </c>
      <c r="H943" s="46">
        <v>8.0000000000000004E-4</v>
      </c>
      <c r="I943" s="46">
        <v>1.4E-3</v>
      </c>
      <c r="J943" s="46">
        <v>1.2999999999999999E-3</v>
      </c>
      <c r="K943" s="49" t="s">
        <v>2264</v>
      </c>
      <c r="L943" s="11" t="s">
        <v>2257</v>
      </c>
      <c r="M943" s="10" t="s">
        <v>175</v>
      </c>
      <c r="N943" s="10" t="s">
        <v>8</v>
      </c>
      <c r="O943" s="10" t="s">
        <v>85</v>
      </c>
      <c r="P943" s="25" t="s">
        <v>134</v>
      </c>
      <c r="Q943" s="22"/>
      <c r="R943" s="36"/>
      <c r="S943" s="36"/>
      <c r="T943" s="36"/>
      <c r="U943" s="36"/>
      <c r="V943" s="36"/>
      <c r="W943" s="36"/>
      <c r="X943" s="28"/>
    </row>
    <row r="944" spans="1:24" s="23" customFormat="1" ht="210.75" customHeight="1" x14ac:dyDescent="0.3">
      <c r="A944" s="20">
        <f t="shared" si="29"/>
        <v>943</v>
      </c>
      <c r="B944" s="21" t="str">
        <f t="shared" si="30"/>
        <v>W31</v>
      </c>
      <c r="C944" s="21">
        <v>45868.666666666664</v>
      </c>
      <c r="D944" s="21" t="s">
        <v>136</v>
      </c>
      <c r="E944" s="10" t="s">
        <v>2275</v>
      </c>
      <c r="F944" s="10" t="s">
        <v>25</v>
      </c>
      <c r="G944" s="46">
        <v>2.9000000000000001E-2</v>
      </c>
      <c r="H944" s="46">
        <v>5.0000000000000001E-4</v>
      </c>
      <c r="I944" s="46">
        <v>2.5000000000000001E-3</v>
      </c>
      <c r="J944" s="46">
        <v>5.0000000000000001E-4</v>
      </c>
      <c r="K944" s="49" t="s">
        <v>2272</v>
      </c>
      <c r="L944" s="11" t="s">
        <v>2276</v>
      </c>
      <c r="M944" s="10" t="s">
        <v>167</v>
      </c>
      <c r="N944" s="10" t="s">
        <v>1</v>
      </c>
      <c r="O944" s="10" t="s">
        <v>2271</v>
      </c>
      <c r="P944" s="25" t="s">
        <v>11</v>
      </c>
      <c r="Q944" s="22"/>
      <c r="R944" s="36"/>
      <c r="S944" s="36"/>
      <c r="T944" s="36"/>
      <c r="U944" s="36"/>
      <c r="V944" s="36"/>
      <c r="W944" s="36"/>
      <c r="X944" s="28"/>
    </row>
    <row r="945" spans="1:24" s="23" customFormat="1" ht="210.75" customHeight="1" x14ac:dyDescent="0.3">
      <c r="A945" s="20">
        <f t="shared" si="29"/>
        <v>944</v>
      </c>
      <c r="B945" s="21" t="str">
        <f t="shared" si="30"/>
        <v>W31</v>
      </c>
      <c r="C945" s="21">
        <v>45869.375</v>
      </c>
      <c r="D945" s="21" t="s">
        <v>1938</v>
      </c>
      <c r="E945" s="10" t="s">
        <v>58</v>
      </c>
      <c r="F945" s="10" t="s">
        <v>25</v>
      </c>
      <c r="G945" s="46">
        <v>1.0999999999999999E-2</v>
      </c>
      <c r="H945" s="46">
        <v>5.4999999999999997E-3</v>
      </c>
      <c r="I945" s="46">
        <v>6.7999999999999996E-3</v>
      </c>
      <c r="J945" s="46">
        <v>5.8999999999999999E-3</v>
      </c>
      <c r="K945" s="49" t="s">
        <v>2278</v>
      </c>
      <c r="L945" s="11" t="s">
        <v>2280</v>
      </c>
      <c r="M945" s="10" t="s">
        <v>162</v>
      </c>
      <c r="N945" s="10" t="s">
        <v>8</v>
      </c>
      <c r="O945" s="10" t="s">
        <v>2271</v>
      </c>
      <c r="P945" s="25" t="s">
        <v>134</v>
      </c>
      <c r="Q945" s="22"/>
      <c r="R945" s="36"/>
      <c r="S945" s="36"/>
      <c r="T945" s="36"/>
      <c r="U945" s="36"/>
      <c r="V945" s="36"/>
      <c r="W945" s="36"/>
      <c r="X945" s="28"/>
    </row>
    <row r="946" spans="1:24" s="23" customFormat="1" ht="210.75" customHeight="1" x14ac:dyDescent="0.3">
      <c r="A946" s="20">
        <f t="shared" si="29"/>
        <v>945</v>
      </c>
      <c r="B946" s="21" t="str">
        <f t="shared" si="30"/>
        <v>W31</v>
      </c>
      <c r="C946" s="21">
        <v>45869.375</v>
      </c>
      <c r="D946" s="21" t="s">
        <v>281</v>
      </c>
      <c r="E946" s="10" t="s">
        <v>2016</v>
      </c>
      <c r="F946" s="10" t="s">
        <v>25</v>
      </c>
      <c r="G946" s="46">
        <v>4.7600000000000003E-2</v>
      </c>
      <c r="H946" s="46">
        <v>5.0000000000000001E-4</v>
      </c>
      <c r="I946" s="46">
        <v>4.1000000000000003E-3</v>
      </c>
      <c r="J946" s="46">
        <v>5.0000000000000001E-4</v>
      </c>
      <c r="K946" s="49" t="s">
        <v>2279</v>
      </c>
      <c r="L946" s="11" t="s">
        <v>2282</v>
      </c>
      <c r="M946" s="10" t="s">
        <v>1317</v>
      </c>
      <c r="N946" s="10" t="s">
        <v>8</v>
      </c>
      <c r="O946" s="10" t="s">
        <v>2271</v>
      </c>
      <c r="P946" s="25" t="s">
        <v>11</v>
      </c>
      <c r="Q946" s="22"/>
      <c r="R946" s="36"/>
      <c r="S946" s="36"/>
      <c r="T946" s="36"/>
      <c r="U946" s="36"/>
      <c r="V946" s="36"/>
      <c r="W946" s="36"/>
      <c r="X946" s="28"/>
    </row>
    <row r="947" spans="1:24" s="23" customFormat="1" ht="210.75" customHeight="1" x14ac:dyDescent="0.3">
      <c r="A947" s="20">
        <f t="shared" si="29"/>
        <v>946</v>
      </c>
      <c r="B947" s="21" t="str">
        <f t="shared" si="30"/>
        <v>W31</v>
      </c>
      <c r="C947" s="21">
        <v>45869.375</v>
      </c>
      <c r="D947" s="21" t="s">
        <v>2102</v>
      </c>
      <c r="E947" s="10" t="s">
        <v>206</v>
      </c>
      <c r="F947" s="10" t="s">
        <v>25</v>
      </c>
      <c r="G947" s="46">
        <v>5.1000000000000004E-3</v>
      </c>
      <c r="H947" s="46">
        <v>1.6000000000000001E-3</v>
      </c>
      <c r="I947" s="46">
        <v>2.7000000000000001E-3</v>
      </c>
      <c r="J947" s="46">
        <v>1.6000000000000001E-3</v>
      </c>
      <c r="K947" s="49" t="s">
        <v>2281</v>
      </c>
      <c r="L947" s="11" t="s">
        <v>2288</v>
      </c>
      <c r="M947" s="10" t="s">
        <v>173</v>
      </c>
      <c r="N947" s="10" t="s">
        <v>1</v>
      </c>
      <c r="O947" s="10" t="s">
        <v>2271</v>
      </c>
      <c r="P947" s="25" t="s">
        <v>11</v>
      </c>
      <c r="Q947" s="22"/>
      <c r="R947" s="36"/>
      <c r="S947" s="36"/>
      <c r="T947" s="36"/>
      <c r="U947" s="36"/>
      <c r="V947" s="36"/>
      <c r="W947" s="36"/>
      <c r="X947" s="28"/>
    </row>
    <row r="948" spans="1:24" s="23" customFormat="1" ht="210.75" customHeight="1" x14ac:dyDescent="0.3">
      <c r="A948" s="20">
        <f t="shared" si="29"/>
        <v>947</v>
      </c>
      <c r="B948" s="21" t="str">
        <f t="shared" si="30"/>
        <v>W31</v>
      </c>
      <c r="C948" s="21">
        <v>45869.666666666664</v>
      </c>
      <c r="D948" s="21" t="s">
        <v>807</v>
      </c>
      <c r="E948" s="10" t="s">
        <v>896</v>
      </c>
      <c r="F948" s="10" t="s">
        <v>25</v>
      </c>
      <c r="G948" s="46">
        <v>7.4999999999999997E-3</v>
      </c>
      <c r="H948" s="46">
        <v>1.2999999999999999E-3</v>
      </c>
      <c r="I948" s="46">
        <v>2.7000000000000001E-3</v>
      </c>
      <c r="J948" s="46">
        <v>1.6000000000000001E-3</v>
      </c>
      <c r="K948" s="49" t="s">
        <v>2286</v>
      </c>
      <c r="L948" s="11" t="s">
        <v>2287</v>
      </c>
      <c r="M948" s="10" t="s">
        <v>175</v>
      </c>
      <c r="N948" s="10" t="s">
        <v>8</v>
      </c>
      <c r="O948" s="10" t="s">
        <v>121</v>
      </c>
      <c r="P948" s="25" t="s">
        <v>11</v>
      </c>
      <c r="Q948" s="22"/>
      <c r="R948" s="36"/>
      <c r="S948" s="36"/>
      <c r="T948" s="36"/>
      <c r="U948" s="36"/>
      <c r="V948" s="36"/>
      <c r="W948" s="36"/>
      <c r="X948" s="28"/>
    </row>
    <row r="949" spans="1:24" s="23" customFormat="1" ht="210.75" customHeight="1" x14ac:dyDescent="0.3">
      <c r="A949" s="20">
        <f t="shared" si="29"/>
        <v>948</v>
      </c>
      <c r="B949" s="21" t="str">
        <f t="shared" si="30"/>
        <v>W31</v>
      </c>
      <c r="C949" s="21">
        <v>45869.666666666664</v>
      </c>
      <c r="D949" s="21" t="s">
        <v>807</v>
      </c>
      <c r="E949" s="10" t="s">
        <v>292</v>
      </c>
      <c r="F949" s="10" t="s">
        <v>25</v>
      </c>
      <c r="G949" s="46">
        <v>4.2799999999999998E-2</v>
      </c>
      <c r="H949" s="46">
        <v>1.1000000000000001E-3</v>
      </c>
      <c r="I949" s="46">
        <v>3.0999999999999999E-3</v>
      </c>
      <c r="J949" s="46">
        <v>2.3E-3</v>
      </c>
      <c r="K949" s="49" t="s">
        <v>2283</v>
      </c>
      <c r="L949" s="11" t="s">
        <v>2285</v>
      </c>
      <c r="M949" s="10" t="s">
        <v>193</v>
      </c>
      <c r="N949" s="10" t="s">
        <v>2289</v>
      </c>
      <c r="O949" s="10" t="s">
        <v>121</v>
      </c>
      <c r="P949" s="25" t="s">
        <v>11</v>
      </c>
      <c r="Q949" s="22"/>
      <c r="R949" s="36"/>
      <c r="S949" s="36"/>
      <c r="T949" s="36"/>
      <c r="U949" s="36"/>
      <c r="V949" s="36"/>
      <c r="W949" s="36"/>
      <c r="X949" s="28"/>
    </row>
    <row r="950" spans="1:24" s="23" customFormat="1" ht="210.75" customHeight="1" x14ac:dyDescent="0.3">
      <c r="A950" s="20">
        <f t="shared" ref="A950:A1013" si="31">ROW()-1</f>
        <v>949</v>
      </c>
      <c r="B950" s="21" t="str">
        <f t="shared" si="30"/>
        <v>W31</v>
      </c>
      <c r="C950" s="21">
        <v>45869.666666666664</v>
      </c>
      <c r="D950" s="21" t="s">
        <v>807</v>
      </c>
      <c r="E950" s="10" t="s">
        <v>208</v>
      </c>
      <c r="F950" s="10" t="s">
        <v>25</v>
      </c>
      <c r="G950" s="46">
        <v>4.2799999999999998E-2</v>
      </c>
      <c r="H950" s="46">
        <v>1.1000000000000001E-3</v>
      </c>
      <c r="I950" s="46">
        <v>3.0999999999999999E-3</v>
      </c>
      <c r="J950" s="46">
        <v>2.3E-3</v>
      </c>
      <c r="K950" s="49" t="s">
        <v>2284</v>
      </c>
      <c r="L950" s="11" t="s">
        <v>2285</v>
      </c>
      <c r="M950" s="10" t="s">
        <v>193</v>
      </c>
      <c r="N950" s="10" t="s">
        <v>2289</v>
      </c>
      <c r="O950" s="10" t="s">
        <v>121</v>
      </c>
      <c r="P950" s="25" t="s">
        <v>11</v>
      </c>
      <c r="Q950" s="22"/>
      <c r="R950" s="36"/>
      <c r="S950" s="36"/>
      <c r="T950" s="36"/>
      <c r="U950" s="36"/>
      <c r="V950" s="36"/>
      <c r="W950" s="36"/>
      <c r="X950" s="28"/>
    </row>
    <row r="951" spans="1:24" s="23" customFormat="1" ht="210.75" customHeight="1" x14ac:dyDescent="0.3">
      <c r="A951" s="20">
        <f t="shared" si="31"/>
        <v>950</v>
      </c>
      <c r="B951" s="21" t="str">
        <f t="shared" si="30"/>
        <v>W31</v>
      </c>
      <c r="C951" s="21">
        <v>45870.375</v>
      </c>
      <c r="D951" s="21" t="s">
        <v>2191</v>
      </c>
      <c r="E951" s="10" t="s">
        <v>147</v>
      </c>
      <c r="F951" s="10" t="s">
        <v>25</v>
      </c>
      <c r="G951" s="46">
        <v>7.2999999999999995E-2</v>
      </c>
      <c r="H951" s="46">
        <v>1.78E-2</v>
      </c>
      <c r="I951" s="46">
        <v>2.41E-2</v>
      </c>
      <c r="J951" s="46">
        <v>1.78E-2</v>
      </c>
      <c r="K951" s="49" t="s">
        <v>2293</v>
      </c>
      <c r="L951" s="11" t="s">
        <v>2886</v>
      </c>
      <c r="M951" s="10" t="s">
        <v>162</v>
      </c>
      <c r="N951" s="10" t="s">
        <v>8</v>
      </c>
      <c r="O951" s="10" t="s">
        <v>2290</v>
      </c>
      <c r="P951" s="25" t="s">
        <v>11</v>
      </c>
      <c r="Q951" s="22"/>
      <c r="R951" s="36"/>
      <c r="S951" s="36"/>
      <c r="T951" s="36"/>
      <c r="U951" s="36"/>
      <c r="V951" s="36"/>
      <c r="W951" s="36"/>
      <c r="X951" s="28"/>
    </row>
    <row r="952" spans="1:24" s="23" customFormat="1" ht="210.75" customHeight="1" x14ac:dyDescent="0.3">
      <c r="A952" s="20">
        <f t="shared" si="31"/>
        <v>951</v>
      </c>
      <c r="B952" s="21" t="str">
        <f t="shared" si="30"/>
        <v>W31</v>
      </c>
      <c r="C952" s="21">
        <v>45870.375</v>
      </c>
      <c r="D952" s="21" t="s">
        <v>807</v>
      </c>
      <c r="E952" s="10" t="s">
        <v>2291</v>
      </c>
      <c r="F952" s="10" t="s">
        <v>25</v>
      </c>
      <c r="G952" s="46">
        <v>3.39E-2</v>
      </c>
      <c r="H952" s="46">
        <v>3.0999999999999999E-3</v>
      </c>
      <c r="I952" s="46">
        <v>6.6E-3</v>
      </c>
      <c r="J952" s="46">
        <v>3.0999999999999999E-3</v>
      </c>
      <c r="K952" s="49" t="s">
        <v>2292</v>
      </c>
      <c r="L952" s="11" t="s">
        <v>2296</v>
      </c>
      <c r="M952" s="10" t="s">
        <v>172</v>
      </c>
      <c r="N952" s="10" t="s">
        <v>9</v>
      </c>
      <c r="O952" s="10" t="s">
        <v>2290</v>
      </c>
      <c r="P952" s="25" t="s">
        <v>50</v>
      </c>
      <c r="Q952" s="22"/>
      <c r="R952" s="36"/>
      <c r="S952" s="36"/>
      <c r="T952" s="36"/>
      <c r="U952" s="36"/>
      <c r="V952" s="36"/>
      <c r="W952" s="36"/>
      <c r="X952" s="28"/>
    </row>
    <row r="953" spans="1:24" s="23" customFormat="1" ht="210.75" customHeight="1" x14ac:dyDescent="0.3">
      <c r="A953" s="20">
        <f t="shared" si="31"/>
        <v>952</v>
      </c>
      <c r="B953" s="21" t="str">
        <f t="shared" si="30"/>
        <v>W31</v>
      </c>
      <c r="C953" s="21">
        <v>45870.666666666664</v>
      </c>
      <c r="D953" s="21" t="s">
        <v>1938</v>
      </c>
      <c r="E953" s="10" t="s">
        <v>1638</v>
      </c>
      <c r="F953" s="10" t="s">
        <v>25</v>
      </c>
      <c r="G953" s="46">
        <v>2.3199999999999998E-2</v>
      </c>
      <c r="H953" s="46">
        <v>2.2700000000000001E-2</v>
      </c>
      <c r="I953" s="46">
        <v>1.1999999999999999E-3</v>
      </c>
      <c r="J953" s="46">
        <v>1.1000000000000001E-3</v>
      </c>
      <c r="K953" s="49" t="s">
        <v>2294</v>
      </c>
      <c r="L953" s="11" t="s">
        <v>2295</v>
      </c>
      <c r="M953" s="10" t="s">
        <v>204</v>
      </c>
      <c r="N953" s="10" t="s">
        <v>1</v>
      </c>
      <c r="O953" s="10" t="s">
        <v>2290</v>
      </c>
      <c r="P953" s="25" t="s">
        <v>50</v>
      </c>
      <c r="Q953" s="22"/>
      <c r="R953" s="36"/>
      <c r="S953" s="36"/>
      <c r="T953" s="36"/>
      <c r="U953" s="36"/>
      <c r="V953" s="36"/>
      <c r="W953" s="36"/>
      <c r="X953" s="28"/>
    </row>
    <row r="954" spans="1:24" s="23" customFormat="1" ht="210.75" customHeight="1" x14ac:dyDescent="0.3">
      <c r="A954" s="20">
        <f t="shared" si="31"/>
        <v>953</v>
      </c>
      <c r="B954" s="21" t="str">
        <f t="shared" ref="B954:B1017" si="32">"W"&amp;WEEKNUM(C954,1)</f>
        <v>W31</v>
      </c>
      <c r="C954" s="21">
        <v>45871.375</v>
      </c>
      <c r="D954" s="21" t="s">
        <v>1440</v>
      </c>
      <c r="E954" s="10" t="s">
        <v>74</v>
      </c>
      <c r="F954" s="10" t="s">
        <v>25</v>
      </c>
      <c r="G954" s="46">
        <v>3.0999999999999999E-3</v>
      </c>
      <c r="H954" s="46">
        <v>3.0999999999999999E-3</v>
      </c>
      <c r="I954" s="46">
        <v>1E-3</v>
      </c>
      <c r="J954" s="46">
        <v>1E-3</v>
      </c>
      <c r="K954" s="49" t="s">
        <v>2297</v>
      </c>
      <c r="L954" s="11" t="s">
        <v>2299</v>
      </c>
      <c r="M954" s="10" t="s">
        <v>204</v>
      </c>
      <c r="N954" s="10" t="s">
        <v>1</v>
      </c>
      <c r="O954" s="10" t="s">
        <v>2290</v>
      </c>
      <c r="P954" s="25" t="s">
        <v>11</v>
      </c>
      <c r="Q954" s="22"/>
      <c r="R954" s="36"/>
      <c r="S954" s="36"/>
      <c r="T954" s="36"/>
      <c r="U954" s="36"/>
      <c r="V954" s="36"/>
      <c r="W954" s="36"/>
      <c r="X954" s="28"/>
    </row>
    <row r="955" spans="1:24" s="23" customFormat="1" ht="210.75" customHeight="1" x14ac:dyDescent="0.3">
      <c r="A955" s="20">
        <f t="shared" si="31"/>
        <v>954</v>
      </c>
      <c r="B955" s="21" t="str">
        <f t="shared" si="32"/>
        <v>W31</v>
      </c>
      <c r="C955" s="21">
        <v>45871.666666666664</v>
      </c>
      <c r="D955" s="21" t="s">
        <v>2082</v>
      </c>
      <c r="E955" s="10" t="s">
        <v>179</v>
      </c>
      <c r="F955" s="10" t="s">
        <v>25</v>
      </c>
      <c r="G955" s="46">
        <v>3.4599999999999999E-2</v>
      </c>
      <c r="H955" s="46">
        <v>7.6E-3</v>
      </c>
      <c r="I955" s="46">
        <v>4.4999999999999997E-3</v>
      </c>
      <c r="J955" s="46">
        <v>4.4999999999999997E-3</v>
      </c>
      <c r="K955" s="49" t="s">
        <v>2368</v>
      </c>
      <c r="L955" s="11" t="s">
        <v>2767</v>
      </c>
      <c r="M955" s="10" t="s">
        <v>77</v>
      </c>
      <c r="N955" s="10" t="s">
        <v>9</v>
      </c>
      <c r="O955" s="10" t="s">
        <v>2290</v>
      </c>
      <c r="P955" s="25" t="s">
        <v>50</v>
      </c>
      <c r="Q955" s="22"/>
      <c r="R955" s="36"/>
      <c r="S955" s="36"/>
      <c r="T955" s="36"/>
      <c r="U955" s="36"/>
      <c r="V955" s="36"/>
      <c r="W955" s="36"/>
      <c r="X955" s="28"/>
    </row>
    <row r="956" spans="1:24" s="23" customFormat="1" ht="210.75" customHeight="1" x14ac:dyDescent="0.3">
      <c r="A956" s="20">
        <f t="shared" si="31"/>
        <v>955</v>
      </c>
      <c r="B956" s="21" t="str">
        <f t="shared" si="32"/>
        <v>W32</v>
      </c>
      <c r="C956" s="21">
        <v>45872.375</v>
      </c>
      <c r="D956" s="21" t="s">
        <v>51</v>
      </c>
      <c r="E956" s="10" t="s">
        <v>52</v>
      </c>
      <c r="F956" s="10" t="s">
        <v>53</v>
      </c>
      <c r="G956" s="46">
        <v>1.49E-2</v>
      </c>
      <c r="H956" s="46">
        <v>3.1699999999999999E-2</v>
      </c>
      <c r="I956" s="46">
        <v>4.2999999999999997E-2</v>
      </c>
      <c r="J956" s="46">
        <v>2.3599999999999999E-2</v>
      </c>
      <c r="K956" s="49" t="s">
        <v>2304</v>
      </c>
      <c r="L956" s="11" t="s">
        <v>2303</v>
      </c>
      <c r="M956" s="10" t="s">
        <v>2300</v>
      </c>
      <c r="N956" s="10" t="s">
        <v>2301</v>
      </c>
      <c r="O956" s="10" t="s">
        <v>2302</v>
      </c>
      <c r="P956" s="25" t="s">
        <v>11</v>
      </c>
      <c r="Q956" s="22"/>
      <c r="R956" s="36"/>
      <c r="S956" s="36"/>
      <c r="T956" s="36"/>
      <c r="U956" s="36"/>
      <c r="V956" s="36"/>
      <c r="W956" s="36"/>
      <c r="X956" s="28"/>
    </row>
    <row r="957" spans="1:24" s="23" customFormat="1" ht="210.75" customHeight="1" x14ac:dyDescent="0.3">
      <c r="A957" s="20">
        <f t="shared" si="31"/>
        <v>956</v>
      </c>
      <c r="B957" s="21" t="str">
        <f t="shared" si="32"/>
        <v>W32</v>
      </c>
      <c r="C957" s="21">
        <v>45872.375</v>
      </c>
      <c r="D957" s="21" t="s">
        <v>1861</v>
      </c>
      <c r="E957" s="10" t="s">
        <v>90</v>
      </c>
      <c r="F957" s="10" t="s">
        <v>60</v>
      </c>
      <c r="G957" s="46">
        <v>4.4000000000000003E-3</v>
      </c>
      <c r="H957" s="46">
        <v>9.4000000000000004E-3</v>
      </c>
      <c r="I957" s="46">
        <v>7.4999999999999997E-3</v>
      </c>
      <c r="J957" s="46">
        <v>7.6E-3</v>
      </c>
      <c r="K957" s="49" t="s">
        <v>2298</v>
      </c>
      <c r="L957" s="11" t="s">
        <v>2305</v>
      </c>
      <c r="M957" s="10" t="s">
        <v>2300</v>
      </c>
      <c r="N957" s="10" t="s">
        <v>2301</v>
      </c>
      <c r="O957" s="10" t="s">
        <v>2302</v>
      </c>
      <c r="P957" s="25" t="s">
        <v>11</v>
      </c>
      <c r="Q957" s="22"/>
      <c r="R957" s="36"/>
      <c r="S957" s="36"/>
      <c r="T957" s="36"/>
      <c r="U957" s="36"/>
      <c r="V957" s="36"/>
      <c r="W957" s="36"/>
      <c r="X957" s="28"/>
    </row>
    <row r="958" spans="1:24" s="23" customFormat="1" ht="210.75" customHeight="1" x14ac:dyDescent="0.3">
      <c r="A958" s="20">
        <f t="shared" si="31"/>
        <v>957</v>
      </c>
      <c r="B958" s="21" t="str">
        <f t="shared" si="32"/>
        <v>W32</v>
      </c>
      <c r="C958" s="21">
        <v>45872.666666666664</v>
      </c>
      <c r="D958" s="21" t="s">
        <v>2102</v>
      </c>
      <c r="E958" s="10" t="s">
        <v>210</v>
      </c>
      <c r="F958" s="10" t="s">
        <v>25</v>
      </c>
      <c r="G958" s="46">
        <v>1.2200000000000001E-2</v>
      </c>
      <c r="H958" s="46">
        <v>1.9E-3</v>
      </c>
      <c r="I958" s="46">
        <v>1.2200000000000001E-2</v>
      </c>
      <c r="J958" s="46">
        <v>5.9999999999999995E-4</v>
      </c>
      <c r="K958" s="49" t="s">
        <v>2306</v>
      </c>
      <c r="L958" s="11" t="s">
        <v>2308</v>
      </c>
      <c r="M958" s="10" t="s">
        <v>2307</v>
      </c>
      <c r="N958" s="10" t="s">
        <v>1</v>
      </c>
      <c r="O958" s="10" t="s">
        <v>2309</v>
      </c>
      <c r="P958" s="25" t="s">
        <v>11</v>
      </c>
      <c r="Q958" s="22"/>
      <c r="R958" s="36"/>
      <c r="S958" s="36"/>
      <c r="T958" s="36"/>
      <c r="U958" s="36"/>
      <c r="V958" s="36"/>
      <c r="W958" s="36"/>
      <c r="X958" s="28"/>
    </row>
    <row r="959" spans="1:24" s="23" customFormat="1" ht="210.75" customHeight="1" x14ac:dyDescent="0.3">
      <c r="A959" s="20">
        <f t="shared" si="31"/>
        <v>958</v>
      </c>
      <c r="B959" s="21" t="str">
        <f t="shared" si="32"/>
        <v>W32</v>
      </c>
      <c r="C959" s="21">
        <v>45873.375</v>
      </c>
      <c r="D959" s="21" t="s">
        <v>2102</v>
      </c>
      <c r="E959" s="10" t="s">
        <v>106</v>
      </c>
      <c r="F959" s="10" t="s">
        <v>25</v>
      </c>
      <c r="G959" s="46">
        <v>1.29E-2</v>
      </c>
      <c r="H959" s="46">
        <v>3.5000000000000001E-3</v>
      </c>
      <c r="I959" s="46">
        <v>1.29E-2</v>
      </c>
      <c r="J959" s="46">
        <v>2.9999999999999997E-4</v>
      </c>
      <c r="K959" s="49" t="s">
        <v>2310</v>
      </c>
      <c r="L959" s="11" t="s">
        <v>2419</v>
      </c>
      <c r="M959" s="10" t="s">
        <v>288</v>
      </c>
      <c r="N959" s="10" t="s">
        <v>1</v>
      </c>
      <c r="O959" s="10" t="s">
        <v>2309</v>
      </c>
      <c r="P959" s="25" t="s">
        <v>50</v>
      </c>
      <c r="Q959" s="22"/>
      <c r="R959" s="36"/>
      <c r="S959" s="36"/>
      <c r="T959" s="36"/>
      <c r="U959" s="36"/>
      <c r="V959" s="36"/>
      <c r="W959" s="36"/>
      <c r="X959" s="28"/>
    </row>
    <row r="960" spans="1:24" s="23" customFormat="1" ht="210.75" customHeight="1" x14ac:dyDescent="0.3">
      <c r="A960" s="20">
        <f t="shared" si="31"/>
        <v>959</v>
      </c>
      <c r="B960" s="21" t="str">
        <f t="shared" si="32"/>
        <v>W32</v>
      </c>
      <c r="C960" s="21">
        <v>45873.375</v>
      </c>
      <c r="D960" s="21" t="s">
        <v>2082</v>
      </c>
      <c r="E960" s="10" t="s">
        <v>20</v>
      </c>
      <c r="F960" s="10" t="s">
        <v>56</v>
      </c>
      <c r="G960" s="46">
        <v>8.8000000000000005E-3</v>
      </c>
      <c r="H960" s="46">
        <v>1.5E-3</v>
      </c>
      <c r="I960" s="46">
        <v>1.1000000000000001E-3</v>
      </c>
      <c r="J960" s="46">
        <v>1.5E-3</v>
      </c>
      <c r="K960" s="49" t="s">
        <v>2311</v>
      </c>
      <c r="L960" s="11" t="s">
        <v>5046</v>
      </c>
      <c r="M960" s="10" t="s">
        <v>288</v>
      </c>
      <c r="N960" s="10" t="s">
        <v>1</v>
      </c>
      <c r="O960" s="10" t="s">
        <v>2309</v>
      </c>
      <c r="P960" s="25" t="s">
        <v>11</v>
      </c>
      <c r="Q960" s="22"/>
      <c r="R960" s="36"/>
      <c r="S960" s="36"/>
      <c r="T960" s="36"/>
      <c r="U960" s="36"/>
      <c r="V960" s="36"/>
      <c r="W960" s="36"/>
      <c r="X960" s="28"/>
    </row>
    <row r="961" spans="1:24" s="23" customFormat="1" ht="210.75" customHeight="1" x14ac:dyDescent="0.3">
      <c r="A961" s="20">
        <f t="shared" si="31"/>
        <v>960</v>
      </c>
      <c r="B961" s="21" t="str">
        <f t="shared" si="32"/>
        <v>W32</v>
      </c>
      <c r="C961" s="21">
        <v>45873.375</v>
      </c>
      <c r="D961" s="21" t="s">
        <v>57</v>
      </c>
      <c r="E961" s="10" t="s">
        <v>156</v>
      </c>
      <c r="F961" s="10" t="s">
        <v>56</v>
      </c>
      <c r="G961" s="46">
        <v>3.1899999999999998E-2</v>
      </c>
      <c r="H961" s="46">
        <v>4.1000000000000003E-3</v>
      </c>
      <c r="I961" s="46">
        <v>1.0200000000000001E-2</v>
      </c>
      <c r="J961" s="46">
        <v>3.7000000000000002E-3</v>
      </c>
      <c r="K961" s="49" t="s">
        <v>2312</v>
      </c>
      <c r="L961" s="11" t="s">
        <v>2417</v>
      </c>
      <c r="M961" s="10" t="s">
        <v>175</v>
      </c>
      <c r="N961" s="10" t="s">
        <v>8</v>
      </c>
      <c r="O961" s="10" t="s">
        <v>2309</v>
      </c>
      <c r="P961" s="25" t="s">
        <v>11</v>
      </c>
      <c r="Q961" s="22"/>
      <c r="R961" s="36"/>
      <c r="S961" s="36"/>
      <c r="T961" s="36"/>
      <c r="U961" s="36"/>
      <c r="V961" s="36"/>
      <c r="W961" s="36"/>
      <c r="X961" s="28"/>
    </row>
    <row r="962" spans="1:24" s="23" customFormat="1" ht="210.75" customHeight="1" x14ac:dyDescent="0.3">
      <c r="A962" s="20">
        <f t="shared" si="31"/>
        <v>961</v>
      </c>
      <c r="B962" s="21" t="str">
        <f t="shared" si="32"/>
        <v>W32</v>
      </c>
      <c r="C962" s="21">
        <v>45873.375</v>
      </c>
      <c r="D962" s="21" t="s">
        <v>807</v>
      </c>
      <c r="E962" s="10" t="s">
        <v>20</v>
      </c>
      <c r="F962" s="10" t="s">
        <v>25</v>
      </c>
      <c r="G962" s="46">
        <v>7.4000000000000003E-3</v>
      </c>
      <c r="H962" s="46">
        <v>4.7999999999999996E-3</v>
      </c>
      <c r="I962" s="46">
        <v>7.3000000000000001E-3</v>
      </c>
      <c r="J962" s="46">
        <v>6.0000000000000001E-3</v>
      </c>
      <c r="K962" s="49" t="s">
        <v>2313</v>
      </c>
      <c r="L962" s="11" t="s">
        <v>2319</v>
      </c>
      <c r="M962" s="10" t="s">
        <v>288</v>
      </c>
      <c r="N962" s="10" t="s">
        <v>1</v>
      </c>
      <c r="O962" s="10" t="s">
        <v>2309</v>
      </c>
      <c r="P962" s="25" t="s">
        <v>11</v>
      </c>
      <c r="Q962" s="22"/>
      <c r="R962" s="36"/>
      <c r="S962" s="36"/>
      <c r="T962" s="36"/>
      <c r="U962" s="36"/>
      <c r="V962" s="36"/>
      <c r="W962" s="36"/>
      <c r="X962" s="28"/>
    </row>
    <row r="963" spans="1:24" s="23" customFormat="1" ht="210.75" customHeight="1" x14ac:dyDescent="0.3">
      <c r="A963" s="20">
        <f t="shared" si="31"/>
        <v>962</v>
      </c>
      <c r="B963" s="21" t="str">
        <f t="shared" si="32"/>
        <v>W32</v>
      </c>
      <c r="C963" s="21">
        <v>45873.666666666664</v>
      </c>
      <c r="D963" s="21" t="s">
        <v>57</v>
      </c>
      <c r="E963" s="10" t="s">
        <v>48</v>
      </c>
      <c r="F963" s="10" t="s">
        <v>25</v>
      </c>
      <c r="G963" s="46">
        <v>3.4099999999999998E-2</v>
      </c>
      <c r="H963" s="46">
        <v>2.8000000000000001E-2</v>
      </c>
      <c r="I963" s="46">
        <v>2.7199999999999998E-2</v>
      </c>
      <c r="J963" s="46">
        <v>2.8000000000000001E-2</v>
      </c>
      <c r="K963" s="49" t="s">
        <v>2317</v>
      </c>
      <c r="L963" s="11" t="s">
        <v>2330</v>
      </c>
      <c r="M963" s="10" t="s">
        <v>2325</v>
      </c>
      <c r="N963" s="10" t="s">
        <v>8</v>
      </c>
      <c r="O963" s="10" t="s">
        <v>2309</v>
      </c>
      <c r="P963" s="25" t="s">
        <v>11</v>
      </c>
      <c r="Q963" s="22"/>
      <c r="R963" s="36"/>
      <c r="S963" s="36"/>
      <c r="T963" s="36"/>
      <c r="U963" s="36"/>
      <c r="V963" s="36"/>
      <c r="W963" s="36"/>
      <c r="X963" s="28"/>
    </row>
    <row r="964" spans="1:24" s="23" customFormat="1" ht="210.75" customHeight="1" x14ac:dyDescent="0.3">
      <c r="A964" s="20">
        <f t="shared" si="31"/>
        <v>963</v>
      </c>
      <c r="B964" s="21" t="str">
        <f t="shared" si="32"/>
        <v>W32</v>
      </c>
      <c r="C964" s="21">
        <v>45873.666666666664</v>
      </c>
      <c r="D964" s="21" t="s">
        <v>1440</v>
      </c>
      <c r="E964" s="10" t="s">
        <v>20</v>
      </c>
      <c r="F964" s="10" t="s">
        <v>56</v>
      </c>
      <c r="G964" s="46">
        <v>1.6E-2</v>
      </c>
      <c r="H964" s="46">
        <v>6.7999999999999996E-3</v>
      </c>
      <c r="I964" s="46">
        <v>6.7000000000000002E-3</v>
      </c>
      <c r="J964" s="46">
        <v>3.3E-3</v>
      </c>
      <c r="K964" s="49" t="s">
        <v>2314</v>
      </c>
      <c r="L964" s="11" t="s">
        <v>5047</v>
      </c>
      <c r="M964" s="10" t="s">
        <v>288</v>
      </c>
      <c r="N964" s="10" t="s">
        <v>1</v>
      </c>
      <c r="O964" s="10" t="s">
        <v>2309</v>
      </c>
      <c r="P964" s="25" t="s">
        <v>11</v>
      </c>
      <c r="Q964" s="22"/>
      <c r="R964" s="36"/>
      <c r="S964" s="36"/>
      <c r="T964" s="36"/>
      <c r="U964" s="36"/>
      <c r="V964" s="36"/>
      <c r="W964" s="36"/>
      <c r="X964" s="28"/>
    </row>
    <row r="965" spans="1:24" s="23" customFormat="1" ht="210.75" customHeight="1" x14ac:dyDescent="0.3">
      <c r="A965" s="20">
        <f t="shared" si="31"/>
        <v>964</v>
      </c>
      <c r="B965" s="21" t="str">
        <f t="shared" si="32"/>
        <v>W32</v>
      </c>
      <c r="C965" s="21">
        <v>45873.666666666664</v>
      </c>
      <c r="D965" s="21" t="s">
        <v>1938</v>
      </c>
      <c r="E965" s="10" t="s">
        <v>87</v>
      </c>
      <c r="F965" s="10" t="s">
        <v>66</v>
      </c>
      <c r="G965" s="46">
        <v>3.3999999999999998E-3</v>
      </c>
      <c r="H965" s="46">
        <v>1.9E-3</v>
      </c>
      <c r="I965" s="46">
        <v>4.0000000000000001E-3</v>
      </c>
      <c r="J965" s="46">
        <v>1.29E-2</v>
      </c>
      <c r="K965" s="49" t="s">
        <v>2315</v>
      </c>
      <c r="L965" s="11" t="s">
        <v>2320</v>
      </c>
      <c r="M965" s="10" t="s">
        <v>288</v>
      </c>
      <c r="N965" s="10" t="s">
        <v>1</v>
      </c>
      <c r="O965" s="10" t="s">
        <v>2309</v>
      </c>
      <c r="P965" s="25" t="s">
        <v>50</v>
      </c>
      <c r="Q965" s="22"/>
      <c r="R965" s="36"/>
      <c r="S965" s="36"/>
      <c r="T965" s="36"/>
      <c r="U965" s="36"/>
      <c r="V965" s="36"/>
      <c r="W965" s="36"/>
      <c r="X965" s="28"/>
    </row>
    <row r="966" spans="1:24" s="23" customFormat="1" ht="210.75" customHeight="1" x14ac:dyDescent="0.3">
      <c r="A966" s="20">
        <f t="shared" si="31"/>
        <v>965</v>
      </c>
      <c r="B966" s="21" t="str">
        <f t="shared" si="32"/>
        <v>W32</v>
      </c>
      <c r="C966" s="21">
        <v>45873.666666666664</v>
      </c>
      <c r="D966" s="21" t="s">
        <v>57</v>
      </c>
      <c r="E966" s="10" t="s">
        <v>20</v>
      </c>
      <c r="F966" s="10" t="s">
        <v>25</v>
      </c>
      <c r="G966" s="46">
        <v>1.66E-2</v>
      </c>
      <c r="H966" s="46">
        <v>1.0999999999999999E-2</v>
      </c>
      <c r="I966" s="46">
        <v>1.5699999999999999E-2</v>
      </c>
      <c r="J966" s="46">
        <v>0.01</v>
      </c>
      <c r="K966" s="49" t="s">
        <v>2316</v>
      </c>
      <c r="L966" s="11" t="s">
        <v>2318</v>
      </c>
      <c r="M966" s="10" t="s">
        <v>288</v>
      </c>
      <c r="N966" s="10" t="s">
        <v>1</v>
      </c>
      <c r="O966" s="10" t="s">
        <v>2309</v>
      </c>
      <c r="P966" s="25" t="s">
        <v>11</v>
      </c>
      <c r="Q966" s="22"/>
      <c r="R966" s="36"/>
      <c r="S966" s="36"/>
      <c r="T966" s="36"/>
      <c r="U966" s="36"/>
      <c r="V966" s="36"/>
      <c r="W966" s="36"/>
      <c r="X966" s="28"/>
    </row>
    <row r="967" spans="1:24" s="23" customFormat="1" ht="210.75" customHeight="1" x14ac:dyDescent="0.3">
      <c r="A967" s="20">
        <f t="shared" si="31"/>
        <v>966</v>
      </c>
      <c r="B967" s="21" t="str">
        <f t="shared" si="32"/>
        <v>W32</v>
      </c>
      <c r="C967" s="21">
        <v>45874.375</v>
      </c>
      <c r="D967" s="21" t="s">
        <v>51</v>
      </c>
      <c r="E967" s="10" t="s">
        <v>2321</v>
      </c>
      <c r="F967" s="10" t="s">
        <v>56</v>
      </c>
      <c r="G967" s="46">
        <v>1.2500000000000001E-2</v>
      </c>
      <c r="H967" s="46">
        <v>1.1000000000000001E-3</v>
      </c>
      <c r="I967" s="46">
        <v>1.8E-3</v>
      </c>
      <c r="J967" s="46">
        <v>1E-3</v>
      </c>
      <c r="K967" s="49" t="s">
        <v>2361</v>
      </c>
      <c r="L967" s="11" t="s">
        <v>3108</v>
      </c>
      <c r="M967" s="10" t="s">
        <v>175</v>
      </c>
      <c r="N967" s="10" t="s">
        <v>8</v>
      </c>
      <c r="O967" s="10" t="s">
        <v>2309</v>
      </c>
      <c r="P967" s="25" t="s">
        <v>11</v>
      </c>
      <c r="Q967" s="22"/>
      <c r="R967" s="36"/>
      <c r="S967" s="36"/>
      <c r="T967" s="36"/>
      <c r="U967" s="36"/>
      <c r="V967" s="36"/>
      <c r="W967" s="36"/>
      <c r="X967" s="28"/>
    </row>
    <row r="968" spans="1:24" s="23" customFormat="1" ht="210.75" customHeight="1" x14ac:dyDescent="0.3">
      <c r="A968" s="20">
        <f t="shared" si="31"/>
        <v>967</v>
      </c>
      <c r="B968" s="21" t="str">
        <f t="shared" si="32"/>
        <v>W32</v>
      </c>
      <c r="C968" s="21">
        <v>45874.375</v>
      </c>
      <c r="D968" s="21" t="s">
        <v>51</v>
      </c>
      <c r="E968" s="10" t="s">
        <v>156</v>
      </c>
      <c r="F968" s="10" t="s">
        <v>56</v>
      </c>
      <c r="G968" s="46">
        <v>8.8000000000000005E-3</v>
      </c>
      <c r="H968" s="46">
        <v>8.0000000000000004E-4</v>
      </c>
      <c r="I968" s="46">
        <v>1.2999999999999999E-3</v>
      </c>
      <c r="J968" s="46">
        <v>6.9999999999999999E-4</v>
      </c>
      <c r="K968" s="49" t="s">
        <v>2322</v>
      </c>
      <c r="L968" s="11" t="s">
        <v>3107</v>
      </c>
      <c r="M968" s="10" t="s">
        <v>175</v>
      </c>
      <c r="N968" s="10" t="s">
        <v>8</v>
      </c>
      <c r="O968" s="10" t="s">
        <v>2309</v>
      </c>
      <c r="P968" s="25" t="s">
        <v>11</v>
      </c>
      <c r="Q968" s="22"/>
      <c r="R968" s="36"/>
      <c r="S968" s="36"/>
      <c r="T968" s="36"/>
      <c r="U968" s="36"/>
      <c r="V968" s="36"/>
      <c r="W968" s="36"/>
      <c r="X968" s="28"/>
    </row>
    <row r="969" spans="1:24" s="23" customFormat="1" ht="210.75" customHeight="1" x14ac:dyDescent="0.3">
      <c r="A969" s="20">
        <f t="shared" si="31"/>
        <v>968</v>
      </c>
      <c r="B969" s="21" t="str">
        <f t="shared" si="32"/>
        <v>W32</v>
      </c>
      <c r="C969" s="21">
        <v>45874.375</v>
      </c>
      <c r="D969" s="21" t="s">
        <v>51</v>
      </c>
      <c r="E969" s="10" t="s">
        <v>141</v>
      </c>
      <c r="F969" s="10" t="s">
        <v>56</v>
      </c>
      <c r="G969" s="46">
        <v>2.41E-2</v>
      </c>
      <c r="H969" s="46">
        <v>2.0999999999999999E-3</v>
      </c>
      <c r="I969" s="46">
        <v>3.3999999999999998E-3</v>
      </c>
      <c r="J969" s="46">
        <v>1.9E-3</v>
      </c>
      <c r="K969" s="49" t="s">
        <v>2323</v>
      </c>
      <c r="L969" s="11" t="s">
        <v>5048</v>
      </c>
      <c r="M969" s="10" t="s">
        <v>175</v>
      </c>
      <c r="N969" s="10" t="s">
        <v>8</v>
      </c>
      <c r="O969" s="10" t="s">
        <v>2309</v>
      </c>
      <c r="P969" s="25" t="s">
        <v>11</v>
      </c>
      <c r="Q969" s="22"/>
      <c r="R969" s="36"/>
      <c r="S969" s="36"/>
      <c r="T969" s="36"/>
      <c r="U969" s="36"/>
      <c r="V969" s="36"/>
      <c r="W969" s="36"/>
      <c r="X969" s="28"/>
    </row>
    <row r="970" spans="1:24" s="23" customFormat="1" ht="246" customHeight="1" x14ac:dyDescent="0.3">
      <c r="A970" s="20">
        <f t="shared" si="31"/>
        <v>969</v>
      </c>
      <c r="B970" s="21" t="str">
        <f t="shared" si="32"/>
        <v>W32</v>
      </c>
      <c r="C970" s="21">
        <v>45874.375</v>
      </c>
      <c r="D970" s="21" t="s">
        <v>51</v>
      </c>
      <c r="E970" s="10" t="s">
        <v>48</v>
      </c>
      <c r="F970" s="10" t="s">
        <v>25</v>
      </c>
      <c r="G970" s="46">
        <v>1.3100000000000001E-2</v>
      </c>
      <c r="H970" s="46">
        <v>1.52E-2</v>
      </c>
      <c r="I970" s="46">
        <v>1.44E-2</v>
      </c>
      <c r="J970" s="46">
        <v>1.47E-2</v>
      </c>
      <c r="K970" s="49" t="s">
        <v>2324</v>
      </c>
      <c r="L970" s="11" t="s">
        <v>3111</v>
      </c>
      <c r="M970" s="10" t="s">
        <v>95</v>
      </c>
      <c r="N970" s="10" t="s">
        <v>8</v>
      </c>
      <c r="O970" s="10" t="s">
        <v>2309</v>
      </c>
      <c r="P970" s="25" t="s">
        <v>11</v>
      </c>
      <c r="Q970" s="22"/>
      <c r="R970" s="36"/>
      <c r="S970" s="36"/>
      <c r="T970" s="36"/>
      <c r="U970" s="36"/>
      <c r="V970" s="36"/>
      <c r="W970" s="36"/>
      <c r="X970" s="28"/>
    </row>
    <row r="971" spans="1:24" s="23" customFormat="1" ht="210.75" customHeight="1" x14ac:dyDescent="0.3">
      <c r="A971" s="20">
        <f t="shared" si="31"/>
        <v>970</v>
      </c>
      <c r="B971" s="21" t="str">
        <f t="shared" si="32"/>
        <v>W32</v>
      </c>
      <c r="C971" s="21">
        <v>45874.666666666664</v>
      </c>
      <c r="D971" s="21" t="s">
        <v>2328</v>
      </c>
      <c r="E971" s="10" t="s">
        <v>48</v>
      </c>
      <c r="F971" s="10" t="s">
        <v>56</v>
      </c>
      <c r="G971" s="46">
        <v>7.6700000000000004E-2</v>
      </c>
      <c r="H971" s="46">
        <v>3.0000000000000001E-3</v>
      </c>
      <c r="I971" s="46">
        <v>2.8E-3</v>
      </c>
      <c r="J971" s="46">
        <v>3.0000000000000001E-3</v>
      </c>
      <c r="K971" s="49" t="s">
        <v>2326</v>
      </c>
      <c r="L971" s="11" t="s">
        <v>2332</v>
      </c>
      <c r="M971" s="10" t="s">
        <v>95</v>
      </c>
      <c r="N971" s="10" t="s">
        <v>8</v>
      </c>
      <c r="O971" s="10" t="s">
        <v>2309</v>
      </c>
      <c r="P971" s="25" t="s">
        <v>11</v>
      </c>
      <c r="Q971" s="22"/>
      <c r="R971" s="36"/>
      <c r="S971" s="36"/>
      <c r="T971" s="36"/>
      <c r="U971" s="36"/>
      <c r="V971" s="36"/>
      <c r="W971" s="36"/>
      <c r="X971" s="28"/>
    </row>
    <row r="972" spans="1:24" s="23" customFormat="1" ht="210.75" customHeight="1" x14ac:dyDescent="0.3">
      <c r="A972" s="20">
        <f t="shared" si="31"/>
        <v>971</v>
      </c>
      <c r="B972" s="21" t="str">
        <f t="shared" si="32"/>
        <v>W32</v>
      </c>
      <c r="C972" s="21">
        <v>45874.666666666664</v>
      </c>
      <c r="D972" s="21" t="s">
        <v>57</v>
      </c>
      <c r="E972" s="10" t="s">
        <v>74</v>
      </c>
      <c r="F972" s="10" t="s">
        <v>56</v>
      </c>
      <c r="G972" s="46">
        <v>2.3E-2</v>
      </c>
      <c r="H972" s="46">
        <v>4.4999999999999997E-3</v>
      </c>
      <c r="I972" s="46">
        <v>7.1000000000000004E-3</v>
      </c>
      <c r="J972" s="46">
        <v>4.1999999999999997E-3</v>
      </c>
      <c r="K972" s="49" t="s">
        <v>2331</v>
      </c>
      <c r="L972" s="11" t="s">
        <v>2333</v>
      </c>
      <c r="M972" s="10" t="s">
        <v>2329</v>
      </c>
      <c r="N972" s="10" t="s">
        <v>1</v>
      </c>
      <c r="O972" s="10" t="s">
        <v>2309</v>
      </c>
      <c r="P972" s="25" t="s">
        <v>11</v>
      </c>
      <c r="Q972" s="22"/>
      <c r="R972" s="36"/>
      <c r="S972" s="36"/>
      <c r="T972" s="36"/>
      <c r="U972" s="36"/>
      <c r="V972" s="36"/>
      <c r="W972" s="36"/>
      <c r="X972" s="28"/>
    </row>
    <row r="973" spans="1:24" s="23" customFormat="1" ht="210.75" customHeight="1" x14ac:dyDescent="0.3">
      <c r="A973" s="20">
        <f t="shared" si="31"/>
        <v>972</v>
      </c>
      <c r="B973" s="21" t="str">
        <f t="shared" si="32"/>
        <v>W32</v>
      </c>
      <c r="C973" s="21">
        <v>45874.666666666664</v>
      </c>
      <c r="D973" s="21" t="s">
        <v>201</v>
      </c>
      <c r="E973" s="10" t="s">
        <v>2418</v>
      </c>
      <c r="F973" s="10" t="s">
        <v>66</v>
      </c>
      <c r="G973" s="46">
        <v>6.3E-3</v>
      </c>
      <c r="H973" s="46">
        <v>6.0000000000000001E-3</v>
      </c>
      <c r="I973" s="46">
        <v>6.0000000000000001E-3</v>
      </c>
      <c r="J973" s="46">
        <v>6.0000000000000001E-3</v>
      </c>
      <c r="K973" s="49" t="s">
        <v>2327</v>
      </c>
      <c r="L973" s="11" t="s">
        <v>3110</v>
      </c>
      <c r="M973" s="10" t="s">
        <v>1455</v>
      </c>
      <c r="N973" s="10" t="s">
        <v>4</v>
      </c>
      <c r="O973" s="10" t="s">
        <v>2309</v>
      </c>
      <c r="P973" s="25" t="s">
        <v>50</v>
      </c>
      <c r="Q973" s="22"/>
      <c r="R973" s="36"/>
      <c r="S973" s="36"/>
      <c r="T973" s="36"/>
      <c r="U973" s="36"/>
      <c r="V973" s="36"/>
      <c r="W973" s="36"/>
      <c r="X973" s="28"/>
    </row>
    <row r="974" spans="1:24" s="23" customFormat="1" ht="210.75" customHeight="1" x14ac:dyDescent="0.3">
      <c r="A974" s="20">
        <f t="shared" si="31"/>
        <v>973</v>
      </c>
      <c r="B974" s="21" t="str">
        <f t="shared" si="32"/>
        <v>W32</v>
      </c>
      <c r="C974" s="21">
        <v>45875.375</v>
      </c>
      <c r="D974" s="21" t="s">
        <v>2082</v>
      </c>
      <c r="E974" s="10" t="s">
        <v>48</v>
      </c>
      <c r="F974" s="10" t="s">
        <v>25</v>
      </c>
      <c r="G974" s="46">
        <v>3.4099999999999998E-2</v>
      </c>
      <c r="H974" s="46">
        <v>2.1600000000000001E-2</v>
      </c>
      <c r="I974" s="46">
        <v>2.3800000000000002E-2</v>
      </c>
      <c r="J974" s="46">
        <v>2.4E-2</v>
      </c>
      <c r="K974" s="49" t="s">
        <v>2334</v>
      </c>
      <c r="L974" s="11" t="s">
        <v>2471</v>
      </c>
      <c r="M974" s="10" t="s">
        <v>151</v>
      </c>
      <c r="N974" s="10" t="s">
        <v>8</v>
      </c>
      <c r="O974" s="10" t="s">
        <v>2302</v>
      </c>
      <c r="P974" s="25" t="s">
        <v>11</v>
      </c>
      <c r="Q974" s="22"/>
      <c r="R974" s="36"/>
      <c r="S974" s="36"/>
      <c r="T974" s="36"/>
      <c r="U974" s="36"/>
      <c r="V974" s="36"/>
      <c r="W974" s="36"/>
      <c r="X974" s="28"/>
    </row>
    <row r="975" spans="1:24" s="23" customFormat="1" ht="210.75" customHeight="1" x14ac:dyDescent="0.3">
      <c r="A975" s="20">
        <f t="shared" si="31"/>
        <v>974</v>
      </c>
      <c r="B975" s="21" t="str">
        <f t="shared" si="32"/>
        <v>W32</v>
      </c>
      <c r="C975" s="21">
        <v>45875.375</v>
      </c>
      <c r="D975" s="21" t="s">
        <v>2082</v>
      </c>
      <c r="E975" s="10" t="s">
        <v>1682</v>
      </c>
      <c r="F975" s="10" t="s">
        <v>66</v>
      </c>
      <c r="G975" s="46">
        <v>1.9E-3</v>
      </c>
      <c r="H975" s="46">
        <v>8.9999999999999998E-4</v>
      </c>
      <c r="I975" s="46">
        <v>1.2999999999999999E-3</v>
      </c>
      <c r="J975" s="46">
        <v>5.3E-3</v>
      </c>
      <c r="K975" s="49" t="s">
        <v>2335</v>
      </c>
      <c r="L975" s="11" t="s">
        <v>5049</v>
      </c>
      <c r="M975" s="10" t="s">
        <v>195</v>
      </c>
      <c r="N975" s="10" t="s">
        <v>1</v>
      </c>
      <c r="O975" s="10" t="s">
        <v>2302</v>
      </c>
      <c r="P975" s="25" t="s">
        <v>11</v>
      </c>
      <c r="Q975" s="22"/>
      <c r="R975" s="36"/>
      <c r="S975" s="36"/>
      <c r="T975" s="36"/>
      <c r="U975" s="36"/>
      <c r="V975" s="36"/>
      <c r="W975" s="36"/>
      <c r="X975" s="28"/>
    </row>
    <row r="976" spans="1:24" s="23" customFormat="1" ht="210.75" customHeight="1" x14ac:dyDescent="0.3">
      <c r="A976" s="20">
        <f t="shared" si="31"/>
        <v>975</v>
      </c>
      <c r="B976" s="21" t="str">
        <f t="shared" si="32"/>
        <v>W32</v>
      </c>
      <c r="C976" s="21">
        <v>45875.375</v>
      </c>
      <c r="D976" s="21" t="s">
        <v>3241</v>
      </c>
      <c r="E976" s="10" t="s">
        <v>106</v>
      </c>
      <c r="F976" s="10" t="s">
        <v>66</v>
      </c>
      <c r="G976" s="46">
        <v>4.7999999999999996E-3</v>
      </c>
      <c r="H976" s="46">
        <v>2.1499999999999998E-2</v>
      </c>
      <c r="I976" s="46">
        <v>4.1700000000000001E-2</v>
      </c>
      <c r="J976" s="46">
        <v>6.7000000000000004E-2</v>
      </c>
      <c r="K976" s="49" t="s">
        <v>2336</v>
      </c>
      <c r="L976" s="11" t="s">
        <v>2342</v>
      </c>
      <c r="M976" s="10" t="s">
        <v>195</v>
      </c>
      <c r="N976" s="10" t="s">
        <v>1</v>
      </c>
      <c r="O976" s="10" t="s">
        <v>2302</v>
      </c>
      <c r="P976" s="25" t="s">
        <v>11</v>
      </c>
      <c r="Q976" s="22"/>
      <c r="R976" s="36"/>
      <c r="S976" s="36"/>
      <c r="T976" s="36"/>
      <c r="U976" s="36"/>
      <c r="V976" s="36"/>
      <c r="W976" s="36"/>
      <c r="X976" s="28"/>
    </row>
    <row r="977" spans="1:24" s="23" customFormat="1" ht="210.75" customHeight="1" x14ac:dyDescent="0.3">
      <c r="A977" s="20">
        <f t="shared" si="31"/>
        <v>976</v>
      </c>
      <c r="B977" s="21" t="str">
        <f t="shared" si="32"/>
        <v>W32</v>
      </c>
      <c r="C977" s="21">
        <v>45875.375</v>
      </c>
      <c r="D977" s="21" t="s">
        <v>1440</v>
      </c>
      <c r="E977" s="10" t="s">
        <v>58</v>
      </c>
      <c r="F977" s="10" t="s">
        <v>25</v>
      </c>
      <c r="G977" s="46">
        <v>1.55E-2</v>
      </c>
      <c r="H977" s="46">
        <v>1.3299999999999999E-2</v>
      </c>
      <c r="I977" s="46">
        <v>1.11E-2</v>
      </c>
      <c r="J977" s="46">
        <v>6.8999999999999999E-3</v>
      </c>
      <c r="K977" s="49" t="s">
        <v>2337</v>
      </c>
      <c r="L977" s="11" t="s">
        <v>2341</v>
      </c>
      <c r="M977" s="10" t="s">
        <v>162</v>
      </c>
      <c r="N977" s="10" t="s">
        <v>8</v>
      </c>
      <c r="O977" s="10" t="s">
        <v>2302</v>
      </c>
      <c r="P977" s="25" t="s">
        <v>50</v>
      </c>
      <c r="Q977" s="22"/>
      <c r="R977" s="36"/>
      <c r="S977" s="36"/>
      <c r="T977" s="36"/>
      <c r="U977" s="36"/>
      <c r="V977" s="36"/>
      <c r="W977" s="36"/>
      <c r="X977" s="28"/>
    </row>
    <row r="978" spans="1:24" s="23" customFormat="1" ht="210.75" customHeight="1" x14ac:dyDescent="0.3">
      <c r="A978" s="20">
        <f t="shared" si="31"/>
        <v>977</v>
      </c>
      <c r="B978" s="21" t="str">
        <f t="shared" si="32"/>
        <v>W32</v>
      </c>
      <c r="C978" s="21">
        <v>45875.666666666664</v>
      </c>
      <c r="D978" s="21" t="s">
        <v>201</v>
      </c>
      <c r="E978" s="10" t="s">
        <v>154</v>
      </c>
      <c r="F978" s="10" t="s">
        <v>66</v>
      </c>
      <c r="G978" s="46">
        <v>6.4999999999999997E-3</v>
      </c>
      <c r="H978" s="46">
        <v>1.2999999999999999E-2</v>
      </c>
      <c r="I978" s="46">
        <v>1.2999999999999999E-2</v>
      </c>
      <c r="J978" s="46">
        <v>1.2999999999999999E-2</v>
      </c>
      <c r="K978" s="49" t="s">
        <v>2338</v>
      </c>
      <c r="L978" s="11" t="s">
        <v>2343</v>
      </c>
      <c r="M978" s="10" t="s">
        <v>2058</v>
      </c>
      <c r="N978" s="10" t="s">
        <v>8</v>
      </c>
      <c r="O978" s="10" t="s">
        <v>2340</v>
      </c>
      <c r="P978" s="25" t="s">
        <v>11</v>
      </c>
      <c r="Q978" s="22"/>
      <c r="R978" s="36"/>
      <c r="S978" s="36"/>
      <c r="T978" s="36"/>
      <c r="U978" s="36"/>
      <c r="V978" s="36"/>
      <c r="W978" s="36"/>
      <c r="X978" s="28"/>
    </row>
    <row r="979" spans="1:24" s="23" customFormat="1" ht="210.75" customHeight="1" x14ac:dyDescent="0.3">
      <c r="A979" s="20">
        <f t="shared" si="31"/>
        <v>978</v>
      </c>
      <c r="B979" s="21" t="str">
        <f t="shared" si="32"/>
        <v>W32</v>
      </c>
      <c r="C979" s="21">
        <v>45875.666666666664</v>
      </c>
      <c r="D979" s="21" t="s">
        <v>201</v>
      </c>
      <c r="E979" s="10" t="s">
        <v>48</v>
      </c>
      <c r="F979" s="10" t="s">
        <v>60</v>
      </c>
      <c r="G979" s="46">
        <v>2.5700000000000001E-2</v>
      </c>
      <c r="H979" s="46">
        <v>3.6700000000000003E-2</v>
      </c>
      <c r="I979" s="46">
        <v>3.6700000000000003E-2</v>
      </c>
      <c r="J979" s="46">
        <v>3.6799999999999999E-2</v>
      </c>
      <c r="K979" s="49" t="s">
        <v>2339</v>
      </c>
      <c r="L979" s="11" t="s">
        <v>2344</v>
      </c>
      <c r="M979" s="10" t="s">
        <v>195</v>
      </c>
      <c r="N979" s="10" t="s">
        <v>1</v>
      </c>
      <c r="O979" s="10" t="s">
        <v>2340</v>
      </c>
      <c r="P979" s="25" t="s">
        <v>50</v>
      </c>
      <c r="Q979" s="22"/>
      <c r="R979" s="36"/>
      <c r="S979" s="36"/>
      <c r="T979" s="36"/>
      <c r="U979" s="36"/>
      <c r="V979" s="36"/>
      <c r="W979" s="36"/>
      <c r="X979" s="28"/>
    </row>
    <row r="980" spans="1:24" s="23" customFormat="1" ht="235.5" customHeight="1" x14ac:dyDescent="0.3">
      <c r="A980" s="20">
        <f t="shared" si="31"/>
        <v>979</v>
      </c>
      <c r="B980" s="21" t="str">
        <f t="shared" si="32"/>
        <v>W32</v>
      </c>
      <c r="C980" s="21">
        <v>45876.416666666664</v>
      </c>
      <c r="D980" s="21" t="s">
        <v>51</v>
      </c>
      <c r="E980" s="10" t="s">
        <v>84</v>
      </c>
      <c r="F980" s="10" t="s">
        <v>25</v>
      </c>
      <c r="G980" s="46">
        <v>2.5000000000000001E-3</v>
      </c>
      <c r="H980" s="46">
        <v>1.1999999999999999E-3</v>
      </c>
      <c r="I980" s="46">
        <v>1.6000000000000001E-3</v>
      </c>
      <c r="J980" s="46">
        <v>1.1000000000000001E-3</v>
      </c>
      <c r="K980" s="49" t="s">
        <v>2345</v>
      </c>
      <c r="L980" s="11" t="s">
        <v>5050</v>
      </c>
      <c r="M980" s="10" t="s">
        <v>175</v>
      </c>
      <c r="N980" s="10" t="s">
        <v>8</v>
      </c>
      <c r="O980" s="10" t="s">
        <v>2346</v>
      </c>
      <c r="P980" s="25" t="s">
        <v>11</v>
      </c>
      <c r="Q980" s="22"/>
      <c r="R980" s="36"/>
      <c r="S980" s="36"/>
      <c r="T980" s="36"/>
      <c r="U980" s="36"/>
      <c r="V980" s="36"/>
      <c r="W980" s="36"/>
      <c r="X980" s="28"/>
    </row>
    <row r="981" spans="1:24" s="23" customFormat="1" ht="210.75" customHeight="1" x14ac:dyDescent="0.3">
      <c r="A981" s="20">
        <f t="shared" si="31"/>
        <v>980</v>
      </c>
      <c r="B981" s="21" t="str">
        <f t="shared" si="32"/>
        <v>W32</v>
      </c>
      <c r="C981" s="21">
        <v>45876.416666666664</v>
      </c>
      <c r="D981" s="21" t="s">
        <v>1938</v>
      </c>
      <c r="E981" s="10" t="s">
        <v>1629</v>
      </c>
      <c r="F981" s="10" t="s">
        <v>25</v>
      </c>
      <c r="G981" s="46">
        <v>4.4999999999999997E-3</v>
      </c>
      <c r="H981" s="46">
        <v>3.0000000000000001E-3</v>
      </c>
      <c r="I981" s="46">
        <v>3.7000000000000002E-3</v>
      </c>
      <c r="J981" s="46">
        <v>3.0000000000000001E-3</v>
      </c>
      <c r="K981" s="49" t="s">
        <v>2347</v>
      </c>
      <c r="L981" s="11" t="s">
        <v>2890</v>
      </c>
      <c r="M981" s="10" t="s">
        <v>162</v>
      </c>
      <c r="N981" s="10" t="s">
        <v>8</v>
      </c>
      <c r="O981" s="10" t="s">
        <v>2346</v>
      </c>
      <c r="P981" s="25" t="s">
        <v>11</v>
      </c>
      <c r="Q981" s="22"/>
      <c r="R981" s="36"/>
      <c r="S981" s="36"/>
      <c r="T981" s="36"/>
      <c r="U981" s="36"/>
      <c r="V981" s="36"/>
      <c r="W981" s="36"/>
      <c r="X981" s="28"/>
    </row>
    <row r="982" spans="1:24" s="23" customFormat="1" ht="210.75" customHeight="1" x14ac:dyDescent="0.3">
      <c r="A982" s="20">
        <f t="shared" si="31"/>
        <v>981</v>
      </c>
      <c r="B982" s="21" t="str">
        <f t="shared" si="32"/>
        <v>W32</v>
      </c>
      <c r="C982" s="21">
        <v>45876.666666666664</v>
      </c>
      <c r="D982" s="21" t="s">
        <v>1440</v>
      </c>
      <c r="E982" s="10" t="s">
        <v>52</v>
      </c>
      <c r="F982" s="10" t="s">
        <v>2389</v>
      </c>
      <c r="G982" s="46">
        <v>6.7999999999999996E-3</v>
      </c>
      <c r="H982" s="46">
        <v>1.6199999999999999E-2</v>
      </c>
      <c r="I982" s="46">
        <v>1.52E-2</v>
      </c>
      <c r="J982" s="46">
        <v>2.7699999999999999E-2</v>
      </c>
      <c r="K982" s="49" t="s">
        <v>2348</v>
      </c>
      <c r="L982" s="11" t="s">
        <v>2349</v>
      </c>
      <c r="M982" s="10" t="s">
        <v>1317</v>
      </c>
      <c r="N982" s="10" t="s">
        <v>8</v>
      </c>
      <c r="O982" s="10" t="s">
        <v>2346</v>
      </c>
      <c r="P982" s="25" t="s">
        <v>11</v>
      </c>
      <c r="Q982" s="22"/>
      <c r="R982" s="36"/>
      <c r="S982" s="36"/>
      <c r="T982" s="36"/>
      <c r="U982" s="36"/>
      <c r="V982" s="36"/>
      <c r="W982" s="36"/>
      <c r="X982" s="28"/>
    </row>
    <row r="983" spans="1:24" s="23" customFormat="1" ht="210.75" customHeight="1" x14ac:dyDescent="0.3">
      <c r="A983" s="20">
        <f t="shared" si="31"/>
        <v>982</v>
      </c>
      <c r="B983" s="21" t="str">
        <f t="shared" si="32"/>
        <v>W32</v>
      </c>
      <c r="C983" s="21">
        <v>45876.666666666664</v>
      </c>
      <c r="D983" s="21" t="s">
        <v>1440</v>
      </c>
      <c r="E983" s="10" t="s">
        <v>48</v>
      </c>
      <c r="F983" s="10" t="s">
        <v>60</v>
      </c>
      <c r="G983" s="46">
        <v>1.9699999999999999E-2</v>
      </c>
      <c r="H983" s="46">
        <v>1.06E-2</v>
      </c>
      <c r="I983" s="46">
        <v>9.7000000000000003E-3</v>
      </c>
      <c r="J983" s="46">
        <v>1.7500000000000002E-2</v>
      </c>
      <c r="K983" s="49" t="s">
        <v>2350</v>
      </c>
      <c r="L983" s="11" t="s">
        <v>2351</v>
      </c>
      <c r="M983" s="10" t="s">
        <v>151</v>
      </c>
      <c r="N983" s="10" t="s">
        <v>8</v>
      </c>
      <c r="O983" s="10" t="s">
        <v>2346</v>
      </c>
      <c r="P983" s="25" t="s">
        <v>11</v>
      </c>
      <c r="Q983" s="22"/>
      <c r="R983" s="36"/>
      <c r="S983" s="36"/>
      <c r="T983" s="36"/>
      <c r="U983" s="36"/>
      <c r="V983" s="36"/>
      <c r="W983" s="36"/>
      <c r="X983" s="28"/>
    </row>
    <row r="984" spans="1:24" s="23" customFormat="1" ht="210.75" customHeight="1" x14ac:dyDescent="0.3">
      <c r="A984" s="20">
        <f t="shared" si="31"/>
        <v>983</v>
      </c>
      <c r="B984" s="21" t="str">
        <f t="shared" si="32"/>
        <v>W32</v>
      </c>
      <c r="C984" s="21">
        <v>45876.666666666664</v>
      </c>
      <c r="D984" s="21" t="s">
        <v>2082</v>
      </c>
      <c r="E984" s="10" t="s">
        <v>2352</v>
      </c>
      <c r="F984" s="10" t="s">
        <v>63</v>
      </c>
      <c r="G984" s="46">
        <v>6.4799999999999996E-2</v>
      </c>
      <c r="H984" s="46">
        <v>2.7000000000000001E-3</v>
      </c>
      <c r="I984" s="46">
        <v>3.7000000000000002E-3</v>
      </c>
      <c r="J984" s="46">
        <v>4.0000000000000001E-3</v>
      </c>
      <c r="K984" s="49" t="s">
        <v>2353</v>
      </c>
      <c r="L984" s="11" t="s">
        <v>2450</v>
      </c>
      <c r="M984" s="10" t="s">
        <v>1317</v>
      </c>
      <c r="N984" s="10" t="s">
        <v>8</v>
      </c>
      <c r="O984" s="10" t="s">
        <v>1610</v>
      </c>
      <c r="P984" s="25" t="s">
        <v>11</v>
      </c>
      <c r="Q984" s="22"/>
      <c r="R984" s="36"/>
      <c r="S984" s="36"/>
      <c r="T984" s="36"/>
      <c r="U984" s="36"/>
      <c r="V984" s="36"/>
      <c r="W984" s="36"/>
      <c r="X984" s="28"/>
    </row>
    <row r="985" spans="1:24" s="23" customFormat="1" ht="210.75" customHeight="1" x14ac:dyDescent="0.3">
      <c r="A985" s="20">
        <f t="shared" si="31"/>
        <v>984</v>
      </c>
      <c r="B985" s="21" t="str">
        <f t="shared" si="32"/>
        <v>W32</v>
      </c>
      <c r="C985" s="21">
        <v>45876.75</v>
      </c>
      <c r="D985" s="21" t="s">
        <v>3241</v>
      </c>
      <c r="E985" s="10" t="s">
        <v>113</v>
      </c>
      <c r="F985" s="10" t="s">
        <v>76</v>
      </c>
      <c r="G985" s="46">
        <v>3.5000000000000003E-2</v>
      </c>
      <c r="H985" s="46">
        <v>7.7999999999999996E-3</v>
      </c>
      <c r="I985" s="46">
        <v>9.1999999999999998E-3</v>
      </c>
      <c r="J985" s="46">
        <v>1.26E-2</v>
      </c>
      <c r="K985" s="49" t="s">
        <v>2354</v>
      </c>
      <c r="L985" s="11" t="s">
        <v>2355</v>
      </c>
      <c r="M985" s="10" t="s">
        <v>191</v>
      </c>
      <c r="N985" s="10" t="s">
        <v>1</v>
      </c>
      <c r="O985" s="10" t="s">
        <v>1610</v>
      </c>
      <c r="P985" s="25" t="s">
        <v>11</v>
      </c>
      <c r="Q985" s="22"/>
      <c r="R985" s="36"/>
      <c r="S985" s="36"/>
      <c r="T985" s="36"/>
      <c r="U985" s="36"/>
      <c r="V985" s="36"/>
      <c r="W985" s="36"/>
      <c r="X985" s="28"/>
    </row>
    <row r="986" spans="1:24" s="23" customFormat="1" ht="210.75" customHeight="1" x14ac:dyDescent="0.3">
      <c r="A986" s="20">
        <f t="shared" si="31"/>
        <v>985</v>
      </c>
      <c r="B986" s="21" t="str">
        <f t="shared" si="32"/>
        <v>W32</v>
      </c>
      <c r="C986" s="21">
        <v>45877.4375</v>
      </c>
      <c r="D986" s="21" t="s">
        <v>57</v>
      </c>
      <c r="E986" s="10" t="s">
        <v>64</v>
      </c>
      <c r="F986" s="10" t="s">
        <v>25</v>
      </c>
      <c r="G986" s="46">
        <v>9.8599999999999993E-2</v>
      </c>
      <c r="H986" s="46">
        <v>2.3300000000000001E-2</v>
      </c>
      <c r="I986" s="46">
        <v>2.9399999999999999E-2</v>
      </c>
      <c r="J986" s="46">
        <v>2.23E-2</v>
      </c>
      <c r="K986" s="49" t="s">
        <v>2356</v>
      </c>
      <c r="L986" s="11" t="s">
        <v>2371</v>
      </c>
      <c r="M986" s="10" t="s">
        <v>1317</v>
      </c>
      <c r="N986" s="10" t="s">
        <v>8</v>
      </c>
      <c r="O986" s="10" t="s">
        <v>1610</v>
      </c>
      <c r="P986" s="25" t="s">
        <v>50</v>
      </c>
      <c r="Q986" s="22"/>
      <c r="R986" s="36"/>
      <c r="S986" s="36"/>
      <c r="T986" s="36"/>
      <c r="U986" s="36"/>
      <c r="V986" s="36"/>
      <c r="W986" s="36"/>
      <c r="X986" s="28"/>
    </row>
    <row r="987" spans="1:24" s="23" customFormat="1" ht="210.75" customHeight="1" x14ac:dyDescent="0.3">
      <c r="A987" s="20">
        <f t="shared" si="31"/>
        <v>986</v>
      </c>
      <c r="B987" s="21" t="str">
        <f t="shared" si="32"/>
        <v>W32</v>
      </c>
      <c r="C987" s="21">
        <v>45877.4375</v>
      </c>
      <c r="D987" s="21" t="s">
        <v>2475</v>
      </c>
      <c r="E987" s="10" t="s">
        <v>84</v>
      </c>
      <c r="F987" s="10" t="s">
        <v>25</v>
      </c>
      <c r="G987" s="46">
        <v>4.2999999999999997E-2</v>
      </c>
      <c r="H987" s="46">
        <v>2.9899999999999999E-2</v>
      </c>
      <c r="I987" s="46">
        <v>3.0499999999999999E-2</v>
      </c>
      <c r="J987" s="46">
        <v>2.2200000000000001E-2</v>
      </c>
      <c r="K987" s="49" t="s">
        <v>2357</v>
      </c>
      <c r="L987" s="11" t="s">
        <v>2372</v>
      </c>
      <c r="M987" s="10" t="s">
        <v>175</v>
      </c>
      <c r="N987" s="10" t="s">
        <v>8</v>
      </c>
      <c r="O987" s="10" t="s">
        <v>1610</v>
      </c>
      <c r="P987" s="25" t="s">
        <v>50</v>
      </c>
      <c r="Q987" s="22"/>
      <c r="R987" s="36"/>
      <c r="S987" s="36"/>
      <c r="T987" s="36"/>
      <c r="U987" s="36"/>
      <c r="V987" s="36"/>
      <c r="W987" s="36"/>
      <c r="X987" s="28"/>
    </row>
    <row r="988" spans="1:24" s="23" customFormat="1" ht="210.75" customHeight="1" x14ac:dyDescent="0.3">
      <c r="A988" s="20">
        <f t="shared" si="31"/>
        <v>987</v>
      </c>
      <c r="B988" s="21" t="str">
        <f t="shared" si="32"/>
        <v>W32</v>
      </c>
      <c r="C988" s="21">
        <v>45877.4375</v>
      </c>
      <c r="D988" s="21" t="s">
        <v>3241</v>
      </c>
      <c r="E988" s="10" t="s">
        <v>174</v>
      </c>
      <c r="F988" s="10" t="s">
        <v>56</v>
      </c>
      <c r="G988" s="46">
        <v>2.2599999999999999E-2</v>
      </c>
      <c r="H988" s="46">
        <v>5.5999999999999999E-3</v>
      </c>
      <c r="I988" s="46">
        <v>5.8999999999999999E-3</v>
      </c>
      <c r="J988" s="46">
        <v>3.09E-2</v>
      </c>
      <c r="K988" s="49" t="s">
        <v>2358</v>
      </c>
      <c r="L988" s="11" t="s">
        <v>2370</v>
      </c>
      <c r="M988" s="10" t="s">
        <v>175</v>
      </c>
      <c r="N988" s="10" t="s">
        <v>8</v>
      </c>
      <c r="O988" s="10" t="s">
        <v>1610</v>
      </c>
      <c r="P988" s="25" t="s">
        <v>50</v>
      </c>
      <c r="Q988" s="22"/>
      <c r="R988" s="36"/>
      <c r="S988" s="36"/>
      <c r="T988" s="36"/>
      <c r="U988" s="36"/>
      <c r="V988" s="36"/>
      <c r="W988" s="36"/>
      <c r="X988" s="28"/>
    </row>
    <row r="989" spans="1:24" s="23" customFormat="1" ht="210.75" customHeight="1" x14ac:dyDescent="0.3">
      <c r="A989" s="20">
        <f t="shared" si="31"/>
        <v>988</v>
      </c>
      <c r="B989" s="21" t="str">
        <f t="shared" si="32"/>
        <v>W32</v>
      </c>
      <c r="C989" s="21">
        <v>45877.4375</v>
      </c>
      <c r="D989" s="21" t="s">
        <v>51</v>
      </c>
      <c r="E989" s="10" t="s">
        <v>174</v>
      </c>
      <c r="F989" s="10" t="s">
        <v>25</v>
      </c>
      <c r="G989" s="46">
        <v>3.2000000000000002E-3</v>
      </c>
      <c r="H989" s="46">
        <v>8.0000000000000004E-4</v>
      </c>
      <c r="I989" s="46">
        <v>8.9999999999999998E-4</v>
      </c>
      <c r="J989" s="46">
        <v>6.9999999999999999E-4</v>
      </c>
      <c r="K989" s="49" t="s">
        <v>2359</v>
      </c>
      <c r="L989" s="11" t="s">
        <v>2373</v>
      </c>
      <c r="M989" s="10" t="s">
        <v>175</v>
      </c>
      <c r="N989" s="10" t="s">
        <v>8</v>
      </c>
      <c r="O989" s="10" t="s">
        <v>1610</v>
      </c>
      <c r="P989" s="25" t="s">
        <v>50</v>
      </c>
      <c r="Q989" s="22"/>
      <c r="R989" s="36"/>
      <c r="S989" s="36"/>
      <c r="T989" s="36"/>
      <c r="U989" s="36"/>
      <c r="V989" s="36"/>
      <c r="W989" s="36"/>
      <c r="X989" s="28"/>
    </row>
    <row r="990" spans="1:24" s="23" customFormat="1" ht="210.75" customHeight="1" x14ac:dyDescent="0.3">
      <c r="A990" s="20">
        <f t="shared" si="31"/>
        <v>989</v>
      </c>
      <c r="B990" s="21" t="str">
        <f t="shared" si="32"/>
        <v>W32</v>
      </c>
      <c r="C990" s="21">
        <v>45877.645833333336</v>
      </c>
      <c r="D990" s="21" t="s">
        <v>1861</v>
      </c>
      <c r="E990" s="10" t="s">
        <v>185</v>
      </c>
      <c r="F990" s="10" t="s">
        <v>25</v>
      </c>
      <c r="G990" s="46">
        <v>8.9999999999999998E-4</v>
      </c>
      <c r="H990" s="46">
        <v>5.0000000000000001E-4</v>
      </c>
      <c r="I990" s="46">
        <v>5.0000000000000001E-4</v>
      </c>
      <c r="J990" s="46">
        <v>4.0000000000000002E-4</v>
      </c>
      <c r="K990" s="49" t="s">
        <v>2362</v>
      </c>
      <c r="L990" s="11" t="s">
        <v>2374</v>
      </c>
      <c r="M990" s="10" t="s">
        <v>175</v>
      </c>
      <c r="N990" s="10" t="s">
        <v>8</v>
      </c>
      <c r="O990" s="10" t="s">
        <v>1610</v>
      </c>
      <c r="P990" s="25" t="s">
        <v>50</v>
      </c>
      <c r="Q990" s="22"/>
      <c r="R990" s="36"/>
      <c r="S990" s="36"/>
      <c r="T990" s="36"/>
      <c r="U990" s="36"/>
      <c r="V990" s="36"/>
      <c r="W990" s="36"/>
      <c r="X990" s="28"/>
    </row>
    <row r="991" spans="1:24" s="23" customFormat="1" ht="210.75" customHeight="1" x14ac:dyDescent="0.3">
      <c r="A991" s="20">
        <f t="shared" si="31"/>
        <v>990</v>
      </c>
      <c r="B991" s="21" t="str">
        <f t="shared" si="32"/>
        <v>W32</v>
      </c>
      <c r="C991" s="21">
        <v>45877.645833333336</v>
      </c>
      <c r="D991" s="21" t="s">
        <v>2082</v>
      </c>
      <c r="E991" s="10" t="s">
        <v>20</v>
      </c>
      <c r="F991" s="10" t="s">
        <v>25</v>
      </c>
      <c r="G991" s="46">
        <v>1.4E-3</v>
      </c>
      <c r="H991" s="46">
        <v>2.0999999999999999E-3</v>
      </c>
      <c r="I991" s="46">
        <v>2.0999999999999999E-3</v>
      </c>
      <c r="J991" s="46">
        <v>4.3E-3</v>
      </c>
      <c r="K991" s="49" t="s">
        <v>2363</v>
      </c>
      <c r="L991" s="11" t="s">
        <v>2369</v>
      </c>
      <c r="M991" s="10" t="s">
        <v>190</v>
      </c>
      <c r="N991" s="10" t="s">
        <v>1</v>
      </c>
      <c r="O991" s="10" t="s">
        <v>1610</v>
      </c>
      <c r="P991" s="25" t="s">
        <v>11</v>
      </c>
      <c r="Q991" s="22"/>
      <c r="R991" s="36"/>
      <c r="S991" s="36"/>
      <c r="T991" s="36"/>
      <c r="U991" s="36"/>
      <c r="V991" s="36"/>
      <c r="W991" s="36"/>
      <c r="X991" s="28"/>
    </row>
    <row r="992" spans="1:24" s="23" customFormat="1" ht="210.75" customHeight="1" x14ac:dyDescent="0.3">
      <c r="A992" s="20">
        <f t="shared" si="31"/>
        <v>991</v>
      </c>
      <c r="B992" s="21" t="str">
        <f t="shared" si="32"/>
        <v>W32</v>
      </c>
      <c r="C992" s="21">
        <v>45877.645833333336</v>
      </c>
      <c r="D992" s="21" t="s">
        <v>51</v>
      </c>
      <c r="E992" s="10" t="s">
        <v>896</v>
      </c>
      <c r="F992" s="10" t="s">
        <v>25</v>
      </c>
      <c r="G992" s="46">
        <v>1.4800000000000001E-2</v>
      </c>
      <c r="H992" s="46">
        <v>1.8E-3</v>
      </c>
      <c r="I992" s="46">
        <v>2.2000000000000001E-3</v>
      </c>
      <c r="J992" s="46">
        <v>1.6999999999999999E-3</v>
      </c>
      <c r="K992" s="49" t="s">
        <v>2364</v>
      </c>
      <c r="L992" s="11" t="s">
        <v>2365</v>
      </c>
      <c r="M992" s="10" t="s">
        <v>175</v>
      </c>
      <c r="N992" s="10" t="s">
        <v>8</v>
      </c>
      <c r="O992" s="10" t="s">
        <v>1610</v>
      </c>
      <c r="P992" s="25" t="s">
        <v>11</v>
      </c>
      <c r="Q992" s="22"/>
      <c r="R992" s="36"/>
      <c r="S992" s="36"/>
      <c r="T992" s="36"/>
      <c r="U992" s="36"/>
      <c r="V992" s="36"/>
      <c r="W992" s="36"/>
      <c r="X992" s="28"/>
    </row>
    <row r="993" spans="1:24" s="23" customFormat="1" ht="210.75" customHeight="1" x14ac:dyDescent="0.3">
      <c r="A993" s="20">
        <f t="shared" si="31"/>
        <v>992</v>
      </c>
      <c r="B993" s="21" t="str">
        <f t="shared" si="32"/>
        <v>W32</v>
      </c>
      <c r="C993" s="21">
        <v>45878.4375</v>
      </c>
      <c r="D993" s="21" t="s">
        <v>201</v>
      </c>
      <c r="E993" s="10" t="s">
        <v>113</v>
      </c>
      <c r="F993" s="10" t="s">
        <v>76</v>
      </c>
      <c r="G993" s="46">
        <v>1.17E-2</v>
      </c>
      <c r="H993" s="46">
        <v>4.0000000000000001E-3</v>
      </c>
      <c r="I993" s="46">
        <v>4.0000000000000001E-3</v>
      </c>
      <c r="J993" s="46">
        <v>4.0000000000000001E-3</v>
      </c>
      <c r="K993" s="49" t="s">
        <v>2384</v>
      </c>
      <c r="L993" s="11" t="s">
        <v>2409</v>
      </c>
      <c r="M993" s="10" t="s">
        <v>2382</v>
      </c>
      <c r="N993" s="10" t="s">
        <v>2385</v>
      </c>
      <c r="O993" s="10" t="s">
        <v>1610</v>
      </c>
      <c r="P993" s="25" t="s">
        <v>11</v>
      </c>
      <c r="Q993" s="22"/>
      <c r="R993" s="36"/>
      <c r="S993" s="36"/>
      <c r="T993" s="36"/>
      <c r="U993" s="36"/>
      <c r="V993" s="36"/>
      <c r="W993" s="36"/>
      <c r="X993" s="28"/>
    </row>
    <row r="994" spans="1:24" s="23" customFormat="1" ht="210.75" customHeight="1" x14ac:dyDescent="0.3">
      <c r="A994" s="20">
        <f t="shared" si="31"/>
        <v>993</v>
      </c>
      <c r="B994" s="21" t="str">
        <f t="shared" si="32"/>
        <v>W32</v>
      </c>
      <c r="C994" s="21">
        <v>45878.4375</v>
      </c>
      <c r="D994" s="21" t="s">
        <v>160</v>
      </c>
      <c r="E994" s="10" t="s">
        <v>2375</v>
      </c>
      <c r="F994" s="10" t="s">
        <v>66</v>
      </c>
      <c r="G994" s="46">
        <v>2.2000000000000001E-3</v>
      </c>
      <c r="H994" s="46">
        <v>0.33710000000000001</v>
      </c>
      <c r="I994" s="46">
        <v>0.33710000000000001</v>
      </c>
      <c r="J994" s="46">
        <v>0.33329999999999999</v>
      </c>
      <c r="K994" s="49" t="s">
        <v>2377</v>
      </c>
      <c r="L994" s="11" t="s">
        <v>2410</v>
      </c>
      <c r="M994" s="10" t="s">
        <v>440</v>
      </c>
      <c r="N994" s="10" t="s">
        <v>183</v>
      </c>
      <c r="O994" s="10" t="s">
        <v>1610</v>
      </c>
      <c r="P994" s="25" t="s">
        <v>50</v>
      </c>
      <c r="Q994" s="22"/>
      <c r="R994" s="36"/>
      <c r="S994" s="36"/>
      <c r="T994" s="36"/>
      <c r="U994" s="36"/>
      <c r="V994" s="36"/>
      <c r="W994" s="36"/>
      <c r="X994" s="28"/>
    </row>
    <row r="995" spans="1:24" s="23" customFormat="1" ht="210.75" customHeight="1" x14ac:dyDescent="0.3">
      <c r="A995" s="20">
        <f t="shared" si="31"/>
        <v>994</v>
      </c>
      <c r="B995" s="21" t="str">
        <f t="shared" si="32"/>
        <v>W32</v>
      </c>
      <c r="C995" s="21">
        <v>45878.4375</v>
      </c>
      <c r="D995" s="21" t="s">
        <v>1861</v>
      </c>
      <c r="E995" s="10" t="s">
        <v>2376</v>
      </c>
      <c r="F995" s="10" t="s">
        <v>25</v>
      </c>
      <c r="G995" s="46">
        <v>1.2999999999999999E-3</v>
      </c>
      <c r="H995" s="46">
        <v>4.0000000000000002E-4</v>
      </c>
      <c r="I995" s="46">
        <v>4.0000000000000002E-4</v>
      </c>
      <c r="J995" s="46">
        <v>5.9999999999999995E-4</v>
      </c>
      <c r="K995" s="49" t="s">
        <v>2378</v>
      </c>
      <c r="L995" s="11" t="s">
        <v>2383</v>
      </c>
      <c r="M995" s="10" t="s">
        <v>151</v>
      </c>
      <c r="N995" s="10" t="s">
        <v>8</v>
      </c>
      <c r="O995" s="10" t="s">
        <v>1610</v>
      </c>
      <c r="P995" s="25" t="s">
        <v>11</v>
      </c>
      <c r="Q995" s="22"/>
      <c r="R995" s="36"/>
      <c r="S995" s="36"/>
      <c r="T995" s="36"/>
      <c r="U995" s="36"/>
      <c r="V995" s="36"/>
      <c r="W995" s="36"/>
      <c r="X995" s="28"/>
    </row>
    <row r="996" spans="1:24" s="23" customFormat="1" ht="210.75" customHeight="1" x14ac:dyDescent="0.3">
      <c r="A996" s="20">
        <f t="shared" si="31"/>
        <v>995</v>
      </c>
      <c r="B996" s="21" t="str">
        <f t="shared" si="32"/>
        <v>W32</v>
      </c>
      <c r="C996" s="21">
        <v>45878.6875</v>
      </c>
      <c r="D996" s="21" t="s">
        <v>201</v>
      </c>
      <c r="E996" s="10" t="s">
        <v>58</v>
      </c>
      <c r="F996" s="10" t="s">
        <v>25</v>
      </c>
      <c r="G996" s="46">
        <v>9.1999999999999998E-3</v>
      </c>
      <c r="H996" s="46">
        <v>4.8999999999999998E-3</v>
      </c>
      <c r="I996" s="46">
        <v>4.8999999999999998E-3</v>
      </c>
      <c r="J996" s="46">
        <v>4.8999999999999998E-3</v>
      </c>
      <c r="K996" s="49" t="s">
        <v>2379</v>
      </c>
      <c r="L996" s="11" t="s">
        <v>5051</v>
      </c>
      <c r="M996" s="10" t="s">
        <v>162</v>
      </c>
      <c r="N996" s="10" t="s">
        <v>8</v>
      </c>
      <c r="O996" s="10" t="s">
        <v>1610</v>
      </c>
      <c r="P996" s="25" t="s">
        <v>11</v>
      </c>
      <c r="Q996" s="22"/>
      <c r="R996" s="36"/>
      <c r="S996" s="36"/>
      <c r="T996" s="36"/>
      <c r="U996" s="36"/>
      <c r="V996" s="36"/>
      <c r="W996" s="36"/>
      <c r="X996" s="28"/>
    </row>
    <row r="997" spans="1:24" s="23" customFormat="1" ht="210.75" customHeight="1" x14ac:dyDescent="0.3">
      <c r="A997" s="20">
        <f t="shared" si="31"/>
        <v>996</v>
      </c>
      <c r="B997" s="21" t="str">
        <f t="shared" si="32"/>
        <v>W32</v>
      </c>
      <c r="C997" s="21">
        <v>45878.6875</v>
      </c>
      <c r="D997" s="21" t="s">
        <v>201</v>
      </c>
      <c r="E997" s="10" t="s">
        <v>462</v>
      </c>
      <c r="F997" s="10" t="s">
        <v>25</v>
      </c>
      <c r="G997" s="46">
        <v>2.9000000000000001E-2</v>
      </c>
      <c r="H997" s="46">
        <v>6.3E-3</v>
      </c>
      <c r="I997" s="46">
        <v>6.3E-3</v>
      </c>
      <c r="J997" s="46">
        <v>6.3E-3</v>
      </c>
      <c r="K997" s="49" t="s">
        <v>2380</v>
      </c>
      <c r="L997" s="11" t="s">
        <v>2421</v>
      </c>
      <c r="M997" s="10" t="s">
        <v>374</v>
      </c>
      <c r="N997" s="10" t="s">
        <v>1</v>
      </c>
      <c r="O997" s="10" t="s">
        <v>1610</v>
      </c>
      <c r="P997" s="25" t="s">
        <v>11</v>
      </c>
      <c r="Q997" s="22"/>
      <c r="R997" s="36"/>
      <c r="S997" s="36"/>
      <c r="T997" s="36"/>
      <c r="U997" s="36"/>
      <c r="V997" s="36"/>
      <c r="W997" s="36"/>
      <c r="X997" s="28"/>
    </row>
    <row r="998" spans="1:24" s="23" customFormat="1" ht="210.75" customHeight="1" x14ac:dyDescent="0.3">
      <c r="A998" s="20">
        <f t="shared" si="31"/>
        <v>997</v>
      </c>
      <c r="B998" s="21" t="str">
        <f t="shared" si="32"/>
        <v>W32</v>
      </c>
      <c r="C998" s="21">
        <v>45878.6875</v>
      </c>
      <c r="D998" s="21" t="s">
        <v>201</v>
      </c>
      <c r="E998" s="10" t="s">
        <v>1536</v>
      </c>
      <c r="F998" s="10" t="s">
        <v>66</v>
      </c>
      <c r="G998" s="46">
        <v>4.0000000000000001E-3</v>
      </c>
      <c r="H998" s="46">
        <v>1.1999999999999999E-3</v>
      </c>
      <c r="I998" s="46">
        <v>1.1999999999999999E-3</v>
      </c>
      <c r="J998" s="46">
        <v>1.1999999999999999E-3</v>
      </c>
      <c r="K998" s="49" t="s">
        <v>2381</v>
      </c>
      <c r="L998" s="11" t="s">
        <v>2411</v>
      </c>
      <c r="M998" s="10" t="s">
        <v>2058</v>
      </c>
      <c r="N998" s="10" t="s">
        <v>8</v>
      </c>
      <c r="O998" s="10" t="s">
        <v>1610</v>
      </c>
      <c r="P998" s="25" t="s">
        <v>11</v>
      </c>
      <c r="Q998" s="22"/>
      <c r="R998" s="36"/>
      <c r="S998" s="36"/>
      <c r="T998" s="36"/>
      <c r="U998" s="36"/>
      <c r="V998" s="36"/>
      <c r="W998" s="36"/>
      <c r="X998" s="28"/>
    </row>
    <row r="999" spans="1:24" s="23" customFormat="1" ht="210.75" customHeight="1" x14ac:dyDescent="0.3">
      <c r="A999" s="20">
        <f t="shared" si="31"/>
        <v>998</v>
      </c>
      <c r="B999" s="21" t="str">
        <f t="shared" si="32"/>
        <v>W33</v>
      </c>
      <c r="C999" s="21">
        <v>45879.4375</v>
      </c>
      <c r="D999" s="21" t="s">
        <v>201</v>
      </c>
      <c r="E999" s="10" t="s">
        <v>896</v>
      </c>
      <c r="F999" s="10" t="s">
        <v>56</v>
      </c>
      <c r="G999" s="46">
        <v>5.8999999999999999E-3</v>
      </c>
      <c r="H999" s="46">
        <v>2.8999999999999998E-3</v>
      </c>
      <c r="I999" s="46">
        <v>2.8999999999999998E-3</v>
      </c>
      <c r="J999" s="46">
        <v>2.8999999999999998E-3</v>
      </c>
      <c r="K999" s="49" t="s">
        <v>2386</v>
      </c>
      <c r="L999" s="11" t="s">
        <v>2402</v>
      </c>
      <c r="M999" s="10" t="s">
        <v>175</v>
      </c>
      <c r="N999" s="10" t="s">
        <v>8</v>
      </c>
      <c r="O999" s="10" t="s">
        <v>2388</v>
      </c>
      <c r="P999" s="25" t="s">
        <v>50</v>
      </c>
      <c r="Q999" s="22"/>
      <c r="R999" s="36"/>
      <c r="S999" s="36"/>
      <c r="T999" s="36"/>
      <c r="U999" s="36"/>
      <c r="V999" s="36"/>
      <c r="W999" s="36"/>
      <c r="X999" s="28"/>
    </row>
    <row r="1000" spans="1:24" s="23" customFormat="1" ht="210.75" customHeight="1" x14ac:dyDescent="0.3">
      <c r="A1000" s="20">
        <f t="shared" si="31"/>
        <v>999</v>
      </c>
      <c r="B1000" s="21" t="str">
        <f t="shared" si="32"/>
        <v>W33</v>
      </c>
      <c r="C1000" s="21">
        <v>45879.4375</v>
      </c>
      <c r="D1000" s="21" t="s">
        <v>1861</v>
      </c>
      <c r="E1000" s="10" t="s">
        <v>174</v>
      </c>
      <c r="F1000" s="10" t="s">
        <v>56</v>
      </c>
      <c r="G1000" s="46">
        <v>2.8999999999999998E-3</v>
      </c>
      <c r="H1000" s="46">
        <v>1.1000000000000001E-3</v>
      </c>
      <c r="I1000" s="46">
        <v>1.2999999999999999E-3</v>
      </c>
      <c r="J1000" s="46">
        <v>1.5E-3</v>
      </c>
      <c r="K1000" s="49" t="s">
        <v>2387</v>
      </c>
      <c r="L1000" s="11" t="s">
        <v>2403</v>
      </c>
      <c r="M1000" s="10" t="s">
        <v>175</v>
      </c>
      <c r="N1000" s="10" t="s">
        <v>8</v>
      </c>
      <c r="O1000" s="10" t="s">
        <v>2388</v>
      </c>
      <c r="P1000" s="25" t="s">
        <v>50</v>
      </c>
      <c r="Q1000" s="22"/>
      <c r="R1000" s="36"/>
      <c r="S1000" s="36"/>
      <c r="T1000" s="36"/>
      <c r="U1000" s="36"/>
      <c r="V1000" s="36"/>
      <c r="W1000" s="36"/>
      <c r="X1000" s="28"/>
    </row>
    <row r="1001" spans="1:24" s="23" customFormat="1" ht="210.75" customHeight="1" x14ac:dyDescent="0.3">
      <c r="A1001" s="20">
        <f t="shared" si="31"/>
        <v>1000</v>
      </c>
      <c r="B1001" s="21" t="str">
        <f t="shared" si="32"/>
        <v>W33</v>
      </c>
      <c r="C1001" s="21">
        <v>45879.4375</v>
      </c>
      <c r="D1001" s="21" t="s">
        <v>201</v>
      </c>
      <c r="E1001" s="10" t="s">
        <v>2180</v>
      </c>
      <c r="F1001" s="10" t="s">
        <v>56</v>
      </c>
      <c r="G1001" s="46">
        <v>2.8E-3</v>
      </c>
      <c r="H1001" s="46">
        <v>1.1000000000000001E-3</v>
      </c>
      <c r="I1001" s="46">
        <v>1.1000000000000001E-3</v>
      </c>
      <c r="J1001" s="46">
        <v>1.1000000000000001E-3</v>
      </c>
      <c r="K1001" s="49" t="s">
        <v>2900</v>
      </c>
      <c r="L1001" s="11" t="s">
        <v>2460</v>
      </c>
      <c r="M1001" s="10" t="s">
        <v>928</v>
      </c>
      <c r="N1001" s="10" t="s">
        <v>9</v>
      </c>
      <c r="O1001" s="10" t="s">
        <v>2388</v>
      </c>
      <c r="P1001" s="25" t="s">
        <v>50</v>
      </c>
      <c r="Q1001" s="22"/>
      <c r="R1001" s="36"/>
      <c r="S1001" s="36"/>
      <c r="T1001" s="36"/>
      <c r="U1001" s="36"/>
      <c r="V1001" s="36"/>
      <c r="W1001" s="36"/>
      <c r="X1001" s="28"/>
    </row>
    <row r="1002" spans="1:24" s="23" customFormat="1" ht="210.75" customHeight="1" x14ac:dyDescent="0.3">
      <c r="A1002" s="20">
        <f t="shared" si="31"/>
        <v>1001</v>
      </c>
      <c r="B1002" s="21" t="str">
        <f t="shared" si="32"/>
        <v>W33</v>
      </c>
      <c r="C1002" s="21">
        <v>45879.6875</v>
      </c>
      <c r="D1002" s="21" t="s">
        <v>3243</v>
      </c>
      <c r="E1002" s="10" t="s">
        <v>166</v>
      </c>
      <c r="F1002" s="10" t="s">
        <v>60</v>
      </c>
      <c r="G1002" s="46">
        <v>2.1600000000000001E-2</v>
      </c>
      <c r="H1002" s="46">
        <v>1.32E-2</v>
      </c>
      <c r="I1002" s="46">
        <v>2.1600000000000001E-2</v>
      </c>
      <c r="J1002" s="46">
        <v>1.38E-2</v>
      </c>
      <c r="K1002" s="49" t="s">
        <v>2390</v>
      </c>
      <c r="L1002" s="11"/>
      <c r="M1002" s="10" t="s">
        <v>151</v>
      </c>
      <c r="N1002" s="10" t="s">
        <v>8</v>
      </c>
      <c r="O1002" s="10" t="s">
        <v>71</v>
      </c>
      <c r="P1002" s="25" t="s">
        <v>50</v>
      </c>
      <c r="Q1002" s="22"/>
      <c r="R1002" s="36"/>
      <c r="S1002" s="36"/>
      <c r="T1002" s="36"/>
      <c r="U1002" s="36"/>
      <c r="V1002" s="36"/>
      <c r="W1002" s="36"/>
      <c r="X1002" s="28"/>
    </row>
    <row r="1003" spans="1:24" s="23" customFormat="1" ht="210.75" customHeight="1" x14ac:dyDescent="0.3">
      <c r="A1003" s="20">
        <f t="shared" si="31"/>
        <v>1002</v>
      </c>
      <c r="B1003" s="21" t="str">
        <f t="shared" si="32"/>
        <v>W33</v>
      </c>
      <c r="C1003" s="21">
        <v>45879.6875</v>
      </c>
      <c r="D1003" s="21" t="s">
        <v>1861</v>
      </c>
      <c r="E1003" s="10" t="s">
        <v>141</v>
      </c>
      <c r="F1003" s="10" t="s">
        <v>56</v>
      </c>
      <c r="G1003" s="46">
        <v>5.1999999999999998E-3</v>
      </c>
      <c r="H1003" s="46">
        <v>1.6000000000000001E-3</v>
      </c>
      <c r="I1003" s="46">
        <v>5.1999999999999998E-3</v>
      </c>
      <c r="J1003" s="46">
        <v>1.6999999999999999E-3</v>
      </c>
      <c r="K1003" s="49" t="s">
        <v>2391</v>
      </c>
      <c r="L1003" s="11" t="s">
        <v>5052</v>
      </c>
      <c r="M1003" s="10" t="s">
        <v>175</v>
      </c>
      <c r="N1003" s="10" t="s">
        <v>8</v>
      </c>
      <c r="O1003" s="10" t="s">
        <v>71</v>
      </c>
      <c r="P1003" s="25" t="s">
        <v>11</v>
      </c>
      <c r="Q1003" s="22"/>
      <c r="R1003" s="36"/>
      <c r="S1003" s="36"/>
      <c r="T1003" s="36"/>
      <c r="U1003" s="36"/>
      <c r="V1003" s="36"/>
      <c r="W1003" s="36"/>
      <c r="X1003" s="28"/>
    </row>
    <row r="1004" spans="1:24" s="23" customFormat="1" ht="210.75" customHeight="1" x14ac:dyDescent="0.3">
      <c r="A1004" s="20">
        <f t="shared" si="31"/>
        <v>1003</v>
      </c>
      <c r="B1004" s="21" t="str">
        <f t="shared" si="32"/>
        <v>W33</v>
      </c>
      <c r="C1004" s="21">
        <v>45880.4375</v>
      </c>
      <c r="D1004" s="21" t="s">
        <v>1440</v>
      </c>
      <c r="E1004" s="10" t="s">
        <v>84</v>
      </c>
      <c r="F1004" s="10" t="s">
        <v>56</v>
      </c>
      <c r="G1004" s="46">
        <v>8.6E-3</v>
      </c>
      <c r="H1004" s="46">
        <v>4.1999999999999997E-3</v>
      </c>
      <c r="I1004" s="46">
        <v>8.6E-3</v>
      </c>
      <c r="J1004" s="46">
        <v>3.3E-3</v>
      </c>
      <c r="K1004" s="49" t="s">
        <v>2392</v>
      </c>
      <c r="L1004" s="11" t="s">
        <v>2404</v>
      </c>
      <c r="M1004" s="10" t="s">
        <v>175</v>
      </c>
      <c r="N1004" s="10" t="s">
        <v>8</v>
      </c>
      <c r="O1004" s="10" t="s">
        <v>71</v>
      </c>
      <c r="P1004" s="25" t="s">
        <v>11</v>
      </c>
      <c r="Q1004" s="22"/>
      <c r="R1004" s="36"/>
      <c r="S1004" s="36"/>
      <c r="T1004" s="36"/>
      <c r="U1004" s="36"/>
      <c r="V1004" s="36"/>
      <c r="W1004" s="36"/>
      <c r="X1004" s="28"/>
    </row>
    <row r="1005" spans="1:24" s="23" customFormat="1" ht="210.75" customHeight="1" x14ac:dyDescent="0.3">
      <c r="A1005" s="20">
        <f t="shared" si="31"/>
        <v>1004</v>
      </c>
      <c r="B1005" s="21" t="str">
        <f t="shared" si="32"/>
        <v>W33</v>
      </c>
      <c r="C1005" s="21">
        <v>45880.4375</v>
      </c>
      <c r="D1005" s="21" t="s">
        <v>1440</v>
      </c>
      <c r="E1005" s="10" t="s">
        <v>1896</v>
      </c>
      <c r="F1005" s="10" t="s">
        <v>56</v>
      </c>
      <c r="G1005" s="46">
        <v>3.0999999999999999E-3</v>
      </c>
      <c r="H1005" s="46">
        <v>2.9999999999999997E-4</v>
      </c>
      <c r="I1005" s="46">
        <v>3.0999999999999999E-3</v>
      </c>
      <c r="J1005" s="46">
        <v>5.9999999999999995E-4</v>
      </c>
      <c r="K1005" s="49" t="s">
        <v>2393</v>
      </c>
      <c r="L1005" s="11" t="s">
        <v>2405</v>
      </c>
      <c r="M1005" s="10" t="s">
        <v>172</v>
      </c>
      <c r="N1005" s="10" t="s">
        <v>9</v>
      </c>
      <c r="O1005" s="10" t="s">
        <v>71</v>
      </c>
      <c r="P1005" s="25" t="s">
        <v>50</v>
      </c>
      <c r="Q1005" s="22"/>
      <c r="R1005" s="36"/>
      <c r="S1005" s="36"/>
      <c r="T1005" s="36"/>
      <c r="U1005" s="36"/>
      <c r="V1005" s="36"/>
      <c r="W1005" s="36"/>
      <c r="X1005" s="28"/>
    </row>
    <row r="1006" spans="1:24" s="23" customFormat="1" ht="210.75" customHeight="1" x14ac:dyDescent="0.3">
      <c r="A1006" s="20">
        <f t="shared" si="31"/>
        <v>1005</v>
      </c>
      <c r="B1006" s="21" t="str">
        <f t="shared" si="32"/>
        <v>W33</v>
      </c>
      <c r="C1006" s="21">
        <v>45880.4375</v>
      </c>
      <c r="D1006" s="21" t="s">
        <v>1440</v>
      </c>
      <c r="E1006" s="10" t="s">
        <v>2291</v>
      </c>
      <c r="F1006" s="10" t="s">
        <v>56</v>
      </c>
      <c r="G1006" s="46">
        <v>1.0800000000000001E-2</v>
      </c>
      <c r="H1006" s="46">
        <v>1.6000000000000001E-3</v>
      </c>
      <c r="I1006" s="46">
        <v>1.0800000000000001E-2</v>
      </c>
      <c r="J1006" s="46">
        <v>1.5E-3</v>
      </c>
      <c r="K1006" s="49" t="s">
        <v>2394</v>
      </c>
      <c r="L1006" s="11" t="s">
        <v>2406</v>
      </c>
      <c r="M1006" s="10" t="s">
        <v>172</v>
      </c>
      <c r="N1006" s="10" t="s">
        <v>9</v>
      </c>
      <c r="O1006" s="10" t="s">
        <v>71</v>
      </c>
      <c r="P1006" s="25" t="s">
        <v>50</v>
      </c>
      <c r="Q1006" s="22"/>
      <c r="R1006" s="36"/>
      <c r="S1006" s="36"/>
      <c r="T1006" s="36"/>
      <c r="U1006" s="36"/>
      <c r="V1006" s="36"/>
      <c r="W1006" s="36"/>
      <c r="X1006" s="28"/>
    </row>
    <row r="1007" spans="1:24" s="23" customFormat="1" ht="210.75" customHeight="1" x14ac:dyDescent="0.3">
      <c r="A1007" s="20">
        <f t="shared" si="31"/>
        <v>1006</v>
      </c>
      <c r="B1007" s="21" t="str">
        <f t="shared" si="32"/>
        <v>W33</v>
      </c>
      <c r="C1007" s="21">
        <v>45880.4375</v>
      </c>
      <c r="D1007" s="21" t="s">
        <v>160</v>
      </c>
      <c r="E1007" s="10" t="s">
        <v>623</v>
      </c>
      <c r="F1007" s="10" t="s">
        <v>25</v>
      </c>
      <c r="G1007" s="46">
        <v>1.47E-2</v>
      </c>
      <c r="H1007" s="46">
        <v>1.5599999999999999E-2</v>
      </c>
      <c r="I1007" s="46">
        <v>1.47E-2</v>
      </c>
      <c r="J1007" s="46">
        <v>1.5599999999999999E-2</v>
      </c>
      <c r="K1007" s="49" t="s">
        <v>2395</v>
      </c>
      <c r="L1007" s="11" t="s">
        <v>2407</v>
      </c>
      <c r="M1007" s="10" t="s">
        <v>440</v>
      </c>
      <c r="N1007" s="10" t="s">
        <v>183</v>
      </c>
      <c r="O1007" s="10" t="s">
        <v>71</v>
      </c>
      <c r="P1007" s="25" t="s">
        <v>11</v>
      </c>
      <c r="Q1007" s="22"/>
      <c r="R1007" s="36"/>
      <c r="S1007" s="36"/>
      <c r="T1007" s="36"/>
      <c r="U1007" s="36"/>
      <c r="V1007" s="36"/>
      <c r="W1007" s="36"/>
      <c r="X1007" s="28"/>
    </row>
    <row r="1008" spans="1:24" s="23" customFormat="1" ht="210.75" customHeight="1" x14ac:dyDescent="0.3">
      <c r="A1008" s="20">
        <f t="shared" si="31"/>
        <v>1007</v>
      </c>
      <c r="B1008" s="21" t="str">
        <f t="shared" si="32"/>
        <v>W33</v>
      </c>
      <c r="C1008" s="21">
        <v>45880.4375</v>
      </c>
      <c r="D1008" s="21" t="s">
        <v>108</v>
      </c>
      <c r="E1008" s="10" t="s">
        <v>81</v>
      </c>
      <c r="F1008" s="10" t="s">
        <v>56</v>
      </c>
      <c r="G1008" s="46">
        <v>0.38109999999999999</v>
      </c>
      <c r="H1008" s="46">
        <v>3.7499999999999999E-2</v>
      </c>
      <c r="I1008" s="46">
        <v>0.38109999999999999</v>
      </c>
      <c r="J1008" s="46">
        <v>3.2000000000000002E-3</v>
      </c>
      <c r="K1008" s="49" t="s">
        <v>2396</v>
      </c>
      <c r="L1008" s="11" t="s">
        <v>5053</v>
      </c>
      <c r="M1008" s="10" t="s">
        <v>172</v>
      </c>
      <c r="N1008" s="10" t="s">
        <v>9</v>
      </c>
      <c r="O1008" s="10" t="s">
        <v>71</v>
      </c>
      <c r="P1008" s="25" t="s">
        <v>50</v>
      </c>
      <c r="Q1008" s="22"/>
      <c r="R1008" s="36"/>
      <c r="S1008" s="36"/>
      <c r="T1008" s="36"/>
      <c r="U1008" s="36"/>
      <c r="V1008" s="36"/>
      <c r="W1008" s="36"/>
      <c r="X1008" s="28"/>
    </row>
    <row r="1009" spans="1:24" s="23" customFormat="1" ht="210.75" customHeight="1" x14ac:dyDescent="0.3">
      <c r="A1009" s="20">
        <f t="shared" si="31"/>
        <v>1008</v>
      </c>
      <c r="B1009" s="21" t="str">
        <f t="shared" si="32"/>
        <v>W33</v>
      </c>
      <c r="C1009" s="21">
        <v>45880.6875</v>
      </c>
      <c r="D1009" s="21" t="s">
        <v>1938</v>
      </c>
      <c r="E1009" s="10" t="s">
        <v>1461</v>
      </c>
      <c r="F1009" s="10" t="s">
        <v>53</v>
      </c>
      <c r="G1009" s="46">
        <v>1.21E-2</v>
      </c>
      <c r="H1009" s="46">
        <v>5.0000000000000001E-4</v>
      </c>
      <c r="I1009" s="46">
        <v>2.7000000000000001E-3</v>
      </c>
      <c r="J1009" s="46">
        <v>2.9999999999999997E-4</v>
      </c>
      <c r="K1009" s="49" t="s">
        <v>2397</v>
      </c>
      <c r="L1009" s="11" t="s">
        <v>2408</v>
      </c>
      <c r="M1009" s="10" t="s">
        <v>172</v>
      </c>
      <c r="N1009" s="10" t="s">
        <v>9</v>
      </c>
      <c r="O1009" s="10" t="s">
        <v>71</v>
      </c>
      <c r="P1009" s="25" t="s">
        <v>11</v>
      </c>
      <c r="Q1009" s="22"/>
      <c r="R1009" s="36"/>
      <c r="S1009" s="36"/>
      <c r="T1009" s="36"/>
      <c r="U1009" s="36"/>
      <c r="V1009" s="36"/>
      <c r="W1009" s="36"/>
      <c r="X1009" s="28"/>
    </row>
    <row r="1010" spans="1:24" s="23" customFormat="1" ht="210.75" customHeight="1" x14ac:dyDescent="0.3">
      <c r="A1010" s="20">
        <f t="shared" si="31"/>
        <v>1009</v>
      </c>
      <c r="B1010" s="21" t="str">
        <f t="shared" si="32"/>
        <v>W33</v>
      </c>
      <c r="C1010" s="21">
        <v>45881.4375</v>
      </c>
      <c r="D1010" s="21" t="s">
        <v>1938</v>
      </c>
      <c r="E1010" s="10" t="s">
        <v>115</v>
      </c>
      <c r="F1010" s="10" t="s">
        <v>56</v>
      </c>
      <c r="G1010" s="46">
        <v>4.7999999999999996E-3</v>
      </c>
      <c r="H1010" s="46">
        <v>4.5999999999999999E-3</v>
      </c>
      <c r="I1010" s="46">
        <v>4.4999999999999997E-3</v>
      </c>
      <c r="J1010" s="46">
        <v>4.7000000000000002E-3</v>
      </c>
      <c r="K1010" s="49" t="s">
        <v>2398</v>
      </c>
      <c r="L1010" s="11" t="s">
        <v>5054</v>
      </c>
      <c r="M1010" s="10" t="s">
        <v>162</v>
      </c>
      <c r="N1010" s="10" t="s">
        <v>8</v>
      </c>
      <c r="O1010" s="10" t="s">
        <v>71</v>
      </c>
      <c r="P1010" s="25" t="s">
        <v>11</v>
      </c>
      <c r="Q1010" s="22"/>
      <c r="R1010" s="36"/>
      <c r="S1010" s="36"/>
      <c r="T1010" s="36"/>
      <c r="U1010" s="36"/>
      <c r="V1010" s="36"/>
      <c r="W1010" s="36"/>
      <c r="X1010" s="28"/>
    </row>
    <row r="1011" spans="1:24" s="23" customFormat="1" ht="210.75" customHeight="1" x14ac:dyDescent="0.3">
      <c r="A1011" s="20">
        <f t="shared" si="31"/>
        <v>1010</v>
      </c>
      <c r="B1011" s="21" t="str">
        <f t="shared" si="32"/>
        <v>W33</v>
      </c>
      <c r="C1011" s="21">
        <v>45881.4375</v>
      </c>
      <c r="D1011" s="21" t="s">
        <v>1144</v>
      </c>
      <c r="E1011" s="10" t="s">
        <v>2878</v>
      </c>
      <c r="F1011" s="10" t="s">
        <v>56</v>
      </c>
      <c r="G1011" s="46">
        <v>2.2100000000000002E-2</v>
      </c>
      <c r="H1011" s="46">
        <v>1.6999999999999999E-3</v>
      </c>
      <c r="I1011" s="46">
        <v>1.21E-2</v>
      </c>
      <c r="J1011" s="46">
        <v>1.6999999999999999E-3</v>
      </c>
      <c r="K1011" s="49" t="s">
        <v>2399</v>
      </c>
      <c r="L1011" s="11" t="s">
        <v>2412</v>
      </c>
      <c r="M1011" s="10" t="s">
        <v>175</v>
      </c>
      <c r="N1011" s="10" t="s">
        <v>8</v>
      </c>
      <c r="O1011" s="10" t="s">
        <v>71</v>
      </c>
      <c r="P1011" s="25" t="s">
        <v>11</v>
      </c>
      <c r="Q1011" s="22"/>
      <c r="R1011" s="36"/>
      <c r="S1011" s="36"/>
      <c r="T1011" s="36"/>
      <c r="U1011" s="36"/>
      <c r="V1011" s="36"/>
      <c r="W1011" s="36"/>
      <c r="X1011" s="28"/>
    </row>
    <row r="1012" spans="1:24" s="23" customFormat="1" ht="210.75" customHeight="1" x14ac:dyDescent="0.3">
      <c r="A1012" s="20">
        <f t="shared" si="31"/>
        <v>1011</v>
      </c>
      <c r="B1012" s="21" t="str">
        <f t="shared" si="32"/>
        <v>W33</v>
      </c>
      <c r="C1012" s="21">
        <v>45882.4375</v>
      </c>
      <c r="D1012" s="21" t="s">
        <v>3241</v>
      </c>
      <c r="E1012" s="10" t="s">
        <v>112</v>
      </c>
      <c r="F1012" s="10" t="s">
        <v>56</v>
      </c>
      <c r="G1012" s="46">
        <v>4.1000000000000003E-3</v>
      </c>
      <c r="H1012" s="46">
        <v>1.9E-3</v>
      </c>
      <c r="I1012" s="46">
        <v>2.3999999999999998E-3</v>
      </c>
      <c r="J1012" s="46">
        <v>2E-3</v>
      </c>
      <c r="K1012" s="49" t="s">
        <v>2413</v>
      </c>
      <c r="L1012" s="11" t="s">
        <v>2416</v>
      </c>
      <c r="M1012" s="10" t="s">
        <v>175</v>
      </c>
      <c r="N1012" s="10" t="s">
        <v>8</v>
      </c>
      <c r="O1012" s="10" t="s">
        <v>71</v>
      </c>
      <c r="P1012" s="25" t="s">
        <v>50</v>
      </c>
      <c r="Q1012" s="22"/>
      <c r="R1012" s="36"/>
      <c r="S1012" s="36"/>
      <c r="T1012" s="36"/>
      <c r="U1012" s="36"/>
      <c r="V1012" s="36"/>
      <c r="W1012" s="36"/>
      <c r="X1012" s="28"/>
    </row>
    <row r="1013" spans="1:24" s="23" customFormat="1" ht="210.75" customHeight="1" x14ac:dyDescent="0.3">
      <c r="A1013" s="20">
        <f t="shared" si="31"/>
        <v>1012</v>
      </c>
      <c r="B1013" s="21" t="str">
        <f t="shared" si="32"/>
        <v>W33</v>
      </c>
      <c r="C1013" s="21">
        <v>45882.4375</v>
      </c>
      <c r="D1013" s="21" t="s">
        <v>201</v>
      </c>
      <c r="E1013" s="10" t="s">
        <v>147</v>
      </c>
      <c r="F1013" s="10" t="s">
        <v>56</v>
      </c>
      <c r="G1013" s="46">
        <v>1.3299999999999999E-2</v>
      </c>
      <c r="H1013" s="46">
        <v>2.3E-3</v>
      </c>
      <c r="I1013" s="46">
        <v>4.4000000000000003E-3</v>
      </c>
      <c r="J1013" s="46">
        <v>2.3E-3</v>
      </c>
      <c r="K1013" s="49" t="s">
        <v>2414</v>
      </c>
      <c r="L1013" s="11" t="s">
        <v>2424</v>
      </c>
      <c r="M1013" s="10" t="s">
        <v>162</v>
      </c>
      <c r="N1013" s="10" t="s">
        <v>8</v>
      </c>
      <c r="O1013" s="10" t="s">
        <v>71</v>
      </c>
      <c r="P1013" s="25" t="s">
        <v>50</v>
      </c>
      <c r="Q1013" s="22"/>
      <c r="R1013" s="36"/>
      <c r="S1013" s="36"/>
      <c r="T1013" s="36"/>
      <c r="U1013" s="36"/>
      <c r="V1013" s="36"/>
      <c r="W1013" s="36"/>
      <c r="X1013" s="28"/>
    </row>
    <row r="1014" spans="1:24" s="23" customFormat="1" ht="210.75" customHeight="1" x14ac:dyDescent="0.3">
      <c r="A1014" s="20">
        <f t="shared" ref="A1014:A1028" si="33">ROW()-1</f>
        <v>1013</v>
      </c>
      <c r="B1014" s="21" t="str">
        <f t="shared" si="32"/>
        <v>W33</v>
      </c>
      <c r="C1014" s="21">
        <v>45882.4375</v>
      </c>
      <c r="D1014" s="21" t="s">
        <v>1725</v>
      </c>
      <c r="E1014" s="10" t="s">
        <v>249</v>
      </c>
      <c r="F1014" s="10" t="s">
        <v>54</v>
      </c>
      <c r="G1014" s="46">
        <v>3.5999999999999999E-3</v>
      </c>
      <c r="H1014" s="46">
        <v>4.0000000000000002E-4</v>
      </c>
      <c r="I1014" s="46">
        <v>1.8E-3</v>
      </c>
      <c r="J1014" s="46">
        <v>8.0000000000000004E-4</v>
      </c>
      <c r="K1014" s="49" t="s">
        <v>2415</v>
      </c>
      <c r="L1014" s="11" t="s">
        <v>2420</v>
      </c>
      <c r="M1014" s="10" t="s">
        <v>193</v>
      </c>
      <c r="N1014" s="10" t="s">
        <v>183</v>
      </c>
      <c r="O1014" s="10" t="s">
        <v>71</v>
      </c>
      <c r="P1014" s="25" t="s">
        <v>11</v>
      </c>
      <c r="Q1014" s="22"/>
      <c r="R1014" s="36"/>
      <c r="S1014" s="36"/>
      <c r="T1014" s="36"/>
      <c r="U1014" s="36"/>
      <c r="V1014" s="36"/>
      <c r="W1014" s="36"/>
      <c r="X1014" s="28"/>
    </row>
    <row r="1015" spans="1:24" s="23" customFormat="1" ht="210.75" customHeight="1" x14ac:dyDescent="0.3">
      <c r="A1015" s="20">
        <f t="shared" si="33"/>
        <v>1014</v>
      </c>
      <c r="B1015" s="21" t="str">
        <f t="shared" si="32"/>
        <v>W33</v>
      </c>
      <c r="C1015" s="21">
        <v>45882.666666666664</v>
      </c>
      <c r="D1015" s="21" t="s">
        <v>2422</v>
      </c>
      <c r="E1015" s="10" t="s">
        <v>2423</v>
      </c>
      <c r="F1015" s="10" t="s">
        <v>114</v>
      </c>
      <c r="G1015" s="46">
        <v>8.8000000000000005E-3</v>
      </c>
      <c r="H1015" s="46">
        <v>9.2999999999999992E-3</v>
      </c>
      <c r="I1015" s="46">
        <v>1.14E-2</v>
      </c>
      <c r="J1015" s="46">
        <v>8.9999999999999998E-4</v>
      </c>
      <c r="K1015" s="49" t="s">
        <v>2426</v>
      </c>
      <c r="L1015" s="11" t="s">
        <v>2425</v>
      </c>
      <c r="M1015" s="10" t="s">
        <v>165</v>
      </c>
      <c r="N1015" s="10" t="s">
        <v>9</v>
      </c>
      <c r="O1015" s="10" t="s">
        <v>70</v>
      </c>
      <c r="P1015" s="25" t="s">
        <v>11</v>
      </c>
      <c r="Q1015" s="22"/>
      <c r="R1015" s="36"/>
      <c r="S1015" s="36"/>
      <c r="T1015" s="36"/>
      <c r="U1015" s="36"/>
      <c r="V1015" s="36"/>
      <c r="W1015" s="36"/>
      <c r="X1015" s="28"/>
    </row>
    <row r="1016" spans="1:24" s="23" customFormat="1" ht="210.75" customHeight="1" x14ac:dyDescent="0.3">
      <c r="A1016" s="20">
        <f t="shared" si="33"/>
        <v>1015</v>
      </c>
      <c r="B1016" s="21" t="str">
        <f t="shared" si="32"/>
        <v>W33</v>
      </c>
      <c r="C1016" s="21">
        <v>45883.416666666664</v>
      </c>
      <c r="D1016" s="21" t="s">
        <v>201</v>
      </c>
      <c r="E1016" s="10" t="s">
        <v>52</v>
      </c>
      <c r="F1016" s="10" t="s">
        <v>25</v>
      </c>
      <c r="G1016" s="46">
        <v>5.0599999999999999E-2</v>
      </c>
      <c r="H1016" s="46">
        <v>1.7600000000000001E-2</v>
      </c>
      <c r="I1016" s="46">
        <v>2.76E-2</v>
      </c>
      <c r="J1016" s="46">
        <v>1.7600000000000001E-2</v>
      </c>
      <c r="K1016" s="49" t="s">
        <v>2436</v>
      </c>
      <c r="L1016" s="11" t="s">
        <v>2437</v>
      </c>
      <c r="M1016" s="10" t="s">
        <v>1317</v>
      </c>
      <c r="N1016" s="10" t="s">
        <v>8</v>
      </c>
      <c r="O1016" s="10" t="s">
        <v>70</v>
      </c>
      <c r="P1016" s="25" t="s">
        <v>50</v>
      </c>
      <c r="Q1016" s="22"/>
      <c r="R1016" s="36"/>
      <c r="S1016" s="36"/>
      <c r="T1016" s="36"/>
      <c r="U1016" s="36"/>
      <c r="V1016" s="36"/>
      <c r="W1016" s="36"/>
      <c r="X1016" s="28"/>
    </row>
    <row r="1017" spans="1:24" s="23" customFormat="1" ht="210.75" customHeight="1" x14ac:dyDescent="0.3">
      <c r="A1017" s="20">
        <f t="shared" si="33"/>
        <v>1016</v>
      </c>
      <c r="B1017" s="21" t="str">
        <f t="shared" si="32"/>
        <v>W33</v>
      </c>
      <c r="C1017" s="21">
        <v>45883.416666666664</v>
      </c>
      <c r="D1017" s="21" t="s">
        <v>2475</v>
      </c>
      <c r="E1017" s="10" t="s">
        <v>2427</v>
      </c>
      <c r="F1017" s="10" t="s">
        <v>54</v>
      </c>
      <c r="G1017" s="46">
        <v>0.34570000000000001</v>
      </c>
      <c r="H1017" s="46">
        <v>8.9999999999999998E-4</v>
      </c>
      <c r="I1017" s="46">
        <v>1.2999999999999999E-3</v>
      </c>
      <c r="J1017" s="46">
        <v>1.6000000000000001E-3</v>
      </c>
      <c r="K1017" s="49" t="s">
        <v>2428</v>
      </c>
      <c r="L1017" s="11" t="s">
        <v>2435</v>
      </c>
      <c r="M1017" s="10" t="s">
        <v>440</v>
      </c>
      <c r="N1017" s="10" t="s">
        <v>183</v>
      </c>
      <c r="O1017" s="10" t="s">
        <v>70</v>
      </c>
      <c r="P1017" s="25" t="s">
        <v>11</v>
      </c>
      <c r="Q1017" s="22"/>
      <c r="R1017" s="36"/>
      <c r="S1017" s="36"/>
      <c r="T1017" s="36"/>
      <c r="U1017" s="36"/>
      <c r="V1017" s="36"/>
      <c r="W1017" s="36"/>
      <c r="X1017" s="28"/>
    </row>
    <row r="1018" spans="1:24" s="23" customFormat="1" ht="210.75" customHeight="1" x14ac:dyDescent="0.3">
      <c r="A1018" s="20">
        <f t="shared" si="33"/>
        <v>1017</v>
      </c>
      <c r="B1018" s="21" t="str">
        <f t="shared" ref="B1018:B1081" si="34">"W"&amp;WEEKNUM(C1018,1)</f>
        <v>W33</v>
      </c>
      <c r="C1018" s="21">
        <v>45883.416666666664</v>
      </c>
      <c r="D1018" s="21" t="s">
        <v>3241</v>
      </c>
      <c r="E1018" s="10" t="s">
        <v>176</v>
      </c>
      <c r="F1018" s="10" t="s">
        <v>25</v>
      </c>
      <c r="G1018" s="46">
        <v>1.9900000000000001E-2</v>
      </c>
      <c r="H1018" s="46">
        <v>5.0000000000000001E-3</v>
      </c>
      <c r="I1018" s="46">
        <v>8.0000000000000002E-3</v>
      </c>
      <c r="J1018" s="46">
        <v>5.0000000000000001E-3</v>
      </c>
      <c r="K1018" s="49" t="s">
        <v>2429</v>
      </c>
      <c r="L1018" s="11" t="s">
        <v>2434</v>
      </c>
      <c r="M1018" s="10" t="s">
        <v>162</v>
      </c>
      <c r="N1018" s="10" t="s">
        <v>8</v>
      </c>
      <c r="O1018" s="10" t="s">
        <v>70</v>
      </c>
      <c r="P1018" s="25" t="s">
        <v>50</v>
      </c>
      <c r="Q1018" s="22"/>
      <c r="R1018" s="36"/>
      <c r="S1018" s="36"/>
      <c r="T1018" s="36"/>
      <c r="U1018" s="36"/>
      <c r="V1018" s="36"/>
      <c r="W1018" s="36"/>
      <c r="X1018" s="28"/>
    </row>
    <row r="1019" spans="1:24" s="23" customFormat="1" ht="210.75" customHeight="1" x14ac:dyDescent="0.3">
      <c r="A1019" s="20">
        <f t="shared" si="33"/>
        <v>1018</v>
      </c>
      <c r="B1019" s="21" t="str">
        <f t="shared" si="34"/>
        <v>W33</v>
      </c>
      <c r="C1019" s="21">
        <v>45883.666666666664</v>
      </c>
      <c r="D1019" s="21" t="s">
        <v>1938</v>
      </c>
      <c r="E1019" s="10" t="s">
        <v>2430</v>
      </c>
      <c r="F1019" s="10" t="s">
        <v>25</v>
      </c>
      <c r="G1019" s="46">
        <v>6.7000000000000002E-3</v>
      </c>
      <c r="H1019" s="46">
        <v>5.0000000000000001E-4</v>
      </c>
      <c r="I1019" s="46">
        <v>1.1000000000000001E-3</v>
      </c>
      <c r="J1019" s="46">
        <v>5.9999999999999995E-4</v>
      </c>
      <c r="K1019" s="49" t="s">
        <v>2432</v>
      </c>
      <c r="L1019" s="11" t="s">
        <v>2433</v>
      </c>
      <c r="M1019" s="10" t="s">
        <v>2431</v>
      </c>
      <c r="N1019" s="10" t="s">
        <v>9</v>
      </c>
      <c r="O1019" s="10" t="s">
        <v>70</v>
      </c>
      <c r="P1019" s="25" t="s">
        <v>50</v>
      </c>
      <c r="Q1019" s="22"/>
      <c r="R1019" s="36"/>
      <c r="S1019" s="36"/>
      <c r="T1019" s="36"/>
      <c r="U1019" s="36"/>
      <c r="V1019" s="36"/>
      <c r="W1019" s="36"/>
      <c r="X1019" s="28"/>
    </row>
    <row r="1020" spans="1:24" s="23" customFormat="1" ht="210.75" customHeight="1" x14ac:dyDescent="0.3">
      <c r="A1020" s="20">
        <f t="shared" si="33"/>
        <v>1019</v>
      </c>
      <c r="B1020" s="21" t="str">
        <f t="shared" si="34"/>
        <v>W33</v>
      </c>
      <c r="C1020" s="21">
        <v>45884.416666666664</v>
      </c>
      <c r="D1020" s="21" t="s">
        <v>807</v>
      </c>
      <c r="E1020" s="10" t="s">
        <v>113</v>
      </c>
      <c r="F1020" s="10" t="s">
        <v>76</v>
      </c>
      <c r="G1020" s="46">
        <v>1.32E-2</v>
      </c>
      <c r="H1020" s="46">
        <v>1.1999999999999999E-3</v>
      </c>
      <c r="I1020" s="46">
        <v>9.9400000000000002E-2</v>
      </c>
      <c r="J1020" s="46">
        <v>9.1000000000000004E-3</v>
      </c>
      <c r="K1020" s="49" t="s">
        <v>2439</v>
      </c>
      <c r="L1020" s="11" t="s">
        <v>2448</v>
      </c>
      <c r="M1020" s="10" t="s">
        <v>173</v>
      </c>
      <c r="N1020" s="10" t="s">
        <v>1</v>
      </c>
      <c r="O1020" s="10" t="s">
        <v>70</v>
      </c>
      <c r="P1020" s="25" t="s">
        <v>50</v>
      </c>
      <c r="Q1020" s="22"/>
      <c r="R1020" s="36"/>
      <c r="S1020" s="36"/>
      <c r="T1020" s="36"/>
      <c r="U1020" s="36"/>
      <c r="V1020" s="36"/>
      <c r="W1020" s="36"/>
      <c r="X1020" s="28"/>
    </row>
    <row r="1021" spans="1:24" s="23" customFormat="1" ht="210.75" customHeight="1" x14ac:dyDescent="0.3">
      <c r="A1021" s="20">
        <f t="shared" si="33"/>
        <v>1020</v>
      </c>
      <c r="B1021" s="21" t="str">
        <f t="shared" si="34"/>
        <v>W33</v>
      </c>
      <c r="C1021" s="21">
        <v>45884.416666666664</v>
      </c>
      <c r="D1021" s="21" t="s">
        <v>1440</v>
      </c>
      <c r="E1021" s="10" t="s">
        <v>2438</v>
      </c>
      <c r="F1021" s="10" t="s">
        <v>56</v>
      </c>
      <c r="G1021" s="46">
        <v>1.4E-2</v>
      </c>
      <c r="H1021" s="46">
        <v>2.0000000000000001E-4</v>
      </c>
      <c r="I1021" s="46">
        <v>6.9999999999999999E-4</v>
      </c>
      <c r="J1021" s="46">
        <v>1.8E-3</v>
      </c>
      <c r="K1021" s="49" t="s">
        <v>2440</v>
      </c>
      <c r="L1021" s="11" t="s">
        <v>5055</v>
      </c>
      <c r="M1021" s="10" t="s">
        <v>175</v>
      </c>
      <c r="N1021" s="10" t="s">
        <v>8</v>
      </c>
      <c r="O1021" s="10" t="s">
        <v>70</v>
      </c>
      <c r="P1021" s="25" t="s">
        <v>11</v>
      </c>
      <c r="Q1021" s="22"/>
      <c r="R1021" s="36"/>
      <c r="S1021" s="36"/>
      <c r="T1021" s="36"/>
      <c r="U1021" s="36"/>
      <c r="V1021" s="36"/>
      <c r="W1021" s="36"/>
      <c r="X1021" s="28"/>
    </row>
    <row r="1022" spans="1:24" s="23" customFormat="1" ht="210.75" customHeight="1" x14ac:dyDescent="0.3">
      <c r="A1022" s="20">
        <f t="shared" si="33"/>
        <v>1021</v>
      </c>
      <c r="B1022" s="21" t="str">
        <f t="shared" si="34"/>
        <v>W33</v>
      </c>
      <c r="C1022" s="21">
        <v>45884.416666666664</v>
      </c>
      <c r="D1022" s="21" t="s">
        <v>1440</v>
      </c>
      <c r="E1022" s="10" t="s">
        <v>84</v>
      </c>
      <c r="F1022" s="10" t="s">
        <v>56</v>
      </c>
      <c r="G1022" s="46">
        <v>2.6800000000000001E-2</v>
      </c>
      <c r="H1022" s="46">
        <v>3.8999999999999998E-3</v>
      </c>
      <c r="I1022" s="46">
        <v>4.3E-3</v>
      </c>
      <c r="J1022" s="46">
        <v>1.17E-2</v>
      </c>
      <c r="K1022" s="49" t="s">
        <v>2442</v>
      </c>
      <c r="L1022" s="11" t="s">
        <v>5056</v>
      </c>
      <c r="M1022" s="10" t="s">
        <v>175</v>
      </c>
      <c r="N1022" s="10" t="s">
        <v>8</v>
      </c>
      <c r="O1022" s="10" t="s">
        <v>70</v>
      </c>
      <c r="P1022" s="25" t="s">
        <v>50</v>
      </c>
      <c r="Q1022" s="22"/>
      <c r="R1022" s="36"/>
      <c r="S1022" s="36"/>
      <c r="T1022" s="36"/>
      <c r="U1022" s="36"/>
      <c r="V1022" s="36"/>
      <c r="W1022" s="36"/>
      <c r="X1022" s="28"/>
    </row>
    <row r="1023" spans="1:24" s="23" customFormat="1" ht="210.75" customHeight="1" x14ac:dyDescent="0.3">
      <c r="A1023" s="20">
        <f t="shared" si="33"/>
        <v>1022</v>
      </c>
      <c r="B1023" s="21" t="str">
        <f t="shared" si="34"/>
        <v>W33</v>
      </c>
      <c r="C1023" s="21">
        <v>45884.416666666664</v>
      </c>
      <c r="D1023" s="21" t="s">
        <v>2020</v>
      </c>
      <c r="E1023" s="10" t="s">
        <v>462</v>
      </c>
      <c r="F1023" s="10" t="s">
        <v>25</v>
      </c>
      <c r="G1023" s="46">
        <v>2.3999999999999998E-3</v>
      </c>
      <c r="H1023" s="46">
        <v>8.0000000000000004E-4</v>
      </c>
      <c r="I1023" s="46">
        <v>1E-3</v>
      </c>
      <c r="J1023" s="46">
        <v>8.0000000000000004E-4</v>
      </c>
      <c r="K1023" s="49" t="s">
        <v>2441</v>
      </c>
      <c r="L1023" s="11" t="s">
        <v>2443</v>
      </c>
      <c r="M1023" s="10" t="s">
        <v>173</v>
      </c>
      <c r="N1023" s="10" t="s">
        <v>1</v>
      </c>
      <c r="O1023" s="10" t="s">
        <v>70</v>
      </c>
      <c r="P1023" s="25" t="s">
        <v>50</v>
      </c>
      <c r="Q1023" s="22"/>
      <c r="R1023" s="36"/>
      <c r="S1023" s="36"/>
      <c r="T1023" s="36"/>
      <c r="U1023" s="36"/>
      <c r="V1023" s="36"/>
      <c r="W1023" s="36"/>
      <c r="X1023" s="28"/>
    </row>
    <row r="1024" spans="1:24" s="23" customFormat="1" ht="210.75" customHeight="1" x14ac:dyDescent="0.3">
      <c r="A1024" s="20">
        <f t="shared" si="33"/>
        <v>1023</v>
      </c>
      <c r="B1024" s="21" t="str">
        <f t="shared" si="34"/>
        <v>W33</v>
      </c>
      <c r="C1024" s="21">
        <v>45884.416666666664</v>
      </c>
      <c r="D1024" s="21" t="s">
        <v>2082</v>
      </c>
      <c r="E1024" s="10" t="s">
        <v>179</v>
      </c>
      <c r="F1024" s="10" t="s">
        <v>25</v>
      </c>
      <c r="G1024" s="46">
        <v>4.8999999999999998E-3</v>
      </c>
      <c r="H1024" s="46">
        <v>5.0000000000000001E-3</v>
      </c>
      <c r="I1024" s="46">
        <v>3.5000000000000001E-3</v>
      </c>
      <c r="J1024" s="46">
        <v>5.4000000000000003E-3</v>
      </c>
      <c r="K1024" s="49" t="s">
        <v>2444</v>
      </c>
      <c r="L1024" s="11" t="s">
        <v>2446</v>
      </c>
      <c r="M1024" s="10" t="s">
        <v>2445</v>
      </c>
      <c r="N1024" s="10" t="s">
        <v>9</v>
      </c>
      <c r="O1024" s="10" t="s">
        <v>70</v>
      </c>
      <c r="P1024" s="25" t="s">
        <v>50</v>
      </c>
      <c r="Q1024" s="22"/>
      <c r="R1024" s="36"/>
      <c r="S1024" s="36"/>
      <c r="T1024" s="36"/>
      <c r="U1024" s="36"/>
      <c r="V1024" s="36"/>
      <c r="W1024" s="36"/>
      <c r="X1024" s="28"/>
    </row>
    <row r="1025" spans="1:24" s="23" customFormat="1" ht="210.75" customHeight="1" x14ac:dyDescent="0.3">
      <c r="A1025" s="20">
        <f t="shared" si="33"/>
        <v>1024</v>
      </c>
      <c r="B1025" s="21" t="str">
        <f t="shared" si="34"/>
        <v>W34</v>
      </c>
      <c r="C1025" s="21">
        <v>45886.416666666664</v>
      </c>
      <c r="D1025" s="21" t="s">
        <v>1725</v>
      </c>
      <c r="E1025" s="10" t="s">
        <v>2352</v>
      </c>
      <c r="F1025" s="10" t="s">
        <v>63</v>
      </c>
      <c r="G1025" s="46">
        <v>2.47E-2</v>
      </c>
      <c r="H1025" s="46">
        <v>3.8E-3</v>
      </c>
      <c r="I1025" s="46">
        <v>5.5999999999999999E-3</v>
      </c>
      <c r="J1025" s="46">
        <v>4.4000000000000003E-3</v>
      </c>
      <c r="K1025" s="49" t="s">
        <v>2449</v>
      </c>
      <c r="L1025" s="11" t="s">
        <v>2451</v>
      </c>
      <c r="M1025" s="10" t="s">
        <v>89</v>
      </c>
      <c r="N1025" s="10" t="s">
        <v>8</v>
      </c>
      <c r="O1025" s="10" t="s">
        <v>192</v>
      </c>
      <c r="P1025" s="25" t="s">
        <v>11</v>
      </c>
      <c r="Q1025" s="22"/>
      <c r="R1025" s="36"/>
      <c r="S1025" s="36"/>
      <c r="T1025" s="36"/>
      <c r="U1025" s="36"/>
      <c r="V1025" s="36"/>
      <c r="W1025" s="36"/>
      <c r="X1025" s="28"/>
    </row>
    <row r="1026" spans="1:24" s="23" customFormat="1" ht="210.75" customHeight="1" x14ac:dyDescent="0.3">
      <c r="A1026" s="20">
        <f t="shared" si="33"/>
        <v>1025</v>
      </c>
      <c r="B1026" s="21" t="str">
        <f t="shared" si="34"/>
        <v>W34</v>
      </c>
      <c r="C1026" s="21">
        <v>45887.375</v>
      </c>
      <c r="D1026" s="21" t="s">
        <v>2020</v>
      </c>
      <c r="E1026" s="10" t="s">
        <v>84</v>
      </c>
      <c r="F1026" s="10" t="s">
        <v>25</v>
      </c>
      <c r="G1026" s="46">
        <v>7.0199999999999999E-2</v>
      </c>
      <c r="H1026" s="46">
        <v>1.6000000000000001E-3</v>
      </c>
      <c r="I1026" s="46">
        <v>7.0199999999999999E-2</v>
      </c>
      <c r="J1026" s="46">
        <v>1.6000000000000001E-3</v>
      </c>
      <c r="K1026" s="49" t="s">
        <v>2452</v>
      </c>
      <c r="L1026" s="11" t="s">
        <v>5057</v>
      </c>
      <c r="M1026" s="10" t="s">
        <v>2453</v>
      </c>
      <c r="N1026" s="10" t="s">
        <v>8</v>
      </c>
      <c r="O1026" s="10" t="s">
        <v>192</v>
      </c>
      <c r="P1026" s="25" t="s">
        <v>50</v>
      </c>
      <c r="Q1026" s="22"/>
      <c r="R1026" s="36"/>
      <c r="S1026" s="36"/>
      <c r="T1026" s="36"/>
      <c r="U1026" s="36"/>
      <c r="V1026" s="36"/>
      <c r="W1026" s="36"/>
      <c r="X1026" s="28"/>
    </row>
    <row r="1027" spans="1:24" s="23" customFormat="1" ht="210.75" customHeight="1" x14ac:dyDescent="0.3">
      <c r="A1027" s="20">
        <f t="shared" si="33"/>
        <v>1026</v>
      </c>
      <c r="B1027" s="21" t="str">
        <f t="shared" si="34"/>
        <v>W34</v>
      </c>
      <c r="C1027" s="21">
        <v>45888.416666666664</v>
      </c>
      <c r="D1027" s="21" t="s">
        <v>2020</v>
      </c>
      <c r="E1027" s="10" t="s">
        <v>135</v>
      </c>
      <c r="F1027" s="10" t="s">
        <v>25</v>
      </c>
      <c r="G1027" s="46">
        <v>7.3000000000000001E-3</v>
      </c>
      <c r="H1027" s="46">
        <v>4.0000000000000002E-4</v>
      </c>
      <c r="I1027" s="46">
        <v>6.7999999999999996E-3</v>
      </c>
      <c r="J1027" s="46">
        <v>8.5000000000000006E-3</v>
      </c>
      <c r="K1027" s="49" t="s">
        <v>2454</v>
      </c>
      <c r="L1027" s="11" t="s">
        <v>2456</v>
      </c>
      <c r="M1027" s="10" t="s">
        <v>2455</v>
      </c>
      <c r="N1027" s="10" t="s">
        <v>183</v>
      </c>
      <c r="O1027" s="10" t="s">
        <v>138</v>
      </c>
      <c r="P1027" s="25" t="s">
        <v>11</v>
      </c>
      <c r="Q1027" s="22"/>
      <c r="R1027" s="36"/>
      <c r="S1027" s="36"/>
      <c r="T1027" s="36"/>
      <c r="U1027" s="36"/>
      <c r="V1027" s="36"/>
      <c r="W1027" s="36"/>
      <c r="X1027" s="28"/>
    </row>
    <row r="1028" spans="1:24" s="23" customFormat="1" ht="210.75" customHeight="1" x14ac:dyDescent="0.3">
      <c r="A1028" s="20">
        <f t="shared" si="33"/>
        <v>1027</v>
      </c>
      <c r="B1028" s="21" t="str">
        <f t="shared" si="34"/>
        <v>W34</v>
      </c>
      <c r="C1028" s="21">
        <v>45888.708333333336</v>
      </c>
      <c r="D1028" s="21" t="s">
        <v>2475</v>
      </c>
      <c r="E1028" s="10" t="s">
        <v>404</v>
      </c>
      <c r="F1028" s="10" t="s">
        <v>25</v>
      </c>
      <c r="G1028" s="46">
        <v>6.08E-2</v>
      </c>
      <c r="H1028" s="46">
        <v>4.1999999999999997E-3</v>
      </c>
      <c r="I1028" s="46">
        <v>2.6700000000000002E-2</v>
      </c>
      <c r="J1028" s="46">
        <v>2.8E-3</v>
      </c>
      <c r="K1028" s="49" t="s">
        <v>2457</v>
      </c>
      <c r="L1028" s="11" t="s">
        <v>2458</v>
      </c>
      <c r="M1028" s="10" t="s">
        <v>161</v>
      </c>
      <c r="N1028" s="10" t="s">
        <v>8</v>
      </c>
      <c r="O1028" s="10" t="s">
        <v>138</v>
      </c>
      <c r="P1028" s="25" t="s">
        <v>50</v>
      </c>
      <c r="Q1028" s="22"/>
      <c r="R1028" s="36"/>
      <c r="S1028" s="36"/>
      <c r="T1028" s="36"/>
      <c r="U1028" s="36"/>
      <c r="V1028" s="36"/>
      <c r="W1028" s="36"/>
      <c r="X1028" s="28"/>
    </row>
    <row r="1029" spans="1:24" s="23" customFormat="1" ht="210.75" customHeight="1" x14ac:dyDescent="0.3">
      <c r="A1029" s="20">
        <f t="shared" ref="A1029:A1092" si="35">ROW()-1</f>
        <v>1028</v>
      </c>
      <c r="B1029" s="21" t="str">
        <f t="shared" si="34"/>
        <v>W34</v>
      </c>
      <c r="C1029" s="21">
        <v>45889.416666666664</v>
      </c>
      <c r="D1029" s="21" t="s">
        <v>2328</v>
      </c>
      <c r="E1029" s="10" t="s">
        <v>123</v>
      </c>
      <c r="F1029" s="10" t="s">
        <v>54</v>
      </c>
      <c r="G1029" s="46">
        <v>3.0000000000000001E-3</v>
      </c>
      <c r="H1029" s="46">
        <v>8.0000000000000004E-4</v>
      </c>
      <c r="I1029" s="46">
        <v>2.3E-3</v>
      </c>
      <c r="J1029" s="46">
        <v>2.3999999999999998E-3</v>
      </c>
      <c r="K1029" s="49" t="s">
        <v>2459</v>
      </c>
      <c r="L1029" s="11" t="s">
        <v>2461</v>
      </c>
      <c r="M1029" s="10" t="s">
        <v>128</v>
      </c>
      <c r="N1029" s="10" t="s">
        <v>8</v>
      </c>
      <c r="O1029" s="10" t="s">
        <v>69</v>
      </c>
      <c r="P1029" s="25" t="s">
        <v>11</v>
      </c>
      <c r="Q1029" s="22"/>
      <c r="R1029" s="36"/>
      <c r="S1029" s="36"/>
      <c r="T1029" s="36"/>
      <c r="U1029" s="36"/>
      <c r="V1029" s="36"/>
      <c r="W1029" s="36"/>
      <c r="X1029" s="28"/>
    </row>
    <row r="1030" spans="1:24" s="23" customFormat="1" ht="210.75" customHeight="1" x14ac:dyDescent="0.3">
      <c r="A1030" s="20">
        <f t="shared" si="35"/>
        <v>1029</v>
      </c>
      <c r="B1030" s="21" t="str">
        <f t="shared" si="34"/>
        <v>W34</v>
      </c>
      <c r="C1030" s="21">
        <v>45889.416666666664</v>
      </c>
      <c r="D1030" s="21" t="s">
        <v>2475</v>
      </c>
      <c r="E1030" s="10" t="s">
        <v>1629</v>
      </c>
      <c r="F1030" s="10" t="s">
        <v>56</v>
      </c>
      <c r="G1030" s="46">
        <v>1.7600000000000001E-2</v>
      </c>
      <c r="H1030" s="46">
        <v>5.1999999999999998E-3</v>
      </c>
      <c r="I1030" s="46">
        <v>4.3E-3</v>
      </c>
      <c r="J1030" s="46">
        <v>2.58E-2</v>
      </c>
      <c r="K1030" s="49" t="s">
        <v>2469</v>
      </c>
      <c r="L1030" s="11" t="s">
        <v>5058</v>
      </c>
      <c r="M1030" s="10" t="s">
        <v>162</v>
      </c>
      <c r="N1030" s="10" t="s">
        <v>8</v>
      </c>
      <c r="O1030" s="10" t="s">
        <v>69</v>
      </c>
      <c r="P1030" s="25" t="s">
        <v>50</v>
      </c>
      <c r="Q1030" s="22"/>
      <c r="R1030" s="36"/>
      <c r="S1030" s="36"/>
      <c r="T1030" s="36"/>
      <c r="U1030" s="36"/>
      <c r="V1030" s="36"/>
      <c r="W1030" s="36"/>
      <c r="X1030" s="28"/>
    </row>
    <row r="1031" spans="1:24" s="23" customFormat="1" ht="210.75" customHeight="1" x14ac:dyDescent="0.3">
      <c r="A1031" s="20">
        <f t="shared" si="35"/>
        <v>1030</v>
      </c>
      <c r="B1031" s="21" t="str">
        <f t="shared" si="34"/>
        <v>W34</v>
      </c>
      <c r="C1031" s="21">
        <v>45889.666666666664</v>
      </c>
      <c r="D1031" s="21" t="s">
        <v>2475</v>
      </c>
      <c r="E1031" s="10" t="s">
        <v>2481</v>
      </c>
      <c r="F1031" s="10" t="s">
        <v>2464</v>
      </c>
      <c r="G1031" s="46">
        <v>4.1399999999999999E-2</v>
      </c>
      <c r="H1031" s="46">
        <v>2.0500000000000001E-2</v>
      </c>
      <c r="I1031" s="46">
        <v>2.76E-2</v>
      </c>
      <c r="J1031" s="46">
        <v>2.9399999999999999E-2</v>
      </c>
      <c r="K1031" s="49" t="s">
        <v>2473</v>
      </c>
      <c r="L1031" s="11" t="s">
        <v>2482</v>
      </c>
      <c r="M1031" s="10" t="s">
        <v>2462</v>
      </c>
      <c r="N1031" s="10" t="s">
        <v>8</v>
      </c>
      <c r="O1031" s="10" t="s">
        <v>2463</v>
      </c>
      <c r="P1031" s="25" t="s">
        <v>50</v>
      </c>
      <c r="Q1031" s="22"/>
      <c r="R1031" s="36"/>
      <c r="S1031" s="36"/>
      <c r="T1031" s="36"/>
      <c r="U1031" s="36"/>
      <c r="V1031" s="36"/>
      <c r="W1031" s="36"/>
      <c r="X1031" s="28"/>
    </row>
    <row r="1032" spans="1:24" s="23" customFormat="1" ht="210.75" customHeight="1" x14ac:dyDescent="0.3">
      <c r="A1032" s="20">
        <f t="shared" si="35"/>
        <v>1031</v>
      </c>
      <c r="B1032" s="21" t="str">
        <f t="shared" si="34"/>
        <v>W34</v>
      </c>
      <c r="C1032" s="21">
        <v>45889.666666666664</v>
      </c>
      <c r="D1032" s="21" t="s">
        <v>3241</v>
      </c>
      <c r="E1032" s="10" t="s">
        <v>2465</v>
      </c>
      <c r="F1032" s="10" t="s">
        <v>2468</v>
      </c>
      <c r="G1032" s="46">
        <v>1.2500000000000001E-2</v>
      </c>
      <c r="H1032" s="46">
        <v>4.0000000000000002E-4</v>
      </c>
      <c r="I1032" s="46">
        <v>1.9E-3</v>
      </c>
      <c r="J1032" s="46">
        <v>2.7000000000000001E-3</v>
      </c>
      <c r="K1032" s="49" t="s">
        <v>2474</v>
      </c>
      <c r="L1032" s="11" t="s">
        <v>2515</v>
      </c>
      <c r="M1032" s="10" t="s">
        <v>2466</v>
      </c>
      <c r="N1032" s="10" t="s">
        <v>2467</v>
      </c>
      <c r="O1032" s="10" t="s">
        <v>2463</v>
      </c>
      <c r="P1032" s="25" t="s">
        <v>2472</v>
      </c>
      <c r="Q1032" s="22"/>
      <c r="R1032" s="36"/>
      <c r="S1032" s="36"/>
      <c r="T1032" s="36"/>
      <c r="U1032" s="36"/>
      <c r="V1032" s="36"/>
      <c r="W1032" s="36"/>
      <c r="X1032" s="28"/>
    </row>
    <row r="1033" spans="1:24" s="23" customFormat="1" ht="210.75" customHeight="1" x14ac:dyDescent="0.3">
      <c r="A1033" s="20">
        <f t="shared" si="35"/>
        <v>1032</v>
      </c>
      <c r="B1033" s="21" t="str">
        <f t="shared" si="34"/>
        <v>W34</v>
      </c>
      <c r="C1033" s="21">
        <v>45890.416666666664</v>
      </c>
      <c r="D1033" s="21" t="s">
        <v>3243</v>
      </c>
      <c r="E1033" s="10" t="s">
        <v>2476</v>
      </c>
      <c r="F1033" s="10" t="s">
        <v>2477</v>
      </c>
      <c r="G1033" s="46">
        <v>2.8999999999999998E-3</v>
      </c>
      <c r="H1033" s="46">
        <v>5.0000000000000001E-4</v>
      </c>
      <c r="I1033" s="46">
        <v>1.1999999999999999E-3</v>
      </c>
      <c r="J1033" s="46">
        <v>1.6000000000000001E-3</v>
      </c>
      <c r="K1033" s="49" t="s">
        <v>2490</v>
      </c>
      <c r="L1033" s="11" t="s">
        <v>5059</v>
      </c>
      <c r="M1033" s="10" t="s">
        <v>2478</v>
      </c>
      <c r="N1033" s="10" t="s">
        <v>2480</v>
      </c>
      <c r="O1033" s="10" t="s">
        <v>2463</v>
      </c>
      <c r="P1033" s="25" t="s">
        <v>2479</v>
      </c>
      <c r="Q1033" s="22"/>
      <c r="R1033" s="36"/>
      <c r="S1033" s="36"/>
      <c r="T1033" s="36"/>
      <c r="U1033" s="36"/>
      <c r="V1033" s="36"/>
      <c r="W1033" s="36"/>
      <c r="X1033" s="28"/>
    </row>
    <row r="1034" spans="1:24" s="23" customFormat="1" ht="210.75" customHeight="1" x14ac:dyDescent="0.3">
      <c r="A1034" s="20">
        <f t="shared" si="35"/>
        <v>1033</v>
      </c>
      <c r="B1034" s="21" t="str">
        <f t="shared" si="34"/>
        <v>W34</v>
      </c>
      <c r="C1034" s="21">
        <v>45890.625</v>
      </c>
      <c r="D1034" s="21" t="s">
        <v>2484</v>
      </c>
      <c r="E1034" s="10" t="s">
        <v>42</v>
      </c>
      <c r="F1034" s="10" t="s">
        <v>2485</v>
      </c>
      <c r="G1034" s="46">
        <v>4.4499999999999998E-2</v>
      </c>
      <c r="H1034" s="46">
        <v>1.2200000000000001E-2</v>
      </c>
      <c r="I1034" s="46">
        <v>1.2200000000000001E-2</v>
      </c>
      <c r="J1034" s="46">
        <v>1.2200000000000001E-2</v>
      </c>
      <c r="K1034" s="49" t="s">
        <v>2491</v>
      </c>
      <c r="L1034" s="11" t="s">
        <v>2493</v>
      </c>
      <c r="M1034" s="10" t="s">
        <v>177</v>
      </c>
      <c r="N1034" s="10" t="s">
        <v>13</v>
      </c>
      <c r="O1034" s="10" t="s">
        <v>2486</v>
      </c>
      <c r="P1034" s="25" t="s">
        <v>0</v>
      </c>
      <c r="Q1034" s="22"/>
      <c r="R1034" s="36"/>
      <c r="S1034" s="36"/>
      <c r="T1034" s="36"/>
      <c r="U1034" s="36"/>
      <c r="V1034" s="36"/>
      <c r="W1034" s="36"/>
      <c r="X1034" s="28"/>
    </row>
    <row r="1035" spans="1:24" s="23" customFormat="1" ht="210.75" customHeight="1" x14ac:dyDescent="0.3">
      <c r="A1035" s="20">
        <f t="shared" si="35"/>
        <v>1034</v>
      </c>
      <c r="B1035" s="21" t="str">
        <f t="shared" si="34"/>
        <v>W34</v>
      </c>
      <c r="C1035" s="21">
        <v>45890.625</v>
      </c>
      <c r="D1035" s="21" t="s">
        <v>120</v>
      </c>
      <c r="E1035" s="10" t="s">
        <v>2487</v>
      </c>
      <c r="F1035" s="10" t="s">
        <v>116</v>
      </c>
      <c r="G1035" s="46">
        <v>6.7999999999999996E-3</v>
      </c>
      <c r="H1035" s="46">
        <v>1.9E-3</v>
      </c>
      <c r="I1035" s="46">
        <v>2.2000000000000001E-3</v>
      </c>
      <c r="J1035" s="46">
        <v>1.9E-3</v>
      </c>
      <c r="K1035" s="49" t="s">
        <v>2483</v>
      </c>
      <c r="L1035" s="11" t="s">
        <v>2887</v>
      </c>
      <c r="M1035" s="10" t="s">
        <v>2488</v>
      </c>
      <c r="N1035" s="10" t="s">
        <v>2489</v>
      </c>
      <c r="O1035" s="10" t="s">
        <v>2486</v>
      </c>
      <c r="P1035" s="25" t="s">
        <v>0</v>
      </c>
      <c r="Q1035" s="22"/>
      <c r="R1035" s="36"/>
      <c r="S1035" s="36"/>
      <c r="T1035" s="36"/>
      <c r="U1035" s="36"/>
      <c r="V1035" s="36"/>
      <c r="W1035" s="36"/>
      <c r="X1035" s="28"/>
    </row>
    <row r="1036" spans="1:24" s="23" customFormat="1" ht="210.75" customHeight="1" x14ac:dyDescent="0.3">
      <c r="A1036" s="20">
        <f t="shared" si="35"/>
        <v>1035</v>
      </c>
      <c r="B1036" s="21" t="str">
        <f t="shared" si="34"/>
        <v>W34</v>
      </c>
      <c r="C1036" s="21">
        <v>45891.479166666664</v>
      </c>
      <c r="D1036" s="21" t="s">
        <v>3241</v>
      </c>
      <c r="E1036" s="10" t="s">
        <v>2494</v>
      </c>
      <c r="F1036" s="10" t="s">
        <v>2495</v>
      </c>
      <c r="G1036" s="46">
        <v>2.3E-3</v>
      </c>
      <c r="H1036" s="46">
        <v>2.9999999999999997E-4</v>
      </c>
      <c r="I1036" s="46">
        <v>8.9999999999999998E-4</v>
      </c>
      <c r="J1036" s="46">
        <v>8.9999999999999998E-4</v>
      </c>
      <c r="K1036" s="49" t="s">
        <v>2496</v>
      </c>
      <c r="L1036" s="11" t="s">
        <v>5060</v>
      </c>
      <c r="M1036" s="10" t="s">
        <v>2497</v>
      </c>
      <c r="N1036" s="10" t="s">
        <v>2</v>
      </c>
      <c r="O1036" s="10" t="s">
        <v>2498</v>
      </c>
      <c r="P1036" s="25" t="s">
        <v>2499</v>
      </c>
      <c r="Q1036" s="22"/>
      <c r="R1036" s="36"/>
      <c r="S1036" s="36"/>
      <c r="T1036" s="36"/>
      <c r="U1036" s="36"/>
      <c r="V1036" s="36"/>
      <c r="W1036" s="36"/>
      <c r="X1036" s="28"/>
    </row>
    <row r="1037" spans="1:24" s="23" customFormat="1" ht="210.75" customHeight="1" x14ac:dyDescent="0.3">
      <c r="A1037" s="20">
        <f t="shared" si="35"/>
        <v>1036</v>
      </c>
      <c r="B1037" s="21" t="str">
        <f t="shared" si="34"/>
        <v>W34</v>
      </c>
      <c r="C1037" s="21">
        <v>45891.395833333336</v>
      </c>
      <c r="D1037" s="21" t="s">
        <v>120</v>
      </c>
      <c r="E1037" s="10" t="s">
        <v>35</v>
      </c>
      <c r="F1037" s="10" t="s">
        <v>2503</v>
      </c>
      <c r="G1037" s="46">
        <v>2.3E-3</v>
      </c>
      <c r="H1037" s="46">
        <v>1.5E-3</v>
      </c>
      <c r="I1037" s="46">
        <v>1.6000000000000001E-3</v>
      </c>
      <c r="J1037" s="46">
        <v>1.6000000000000001E-3</v>
      </c>
      <c r="K1037" s="49" t="s">
        <v>2502</v>
      </c>
      <c r="L1037" s="11" t="s">
        <v>2516</v>
      </c>
      <c r="M1037" s="10" t="s">
        <v>2504</v>
      </c>
      <c r="N1037" s="10" t="s">
        <v>3</v>
      </c>
      <c r="O1037" s="10" t="s">
        <v>2505</v>
      </c>
      <c r="P1037" s="25" t="s">
        <v>2506</v>
      </c>
      <c r="Q1037" s="22"/>
      <c r="R1037" s="36"/>
      <c r="S1037" s="36"/>
      <c r="T1037" s="36"/>
      <c r="U1037" s="36"/>
      <c r="V1037" s="36"/>
      <c r="W1037" s="36"/>
      <c r="X1037" s="28"/>
    </row>
    <row r="1038" spans="1:24" s="23" customFormat="1" ht="210.75" customHeight="1" x14ac:dyDescent="0.3">
      <c r="A1038" s="20">
        <f t="shared" si="35"/>
        <v>1037</v>
      </c>
      <c r="B1038" s="21" t="str">
        <f t="shared" si="34"/>
        <v>W34</v>
      </c>
      <c r="C1038" s="21">
        <v>45891.395833333336</v>
      </c>
      <c r="D1038" s="21" t="s">
        <v>2507</v>
      </c>
      <c r="E1038" s="10" t="s">
        <v>2509</v>
      </c>
      <c r="F1038" s="10" t="s">
        <v>31</v>
      </c>
      <c r="G1038" s="46">
        <v>5.4999999999999997E-3</v>
      </c>
      <c r="H1038" s="46">
        <v>5.0000000000000001E-4</v>
      </c>
      <c r="I1038" s="46">
        <v>1.6000000000000001E-3</v>
      </c>
      <c r="J1038" s="46">
        <v>1.6000000000000001E-3</v>
      </c>
      <c r="K1038" s="49" t="s">
        <v>2536</v>
      </c>
      <c r="L1038" s="11" t="s">
        <v>2514</v>
      </c>
      <c r="M1038" s="10" t="s">
        <v>175</v>
      </c>
      <c r="N1038" s="10" t="s">
        <v>3</v>
      </c>
      <c r="O1038" s="10" t="s">
        <v>2505</v>
      </c>
      <c r="P1038" s="25" t="s">
        <v>2506</v>
      </c>
      <c r="Q1038" s="22"/>
      <c r="R1038" s="36"/>
      <c r="S1038" s="36"/>
      <c r="T1038" s="36"/>
      <c r="U1038" s="36"/>
      <c r="V1038" s="36"/>
      <c r="W1038" s="36"/>
      <c r="X1038" s="28"/>
    </row>
    <row r="1039" spans="1:24" s="23" customFormat="1" ht="210.75" customHeight="1" x14ac:dyDescent="0.3">
      <c r="A1039" s="20">
        <f t="shared" si="35"/>
        <v>1038</v>
      </c>
      <c r="B1039" s="21" t="str">
        <f t="shared" si="34"/>
        <v>W34</v>
      </c>
      <c r="C1039" s="21">
        <v>45891.395833333336</v>
      </c>
      <c r="D1039" s="21" t="s">
        <v>120</v>
      </c>
      <c r="E1039" s="10" t="s">
        <v>2511</v>
      </c>
      <c r="F1039" s="10" t="s">
        <v>2512</v>
      </c>
      <c r="G1039" s="46">
        <v>1.66E-2</v>
      </c>
      <c r="H1039" s="46">
        <v>3.5000000000000001E-3</v>
      </c>
      <c r="I1039" s="46">
        <v>3.8E-3</v>
      </c>
      <c r="J1039" s="46">
        <v>3.8E-3</v>
      </c>
      <c r="K1039" s="49" t="s">
        <v>2510</v>
      </c>
      <c r="L1039" s="11" t="s">
        <v>5061</v>
      </c>
      <c r="M1039" s="10" t="s">
        <v>175</v>
      </c>
      <c r="N1039" s="10" t="s">
        <v>3</v>
      </c>
      <c r="O1039" s="10" t="s">
        <v>2505</v>
      </c>
      <c r="P1039" s="25" t="s">
        <v>2506</v>
      </c>
      <c r="Q1039" s="22"/>
      <c r="R1039" s="36"/>
      <c r="S1039" s="36"/>
      <c r="T1039" s="36"/>
      <c r="U1039" s="36"/>
      <c r="V1039" s="36"/>
      <c r="W1039" s="36"/>
      <c r="X1039" s="28"/>
    </row>
    <row r="1040" spans="1:24" s="23" customFormat="1" ht="210.75" customHeight="1" x14ac:dyDescent="0.3">
      <c r="A1040" s="20">
        <f t="shared" si="35"/>
        <v>1039</v>
      </c>
      <c r="B1040" s="21" t="str">
        <f t="shared" si="34"/>
        <v>W34</v>
      </c>
      <c r="C1040" s="21">
        <v>45891.395833333336</v>
      </c>
      <c r="D1040" s="21" t="s">
        <v>2508</v>
      </c>
      <c r="E1040" s="10" t="s">
        <v>896</v>
      </c>
      <c r="F1040" s="10" t="s">
        <v>2512</v>
      </c>
      <c r="G1040" s="46">
        <v>6.6E-3</v>
      </c>
      <c r="H1040" s="46">
        <v>2.3E-3</v>
      </c>
      <c r="I1040" s="46">
        <v>2.8999999999999998E-3</v>
      </c>
      <c r="J1040" s="46">
        <v>2.8999999999999998E-3</v>
      </c>
      <c r="K1040" s="49" t="s">
        <v>2513</v>
      </c>
      <c r="L1040" s="11" t="s">
        <v>5062</v>
      </c>
      <c r="M1040" s="10" t="s">
        <v>175</v>
      </c>
      <c r="N1040" s="10" t="s">
        <v>3</v>
      </c>
      <c r="O1040" s="10" t="s">
        <v>2505</v>
      </c>
      <c r="P1040" s="25" t="s">
        <v>2506</v>
      </c>
      <c r="Q1040" s="22"/>
      <c r="R1040" s="36"/>
      <c r="S1040" s="36"/>
      <c r="T1040" s="36"/>
      <c r="U1040" s="36"/>
      <c r="V1040" s="36"/>
      <c r="W1040" s="36"/>
      <c r="X1040" s="28"/>
    </row>
    <row r="1041" spans="1:24" s="23" customFormat="1" ht="210.75" customHeight="1" x14ac:dyDescent="0.3">
      <c r="A1041" s="20">
        <f t="shared" si="35"/>
        <v>1040</v>
      </c>
      <c r="B1041" s="21" t="str">
        <f t="shared" si="34"/>
        <v>W34</v>
      </c>
      <c r="C1041" s="21">
        <v>45892.4375</v>
      </c>
      <c r="D1041" s="21" t="s">
        <v>2517</v>
      </c>
      <c r="E1041" s="10" t="s">
        <v>2518</v>
      </c>
      <c r="F1041" s="10" t="s">
        <v>2520</v>
      </c>
      <c r="G1041" s="46">
        <v>3.3E-3</v>
      </c>
      <c r="H1041" s="46">
        <v>3.2000000000000002E-3</v>
      </c>
      <c r="I1041" s="46">
        <v>3.2000000000000002E-3</v>
      </c>
      <c r="J1041" s="46">
        <v>3.2000000000000002E-3</v>
      </c>
      <c r="K1041" s="49" t="s">
        <v>2519</v>
      </c>
      <c r="L1041" s="11" t="s">
        <v>2528</v>
      </c>
      <c r="M1041" s="10" t="s">
        <v>189</v>
      </c>
      <c r="N1041" s="10" t="s">
        <v>2</v>
      </c>
      <c r="O1041" s="10" t="s">
        <v>2463</v>
      </c>
      <c r="P1041" s="25" t="s">
        <v>118</v>
      </c>
      <c r="Q1041" s="22"/>
      <c r="R1041" s="36"/>
      <c r="S1041" s="36"/>
      <c r="T1041" s="36"/>
      <c r="U1041" s="36"/>
      <c r="V1041" s="36"/>
      <c r="W1041" s="36"/>
      <c r="X1041" s="28"/>
    </row>
    <row r="1042" spans="1:24" s="23" customFormat="1" ht="210.75" customHeight="1" x14ac:dyDescent="0.3">
      <c r="A1042" s="20">
        <f t="shared" si="35"/>
        <v>1041</v>
      </c>
      <c r="B1042" s="21" t="str">
        <f t="shared" si="34"/>
        <v>W34</v>
      </c>
      <c r="C1042" s="21">
        <v>45892.4375</v>
      </c>
      <c r="D1042" s="21" t="s">
        <v>2517</v>
      </c>
      <c r="E1042" s="10" t="s">
        <v>113</v>
      </c>
      <c r="F1042" s="10" t="s">
        <v>2521</v>
      </c>
      <c r="G1042" s="46">
        <v>1.1999999999999999E-3</v>
      </c>
      <c r="H1042" s="46">
        <v>2.0999999999999999E-3</v>
      </c>
      <c r="I1042" s="46">
        <v>2.0999999999999999E-3</v>
      </c>
      <c r="J1042" s="46">
        <v>2.0999999999999999E-3</v>
      </c>
      <c r="K1042" s="49" t="s">
        <v>2529</v>
      </c>
      <c r="L1042" s="11" t="s">
        <v>2531</v>
      </c>
      <c r="M1042" s="10" t="s">
        <v>189</v>
      </c>
      <c r="N1042" s="10" t="s">
        <v>2</v>
      </c>
      <c r="O1042" s="10" t="s">
        <v>2463</v>
      </c>
      <c r="P1042" s="25" t="s">
        <v>118</v>
      </c>
      <c r="Q1042" s="22"/>
      <c r="R1042" s="36"/>
      <c r="S1042" s="36"/>
      <c r="T1042" s="36"/>
      <c r="U1042" s="36"/>
      <c r="V1042" s="36"/>
      <c r="W1042" s="36"/>
      <c r="X1042" s="28"/>
    </row>
    <row r="1043" spans="1:24" s="23" customFormat="1" ht="210.75" customHeight="1" x14ac:dyDescent="0.3">
      <c r="A1043" s="20">
        <f t="shared" si="35"/>
        <v>1042</v>
      </c>
      <c r="B1043" s="21" t="str">
        <f t="shared" si="34"/>
        <v>W34</v>
      </c>
      <c r="C1043" s="21">
        <v>45892.4375</v>
      </c>
      <c r="D1043" s="21" t="s">
        <v>2522</v>
      </c>
      <c r="E1043" s="10" t="s">
        <v>20</v>
      </c>
      <c r="F1043" s="10" t="s">
        <v>2520</v>
      </c>
      <c r="G1043" s="46">
        <v>3.8E-3</v>
      </c>
      <c r="H1043" s="46">
        <v>1.8E-3</v>
      </c>
      <c r="I1043" s="46">
        <v>1.9E-3</v>
      </c>
      <c r="J1043" s="46">
        <v>1.9E-3</v>
      </c>
      <c r="K1043" s="49" t="s">
        <v>2527</v>
      </c>
      <c r="L1043" s="11" t="s">
        <v>2530</v>
      </c>
      <c r="M1043" s="10" t="s">
        <v>189</v>
      </c>
      <c r="N1043" s="10" t="s">
        <v>2</v>
      </c>
      <c r="O1043" s="10" t="s">
        <v>2463</v>
      </c>
      <c r="P1043" s="25" t="s">
        <v>118</v>
      </c>
      <c r="Q1043" s="22"/>
      <c r="R1043" s="36"/>
      <c r="S1043" s="36"/>
      <c r="T1043" s="36"/>
      <c r="U1043" s="36"/>
      <c r="V1043" s="36"/>
      <c r="W1043" s="36"/>
      <c r="X1043" s="28"/>
    </row>
    <row r="1044" spans="1:24" s="23" customFormat="1" ht="210.75" customHeight="1" x14ac:dyDescent="0.3">
      <c r="A1044" s="20">
        <f t="shared" si="35"/>
        <v>1043</v>
      </c>
      <c r="B1044" s="21" t="str">
        <f t="shared" si="34"/>
        <v>W34</v>
      </c>
      <c r="C1044" s="21">
        <v>45892.416666666664</v>
      </c>
      <c r="D1044" s="21" t="s">
        <v>2523</v>
      </c>
      <c r="E1044" s="10" t="s">
        <v>84</v>
      </c>
      <c r="F1044" s="10" t="s">
        <v>2524</v>
      </c>
      <c r="G1044" s="46">
        <v>2.3999999999999998E-3</v>
      </c>
      <c r="H1044" s="46">
        <v>1.6999999999999999E-3</v>
      </c>
      <c r="I1044" s="46">
        <v>2E-3</v>
      </c>
      <c r="J1044" s="46">
        <v>2E-3</v>
      </c>
      <c r="K1044" s="49" t="s">
        <v>2535</v>
      </c>
      <c r="L1044" s="11" t="s">
        <v>5063</v>
      </c>
      <c r="M1044" s="10" t="s">
        <v>175</v>
      </c>
      <c r="N1044" s="10" t="s">
        <v>2525</v>
      </c>
      <c r="O1044" s="10" t="s">
        <v>2526</v>
      </c>
      <c r="P1044" s="25" t="s">
        <v>118</v>
      </c>
      <c r="Q1044" s="22"/>
      <c r="R1044" s="36"/>
      <c r="S1044" s="36"/>
      <c r="T1044" s="36"/>
      <c r="U1044" s="36"/>
      <c r="V1044" s="36"/>
      <c r="W1044" s="36"/>
      <c r="X1044" s="28"/>
    </row>
    <row r="1045" spans="1:24" s="23" customFormat="1" ht="210.75" customHeight="1" x14ac:dyDescent="0.3">
      <c r="A1045" s="20">
        <f t="shared" si="35"/>
        <v>1044</v>
      </c>
      <c r="B1045" s="21" t="str">
        <f t="shared" si="34"/>
        <v>W34</v>
      </c>
      <c r="C1045" s="21">
        <v>45892.666666666664</v>
      </c>
      <c r="D1045" s="21" t="s">
        <v>3242</v>
      </c>
      <c r="E1045" s="10" t="s">
        <v>2532</v>
      </c>
      <c r="F1045" s="10" t="s">
        <v>31</v>
      </c>
      <c r="G1045" s="46">
        <v>0.12720000000000001</v>
      </c>
      <c r="H1045" s="46">
        <v>4.7800000000000002E-2</v>
      </c>
      <c r="I1045" s="46">
        <v>6.6900000000000001E-2</v>
      </c>
      <c r="J1045" s="46">
        <v>6.6900000000000001E-2</v>
      </c>
      <c r="K1045" s="49" t="s">
        <v>2533</v>
      </c>
      <c r="L1045" s="11" t="s">
        <v>5698</v>
      </c>
      <c r="M1045" s="10" t="s">
        <v>2534</v>
      </c>
      <c r="N1045" s="10" t="s">
        <v>2</v>
      </c>
      <c r="O1045" s="10" t="s">
        <v>2463</v>
      </c>
      <c r="P1045" s="25" t="s">
        <v>134</v>
      </c>
      <c r="Q1045" s="22"/>
      <c r="R1045" s="36"/>
      <c r="S1045" s="36"/>
      <c r="T1045" s="36"/>
      <c r="U1045" s="36"/>
      <c r="V1045" s="36"/>
      <c r="W1045" s="36"/>
      <c r="X1045" s="28"/>
    </row>
    <row r="1046" spans="1:24" s="23" customFormat="1" ht="210.75" customHeight="1" x14ac:dyDescent="0.3">
      <c r="A1046" s="20">
        <f t="shared" si="35"/>
        <v>1045</v>
      </c>
      <c r="B1046" s="21" t="str">
        <f t="shared" si="34"/>
        <v>W35</v>
      </c>
      <c r="C1046" s="21">
        <v>45893.333333333336</v>
      </c>
      <c r="D1046" s="21" t="s">
        <v>807</v>
      </c>
      <c r="E1046" s="10" t="s">
        <v>2543</v>
      </c>
      <c r="F1046" s="10" t="s">
        <v>25</v>
      </c>
      <c r="G1046" s="46">
        <v>2.18E-2</v>
      </c>
      <c r="H1046" s="46">
        <v>1.1999999999999999E-3</v>
      </c>
      <c r="I1046" s="46">
        <v>1.6000000000000001E-3</v>
      </c>
      <c r="J1046" s="46">
        <v>2E-3</v>
      </c>
      <c r="K1046" s="49" t="s">
        <v>2540</v>
      </c>
      <c r="L1046" s="11" t="s">
        <v>2541</v>
      </c>
      <c r="M1046" s="10" t="s">
        <v>2455</v>
      </c>
      <c r="N1046" s="10" t="s">
        <v>183</v>
      </c>
      <c r="O1046" s="10" t="s">
        <v>2539</v>
      </c>
      <c r="P1046" s="25" t="s">
        <v>11</v>
      </c>
      <c r="Q1046" s="22"/>
      <c r="R1046" s="36"/>
      <c r="S1046" s="36"/>
      <c r="T1046" s="36"/>
      <c r="U1046" s="36"/>
      <c r="V1046" s="36"/>
      <c r="W1046" s="36"/>
      <c r="X1046" s="28"/>
    </row>
    <row r="1047" spans="1:24" s="23" customFormat="1" ht="280.5" customHeight="1" x14ac:dyDescent="0.3">
      <c r="A1047" s="20">
        <f t="shared" si="35"/>
        <v>1046</v>
      </c>
      <c r="B1047" s="21" t="str">
        <f t="shared" si="34"/>
        <v>W35</v>
      </c>
      <c r="C1047" s="21">
        <v>45893.375</v>
      </c>
      <c r="D1047" s="21" t="s">
        <v>1440</v>
      </c>
      <c r="E1047" s="10" t="s">
        <v>84</v>
      </c>
      <c r="F1047" s="10" t="s">
        <v>56</v>
      </c>
      <c r="G1047" s="46">
        <v>1.61E-2</v>
      </c>
      <c r="H1047" s="46">
        <v>3.8E-3</v>
      </c>
      <c r="I1047" s="46">
        <v>4.1999999999999997E-3</v>
      </c>
      <c r="J1047" s="46">
        <v>4.7999999999999996E-3</v>
      </c>
      <c r="K1047" s="49" t="s">
        <v>2565</v>
      </c>
      <c r="L1047" s="11" t="s">
        <v>5064</v>
      </c>
      <c r="M1047" s="10" t="s">
        <v>175</v>
      </c>
      <c r="N1047" s="10" t="s">
        <v>8</v>
      </c>
      <c r="O1047" s="10" t="s">
        <v>2539</v>
      </c>
      <c r="P1047" s="25" t="s">
        <v>11</v>
      </c>
      <c r="Q1047" s="22"/>
      <c r="R1047" s="34"/>
      <c r="S1047" s="34"/>
      <c r="T1047" s="34"/>
      <c r="U1047" s="19"/>
      <c r="V1047" s="19"/>
      <c r="W1047" s="19"/>
      <c r="X1047" s="19"/>
    </row>
    <row r="1048" spans="1:24" s="23" customFormat="1" ht="313.5" customHeight="1" x14ac:dyDescent="0.3">
      <c r="A1048" s="20">
        <f t="shared" si="35"/>
        <v>1047</v>
      </c>
      <c r="B1048" s="21" t="str">
        <f t="shared" si="34"/>
        <v>W35</v>
      </c>
      <c r="C1048" s="21">
        <v>45893.375</v>
      </c>
      <c r="D1048" s="21" t="s">
        <v>3241</v>
      </c>
      <c r="E1048" s="10" t="s">
        <v>58</v>
      </c>
      <c r="F1048" s="10" t="s">
        <v>25</v>
      </c>
      <c r="G1048" s="46">
        <v>2.23E-2</v>
      </c>
      <c r="H1048" s="46">
        <v>1.4999999999999999E-2</v>
      </c>
      <c r="I1048" s="46">
        <v>1.55E-2</v>
      </c>
      <c r="J1048" s="46">
        <v>1.6199999999999999E-2</v>
      </c>
      <c r="K1048" s="49" t="s">
        <v>2550</v>
      </c>
      <c r="L1048" s="11" t="s">
        <v>2549</v>
      </c>
      <c r="M1048" s="10" t="s">
        <v>162</v>
      </c>
      <c r="N1048" s="10" t="s">
        <v>8</v>
      </c>
      <c r="O1048" s="10" t="s">
        <v>2539</v>
      </c>
      <c r="P1048" s="25" t="s">
        <v>134</v>
      </c>
      <c r="Q1048" s="22"/>
      <c r="R1048" s="34"/>
      <c r="S1048" s="34"/>
      <c r="T1048" s="34"/>
      <c r="U1048" s="19"/>
      <c r="V1048" s="19"/>
      <c r="W1048" s="19"/>
      <c r="X1048" s="19"/>
    </row>
    <row r="1049" spans="1:24" s="23" customFormat="1" ht="280.5" customHeight="1" x14ac:dyDescent="0.3">
      <c r="A1049" s="20">
        <f t="shared" si="35"/>
        <v>1048</v>
      </c>
      <c r="B1049" s="21" t="str">
        <f t="shared" si="34"/>
        <v>W35</v>
      </c>
      <c r="C1049" s="21">
        <v>45893.375</v>
      </c>
      <c r="D1049" s="21" t="s">
        <v>3241</v>
      </c>
      <c r="E1049" s="10" t="s">
        <v>2537</v>
      </c>
      <c r="F1049" s="10" t="s">
        <v>56</v>
      </c>
      <c r="G1049" s="46">
        <v>2.1100000000000001E-2</v>
      </c>
      <c r="H1049" s="46">
        <v>3.3999999999999998E-3</v>
      </c>
      <c r="I1049" s="46">
        <v>3.8E-3</v>
      </c>
      <c r="J1049" s="46">
        <v>3.5000000000000001E-3</v>
      </c>
      <c r="K1049" s="49" t="s">
        <v>2542</v>
      </c>
      <c r="L1049" s="11" t="s">
        <v>2555</v>
      </c>
      <c r="M1049" s="10" t="s">
        <v>172</v>
      </c>
      <c r="N1049" s="10" t="s">
        <v>9</v>
      </c>
      <c r="O1049" s="10" t="s">
        <v>2539</v>
      </c>
      <c r="P1049" s="25" t="s">
        <v>134</v>
      </c>
      <c r="Q1049" s="22"/>
      <c r="R1049" s="34"/>
      <c r="S1049" s="34"/>
      <c r="T1049" s="34"/>
      <c r="U1049" s="19"/>
      <c r="V1049" s="19"/>
      <c r="W1049" s="19"/>
      <c r="X1049" s="19"/>
    </row>
    <row r="1050" spans="1:24" s="23" customFormat="1" ht="148.5" customHeight="1" x14ac:dyDescent="0.3">
      <c r="A1050" s="20">
        <f t="shared" si="35"/>
        <v>1049</v>
      </c>
      <c r="B1050" s="21" t="str">
        <f t="shared" si="34"/>
        <v>W35</v>
      </c>
      <c r="C1050" s="21">
        <v>45893.375</v>
      </c>
      <c r="D1050" s="21" t="s">
        <v>764</v>
      </c>
      <c r="E1050" s="10" t="s">
        <v>84</v>
      </c>
      <c r="F1050" s="10" t="s">
        <v>56</v>
      </c>
      <c r="G1050" s="46">
        <v>3.3999999999999998E-3</v>
      </c>
      <c r="H1050" s="46">
        <v>1E-3</v>
      </c>
      <c r="I1050" s="46">
        <v>1E-3</v>
      </c>
      <c r="J1050" s="46">
        <v>1E-3</v>
      </c>
      <c r="K1050" s="49" t="s">
        <v>2538</v>
      </c>
      <c r="L1050" s="11" t="s">
        <v>5065</v>
      </c>
      <c r="M1050" s="10" t="s">
        <v>175</v>
      </c>
      <c r="N1050" s="10" t="s">
        <v>8</v>
      </c>
      <c r="O1050" s="10" t="s">
        <v>2539</v>
      </c>
      <c r="P1050" s="25" t="s">
        <v>134</v>
      </c>
      <c r="Q1050" s="22"/>
      <c r="R1050" s="34"/>
      <c r="S1050" s="34"/>
      <c r="T1050" s="34"/>
      <c r="U1050" s="19"/>
      <c r="V1050" s="19"/>
      <c r="W1050" s="19"/>
      <c r="X1050" s="19"/>
    </row>
    <row r="1051" spans="1:24" s="23" customFormat="1" ht="210.75" customHeight="1" x14ac:dyDescent="0.3">
      <c r="A1051" s="20">
        <f t="shared" si="35"/>
        <v>1050</v>
      </c>
      <c r="B1051" s="21" t="str">
        <f t="shared" si="34"/>
        <v>W35</v>
      </c>
      <c r="C1051" s="21">
        <v>45893.645833333336</v>
      </c>
      <c r="D1051" s="21" t="s">
        <v>108</v>
      </c>
      <c r="E1051" s="10" t="s">
        <v>156</v>
      </c>
      <c r="F1051" s="10" t="s">
        <v>56</v>
      </c>
      <c r="G1051" s="46">
        <v>3.9E-2</v>
      </c>
      <c r="H1051" s="46">
        <v>9.4119202962440491E-3</v>
      </c>
      <c r="I1051" s="46">
        <v>1.7014861081197503E-2</v>
      </c>
      <c r="J1051" s="46">
        <v>9.7999999999999997E-3</v>
      </c>
      <c r="K1051" s="49" t="s">
        <v>2544</v>
      </c>
      <c r="L1051" s="11" t="s">
        <v>2545</v>
      </c>
      <c r="M1051" s="10" t="s">
        <v>175</v>
      </c>
      <c r="N1051" s="10" t="s">
        <v>8</v>
      </c>
      <c r="O1051" s="10" t="s">
        <v>2539</v>
      </c>
      <c r="P1051" s="25" t="s">
        <v>11</v>
      </c>
      <c r="Q1051" s="22"/>
      <c r="R1051" s="34"/>
      <c r="S1051" s="34"/>
      <c r="T1051" s="34"/>
      <c r="U1051" s="19"/>
      <c r="V1051" s="19"/>
      <c r="W1051" s="19"/>
      <c r="X1051" s="19"/>
    </row>
    <row r="1052" spans="1:24" s="23" customFormat="1" ht="210.75" customHeight="1" x14ac:dyDescent="0.3">
      <c r="A1052" s="20">
        <f t="shared" si="35"/>
        <v>1051</v>
      </c>
      <c r="B1052" s="21" t="str">
        <f t="shared" si="34"/>
        <v>W35</v>
      </c>
      <c r="C1052" s="21">
        <v>45894.375</v>
      </c>
      <c r="D1052" s="21" t="s">
        <v>807</v>
      </c>
      <c r="E1052" s="10" t="s">
        <v>2291</v>
      </c>
      <c r="F1052" s="10" t="s">
        <v>25</v>
      </c>
      <c r="G1052" s="46">
        <v>8.3000000000000001E-3</v>
      </c>
      <c r="H1052" s="46">
        <v>1.1999999999999999E-3</v>
      </c>
      <c r="I1052" s="46">
        <v>8.3000000000000001E-3</v>
      </c>
      <c r="J1052" s="46">
        <v>1.1000000000000001E-3</v>
      </c>
      <c r="K1052" s="49" t="s">
        <v>2546</v>
      </c>
      <c r="L1052" s="11" t="s">
        <v>2556</v>
      </c>
      <c r="M1052" s="10" t="s">
        <v>172</v>
      </c>
      <c r="N1052" s="10" t="s">
        <v>9</v>
      </c>
      <c r="O1052" s="10" t="s">
        <v>85</v>
      </c>
      <c r="P1052" s="25" t="s">
        <v>134</v>
      </c>
      <c r="Q1052" s="22"/>
      <c r="R1052" s="34"/>
      <c r="S1052" s="34"/>
      <c r="T1052" s="34"/>
      <c r="U1052" s="19"/>
      <c r="V1052" s="19"/>
      <c r="W1052" s="19"/>
      <c r="X1052" s="19"/>
    </row>
    <row r="1053" spans="1:24" s="23" customFormat="1" ht="210.75" customHeight="1" x14ac:dyDescent="0.3">
      <c r="A1053" s="20">
        <f t="shared" si="35"/>
        <v>1052</v>
      </c>
      <c r="B1053" s="21" t="str">
        <f t="shared" si="34"/>
        <v>W35</v>
      </c>
      <c r="C1053" s="21">
        <v>45894.375</v>
      </c>
      <c r="D1053" s="21" t="s">
        <v>2144</v>
      </c>
      <c r="E1053" s="10" t="s">
        <v>80</v>
      </c>
      <c r="F1053" s="10" t="s">
        <v>25</v>
      </c>
      <c r="G1053" s="46">
        <v>4.8999999999999998E-3</v>
      </c>
      <c r="H1053" s="46">
        <v>2.8999999999999998E-3</v>
      </c>
      <c r="I1053" s="46">
        <v>4.8999999999999998E-3</v>
      </c>
      <c r="J1053" s="46">
        <v>3.2000000000000002E-3</v>
      </c>
      <c r="K1053" s="49" t="s">
        <v>2547</v>
      </c>
      <c r="L1053" s="11" t="s">
        <v>2558</v>
      </c>
      <c r="M1053" s="10" t="s">
        <v>1317</v>
      </c>
      <c r="N1053" s="10" t="s">
        <v>8</v>
      </c>
      <c r="O1053" s="10" t="s">
        <v>85</v>
      </c>
      <c r="P1053" s="25" t="s">
        <v>11</v>
      </c>
      <c r="Q1053" s="22"/>
      <c r="R1053" s="34"/>
      <c r="S1053" s="34"/>
      <c r="T1053" s="34"/>
      <c r="U1053" s="19"/>
      <c r="V1053" s="19"/>
      <c r="W1053" s="19"/>
      <c r="X1053" s="19"/>
    </row>
    <row r="1054" spans="1:24" s="23" customFormat="1" ht="210.75" customHeight="1" x14ac:dyDescent="0.3">
      <c r="A1054" s="20">
        <f t="shared" si="35"/>
        <v>1053</v>
      </c>
      <c r="B1054" s="21" t="str">
        <f t="shared" si="34"/>
        <v>W35</v>
      </c>
      <c r="C1054" s="21">
        <v>45894.375</v>
      </c>
      <c r="D1054" s="21" t="s">
        <v>2082</v>
      </c>
      <c r="E1054" s="10" t="s">
        <v>214</v>
      </c>
      <c r="F1054" s="10" t="s">
        <v>25</v>
      </c>
      <c r="G1054" s="46">
        <v>1.6000000000000001E-3</v>
      </c>
      <c r="H1054" s="46">
        <v>2.9999999999999997E-4</v>
      </c>
      <c r="I1054" s="46">
        <v>1.6000000000000001E-3</v>
      </c>
      <c r="J1054" s="46">
        <v>1.1000000000000001E-3</v>
      </c>
      <c r="K1054" s="49" t="s">
        <v>2548</v>
      </c>
      <c r="L1054" s="11" t="s">
        <v>2561</v>
      </c>
      <c r="M1054" s="10" t="s">
        <v>2455</v>
      </c>
      <c r="N1054" s="10" t="s">
        <v>183</v>
      </c>
      <c r="O1054" s="10" t="s">
        <v>85</v>
      </c>
      <c r="P1054" s="25" t="s">
        <v>11</v>
      </c>
      <c r="Q1054" s="22"/>
      <c r="R1054" s="34"/>
      <c r="S1054" s="34"/>
      <c r="T1054" s="34"/>
      <c r="U1054" s="19"/>
      <c r="V1054" s="19"/>
      <c r="W1054" s="19"/>
      <c r="X1054" s="19"/>
    </row>
    <row r="1055" spans="1:24" s="23" customFormat="1" ht="210.75" customHeight="1" x14ac:dyDescent="0.3">
      <c r="A1055" s="20">
        <f t="shared" si="35"/>
        <v>1054</v>
      </c>
      <c r="B1055" s="21" t="str">
        <f t="shared" si="34"/>
        <v>W35</v>
      </c>
      <c r="C1055" s="21">
        <v>45894.645833333336</v>
      </c>
      <c r="D1055" s="21" t="s">
        <v>2144</v>
      </c>
      <c r="E1055" s="10" t="s">
        <v>115</v>
      </c>
      <c r="F1055" s="10" t="s">
        <v>25</v>
      </c>
      <c r="G1055" s="46">
        <v>1.61E-2</v>
      </c>
      <c r="H1055" s="46">
        <v>8.2000000000000007E-3</v>
      </c>
      <c r="I1055" s="46">
        <v>1.24E-2</v>
      </c>
      <c r="J1055" s="46">
        <v>9.2999999999999992E-3</v>
      </c>
      <c r="K1055" s="49" t="s">
        <v>2552</v>
      </c>
      <c r="L1055" s="11" t="s">
        <v>2559</v>
      </c>
      <c r="M1055" s="10" t="s">
        <v>162</v>
      </c>
      <c r="N1055" s="10" t="s">
        <v>8</v>
      </c>
      <c r="O1055" s="10" t="s">
        <v>85</v>
      </c>
      <c r="P1055" s="25" t="s">
        <v>11</v>
      </c>
      <c r="Q1055" s="22"/>
      <c r="R1055" s="34"/>
      <c r="S1055" s="34"/>
      <c r="T1055" s="34"/>
      <c r="U1055" s="19"/>
      <c r="V1055" s="19"/>
      <c r="W1055" s="19"/>
      <c r="X1055" s="19"/>
    </row>
    <row r="1056" spans="1:24" s="23" customFormat="1" ht="210.75" customHeight="1" x14ac:dyDescent="0.3">
      <c r="A1056" s="20">
        <f t="shared" si="35"/>
        <v>1055</v>
      </c>
      <c r="B1056" s="21" t="str">
        <f t="shared" si="34"/>
        <v>W35</v>
      </c>
      <c r="C1056" s="21">
        <v>45894.645833333336</v>
      </c>
      <c r="D1056" s="21" t="s">
        <v>108</v>
      </c>
      <c r="E1056" s="10" t="s">
        <v>2551</v>
      </c>
      <c r="F1056" s="10" t="s">
        <v>25</v>
      </c>
      <c r="G1056" s="46">
        <v>1.2E-2</v>
      </c>
      <c r="H1056" s="46">
        <v>4.0000000000000002E-4</v>
      </c>
      <c r="I1056" s="46">
        <v>2.2000000000000001E-3</v>
      </c>
      <c r="J1056" s="46">
        <v>5.0000000000000001E-4</v>
      </c>
      <c r="K1056" s="49" t="s">
        <v>2553</v>
      </c>
      <c r="L1056" s="11" t="s">
        <v>2557</v>
      </c>
      <c r="M1056" s="10" t="s">
        <v>2058</v>
      </c>
      <c r="N1056" s="10" t="s">
        <v>8</v>
      </c>
      <c r="O1056" s="10" t="s">
        <v>85</v>
      </c>
      <c r="P1056" s="25" t="s">
        <v>11</v>
      </c>
      <c r="Q1056" s="22"/>
      <c r="R1056" s="34"/>
      <c r="S1056" s="34"/>
      <c r="T1056" s="34"/>
      <c r="U1056" s="19"/>
      <c r="V1056" s="19"/>
      <c r="W1056" s="19"/>
      <c r="X1056" s="19"/>
    </row>
    <row r="1057" spans="1:24" s="23" customFormat="1" ht="210.75" customHeight="1" x14ac:dyDescent="0.3">
      <c r="A1057" s="20">
        <f t="shared" si="35"/>
        <v>1056</v>
      </c>
      <c r="B1057" s="21" t="str">
        <f t="shared" si="34"/>
        <v>W35</v>
      </c>
      <c r="C1057" s="21">
        <v>45894.645833333336</v>
      </c>
      <c r="D1057" s="21" t="s">
        <v>2082</v>
      </c>
      <c r="E1057" s="10" t="s">
        <v>249</v>
      </c>
      <c r="F1057" s="10" t="s">
        <v>25</v>
      </c>
      <c r="G1057" s="46">
        <v>3.8E-3</v>
      </c>
      <c r="H1057" s="46">
        <v>2.0000000000000001E-4</v>
      </c>
      <c r="I1057" s="46">
        <v>1.4E-3</v>
      </c>
      <c r="J1057" s="46">
        <v>8.9999999999999998E-4</v>
      </c>
      <c r="K1057" s="49" t="s">
        <v>2554</v>
      </c>
      <c r="L1057" s="11" t="s">
        <v>2560</v>
      </c>
      <c r="M1057" s="10" t="s">
        <v>2455</v>
      </c>
      <c r="N1057" s="10" t="s">
        <v>183</v>
      </c>
      <c r="O1057" s="10" t="s">
        <v>85</v>
      </c>
      <c r="P1057" s="25" t="s">
        <v>11</v>
      </c>
      <c r="Q1057" s="22"/>
      <c r="R1057" s="34"/>
      <c r="S1057" s="34"/>
      <c r="T1057" s="34"/>
      <c r="U1057" s="19"/>
      <c r="V1057" s="19"/>
      <c r="W1057" s="19"/>
      <c r="X1057" s="19"/>
    </row>
    <row r="1058" spans="1:24" s="23" customFormat="1" ht="117" customHeight="1" x14ac:dyDescent="0.3">
      <c r="A1058" s="20">
        <f t="shared" si="35"/>
        <v>1057</v>
      </c>
      <c r="B1058" s="21" t="str">
        <f t="shared" si="34"/>
        <v>W35</v>
      </c>
      <c r="C1058" s="21">
        <v>45896.375</v>
      </c>
      <c r="D1058" s="21" t="s">
        <v>108</v>
      </c>
      <c r="E1058" s="10" t="s">
        <v>83</v>
      </c>
      <c r="F1058" s="10" t="s">
        <v>25</v>
      </c>
      <c r="G1058" s="46">
        <v>2.5000000000000001E-3</v>
      </c>
      <c r="H1058" s="46">
        <v>8.9999999999999998E-4</v>
      </c>
      <c r="I1058" s="46">
        <v>1.6000000000000001E-3</v>
      </c>
      <c r="J1058" s="46">
        <v>1E-3</v>
      </c>
      <c r="K1058" s="49" t="s">
        <v>2562</v>
      </c>
      <c r="L1058" s="11" t="s">
        <v>2566</v>
      </c>
      <c r="M1058" s="10" t="s">
        <v>374</v>
      </c>
      <c r="N1058" s="10" t="s">
        <v>1</v>
      </c>
      <c r="O1058" s="10" t="s">
        <v>117</v>
      </c>
      <c r="P1058" s="25" t="s">
        <v>134</v>
      </c>
      <c r="Q1058" s="22"/>
      <c r="R1058" s="34"/>
      <c r="S1058" s="34"/>
      <c r="T1058" s="34"/>
      <c r="U1058" s="19"/>
      <c r="V1058" s="19"/>
      <c r="W1058" s="19"/>
      <c r="X1058" s="19"/>
    </row>
    <row r="1059" spans="1:24" s="23" customFormat="1" ht="163.5" customHeight="1" x14ac:dyDescent="0.3">
      <c r="A1059" s="20">
        <f t="shared" si="35"/>
        <v>1058</v>
      </c>
      <c r="B1059" s="21" t="str">
        <f t="shared" si="34"/>
        <v>W35</v>
      </c>
      <c r="C1059" s="21">
        <v>45896.375</v>
      </c>
      <c r="D1059" s="21" t="s">
        <v>281</v>
      </c>
      <c r="E1059" s="10" t="s">
        <v>86</v>
      </c>
      <c r="F1059" s="10" t="s">
        <v>25</v>
      </c>
      <c r="G1059" s="46">
        <v>4.1000000000000003E-3</v>
      </c>
      <c r="H1059" s="46">
        <v>2.3E-3</v>
      </c>
      <c r="I1059" s="46">
        <v>2.3999999999999998E-3</v>
      </c>
      <c r="J1059" s="46">
        <v>2.3999999999999998E-3</v>
      </c>
      <c r="K1059" s="49" t="s">
        <v>2563</v>
      </c>
      <c r="L1059" s="11" t="s">
        <v>2567</v>
      </c>
      <c r="M1059" s="10" t="s">
        <v>128</v>
      </c>
      <c r="N1059" s="10" t="s">
        <v>8</v>
      </c>
      <c r="O1059" s="10" t="s">
        <v>117</v>
      </c>
      <c r="P1059" s="25" t="s">
        <v>134</v>
      </c>
      <c r="Q1059" s="22"/>
      <c r="R1059" s="34"/>
      <c r="S1059" s="34"/>
      <c r="T1059" s="34"/>
      <c r="U1059" s="19"/>
      <c r="V1059" s="19"/>
      <c r="W1059" s="19"/>
      <c r="X1059" s="19"/>
    </row>
    <row r="1060" spans="1:24" s="23" customFormat="1" ht="280.5" customHeight="1" x14ac:dyDescent="0.3">
      <c r="A1060" s="20">
        <f t="shared" si="35"/>
        <v>1059</v>
      </c>
      <c r="B1060" s="21" t="str">
        <f t="shared" si="34"/>
        <v>W35</v>
      </c>
      <c r="C1060" s="21">
        <v>45896.375</v>
      </c>
      <c r="D1060" s="21" t="s">
        <v>2020</v>
      </c>
      <c r="E1060" s="10" t="s">
        <v>86</v>
      </c>
      <c r="F1060" s="10" t="s">
        <v>25</v>
      </c>
      <c r="G1060" s="46">
        <v>1.72E-2</v>
      </c>
      <c r="H1060" s="46">
        <v>3.3999999999999998E-3</v>
      </c>
      <c r="I1060" s="46">
        <v>5.4000000000000003E-3</v>
      </c>
      <c r="J1060" s="46">
        <v>4.1999999999999997E-3</v>
      </c>
      <c r="K1060" s="49" t="s">
        <v>2564</v>
      </c>
      <c r="L1060" s="11" t="s">
        <v>2568</v>
      </c>
      <c r="M1060" s="10" t="s">
        <v>128</v>
      </c>
      <c r="N1060" s="10" t="s">
        <v>8</v>
      </c>
      <c r="O1060" s="10" t="s">
        <v>2569</v>
      </c>
      <c r="P1060" s="25" t="s">
        <v>134</v>
      </c>
      <c r="Q1060" s="22"/>
      <c r="R1060" s="34"/>
      <c r="S1060" s="34"/>
      <c r="T1060" s="34"/>
      <c r="U1060" s="19"/>
      <c r="V1060" s="19"/>
      <c r="W1060" s="19"/>
      <c r="X1060" s="19"/>
    </row>
    <row r="1061" spans="1:24" s="23" customFormat="1" ht="210.75" customHeight="1" x14ac:dyDescent="0.3">
      <c r="A1061" s="20">
        <f t="shared" si="35"/>
        <v>1060</v>
      </c>
      <c r="B1061" s="21" t="str">
        <f t="shared" si="34"/>
        <v>W35</v>
      </c>
      <c r="C1061" s="21">
        <v>45896.645833333336</v>
      </c>
      <c r="D1061" s="21" t="s">
        <v>2144</v>
      </c>
      <c r="E1061" s="10" t="s">
        <v>174</v>
      </c>
      <c r="F1061" s="10" t="s">
        <v>25</v>
      </c>
      <c r="G1061" s="46">
        <v>1.9099999999999999E-2</v>
      </c>
      <c r="H1061" s="46">
        <v>1.3899999999999999E-2</v>
      </c>
      <c r="I1061" s="46">
        <v>1.5100000000000001E-2</v>
      </c>
      <c r="J1061" s="46">
        <v>1.4999999999999999E-2</v>
      </c>
      <c r="K1061" s="49" t="s">
        <v>2570</v>
      </c>
      <c r="L1061" s="11" t="s">
        <v>3048</v>
      </c>
      <c r="M1061" s="10" t="s">
        <v>175</v>
      </c>
      <c r="N1061" s="10" t="s">
        <v>8</v>
      </c>
      <c r="O1061" s="10" t="s">
        <v>1610</v>
      </c>
      <c r="P1061" s="25" t="s">
        <v>11</v>
      </c>
      <c r="Q1061" s="22"/>
      <c r="R1061" s="34"/>
      <c r="S1061" s="34"/>
      <c r="T1061" s="34"/>
      <c r="U1061" s="19"/>
      <c r="V1061" s="19"/>
      <c r="W1061" s="19"/>
      <c r="X1061" s="19"/>
    </row>
    <row r="1062" spans="1:24" s="23" customFormat="1" ht="210.75" customHeight="1" x14ac:dyDescent="0.3">
      <c r="A1062" s="20">
        <f t="shared" si="35"/>
        <v>1061</v>
      </c>
      <c r="B1062" s="21" t="str">
        <f t="shared" si="34"/>
        <v>W35</v>
      </c>
      <c r="C1062" s="21">
        <v>45896.645833333336</v>
      </c>
      <c r="D1062" s="21" t="s">
        <v>1144</v>
      </c>
      <c r="E1062" s="10" t="s">
        <v>48</v>
      </c>
      <c r="F1062" s="10" t="s">
        <v>25</v>
      </c>
      <c r="G1062" s="46">
        <v>2.1299999999999999E-2</v>
      </c>
      <c r="H1062" s="46">
        <v>1.3100000000000001E-2</v>
      </c>
      <c r="I1062" s="46">
        <v>1.61E-2</v>
      </c>
      <c r="J1062" s="46">
        <v>1.9300000000000001E-2</v>
      </c>
      <c r="K1062" s="49" t="s">
        <v>2571</v>
      </c>
      <c r="L1062" s="11" t="s">
        <v>2644</v>
      </c>
      <c r="M1062" s="10" t="s">
        <v>151</v>
      </c>
      <c r="N1062" s="10" t="s">
        <v>8</v>
      </c>
      <c r="O1062" s="10" t="s">
        <v>2572</v>
      </c>
      <c r="P1062" s="25" t="s">
        <v>11</v>
      </c>
      <c r="Q1062" s="22"/>
      <c r="R1062" s="34"/>
      <c r="S1062" s="34"/>
      <c r="T1062" s="34"/>
      <c r="U1062" s="19"/>
      <c r="V1062" s="19"/>
      <c r="W1062" s="19"/>
      <c r="X1062" s="19"/>
    </row>
    <row r="1063" spans="1:24" s="23" customFormat="1" ht="210.75" customHeight="1" x14ac:dyDescent="0.3">
      <c r="A1063" s="20">
        <f t="shared" si="35"/>
        <v>1062</v>
      </c>
      <c r="B1063" s="21" t="str">
        <f t="shared" si="34"/>
        <v>W35</v>
      </c>
      <c r="C1063" s="21">
        <v>45896.645833333336</v>
      </c>
      <c r="D1063" s="21" t="s">
        <v>764</v>
      </c>
      <c r="E1063" s="10" t="s">
        <v>58</v>
      </c>
      <c r="F1063" s="10" t="s">
        <v>25</v>
      </c>
      <c r="G1063" s="46">
        <v>1.17E-2</v>
      </c>
      <c r="H1063" s="46">
        <v>1E-3</v>
      </c>
      <c r="I1063" s="46">
        <v>2.0999999999999999E-3</v>
      </c>
      <c r="J1063" s="46">
        <v>1E-3</v>
      </c>
      <c r="K1063" s="49" t="s">
        <v>2573</v>
      </c>
      <c r="L1063" s="11" t="s">
        <v>2574</v>
      </c>
      <c r="M1063" s="10" t="s">
        <v>162</v>
      </c>
      <c r="N1063" s="10" t="s">
        <v>8</v>
      </c>
      <c r="O1063" s="10" t="s">
        <v>1610</v>
      </c>
      <c r="P1063" s="25" t="s">
        <v>11</v>
      </c>
      <c r="Q1063" s="22"/>
      <c r="R1063" s="34"/>
      <c r="S1063" s="34"/>
      <c r="T1063" s="34"/>
      <c r="U1063" s="19"/>
      <c r="V1063" s="19"/>
      <c r="W1063" s="19"/>
      <c r="X1063" s="19"/>
    </row>
    <row r="1064" spans="1:24" s="23" customFormat="1" ht="210.75" customHeight="1" x14ac:dyDescent="0.3">
      <c r="A1064" s="20">
        <f t="shared" si="35"/>
        <v>1063</v>
      </c>
      <c r="B1064" s="21" t="str">
        <f t="shared" si="34"/>
        <v>W35</v>
      </c>
      <c r="C1064" s="21">
        <v>45897.395833333336</v>
      </c>
      <c r="D1064" s="21" t="s">
        <v>1725</v>
      </c>
      <c r="E1064" s="10" t="s">
        <v>164</v>
      </c>
      <c r="F1064" s="10" t="s">
        <v>25</v>
      </c>
      <c r="G1064" s="46">
        <v>3.0999999999999999E-3</v>
      </c>
      <c r="H1064" s="46">
        <v>4.0000000000000002E-4</v>
      </c>
      <c r="I1064" s="46">
        <v>1E-3</v>
      </c>
      <c r="J1064" s="46">
        <v>1.1000000000000001E-3</v>
      </c>
      <c r="K1064" s="49" t="s">
        <v>2575</v>
      </c>
      <c r="L1064" s="11" t="s">
        <v>2645</v>
      </c>
      <c r="M1064" s="10" t="s">
        <v>162</v>
      </c>
      <c r="N1064" s="10" t="s">
        <v>8</v>
      </c>
      <c r="O1064" s="10" t="s">
        <v>1610</v>
      </c>
      <c r="P1064" s="25" t="s">
        <v>134</v>
      </c>
      <c r="Q1064" s="22"/>
      <c r="R1064" s="34"/>
      <c r="S1064" s="34"/>
      <c r="T1064" s="34"/>
      <c r="U1064" s="19"/>
      <c r="V1064" s="19"/>
      <c r="W1064" s="19"/>
      <c r="X1064" s="19"/>
    </row>
    <row r="1065" spans="1:24" s="23" customFormat="1" ht="210.75" customHeight="1" x14ac:dyDescent="0.3">
      <c r="A1065" s="20">
        <f t="shared" si="35"/>
        <v>1064</v>
      </c>
      <c r="B1065" s="21" t="str">
        <f t="shared" si="34"/>
        <v>W35</v>
      </c>
      <c r="C1065" s="21">
        <v>45897.395833333336</v>
      </c>
      <c r="D1065" s="21" t="s">
        <v>1725</v>
      </c>
      <c r="E1065" s="10" t="s">
        <v>74</v>
      </c>
      <c r="F1065" s="10" t="s">
        <v>25</v>
      </c>
      <c r="G1065" s="46">
        <v>1.2999999999999999E-3</v>
      </c>
      <c r="H1065" s="46">
        <v>2.9999999999999997E-4</v>
      </c>
      <c r="I1065" s="46">
        <v>4.0000000000000002E-4</v>
      </c>
      <c r="J1065" s="46">
        <v>8.9999999999999998E-4</v>
      </c>
      <c r="K1065" s="49" t="s">
        <v>2576</v>
      </c>
      <c r="L1065" s="11" t="s">
        <v>2585</v>
      </c>
      <c r="M1065" s="10" t="s">
        <v>180</v>
      </c>
      <c r="N1065" s="10" t="s">
        <v>1</v>
      </c>
      <c r="O1065" s="10" t="s">
        <v>2577</v>
      </c>
      <c r="P1065" s="25" t="s">
        <v>11</v>
      </c>
      <c r="Q1065" s="22"/>
      <c r="R1065" s="34"/>
      <c r="S1065" s="34"/>
      <c r="T1065" s="34"/>
      <c r="U1065" s="19"/>
      <c r="V1065" s="19"/>
      <c r="W1065" s="19"/>
      <c r="X1065" s="19"/>
    </row>
    <row r="1066" spans="1:24" s="23" customFormat="1" ht="210.75" customHeight="1" x14ac:dyDescent="0.3">
      <c r="A1066" s="20">
        <f t="shared" si="35"/>
        <v>1065</v>
      </c>
      <c r="B1066" s="21" t="str">
        <f t="shared" si="34"/>
        <v>W35</v>
      </c>
      <c r="C1066" s="21">
        <v>45897.395833333336</v>
      </c>
      <c r="D1066" s="21" t="s">
        <v>1144</v>
      </c>
      <c r="E1066" s="10" t="s">
        <v>2589</v>
      </c>
      <c r="F1066" s="10" t="s">
        <v>25</v>
      </c>
      <c r="G1066" s="46">
        <v>2E-3</v>
      </c>
      <c r="H1066" s="46">
        <v>2.9999999999999997E-4</v>
      </c>
      <c r="I1066" s="46">
        <v>5.9999999999999995E-4</v>
      </c>
      <c r="J1066" s="46">
        <v>5.9999999999999995E-4</v>
      </c>
      <c r="K1066" s="49" t="s">
        <v>2590</v>
      </c>
      <c r="L1066" s="11" t="s">
        <v>2582</v>
      </c>
      <c r="M1066" s="10" t="s">
        <v>180</v>
      </c>
      <c r="N1066" s="10" t="s">
        <v>1</v>
      </c>
      <c r="O1066" s="10" t="s">
        <v>2572</v>
      </c>
      <c r="P1066" s="25" t="s">
        <v>11</v>
      </c>
      <c r="Q1066" s="22"/>
      <c r="R1066" s="34"/>
      <c r="S1066" s="34"/>
      <c r="T1066" s="34"/>
      <c r="U1066" s="19"/>
      <c r="V1066" s="19"/>
      <c r="W1066" s="19"/>
      <c r="X1066" s="19"/>
    </row>
    <row r="1067" spans="1:24" s="23" customFormat="1" ht="210.75" customHeight="1" x14ac:dyDescent="0.3">
      <c r="A1067" s="20">
        <f t="shared" si="35"/>
        <v>1066</v>
      </c>
      <c r="B1067" s="21" t="str">
        <f t="shared" si="34"/>
        <v>W35</v>
      </c>
      <c r="C1067" s="21">
        <v>45897.395833333336</v>
      </c>
      <c r="D1067" s="21" t="s">
        <v>1144</v>
      </c>
      <c r="E1067" s="10" t="s">
        <v>1091</v>
      </c>
      <c r="F1067" s="10" t="s">
        <v>25</v>
      </c>
      <c r="G1067" s="46">
        <v>2E-3</v>
      </c>
      <c r="H1067" s="46">
        <v>2.9999999999999997E-4</v>
      </c>
      <c r="I1067" s="46">
        <v>5.0000000000000001E-4</v>
      </c>
      <c r="J1067" s="46">
        <v>5.9999999999999995E-4</v>
      </c>
      <c r="K1067" s="49" t="s">
        <v>2591</v>
      </c>
      <c r="L1067" s="11" t="s">
        <v>2582</v>
      </c>
      <c r="M1067" s="10" t="s">
        <v>180</v>
      </c>
      <c r="N1067" s="10" t="s">
        <v>1</v>
      </c>
      <c r="O1067" s="10" t="s">
        <v>1610</v>
      </c>
      <c r="P1067" s="25" t="s">
        <v>11</v>
      </c>
      <c r="Q1067" s="22"/>
      <c r="R1067" s="34"/>
      <c r="S1067" s="34"/>
      <c r="T1067" s="34"/>
      <c r="U1067" s="19"/>
      <c r="V1067" s="19"/>
      <c r="W1067" s="19"/>
      <c r="X1067" s="19"/>
    </row>
    <row r="1068" spans="1:24" s="23" customFormat="1" ht="210.75" customHeight="1" x14ac:dyDescent="0.3">
      <c r="A1068" s="20">
        <f t="shared" si="35"/>
        <v>1067</v>
      </c>
      <c r="B1068" s="21" t="str">
        <f t="shared" si="34"/>
        <v>W35</v>
      </c>
      <c r="C1068" s="21">
        <v>45897.395833333336</v>
      </c>
      <c r="D1068" s="21" t="s">
        <v>1144</v>
      </c>
      <c r="E1068" s="10" t="s">
        <v>135</v>
      </c>
      <c r="F1068" s="10" t="s">
        <v>25</v>
      </c>
      <c r="G1068" s="46">
        <v>6.9999999999999999E-4</v>
      </c>
      <c r="H1068" s="46">
        <v>2.0000000000000001E-4</v>
      </c>
      <c r="I1068" s="46">
        <v>5.0000000000000001E-4</v>
      </c>
      <c r="J1068" s="46">
        <v>5.9999999999999995E-4</v>
      </c>
      <c r="K1068" s="49" t="s">
        <v>2578</v>
      </c>
      <c r="L1068" s="11" t="s">
        <v>2583</v>
      </c>
      <c r="M1068" s="10" t="s">
        <v>2455</v>
      </c>
      <c r="N1068" s="10" t="s">
        <v>183</v>
      </c>
      <c r="O1068" s="10" t="s">
        <v>1610</v>
      </c>
      <c r="P1068" s="25" t="s">
        <v>11</v>
      </c>
      <c r="Q1068" s="22"/>
      <c r="R1068" s="34"/>
      <c r="S1068" s="34"/>
      <c r="T1068" s="34"/>
      <c r="U1068" s="19"/>
      <c r="V1068" s="19"/>
      <c r="W1068" s="19"/>
      <c r="X1068" s="19"/>
    </row>
    <row r="1069" spans="1:24" s="23" customFormat="1" ht="210.75" customHeight="1" x14ac:dyDescent="0.3">
      <c r="A1069" s="20">
        <f t="shared" si="35"/>
        <v>1068</v>
      </c>
      <c r="B1069" s="21" t="str">
        <f t="shared" si="34"/>
        <v>W35</v>
      </c>
      <c r="C1069" s="21">
        <v>45897.395833333336</v>
      </c>
      <c r="D1069" s="21" t="s">
        <v>1144</v>
      </c>
      <c r="E1069" s="10" t="s">
        <v>2579</v>
      </c>
      <c r="F1069" s="10" t="s">
        <v>66</v>
      </c>
      <c r="G1069" s="46">
        <v>5.9999999999999995E-4</v>
      </c>
      <c r="H1069" s="46">
        <v>4.0000000000000002E-4</v>
      </c>
      <c r="I1069" s="46">
        <v>1.1999999999999999E-3</v>
      </c>
      <c r="J1069" s="46">
        <v>1.2999999999999999E-3</v>
      </c>
      <c r="K1069" s="49" t="s">
        <v>2580</v>
      </c>
      <c r="L1069" s="11" t="s">
        <v>2584</v>
      </c>
      <c r="M1069" s="10" t="s">
        <v>2058</v>
      </c>
      <c r="N1069" s="10" t="s">
        <v>8</v>
      </c>
      <c r="O1069" s="10" t="s">
        <v>1610</v>
      </c>
      <c r="P1069" s="25" t="s">
        <v>11</v>
      </c>
      <c r="Q1069" s="22"/>
      <c r="R1069" s="34"/>
      <c r="S1069" s="34"/>
      <c r="T1069" s="34"/>
      <c r="U1069" s="19"/>
      <c r="V1069" s="19"/>
      <c r="W1069" s="19"/>
      <c r="X1069" s="19"/>
    </row>
    <row r="1070" spans="1:24" s="23" customFormat="1" ht="210.75" customHeight="1" x14ac:dyDescent="0.3">
      <c r="A1070" s="20">
        <f t="shared" si="35"/>
        <v>1069</v>
      </c>
      <c r="B1070" s="21" t="str">
        <f t="shared" si="34"/>
        <v>W35</v>
      </c>
      <c r="C1070" s="21">
        <v>45897.645833333336</v>
      </c>
      <c r="D1070" s="21" t="s">
        <v>108</v>
      </c>
      <c r="E1070" s="10" t="s">
        <v>84</v>
      </c>
      <c r="F1070" s="10" t="s">
        <v>25</v>
      </c>
      <c r="G1070" s="46">
        <v>2.1000000000000001E-2</v>
      </c>
      <c r="H1070" s="46">
        <v>1.6999999999999999E-3</v>
      </c>
      <c r="I1070" s="46">
        <v>3.3E-3</v>
      </c>
      <c r="J1070" s="46">
        <v>1.8E-3</v>
      </c>
      <c r="K1070" s="49" t="s">
        <v>2581</v>
      </c>
      <c r="L1070" s="11" t="s">
        <v>5066</v>
      </c>
      <c r="M1070" s="10" t="s">
        <v>175</v>
      </c>
      <c r="N1070" s="10" t="s">
        <v>8</v>
      </c>
      <c r="O1070" s="10" t="s">
        <v>1610</v>
      </c>
      <c r="P1070" s="25" t="s">
        <v>11</v>
      </c>
      <c r="Q1070" s="22"/>
      <c r="R1070" s="34"/>
      <c r="S1070" s="34"/>
      <c r="T1070" s="34"/>
      <c r="U1070" s="19"/>
      <c r="V1070" s="19"/>
      <c r="W1070" s="19"/>
      <c r="X1070" s="19"/>
    </row>
    <row r="1071" spans="1:24" s="23" customFormat="1" ht="210.75" customHeight="1" x14ac:dyDescent="0.3">
      <c r="A1071" s="20">
        <f t="shared" si="35"/>
        <v>1070</v>
      </c>
      <c r="B1071" s="21" t="str">
        <f t="shared" si="34"/>
        <v>W35</v>
      </c>
      <c r="C1071" s="21">
        <v>45897.645833333336</v>
      </c>
      <c r="D1071" s="21" t="s">
        <v>2328</v>
      </c>
      <c r="E1071" s="10" t="s">
        <v>176</v>
      </c>
      <c r="F1071" s="10" t="s">
        <v>25</v>
      </c>
      <c r="G1071" s="46">
        <v>0.183</v>
      </c>
      <c r="H1071" s="46">
        <v>1.6999999999999999E-3</v>
      </c>
      <c r="I1071" s="46">
        <v>5.6099999999999997E-2</v>
      </c>
      <c r="J1071" s="46">
        <v>3.3999999999999998E-3</v>
      </c>
      <c r="K1071" s="49" t="s">
        <v>2592</v>
      </c>
      <c r="L1071" s="11" t="s">
        <v>2593</v>
      </c>
      <c r="M1071" s="10" t="s">
        <v>162</v>
      </c>
      <c r="N1071" s="10" t="s">
        <v>8</v>
      </c>
      <c r="O1071" s="10" t="s">
        <v>1610</v>
      </c>
      <c r="P1071" s="25" t="s">
        <v>11</v>
      </c>
      <c r="Q1071" s="22"/>
      <c r="R1071" s="34"/>
      <c r="S1071" s="34"/>
      <c r="T1071" s="34"/>
      <c r="U1071" s="19"/>
      <c r="V1071" s="19"/>
      <c r="W1071" s="19"/>
      <c r="X1071" s="19"/>
    </row>
    <row r="1072" spans="1:24" s="23" customFormat="1" ht="210.75" customHeight="1" x14ac:dyDescent="0.3">
      <c r="A1072" s="20">
        <f t="shared" si="35"/>
        <v>1071</v>
      </c>
      <c r="B1072" s="21" t="str">
        <f t="shared" si="34"/>
        <v>W35</v>
      </c>
      <c r="C1072" s="21">
        <v>45898.395833333336</v>
      </c>
      <c r="D1072" s="21" t="s">
        <v>108</v>
      </c>
      <c r="E1072" s="10" t="s">
        <v>58</v>
      </c>
      <c r="F1072" s="10" t="s">
        <v>25</v>
      </c>
      <c r="G1072" s="46">
        <v>1.43E-2</v>
      </c>
      <c r="H1072" s="46">
        <v>7.1999999999999998E-3</v>
      </c>
      <c r="I1072" s="46">
        <v>1.21E-2</v>
      </c>
      <c r="J1072" s="46">
        <v>7.1999999999999998E-3</v>
      </c>
      <c r="K1072" s="49" t="s">
        <v>2586</v>
      </c>
      <c r="L1072" s="11" t="s">
        <v>2595</v>
      </c>
      <c r="M1072" s="10" t="s">
        <v>162</v>
      </c>
      <c r="N1072" s="10" t="s">
        <v>8</v>
      </c>
      <c r="O1072" s="10" t="s">
        <v>1610</v>
      </c>
      <c r="P1072" s="25" t="s">
        <v>11</v>
      </c>
      <c r="Q1072" s="22"/>
      <c r="R1072" s="34"/>
      <c r="S1072" s="34"/>
      <c r="T1072" s="34"/>
      <c r="U1072" s="19"/>
      <c r="V1072" s="19"/>
      <c r="W1072" s="19"/>
      <c r="X1072" s="19"/>
    </row>
    <row r="1073" spans="1:24" s="23" customFormat="1" ht="210.75" customHeight="1" x14ac:dyDescent="0.3">
      <c r="A1073" s="20">
        <f t="shared" si="35"/>
        <v>1072</v>
      </c>
      <c r="B1073" s="21" t="str">
        <f t="shared" si="34"/>
        <v>W35</v>
      </c>
      <c r="C1073" s="21">
        <v>45898.395833333336</v>
      </c>
      <c r="D1073" s="21" t="s">
        <v>108</v>
      </c>
      <c r="E1073" s="10" t="s">
        <v>187</v>
      </c>
      <c r="F1073" s="10" t="s">
        <v>25</v>
      </c>
      <c r="G1073" s="46">
        <v>5.7000000000000002E-3</v>
      </c>
      <c r="H1073" s="46">
        <v>4.0000000000000002E-4</v>
      </c>
      <c r="I1073" s="46">
        <v>1E-3</v>
      </c>
      <c r="J1073" s="46">
        <v>4.0000000000000002E-4</v>
      </c>
      <c r="K1073" s="49" t="s">
        <v>2602</v>
      </c>
      <c r="L1073" s="11" t="s">
        <v>5067</v>
      </c>
      <c r="M1073" s="10" t="s">
        <v>175</v>
      </c>
      <c r="N1073" s="10" t="s">
        <v>8</v>
      </c>
      <c r="O1073" s="10" t="s">
        <v>1610</v>
      </c>
      <c r="P1073" s="25" t="s">
        <v>11</v>
      </c>
      <c r="Q1073" s="22"/>
      <c r="R1073" s="34"/>
      <c r="S1073" s="34"/>
      <c r="T1073" s="34"/>
      <c r="U1073" s="19"/>
      <c r="V1073" s="19"/>
      <c r="W1073" s="19"/>
      <c r="X1073" s="19"/>
    </row>
    <row r="1074" spans="1:24" s="23" customFormat="1" ht="210.75" customHeight="1" x14ac:dyDescent="0.3">
      <c r="A1074" s="20">
        <f t="shared" si="35"/>
        <v>1073</v>
      </c>
      <c r="B1074" s="21" t="str">
        <f t="shared" si="34"/>
        <v>W35</v>
      </c>
      <c r="C1074" s="21">
        <v>45898.395833333336</v>
      </c>
      <c r="D1074" s="21" t="s">
        <v>1144</v>
      </c>
      <c r="E1074" s="10" t="s">
        <v>86</v>
      </c>
      <c r="F1074" s="10" t="s">
        <v>25</v>
      </c>
      <c r="G1074" s="46">
        <v>5.1000000000000004E-3</v>
      </c>
      <c r="H1074" s="46">
        <v>1.8E-3</v>
      </c>
      <c r="I1074" s="46">
        <v>3.2000000000000002E-3</v>
      </c>
      <c r="J1074" s="46">
        <v>3.2000000000000002E-3</v>
      </c>
      <c r="K1074" s="49" t="s">
        <v>2603</v>
      </c>
      <c r="L1074" s="11" t="s">
        <v>5068</v>
      </c>
      <c r="M1074" s="10" t="s">
        <v>158</v>
      </c>
      <c r="N1074" s="10" t="s">
        <v>8</v>
      </c>
      <c r="O1074" s="10" t="s">
        <v>1610</v>
      </c>
      <c r="P1074" s="25" t="s">
        <v>11</v>
      </c>
      <c r="Q1074" s="22"/>
      <c r="R1074" s="36"/>
      <c r="S1074" s="36"/>
      <c r="T1074" s="36"/>
      <c r="U1074" s="36"/>
      <c r="V1074" s="36"/>
      <c r="W1074" s="36"/>
      <c r="X1074" s="28"/>
    </row>
    <row r="1075" spans="1:24" s="23" customFormat="1" ht="210.75" customHeight="1" x14ac:dyDescent="0.3">
      <c r="A1075" s="20">
        <f t="shared" si="35"/>
        <v>1074</v>
      </c>
      <c r="B1075" s="21" t="str">
        <f t="shared" si="34"/>
        <v>W35</v>
      </c>
      <c r="C1075" s="21">
        <v>45898.395833333336</v>
      </c>
      <c r="D1075" s="21" t="s">
        <v>209</v>
      </c>
      <c r="E1075" s="10" t="s">
        <v>980</v>
      </c>
      <c r="F1075" s="10" t="s">
        <v>25</v>
      </c>
      <c r="G1075" s="46">
        <v>2.0299999999999999E-2</v>
      </c>
      <c r="H1075" s="46">
        <v>2.1899999999999999E-2</v>
      </c>
      <c r="I1075" s="46">
        <v>2.1899999999999999E-2</v>
      </c>
      <c r="J1075" s="46">
        <v>2.1899999999999999E-2</v>
      </c>
      <c r="K1075" s="49" t="s">
        <v>2594</v>
      </c>
      <c r="L1075" s="11" t="s">
        <v>2646</v>
      </c>
      <c r="M1075" s="10" t="s">
        <v>2587</v>
      </c>
      <c r="N1075" s="10" t="s">
        <v>2588</v>
      </c>
      <c r="O1075" s="10" t="s">
        <v>1610</v>
      </c>
      <c r="P1075" s="25" t="s">
        <v>11</v>
      </c>
      <c r="Q1075" s="22"/>
      <c r="R1075" s="36"/>
      <c r="S1075" s="36"/>
      <c r="T1075" s="36"/>
      <c r="U1075" s="36"/>
      <c r="V1075" s="36"/>
      <c r="W1075" s="36"/>
      <c r="X1075" s="28"/>
    </row>
    <row r="1076" spans="1:24" s="23" customFormat="1" ht="210.75" customHeight="1" x14ac:dyDescent="0.3">
      <c r="A1076" s="20">
        <f t="shared" si="35"/>
        <v>1075</v>
      </c>
      <c r="B1076" s="21" t="str">
        <f t="shared" si="34"/>
        <v>W35</v>
      </c>
      <c r="C1076" s="21">
        <v>45898.666666666664</v>
      </c>
      <c r="D1076" s="21" t="s">
        <v>2082</v>
      </c>
      <c r="E1076" s="10" t="s">
        <v>179</v>
      </c>
      <c r="F1076" s="10" t="s">
        <v>25</v>
      </c>
      <c r="G1076" s="46">
        <v>2.8500000000000001E-2</v>
      </c>
      <c r="H1076" s="46">
        <v>4.1999999999999997E-3</v>
      </c>
      <c r="I1076" s="46">
        <v>3.3E-3</v>
      </c>
      <c r="J1076" s="46">
        <v>3.0000000000000001E-3</v>
      </c>
      <c r="K1076" s="49" t="s">
        <v>2766</v>
      </c>
      <c r="L1076" s="11" t="s">
        <v>2654</v>
      </c>
      <c r="M1076" s="10" t="s">
        <v>2596</v>
      </c>
      <c r="N1076" s="10" t="s">
        <v>2597</v>
      </c>
      <c r="O1076" s="10" t="s">
        <v>1610</v>
      </c>
      <c r="P1076" s="25" t="s">
        <v>50</v>
      </c>
      <c r="Q1076" s="22"/>
      <c r="R1076" s="36"/>
      <c r="S1076" s="36"/>
      <c r="T1076" s="36"/>
      <c r="U1076" s="36"/>
      <c r="V1076" s="36"/>
      <c r="W1076" s="36"/>
      <c r="X1076" s="28"/>
    </row>
    <row r="1077" spans="1:24" s="23" customFormat="1" ht="210.75" customHeight="1" x14ac:dyDescent="0.3">
      <c r="A1077" s="20">
        <f t="shared" si="35"/>
        <v>1076</v>
      </c>
      <c r="B1077" s="21" t="str">
        <f t="shared" si="34"/>
        <v>W35</v>
      </c>
      <c r="C1077" s="21">
        <v>45899.333333333336</v>
      </c>
      <c r="D1077" s="21" t="s">
        <v>2082</v>
      </c>
      <c r="E1077" s="10" t="s">
        <v>249</v>
      </c>
      <c r="F1077" s="10" t="s">
        <v>25</v>
      </c>
      <c r="G1077" s="46">
        <v>2.3099999999999999E-2</v>
      </c>
      <c r="H1077" s="46">
        <v>5.0000000000000001E-4</v>
      </c>
      <c r="I1077" s="46">
        <v>1.6000000000000001E-3</v>
      </c>
      <c r="J1077" s="46">
        <v>3.0000000000000001E-3</v>
      </c>
      <c r="K1077" s="49" t="s">
        <v>2598</v>
      </c>
      <c r="L1077" s="11" t="s">
        <v>2601</v>
      </c>
      <c r="M1077" s="10" t="s">
        <v>2455</v>
      </c>
      <c r="N1077" s="10" t="s">
        <v>183</v>
      </c>
      <c r="O1077" s="10" t="s">
        <v>1610</v>
      </c>
      <c r="P1077" s="25" t="s">
        <v>11</v>
      </c>
      <c r="Q1077" s="22"/>
      <c r="R1077" s="36"/>
      <c r="S1077" s="36"/>
      <c r="T1077" s="36"/>
      <c r="U1077" s="36"/>
      <c r="V1077" s="36"/>
      <c r="W1077" s="36"/>
      <c r="X1077" s="28"/>
    </row>
    <row r="1078" spans="1:24" s="23" customFormat="1" ht="210.75" customHeight="1" x14ac:dyDescent="0.3">
      <c r="A1078" s="20">
        <f t="shared" si="35"/>
        <v>1077</v>
      </c>
      <c r="B1078" s="21" t="str">
        <f t="shared" si="34"/>
        <v>W35</v>
      </c>
      <c r="C1078" s="21">
        <v>45899.416666666664</v>
      </c>
      <c r="D1078" s="21" t="s">
        <v>2144</v>
      </c>
      <c r="E1078" s="10" t="s">
        <v>1432</v>
      </c>
      <c r="F1078" s="10" t="s">
        <v>25</v>
      </c>
      <c r="G1078" s="46">
        <v>7.7000000000000002E-3</v>
      </c>
      <c r="H1078" s="46">
        <v>5.9999999999999995E-4</v>
      </c>
      <c r="I1078" s="46">
        <v>1.1999999999999999E-3</v>
      </c>
      <c r="J1078" s="46">
        <v>1.4E-3</v>
      </c>
      <c r="K1078" s="49" t="s">
        <v>2599</v>
      </c>
      <c r="L1078" s="11" t="s">
        <v>2653</v>
      </c>
      <c r="M1078" s="10" t="s">
        <v>172</v>
      </c>
      <c r="N1078" s="10" t="s">
        <v>9</v>
      </c>
      <c r="O1078" s="10" t="s">
        <v>1610</v>
      </c>
      <c r="P1078" s="25" t="s">
        <v>11</v>
      </c>
      <c r="Q1078" s="22"/>
      <c r="R1078" s="36"/>
      <c r="S1078" s="36"/>
      <c r="T1078" s="36"/>
      <c r="U1078" s="36"/>
      <c r="V1078" s="36"/>
      <c r="W1078" s="36"/>
      <c r="X1078" s="28"/>
    </row>
    <row r="1079" spans="1:24" s="23" customFormat="1" ht="210.75" customHeight="1" x14ac:dyDescent="0.3">
      <c r="A1079" s="20">
        <f t="shared" si="35"/>
        <v>1078</v>
      </c>
      <c r="B1079" s="21" t="str">
        <f t="shared" si="34"/>
        <v>W35</v>
      </c>
      <c r="C1079" s="21">
        <v>45899.625</v>
      </c>
      <c r="D1079" s="21" t="s">
        <v>1440</v>
      </c>
      <c r="E1079" s="10" t="s">
        <v>1629</v>
      </c>
      <c r="F1079" s="10" t="s">
        <v>25</v>
      </c>
      <c r="G1079" s="46">
        <v>4.8999999999999998E-3</v>
      </c>
      <c r="H1079" s="46">
        <v>5.0000000000000001E-4</v>
      </c>
      <c r="I1079" s="46">
        <v>1E-3</v>
      </c>
      <c r="J1079" s="46">
        <v>1.1999999999999999E-3</v>
      </c>
      <c r="K1079" s="49" t="s">
        <v>2600</v>
      </c>
      <c r="L1079" s="11" t="s">
        <v>2604</v>
      </c>
      <c r="M1079" s="10" t="s">
        <v>162</v>
      </c>
      <c r="N1079" s="10" t="s">
        <v>8</v>
      </c>
      <c r="O1079" s="10" t="s">
        <v>1610</v>
      </c>
      <c r="P1079" s="25" t="s">
        <v>11</v>
      </c>
      <c r="Q1079" s="22"/>
      <c r="R1079" s="36"/>
      <c r="S1079" s="36"/>
      <c r="T1079" s="36"/>
      <c r="U1079" s="36"/>
      <c r="V1079" s="36"/>
      <c r="W1079" s="36"/>
      <c r="X1079" s="28"/>
    </row>
    <row r="1080" spans="1:24" s="23" customFormat="1" ht="210.75" customHeight="1" x14ac:dyDescent="0.3">
      <c r="A1080" s="20">
        <f t="shared" si="35"/>
        <v>1079</v>
      </c>
      <c r="B1080" s="21" t="str">
        <f t="shared" si="34"/>
        <v>W36</v>
      </c>
      <c r="C1080" s="21">
        <v>45900.416666666664</v>
      </c>
      <c r="D1080" s="21" t="s">
        <v>2605</v>
      </c>
      <c r="E1080" s="10" t="s">
        <v>154</v>
      </c>
      <c r="F1080" s="10" t="s">
        <v>66</v>
      </c>
      <c r="G1080" s="46">
        <v>8.3000000000000001E-3</v>
      </c>
      <c r="H1080" s="46">
        <v>8.2000000000000007E-3</v>
      </c>
      <c r="I1080" s="46">
        <v>8.2000000000000007E-3</v>
      </c>
      <c r="J1080" s="46">
        <v>8.2000000000000007E-3</v>
      </c>
      <c r="K1080" s="49" t="s">
        <v>2606</v>
      </c>
      <c r="L1080" s="11" t="s">
        <v>2614</v>
      </c>
      <c r="M1080" s="10" t="s">
        <v>2058</v>
      </c>
      <c r="N1080" s="10" t="s">
        <v>8</v>
      </c>
      <c r="O1080" s="10" t="s">
        <v>2613</v>
      </c>
      <c r="P1080" s="25" t="s">
        <v>0</v>
      </c>
      <c r="Q1080" s="22"/>
      <c r="R1080" s="36"/>
      <c r="S1080" s="36"/>
      <c r="T1080" s="36"/>
      <c r="U1080" s="36"/>
      <c r="V1080" s="36"/>
      <c r="W1080" s="36"/>
      <c r="X1080" s="28"/>
    </row>
    <row r="1081" spans="1:24" s="23" customFormat="1" ht="210.75" customHeight="1" x14ac:dyDescent="0.3">
      <c r="A1081" s="20">
        <f t="shared" si="35"/>
        <v>1080</v>
      </c>
      <c r="B1081" s="21" t="str">
        <f t="shared" si="34"/>
        <v>W36</v>
      </c>
      <c r="C1081" s="21">
        <v>45900.416666666664</v>
      </c>
      <c r="D1081" s="21" t="s">
        <v>209</v>
      </c>
      <c r="E1081" s="10" t="s">
        <v>83</v>
      </c>
      <c r="F1081" s="10" t="s">
        <v>56</v>
      </c>
      <c r="G1081" s="46">
        <v>7.3000000000000001E-3</v>
      </c>
      <c r="H1081" s="46">
        <v>3.8999999999999998E-3</v>
      </c>
      <c r="I1081" s="46">
        <v>3.8999999999999998E-3</v>
      </c>
      <c r="J1081" s="46">
        <v>3.8999999999999998E-3</v>
      </c>
      <c r="K1081" s="49" t="s">
        <v>2607</v>
      </c>
      <c r="L1081" s="11" t="s">
        <v>2619</v>
      </c>
      <c r="M1081" s="10" t="s">
        <v>180</v>
      </c>
      <c r="N1081" s="10" t="s">
        <v>1</v>
      </c>
      <c r="O1081" s="10" t="s">
        <v>2613</v>
      </c>
      <c r="P1081" s="25" t="s">
        <v>2620</v>
      </c>
      <c r="Q1081" s="22"/>
      <c r="R1081" s="36"/>
      <c r="S1081" s="36"/>
      <c r="T1081" s="36"/>
      <c r="U1081" s="36"/>
      <c r="V1081" s="36"/>
      <c r="W1081" s="36"/>
      <c r="X1081" s="28"/>
    </row>
    <row r="1082" spans="1:24" s="23" customFormat="1" ht="210.75" customHeight="1" x14ac:dyDescent="0.3">
      <c r="A1082" s="20">
        <f t="shared" si="35"/>
        <v>1081</v>
      </c>
      <c r="B1082" s="21" t="str">
        <f t="shared" ref="B1082:B1145" si="36">"W"&amp;WEEKNUM(C1082,1)</f>
        <v>W36</v>
      </c>
      <c r="C1082" s="21">
        <v>45900.416666666664</v>
      </c>
      <c r="D1082" s="21" t="s">
        <v>209</v>
      </c>
      <c r="E1082" s="10" t="s">
        <v>86</v>
      </c>
      <c r="F1082" s="10" t="s">
        <v>56</v>
      </c>
      <c r="G1082" s="46">
        <v>5.0000000000000001E-3</v>
      </c>
      <c r="H1082" s="46">
        <v>3.0999999999999999E-3</v>
      </c>
      <c r="I1082" s="46">
        <v>3.0999999999999999E-3</v>
      </c>
      <c r="J1082" s="46">
        <v>3.0999999999999999E-3</v>
      </c>
      <c r="K1082" s="49" t="s">
        <v>2608</v>
      </c>
      <c r="L1082" s="11" t="s">
        <v>2642</v>
      </c>
      <c r="M1082" s="10" t="s">
        <v>191</v>
      </c>
      <c r="N1082" s="10" t="s">
        <v>8</v>
      </c>
      <c r="O1082" s="10" t="s">
        <v>2613</v>
      </c>
      <c r="P1082" s="25" t="s">
        <v>2616</v>
      </c>
      <c r="Q1082" s="22"/>
      <c r="R1082" s="36"/>
      <c r="S1082" s="36"/>
      <c r="T1082" s="36"/>
      <c r="U1082" s="36"/>
      <c r="V1082" s="36"/>
      <c r="W1082" s="36"/>
      <c r="X1082" s="28"/>
    </row>
    <row r="1083" spans="1:24" s="23" customFormat="1" ht="210.75" customHeight="1" x14ac:dyDescent="0.3">
      <c r="A1083" s="20">
        <f t="shared" si="35"/>
        <v>1082</v>
      </c>
      <c r="B1083" s="21" t="str">
        <f t="shared" si="36"/>
        <v>W36</v>
      </c>
      <c r="C1083" s="21">
        <v>45900.416666666664</v>
      </c>
      <c r="D1083" s="21" t="s">
        <v>92</v>
      </c>
      <c r="E1083" s="10" t="s">
        <v>113</v>
      </c>
      <c r="F1083" s="10" t="s">
        <v>76</v>
      </c>
      <c r="G1083" s="46">
        <v>4.5999999999999999E-3</v>
      </c>
      <c r="H1083" s="46">
        <v>2.3999999999999998E-3</v>
      </c>
      <c r="I1083" s="46">
        <v>3.3E-3</v>
      </c>
      <c r="J1083" s="46">
        <v>3.8E-3</v>
      </c>
      <c r="K1083" s="49" t="s">
        <v>2609</v>
      </c>
      <c r="L1083" s="11" t="s">
        <v>2621</v>
      </c>
      <c r="M1083" s="10" t="s">
        <v>180</v>
      </c>
      <c r="N1083" s="10" t="s">
        <v>1</v>
      </c>
      <c r="O1083" s="10" t="s">
        <v>2613</v>
      </c>
      <c r="P1083" s="25" t="s">
        <v>2620</v>
      </c>
      <c r="Q1083" s="22"/>
      <c r="R1083" s="36"/>
      <c r="S1083" s="36"/>
      <c r="T1083" s="36"/>
      <c r="U1083" s="36"/>
      <c r="V1083" s="36"/>
      <c r="W1083" s="36"/>
      <c r="X1083" s="28"/>
    </row>
    <row r="1084" spans="1:24" s="23" customFormat="1" ht="210.75" customHeight="1" x14ac:dyDescent="0.3">
      <c r="A1084" s="20">
        <f t="shared" si="35"/>
        <v>1083</v>
      </c>
      <c r="B1084" s="21" t="str">
        <f t="shared" si="36"/>
        <v>W36</v>
      </c>
      <c r="C1084" s="21">
        <v>45900.416666666664</v>
      </c>
      <c r="D1084" s="21" t="s">
        <v>92</v>
      </c>
      <c r="E1084" s="10" t="s">
        <v>75</v>
      </c>
      <c r="F1084" s="10" t="s">
        <v>76</v>
      </c>
      <c r="G1084" s="46">
        <v>3.5999999999999999E-3</v>
      </c>
      <c r="H1084" s="46">
        <v>1.6999999999999999E-3</v>
      </c>
      <c r="I1084" s="46">
        <v>2.3999999999999998E-3</v>
      </c>
      <c r="J1084" s="46">
        <v>2.7000000000000001E-3</v>
      </c>
      <c r="K1084" s="49" t="s">
        <v>2610</v>
      </c>
      <c r="L1084" s="11" t="s">
        <v>2664</v>
      </c>
      <c r="M1084" s="10" t="s">
        <v>180</v>
      </c>
      <c r="N1084" s="10" t="s">
        <v>1</v>
      </c>
      <c r="O1084" s="10" t="s">
        <v>2613</v>
      </c>
      <c r="P1084" s="25" t="s">
        <v>2620</v>
      </c>
      <c r="Q1084" s="22"/>
      <c r="R1084" s="36"/>
      <c r="S1084" s="36"/>
      <c r="T1084" s="36"/>
      <c r="U1084" s="36"/>
      <c r="V1084" s="36"/>
      <c r="W1084" s="36"/>
      <c r="X1084" s="28"/>
    </row>
    <row r="1085" spans="1:24" s="23" customFormat="1" ht="210.75" customHeight="1" x14ac:dyDescent="0.3">
      <c r="A1085" s="20">
        <f t="shared" si="35"/>
        <v>1084</v>
      </c>
      <c r="B1085" s="21" t="str">
        <f t="shared" si="36"/>
        <v>W36</v>
      </c>
      <c r="C1085" s="21">
        <v>45900.416666666664</v>
      </c>
      <c r="D1085" s="21" t="s">
        <v>2102</v>
      </c>
      <c r="E1085" s="10" t="s">
        <v>1682</v>
      </c>
      <c r="F1085" s="10" t="s">
        <v>66</v>
      </c>
      <c r="G1085" s="46">
        <v>2.6100000000000002E-2</v>
      </c>
      <c r="H1085" s="46">
        <v>2.5000000000000001E-3</v>
      </c>
      <c r="I1085" s="46">
        <v>2.2700000000000001E-2</v>
      </c>
      <c r="J1085" s="46">
        <v>2.2800000000000001E-2</v>
      </c>
      <c r="K1085" s="49" t="s">
        <v>2611</v>
      </c>
      <c r="L1085" s="11" t="s">
        <v>2617</v>
      </c>
      <c r="M1085" s="10" t="s">
        <v>180</v>
      </c>
      <c r="N1085" s="10" t="s">
        <v>1</v>
      </c>
      <c r="O1085" s="10" t="s">
        <v>2613</v>
      </c>
      <c r="P1085" s="25" t="s">
        <v>2618</v>
      </c>
      <c r="Q1085" s="22"/>
      <c r="R1085" s="36"/>
      <c r="S1085" s="36"/>
      <c r="T1085" s="36"/>
      <c r="U1085" s="36"/>
      <c r="V1085" s="36"/>
      <c r="W1085" s="36"/>
      <c r="X1085" s="28"/>
    </row>
    <row r="1086" spans="1:24" s="23" customFormat="1" ht="210.75" customHeight="1" x14ac:dyDescent="0.3">
      <c r="A1086" s="20">
        <f t="shared" si="35"/>
        <v>1085</v>
      </c>
      <c r="B1086" s="21" t="str">
        <f t="shared" si="36"/>
        <v>W36</v>
      </c>
      <c r="C1086" s="21">
        <v>45900.416666666664</v>
      </c>
      <c r="D1086" s="21" t="s">
        <v>1440</v>
      </c>
      <c r="E1086" s="10" t="s">
        <v>105</v>
      </c>
      <c r="F1086" s="10" t="s">
        <v>56</v>
      </c>
      <c r="G1086" s="46">
        <v>4.8999999999999998E-3</v>
      </c>
      <c r="H1086" s="46">
        <v>1.6999999999999999E-3</v>
      </c>
      <c r="I1086" s="46">
        <v>2.5000000000000001E-3</v>
      </c>
      <c r="J1086" s="46">
        <v>3.0000000000000001E-3</v>
      </c>
      <c r="K1086" s="49" t="s">
        <v>2612</v>
      </c>
      <c r="L1086" s="11" t="s">
        <v>2615</v>
      </c>
      <c r="M1086" s="10" t="s">
        <v>162</v>
      </c>
      <c r="N1086" s="10" t="s">
        <v>8</v>
      </c>
      <c r="O1086" s="10" t="s">
        <v>2613</v>
      </c>
      <c r="P1086" s="25" t="s">
        <v>2616</v>
      </c>
      <c r="Q1086" s="22"/>
      <c r="R1086" s="36"/>
      <c r="S1086" s="36"/>
      <c r="T1086" s="36"/>
      <c r="U1086" s="36"/>
      <c r="V1086" s="36"/>
      <c r="W1086" s="36"/>
      <c r="X1086" s="28"/>
    </row>
    <row r="1087" spans="1:24" s="23" customFormat="1" ht="210.75" customHeight="1" x14ac:dyDescent="0.3">
      <c r="A1087" s="20">
        <f t="shared" si="35"/>
        <v>1086</v>
      </c>
      <c r="B1087" s="21" t="str">
        <f t="shared" si="36"/>
        <v>W36</v>
      </c>
      <c r="C1087" s="21">
        <v>45901.416666666664</v>
      </c>
      <c r="D1087" s="21" t="s">
        <v>92</v>
      </c>
      <c r="E1087" s="10" t="s">
        <v>896</v>
      </c>
      <c r="F1087" s="10" t="s">
        <v>56</v>
      </c>
      <c r="G1087" s="46">
        <v>6.0000000000000001E-3</v>
      </c>
      <c r="H1087" s="46">
        <v>4.8999999999999998E-3</v>
      </c>
      <c r="I1087" s="46">
        <v>6.0000000000000001E-3</v>
      </c>
      <c r="J1087" s="46">
        <v>3.3E-3</v>
      </c>
      <c r="K1087" s="49" t="s">
        <v>2622</v>
      </c>
      <c r="L1087" s="11" t="s">
        <v>2636</v>
      </c>
      <c r="M1087" s="10" t="s">
        <v>175</v>
      </c>
      <c r="N1087" s="10" t="s">
        <v>8</v>
      </c>
      <c r="O1087" s="10" t="s">
        <v>2613</v>
      </c>
      <c r="P1087" s="25" t="s">
        <v>2616</v>
      </c>
      <c r="Q1087" s="22"/>
      <c r="R1087" s="36"/>
      <c r="S1087" s="36"/>
      <c r="T1087" s="36"/>
      <c r="U1087" s="36"/>
      <c r="V1087" s="36"/>
      <c r="W1087" s="36"/>
      <c r="X1087" s="28"/>
    </row>
    <row r="1088" spans="1:24" s="23" customFormat="1" ht="210.75" customHeight="1" x14ac:dyDescent="0.3">
      <c r="A1088" s="20">
        <f t="shared" si="35"/>
        <v>1087</v>
      </c>
      <c r="B1088" s="21" t="str">
        <f t="shared" si="36"/>
        <v>W36</v>
      </c>
      <c r="C1088" s="21">
        <v>45901.416666666664</v>
      </c>
      <c r="D1088" s="21" t="s">
        <v>1440</v>
      </c>
      <c r="E1088" s="10" t="s">
        <v>84</v>
      </c>
      <c r="F1088" s="10" t="s">
        <v>56</v>
      </c>
      <c r="G1088" s="46">
        <v>9.9000000000000008E-3</v>
      </c>
      <c r="H1088" s="46">
        <v>4.1000000000000003E-3</v>
      </c>
      <c r="I1088" s="46">
        <v>9.9000000000000008E-3</v>
      </c>
      <c r="J1088" s="46">
        <v>6.1000000000000004E-3</v>
      </c>
      <c r="K1088" s="49" t="s">
        <v>2623</v>
      </c>
      <c r="L1088" s="11" t="s">
        <v>5069</v>
      </c>
      <c r="M1088" s="10" t="s">
        <v>175</v>
      </c>
      <c r="N1088" s="10" t="s">
        <v>8</v>
      </c>
      <c r="O1088" s="10" t="s">
        <v>2613</v>
      </c>
      <c r="P1088" s="25" t="s">
        <v>11</v>
      </c>
      <c r="Q1088" s="22"/>
      <c r="R1088" s="36"/>
      <c r="S1088" s="36"/>
      <c r="T1088" s="36"/>
      <c r="U1088" s="36"/>
      <c r="V1088" s="36"/>
      <c r="W1088" s="36"/>
      <c r="X1088" s="28"/>
    </row>
    <row r="1089" spans="1:24" s="23" customFormat="1" ht="210.75" customHeight="1" x14ac:dyDescent="0.3">
      <c r="A1089" s="20">
        <f t="shared" si="35"/>
        <v>1088</v>
      </c>
      <c r="B1089" s="21" t="str">
        <f t="shared" si="36"/>
        <v>W36</v>
      </c>
      <c r="C1089" s="21">
        <v>45901.416666666664</v>
      </c>
      <c r="D1089" s="21" t="s">
        <v>1440</v>
      </c>
      <c r="E1089" s="10" t="s">
        <v>206</v>
      </c>
      <c r="F1089" s="10" t="s">
        <v>56</v>
      </c>
      <c r="G1089" s="46">
        <v>3.8999999999999998E-3</v>
      </c>
      <c r="H1089" s="46">
        <v>5.0000000000000001E-4</v>
      </c>
      <c r="I1089" s="46">
        <v>3.8999999999999998E-3</v>
      </c>
      <c r="J1089" s="46">
        <v>1.8E-3</v>
      </c>
      <c r="K1089" s="49" t="s">
        <v>2624</v>
      </c>
      <c r="L1089" s="11" t="s">
        <v>2637</v>
      </c>
      <c r="M1089" s="10" t="s">
        <v>2627</v>
      </c>
      <c r="N1089" s="10" t="s">
        <v>1</v>
      </c>
      <c r="O1089" s="10" t="s">
        <v>2613</v>
      </c>
      <c r="P1089" s="25" t="s">
        <v>11</v>
      </c>
      <c r="Q1089" s="22"/>
      <c r="R1089" s="36"/>
      <c r="S1089" s="36"/>
      <c r="T1089" s="36"/>
      <c r="U1089" s="36"/>
      <c r="V1089" s="36"/>
      <c r="W1089" s="36"/>
      <c r="X1089" s="28"/>
    </row>
    <row r="1090" spans="1:24" s="23" customFormat="1" ht="210.75" customHeight="1" x14ac:dyDescent="0.3">
      <c r="A1090" s="20">
        <f t="shared" si="35"/>
        <v>1089</v>
      </c>
      <c r="B1090" s="21" t="str">
        <f t="shared" si="36"/>
        <v>W36</v>
      </c>
      <c r="C1090" s="21">
        <v>45901.416666666664</v>
      </c>
      <c r="D1090" s="21" t="s">
        <v>1440</v>
      </c>
      <c r="E1090" s="10" t="s">
        <v>174</v>
      </c>
      <c r="F1090" s="10" t="s">
        <v>56</v>
      </c>
      <c r="G1090" s="46">
        <v>4.1999999999999997E-3</v>
      </c>
      <c r="H1090" s="46">
        <v>1.5E-3</v>
      </c>
      <c r="I1090" s="46">
        <v>4.1999999999999997E-3</v>
      </c>
      <c r="J1090" s="46">
        <v>2.0999999999999999E-3</v>
      </c>
      <c r="K1090" s="49" t="s">
        <v>2625</v>
      </c>
      <c r="L1090" s="11" t="s">
        <v>3049</v>
      </c>
      <c r="M1090" s="10" t="s">
        <v>175</v>
      </c>
      <c r="N1090" s="10" t="s">
        <v>8</v>
      </c>
      <c r="O1090" s="10" t="s">
        <v>2613</v>
      </c>
      <c r="P1090" s="25" t="s">
        <v>2616</v>
      </c>
      <c r="Q1090" s="22"/>
      <c r="R1090" s="36"/>
      <c r="S1090" s="36"/>
      <c r="T1090" s="36"/>
      <c r="U1090" s="36"/>
      <c r="V1090" s="36"/>
      <c r="W1090" s="36"/>
      <c r="X1090" s="28"/>
    </row>
    <row r="1091" spans="1:24" s="23" customFormat="1" ht="210.75" customHeight="1" x14ac:dyDescent="0.3">
      <c r="A1091" s="20">
        <f t="shared" si="35"/>
        <v>1090</v>
      </c>
      <c r="B1091" s="21" t="str">
        <f t="shared" si="36"/>
        <v>W36</v>
      </c>
      <c r="C1091" s="21">
        <v>45901.416666666664</v>
      </c>
      <c r="D1091" s="21" t="s">
        <v>2082</v>
      </c>
      <c r="E1091" s="10" t="s">
        <v>86</v>
      </c>
      <c r="F1091" s="10" t="s">
        <v>56</v>
      </c>
      <c r="G1091" s="46">
        <v>4.4999999999999997E-3</v>
      </c>
      <c r="H1091" s="46">
        <v>1E-3</v>
      </c>
      <c r="I1091" s="46">
        <v>4.4999999999999997E-3</v>
      </c>
      <c r="J1091" s="46">
        <v>2.0999999999999999E-3</v>
      </c>
      <c r="K1091" s="49" t="s">
        <v>2626</v>
      </c>
      <c r="L1091" s="11" t="s">
        <v>2720</v>
      </c>
      <c r="M1091" s="10" t="s">
        <v>2628</v>
      </c>
      <c r="N1091" s="10" t="s">
        <v>8</v>
      </c>
      <c r="O1091" s="10" t="s">
        <v>2613</v>
      </c>
      <c r="P1091" s="25" t="s">
        <v>2616</v>
      </c>
      <c r="Q1091" s="22"/>
      <c r="R1091" s="36"/>
      <c r="S1091" s="36"/>
      <c r="T1091" s="36"/>
      <c r="U1091" s="36"/>
      <c r="V1091" s="36"/>
      <c r="W1091" s="36"/>
      <c r="X1091" s="28"/>
    </row>
    <row r="1092" spans="1:24" s="23" customFormat="1" ht="210.75" customHeight="1" x14ac:dyDescent="0.3">
      <c r="A1092" s="20">
        <f t="shared" si="35"/>
        <v>1091</v>
      </c>
      <c r="B1092" s="21" t="str">
        <f t="shared" si="36"/>
        <v>W36</v>
      </c>
      <c r="C1092" s="21">
        <v>45901.666666666664</v>
      </c>
      <c r="D1092" s="21" t="s">
        <v>2102</v>
      </c>
      <c r="E1092" s="10" t="s">
        <v>64</v>
      </c>
      <c r="F1092" s="10" t="s">
        <v>56</v>
      </c>
      <c r="G1092" s="46">
        <v>1.2E-2</v>
      </c>
      <c r="H1092" s="46">
        <v>1.2E-2</v>
      </c>
      <c r="I1092" s="46">
        <v>3.8E-3</v>
      </c>
      <c r="J1092" s="46">
        <v>3.5000000000000001E-3</v>
      </c>
      <c r="K1092" s="49" t="s">
        <v>2629</v>
      </c>
      <c r="L1092" s="11"/>
      <c r="M1092" s="10" t="s">
        <v>1317</v>
      </c>
      <c r="N1092" s="10" t="s">
        <v>8</v>
      </c>
      <c r="O1092" s="10" t="s">
        <v>71</v>
      </c>
      <c r="P1092" s="25" t="s">
        <v>118</v>
      </c>
      <c r="Q1092" s="22"/>
      <c r="R1092" s="36"/>
      <c r="S1092" s="36"/>
      <c r="T1092" s="36"/>
      <c r="U1092" s="36"/>
      <c r="V1092" s="36"/>
      <c r="W1092" s="36"/>
      <c r="X1092" s="28"/>
    </row>
    <row r="1093" spans="1:24" s="23" customFormat="1" ht="210.75" customHeight="1" x14ac:dyDescent="0.3">
      <c r="A1093" s="20">
        <f t="shared" ref="A1093:A1156" si="37">ROW()-1</f>
        <v>1092</v>
      </c>
      <c r="B1093" s="21" t="str">
        <f t="shared" si="36"/>
        <v>W36</v>
      </c>
      <c r="C1093" s="21">
        <v>45901.666666666664</v>
      </c>
      <c r="D1093" s="21" t="s">
        <v>2102</v>
      </c>
      <c r="E1093" s="10" t="s">
        <v>113</v>
      </c>
      <c r="F1093" s="10" t="s">
        <v>76</v>
      </c>
      <c r="G1093" s="46">
        <v>3.5999999999999999E-3</v>
      </c>
      <c r="H1093" s="46">
        <v>3.5999999999999999E-3</v>
      </c>
      <c r="I1093" s="46">
        <v>1.8E-3</v>
      </c>
      <c r="J1093" s="46">
        <v>3.3E-3</v>
      </c>
      <c r="K1093" s="49" t="s">
        <v>2630</v>
      </c>
      <c r="L1093" s="11" t="s">
        <v>2638</v>
      </c>
      <c r="M1093" s="10" t="s">
        <v>173</v>
      </c>
      <c r="N1093" s="10" t="s">
        <v>1</v>
      </c>
      <c r="O1093" s="10" t="s">
        <v>71</v>
      </c>
      <c r="P1093" s="25" t="s">
        <v>118</v>
      </c>
      <c r="Q1093" s="22"/>
      <c r="R1093" s="36"/>
      <c r="S1093" s="36"/>
      <c r="T1093" s="36"/>
      <c r="U1093" s="36"/>
      <c r="V1093" s="36"/>
      <c r="W1093" s="36"/>
      <c r="X1093" s="28"/>
    </row>
    <row r="1094" spans="1:24" s="23" customFormat="1" ht="210.75" customHeight="1" x14ac:dyDescent="0.3">
      <c r="A1094" s="20">
        <f t="shared" si="37"/>
        <v>1093</v>
      </c>
      <c r="B1094" s="21" t="str">
        <f t="shared" si="36"/>
        <v>W36</v>
      </c>
      <c r="C1094" s="21">
        <v>45901.666666666664</v>
      </c>
      <c r="D1094" s="21" t="s">
        <v>92</v>
      </c>
      <c r="E1094" s="10" t="s">
        <v>402</v>
      </c>
      <c r="F1094" s="10" t="s">
        <v>66</v>
      </c>
      <c r="G1094" s="46">
        <v>2.07E-2</v>
      </c>
      <c r="H1094" s="46">
        <v>2.07E-2</v>
      </c>
      <c r="I1094" s="46">
        <v>4.7999999999999996E-3</v>
      </c>
      <c r="J1094" s="46">
        <v>1.8E-3</v>
      </c>
      <c r="K1094" s="49" t="s">
        <v>2631</v>
      </c>
      <c r="L1094" s="11" t="s">
        <v>2639</v>
      </c>
      <c r="M1094" s="10" t="s">
        <v>173</v>
      </c>
      <c r="N1094" s="10" t="s">
        <v>1</v>
      </c>
      <c r="O1094" s="10" t="s">
        <v>71</v>
      </c>
      <c r="P1094" s="25" t="s">
        <v>11</v>
      </c>
      <c r="Q1094" s="22"/>
      <c r="R1094" s="36"/>
      <c r="S1094" s="36"/>
      <c r="T1094" s="36"/>
      <c r="U1094" s="36"/>
      <c r="V1094" s="36"/>
      <c r="W1094" s="36"/>
      <c r="X1094" s="28"/>
    </row>
    <row r="1095" spans="1:24" s="23" customFormat="1" ht="210.75" customHeight="1" x14ac:dyDescent="0.3">
      <c r="A1095" s="20">
        <f t="shared" si="37"/>
        <v>1094</v>
      </c>
      <c r="B1095" s="21" t="str">
        <f t="shared" si="36"/>
        <v>W36</v>
      </c>
      <c r="C1095" s="21">
        <v>45902.416666666664</v>
      </c>
      <c r="D1095" s="21" t="s">
        <v>1440</v>
      </c>
      <c r="E1095" s="10" t="s">
        <v>176</v>
      </c>
      <c r="F1095" s="10" t="s">
        <v>56</v>
      </c>
      <c r="G1095" s="46">
        <v>6.6E-3</v>
      </c>
      <c r="H1095" s="46">
        <v>6.4999999999999997E-3</v>
      </c>
      <c r="I1095" s="46">
        <v>3.7000000000000002E-3</v>
      </c>
      <c r="J1095" s="46">
        <v>2.3E-3</v>
      </c>
      <c r="K1095" s="49" t="s">
        <v>2632</v>
      </c>
      <c r="L1095" s="11" t="s">
        <v>2643</v>
      </c>
      <c r="M1095" s="10" t="s">
        <v>162</v>
      </c>
      <c r="N1095" s="10" t="s">
        <v>8</v>
      </c>
      <c r="O1095" s="10" t="s">
        <v>71</v>
      </c>
      <c r="P1095" s="25" t="s">
        <v>11</v>
      </c>
      <c r="Q1095" s="22"/>
      <c r="R1095" s="36"/>
      <c r="S1095" s="36"/>
      <c r="T1095" s="36"/>
      <c r="U1095" s="36"/>
      <c r="V1095" s="36"/>
      <c r="W1095" s="36"/>
      <c r="X1095" s="28"/>
    </row>
    <row r="1096" spans="1:24" s="23" customFormat="1" ht="210.75" customHeight="1" x14ac:dyDescent="0.3">
      <c r="A1096" s="20">
        <f t="shared" si="37"/>
        <v>1095</v>
      </c>
      <c r="B1096" s="21" t="str">
        <f t="shared" si="36"/>
        <v>W36</v>
      </c>
      <c r="C1096" s="21">
        <v>45902.416666666664</v>
      </c>
      <c r="D1096" s="21" t="s">
        <v>2144</v>
      </c>
      <c r="E1096" s="10" t="s">
        <v>106</v>
      </c>
      <c r="F1096" s="10" t="s">
        <v>76</v>
      </c>
      <c r="G1096" s="46">
        <v>1.5900000000000001E-2</v>
      </c>
      <c r="H1096" s="46">
        <v>1.3899999999999999E-2</v>
      </c>
      <c r="I1096" s="46">
        <v>6.7999999999999996E-3</v>
      </c>
      <c r="J1096" s="46">
        <v>1.6000000000000001E-3</v>
      </c>
      <c r="K1096" s="49" t="s">
        <v>2633</v>
      </c>
      <c r="L1096" s="11" t="s">
        <v>2640</v>
      </c>
      <c r="M1096" s="10" t="s">
        <v>204</v>
      </c>
      <c r="N1096" s="10" t="s">
        <v>1</v>
      </c>
      <c r="O1096" s="10" t="s">
        <v>71</v>
      </c>
      <c r="P1096" s="25" t="s">
        <v>11</v>
      </c>
      <c r="Q1096" s="22"/>
      <c r="R1096" s="36"/>
      <c r="S1096" s="36"/>
      <c r="T1096" s="36"/>
      <c r="U1096" s="36"/>
      <c r="V1096" s="36"/>
      <c r="W1096" s="36"/>
      <c r="X1096" s="28"/>
    </row>
    <row r="1097" spans="1:24" s="23" customFormat="1" ht="210.75" customHeight="1" x14ac:dyDescent="0.3">
      <c r="A1097" s="20">
        <f t="shared" si="37"/>
        <v>1096</v>
      </c>
      <c r="B1097" s="21" t="str">
        <f t="shared" si="36"/>
        <v>W36</v>
      </c>
      <c r="C1097" s="21">
        <v>45902.666666666664</v>
      </c>
      <c r="D1097" s="21" t="s">
        <v>2605</v>
      </c>
      <c r="E1097" s="10" t="s">
        <v>109</v>
      </c>
      <c r="F1097" s="10" t="s">
        <v>54</v>
      </c>
      <c r="G1097" s="46">
        <v>4.3E-3</v>
      </c>
      <c r="H1097" s="46">
        <v>8.0000000000000004E-4</v>
      </c>
      <c r="I1097" s="46">
        <v>5.9999999999999995E-4</v>
      </c>
      <c r="J1097" s="46">
        <v>4.0000000000000002E-4</v>
      </c>
      <c r="K1097" s="49" t="s">
        <v>2635</v>
      </c>
      <c r="L1097" s="11"/>
      <c r="M1097" s="10" t="s">
        <v>204</v>
      </c>
      <c r="N1097" s="10" t="s">
        <v>1</v>
      </c>
      <c r="O1097" s="10" t="s">
        <v>71</v>
      </c>
      <c r="P1097" s="25" t="s">
        <v>118</v>
      </c>
      <c r="Q1097" s="22"/>
      <c r="R1097" s="36"/>
      <c r="S1097" s="36"/>
      <c r="T1097" s="36"/>
      <c r="U1097" s="36"/>
      <c r="V1097" s="36"/>
      <c r="W1097" s="36"/>
      <c r="X1097" s="28"/>
    </row>
    <row r="1098" spans="1:24" s="23" customFormat="1" ht="210.75" customHeight="1" x14ac:dyDescent="0.3">
      <c r="A1098" s="20">
        <f t="shared" si="37"/>
        <v>1097</v>
      </c>
      <c r="B1098" s="21" t="str">
        <f t="shared" si="36"/>
        <v>W36</v>
      </c>
      <c r="C1098" s="21">
        <v>45902.666666666664</v>
      </c>
      <c r="D1098" s="21" t="s">
        <v>2634</v>
      </c>
      <c r="E1098" s="10" t="s">
        <v>80</v>
      </c>
      <c r="F1098" s="10" t="s">
        <v>53</v>
      </c>
      <c r="G1098" s="46">
        <v>4.07E-2</v>
      </c>
      <c r="H1098" s="46">
        <v>2.3099999999999999E-2</v>
      </c>
      <c r="I1098" s="46">
        <v>2.3099999999999999E-2</v>
      </c>
      <c r="J1098" s="46">
        <v>2.3099999999999999E-2</v>
      </c>
      <c r="K1098" s="49" t="s">
        <v>2641</v>
      </c>
      <c r="L1098" s="11" t="s">
        <v>2662</v>
      </c>
      <c r="M1098" s="10" t="s">
        <v>151</v>
      </c>
      <c r="N1098" s="10" t="s">
        <v>8</v>
      </c>
      <c r="O1098" s="10" t="s">
        <v>71</v>
      </c>
      <c r="P1098" s="25" t="s">
        <v>118</v>
      </c>
      <c r="Q1098" s="22"/>
      <c r="R1098" s="36"/>
      <c r="S1098" s="36"/>
      <c r="T1098" s="36"/>
      <c r="U1098" s="36"/>
      <c r="V1098" s="36"/>
      <c r="W1098" s="36"/>
      <c r="X1098" s="28"/>
    </row>
    <row r="1099" spans="1:24" s="23" customFormat="1" ht="210.75" customHeight="1" x14ac:dyDescent="0.3">
      <c r="A1099" s="20">
        <f t="shared" si="37"/>
        <v>1098</v>
      </c>
      <c r="B1099" s="21" t="str">
        <f t="shared" si="36"/>
        <v>W36</v>
      </c>
      <c r="C1099" s="21">
        <v>45903.416666666664</v>
      </c>
      <c r="D1099" s="21" t="s">
        <v>2605</v>
      </c>
      <c r="E1099" s="10" t="s">
        <v>81</v>
      </c>
      <c r="F1099" s="10" t="s">
        <v>56</v>
      </c>
      <c r="G1099" s="46">
        <v>8.6999999999999994E-3</v>
      </c>
      <c r="H1099" s="46">
        <v>3.5999999999999999E-3</v>
      </c>
      <c r="I1099" s="46">
        <v>2.7000000000000001E-3</v>
      </c>
      <c r="J1099" s="46">
        <v>1.9E-3</v>
      </c>
      <c r="K1099" s="49" t="s">
        <v>2663</v>
      </c>
      <c r="L1099" s="11" t="s">
        <v>2671</v>
      </c>
      <c r="M1099" s="10" t="s">
        <v>172</v>
      </c>
      <c r="N1099" s="10" t="s">
        <v>9</v>
      </c>
      <c r="O1099" s="10" t="s">
        <v>71</v>
      </c>
      <c r="P1099" s="25" t="s">
        <v>118</v>
      </c>
      <c r="Q1099" s="22"/>
      <c r="R1099" s="36"/>
      <c r="S1099" s="36"/>
      <c r="T1099" s="36"/>
      <c r="U1099" s="36"/>
      <c r="V1099" s="36"/>
      <c r="W1099" s="36"/>
      <c r="X1099" s="28"/>
    </row>
    <row r="1100" spans="1:24" s="23" customFormat="1" ht="210.75" customHeight="1" x14ac:dyDescent="0.3">
      <c r="A1100" s="20">
        <f t="shared" si="37"/>
        <v>1099</v>
      </c>
      <c r="B1100" s="21" t="str">
        <f t="shared" si="36"/>
        <v>W36</v>
      </c>
      <c r="C1100" s="21">
        <v>45903.416666666664</v>
      </c>
      <c r="D1100" s="21" t="s">
        <v>2605</v>
      </c>
      <c r="E1100" s="10" t="s">
        <v>106</v>
      </c>
      <c r="F1100" s="10" t="s">
        <v>54</v>
      </c>
      <c r="G1100" s="46">
        <v>6.4999999999999997E-3</v>
      </c>
      <c r="H1100" s="46">
        <v>2.7000000000000001E-3</v>
      </c>
      <c r="I1100" s="46">
        <v>2.0999999999999999E-3</v>
      </c>
      <c r="J1100" s="46">
        <v>1.5E-3</v>
      </c>
      <c r="K1100" s="49" t="s">
        <v>2666</v>
      </c>
      <c r="L1100" s="11" t="s">
        <v>2667</v>
      </c>
      <c r="M1100" s="10" t="s">
        <v>288</v>
      </c>
      <c r="N1100" s="10" t="s">
        <v>1</v>
      </c>
      <c r="O1100" s="10" t="s">
        <v>71</v>
      </c>
      <c r="P1100" s="25" t="s">
        <v>134</v>
      </c>
      <c r="Q1100" s="22"/>
      <c r="R1100" s="36"/>
      <c r="S1100" s="36"/>
      <c r="T1100" s="36"/>
      <c r="U1100" s="36"/>
      <c r="V1100" s="36"/>
      <c r="W1100" s="36"/>
      <c r="X1100" s="28"/>
    </row>
    <row r="1101" spans="1:24" s="23" customFormat="1" ht="210.75" customHeight="1" x14ac:dyDescent="0.3">
      <c r="A1101" s="20">
        <f t="shared" si="37"/>
        <v>1100</v>
      </c>
      <c r="B1101" s="21" t="str">
        <f t="shared" si="36"/>
        <v>W36</v>
      </c>
      <c r="C1101" s="21">
        <v>45903.416666666664</v>
      </c>
      <c r="D1101" s="21" t="s">
        <v>92</v>
      </c>
      <c r="E1101" s="10" t="s">
        <v>2682</v>
      </c>
      <c r="F1101" s="10" t="s">
        <v>56</v>
      </c>
      <c r="G1101" s="46">
        <v>3.5999999999999999E-3</v>
      </c>
      <c r="H1101" s="46">
        <v>2.8E-3</v>
      </c>
      <c r="I1101" s="46">
        <v>3.3999999999999998E-3</v>
      </c>
      <c r="J1101" s="46">
        <v>2.3E-3</v>
      </c>
      <c r="K1101" s="49" t="s">
        <v>2647</v>
      </c>
      <c r="L1101" s="11" t="s">
        <v>5070</v>
      </c>
      <c r="M1101" s="10" t="s">
        <v>288</v>
      </c>
      <c r="N1101" s="10" t="e">
        <v>#N/A</v>
      </c>
      <c r="O1101" s="10" t="s">
        <v>71</v>
      </c>
      <c r="P1101" s="25" t="s">
        <v>134</v>
      </c>
      <c r="Q1101" s="22"/>
      <c r="R1101" s="36"/>
      <c r="S1101" s="36"/>
      <c r="T1101" s="36"/>
      <c r="U1101" s="36"/>
      <c r="V1101" s="36"/>
      <c r="W1101" s="36"/>
      <c r="X1101" s="28"/>
    </row>
    <row r="1102" spans="1:24" s="23" customFormat="1" ht="210.75" customHeight="1" x14ac:dyDescent="0.35">
      <c r="A1102" s="20">
        <f t="shared" si="37"/>
        <v>1101</v>
      </c>
      <c r="B1102" s="21" t="str">
        <f t="shared" si="36"/>
        <v>W36</v>
      </c>
      <c r="C1102" s="21">
        <v>45903.416666666664</v>
      </c>
      <c r="D1102" s="21" t="s">
        <v>1440</v>
      </c>
      <c r="E1102" s="10" t="s">
        <v>211</v>
      </c>
      <c r="F1102" s="10" t="s">
        <v>56</v>
      </c>
      <c r="G1102" s="46">
        <v>1.54E-2</v>
      </c>
      <c r="H1102" s="46">
        <v>7.7000000000000002E-3</v>
      </c>
      <c r="I1102" s="46">
        <v>5.5999999999999999E-3</v>
      </c>
      <c r="J1102" s="46">
        <v>4.4000000000000003E-3</v>
      </c>
      <c r="K1102" s="49" t="s">
        <v>2648</v>
      </c>
      <c r="L1102" s="11" t="s">
        <v>2672</v>
      </c>
      <c r="M1102" s="10" t="s">
        <v>175</v>
      </c>
      <c r="N1102" s="10" t="s">
        <v>8</v>
      </c>
      <c r="O1102" s="10" t="s">
        <v>71</v>
      </c>
      <c r="P1102" s="25" t="s">
        <v>118</v>
      </c>
      <c r="Q1102" s="22"/>
      <c r="R1102" s="33"/>
      <c r="S1102" s="33"/>
      <c r="T1102" s="33"/>
      <c r="U1102" s="27"/>
      <c r="V1102" s="27"/>
      <c r="W1102" s="27"/>
      <c r="X1102" s="24"/>
    </row>
    <row r="1103" spans="1:24" s="23" customFormat="1" ht="210.75" customHeight="1" x14ac:dyDescent="0.35">
      <c r="A1103" s="20">
        <f t="shared" si="37"/>
        <v>1102</v>
      </c>
      <c r="B1103" s="21" t="str">
        <f t="shared" si="36"/>
        <v>W36</v>
      </c>
      <c r="C1103" s="21">
        <v>45903.416666666664</v>
      </c>
      <c r="D1103" s="21" t="s">
        <v>2102</v>
      </c>
      <c r="E1103" s="10" t="s">
        <v>2673</v>
      </c>
      <c r="F1103" s="10" t="s">
        <v>66</v>
      </c>
      <c r="G1103" s="46">
        <v>2.0999999999999999E-3</v>
      </c>
      <c r="H1103" s="46">
        <v>2.2000000000000001E-3</v>
      </c>
      <c r="I1103" s="46">
        <v>1.6999999999999999E-3</v>
      </c>
      <c r="J1103" s="46">
        <v>1.6999999999999999E-3</v>
      </c>
      <c r="K1103" s="49" t="s">
        <v>2649</v>
      </c>
      <c r="L1103" s="11" t="s">
        <v>2674</v>
      </c>
      <c r="M1103" s="10" t="s">
        <v>288</v>
      </c>
      <c r="N1103" s="10" t="s">
        <v>1</v>
      </c>
      <c r="O1103" s="10" t="s">
        <v>71</v>
      </c>
      <c r="P1103" s="25" t="s">
        <v>118</v>
      </c>
      <c r="Q1103" s="22"/>
      <c r="R1103" s="33"/>
      <c r="S1103" s="33"/>
      <c r="T1103" s="33"/>
      <c r="U1103" s="27"/>
      <c r="V1103" s="27"/>
      <c r="W1103" s="27"/>
      <c r="X1103" s="24"/>
    </row>
    <row r="1104" spans="1:24" s="23" customFormat="1" ht="210.75" customHeight="1" x14ac:dyDescent="0.35">
      <c r="A1104" s="20">
        <f t="shared" si="37"/>
        <v>1103</v>
      </c>
      <c r="B1104" s="21" t="str">
        <f t="shared" si="36"/>
        <v>W36</v>
      </c>
      <c r="C1104" s="21">
        <v>45903.416666666664</v>
      </c>
      <c r="D1104" s="21" t="s">
        <v>2020</v>
      </c>
      <c r="E1104" s="10" t="s">
        <v>322</v>
      </c>
      <c r="F1104" s="10" t="s">
        <v>54</v>
      </c>
      <c r="G1104" s="46">
        <v>3.0999999999999999E-3</v>
      </c>
      <c r="H1104" s="46">
        <v>1.6999999999999999E-3</v>
      </c>
      <c r="I1104" s="46">
        <v>1.4E-3</v>
      </c>
      <c r="J1104" s="46">
        <v>1.4E-3</v>
      </c>
      <c r="K1104" s="49" t="s">
        <v>2650</v>
      </c>
      <c r="L1104" s="11" t="s">
        <v>2677</v>
      </c>
      <c r="M1104" s="10" t="s">
        <v>288</v>
      </c>
      <c r="N1104" s="10" t="s">
        <v>1</v>
      </c>
      <c r="O1104" s="10" t="s">
        <v>71</v>
      </c>
      <c r="P1104" s="25" t="s">
        <v>11</v>
      </c>
      <c r="Q1104" s="22"/>
      <c r="R1104" s="33"/>
      <c r="S1104" s="33"/>
      <c r="T1104" s="33"/>
      <c r="U1104" s="27"/>
      <c r="V1104" s="27"/>
      <c r="W1104" s="27"/>
      <c r="X1104" s="24"/>
    </row>
    <row r="1105" spans="1:24" s="23" customFormat="1" ht="210.75" customHeight="1" x14ac:dyDescent="0.35">
      <c r="A1105" s="20">
        <f t="shared" si="37"/>
        <v>1104</v>
      </c>
      <c r="B1105" s="21" t="str">
        <f t="shared" si="36"/>
        <v>W36</v>
      </c>
      <c r="C1105" s="21">
        <v>45903.416666666664</v>
      </c>
      <c r="D1105" s="21" t="s">
        <v>1144</v>
      </c>
      <c r="E1105" s="10" t="s">
        <v>1804</v>
      </c>
      <c r="F1105" s="10" t="s">
        <v>54</v>
      </c>
      <c r="G1105" s="46">
        <v>2.5999999999999999E-3</v>
      </c>
      <c r="H1105" s="46">
        <v>1.4E-3</v>
      </c>
      <c r="I1105" s="46">
        <v>8.9999999999999998E-4</v>
      </c>
      <c r="J1105" s="46">
        <v>4.0000000000000002E-4</v>
      </c>
      <c r="K1105" s="49" t="s">
        <v>2651</v>
      </c>
      <c r="L1105" s="11" t="s">
        <v>2685</v>
      </c>
      <c r="M1105" s="10" t="s">
        <v>288</v>
      </c>
      <c r="N1105" s="10" t="s">
        <v>1</v>
      </c>
      <c r="O1105" s="10" t="s">
        <v>71</v>
      </c>
      <c r="P1105" s="25" t="s">
        <v>11</v>
      </c>
      <c r="Q1105" s="22"/>
      <c r="R1105" s="33"/>
      <c r="S1105" s="33"/>
      <c r="T1105" s="33"/>
      <c r="U1105" s="27"/>
      <c r="V1105" s="27"/>
      <c r="W1105" s="27"/>
      <c r="X1105" s="24"/>
    </row>
    <row r="1106" spans="1:24" s="23" customFormat="1" ht="210.75" customHeight="1" x14ac:dyDescent="0.35">
      <c r="A1106" s="20">
        <f t="shared" si="37"/>
        <v>1105</v>
      </c>
      <c r="B1106" s="21" t="str">
        <f t="shared" si="36"/>
        <v>W36</v>
      </c>
      <c r="C1106" s="21">
        <v>45903.416666666664</v>
      </c>
      <c r="D1106" s="21" t="s">
        <v>2605</v>
      </c>
      <c r="E1106" s="10" t="s">
        <v>2352</v>
      </c>
      <c r="F1106" s="10" t="s">
        <v>53</v>
      </c>
      <c r="G1106" s="46">
        <v>0.1472</v>
      </c>
      <c r="H1106" s="46">
        <v>6.0299999999999999E-2</v>
      </c>
      <c r="I1106" s="46">
        <v>4.53E-2</v>
      </c>
      <c r="J1106" s="46">
        <v>3.2199999999999999E-2</v>
      </c>
      <c r="K1106" s="49" t="s">
        <v>2652</v>
      </c>
      <c r="L1106" s="11" t="s">
        <v>2668</v>
      </c>
      <c r="M1106" s="10" t="s">
        <v>151</v>
      </c>
      <c r="N1106" s="10" t="s">
        <v>8</v>
      </c>
      <c r="O1106" s="10" t="s">
        <v>71</v>
      </c>
      <c r="P1106" s="25" t="s">
        <v>118</v>
      </c>
      <c r="Q1106" s="22"/>
      <c r="R1106" s="33"/>
      <c r="S1106" s="33"/>
      <c r="T1106" s="33"/>
      <c r="U1106" s="27"/>
      <c r="V1106" s="27"/>
      <c r="W1106" s="27"/>
      <c r="X1106" s="24"/>
    </row>
    <row r="1107" spans="1:24" s="23" customFormat="1" ht="210.75" customHeight="1" x14ac:dyDescent="0.35">
      <c r="A1107" s="20">
        <f t="shared" si="37"/>
        <v>1106</v>
      </c>
      <c r="B1107" s="21" t="str">
        <f t="shared" si="36"/>
        <v>W36</v>
      </c>
      <c r="C1107" s="21">
        <v>45903.666666666664</v>
      </c>
      <c r="D1107" s="21" t="s">
        <v>2605</v>
      </c>
      <c r="E1107" s="10" t="s">
        <v>20</v>
      </c>
      <c r="F1107" s="10" t="s">
        <v>25</v>
      </c>
      <c r="G1107" s="46">
        <v>1.5699999999999999E-2</v>
      </c>
      <c r="H1107" s="46">
        <v>1.5800000000000002E-2</v>
      </c>
      <c r="I1107" s="46">
        <v>1.37E-2</v>
      </c>
      <c r="J1107" s="46">
        <v>1.04E-2</v>
      </c>
      <c r="K1107" s="49" t="s">
        <v>2655</v>
      </c>
      <c r="L1107" s="11" t="s">
        <v>5071</v>
      </c>
      <c r="M1107" s="10" t="s">
        <v>288</v>
      </c>
      <c r="N1107" s="10" t="s">
        <v>1</v>
      </c>
      <c r="O1107" s="10" t="s">
        <v>2665</v>
      </c>
      <c r="P1107" s="25" t="s">
        <v>11</v>
      </c>
      <c r="Q1107" s="22"/>
      <c r="R1107" s="33"/>
      <c r="S1107" s="33"/>
      <c r="T1107" s="33"/>
      <c r="U1107" s="27"/>
      <c r="V1107" s="27"/>
      <c r="W1107" s="27"/>
      <c r="X1107" s="24"/>
    </row>
    <row r="1108" spans="1:24" s="23" customFormat="1" ht="210.75" customHeight="1" x14ac:dyDescent="0.35">
      <c r="A1108" s="20">
        <f t="shared" si="37"/>
        <v>1107</v>
      </c>
      <c r="B1108" s="21" t="str">
        <f t="shared" si="36"/>
        <v>W36</v>
      </c>
      <c r="C1108" s="21">
        <v>45903.666666666664</v>
      </c>
      <c r="D1108" s="21" t="s">
        <v>2605</v>
      </c>
      <c r="E1108" s="10" t="s">
        <v>84</v>
      </c>
      <c r="F1108" s="10" t="s">
        <v>25</v>
      </c>
      <c r="G1108" s="46">
        <v>5.1999999999999998E-3</v>
      </c>
      <c r="H1108" s="46">
        <v>2.8E-3</v>
      </c>
      <c r="I1108" s="46">
        <v>2.7000000000000001E-3</v>
      </c>
      <c r="J1108" s="46">
        <v>2.0999999999999999E-3</v>
      </c>
      <c r="K1108" s="49" t="s">
        <v>2656</v>
      </c>
      <c r="L1108" s="11" t="s">
        <v>5072</v>
      </c>
      <c r="M1108" s="10" t="s">
        <v>175</v>
      </c>
      <c r="N1108" s="10" t="s">
        <v>8</v>
      </c>
      <c r="O1108" s="10" t="s">
        <v>2665</v>
      </c>
      <c r="P1108" s="25" t="s">
        <v>11</v>
      </c>
      <c r="Q1108" s="22"/>
      <c r="R1108" s="33"/>
      <c r="S1108" s="33"/>
      <c r="T1108" s="33"/>
      <c r="U1108" s="27"/>
      <c r="V1108" s="27"/>
      <c r="W1108" s="27"/>
      <c r="X1108" s="24"/>
    </row>
    <row r="1109" spans="1:24" s="23" customFormat="1" ht="210.75" customHeight="1" x14ac:dyDescent="0.35">
      <c r="A1109" s="20">
        <f t="shared" si="37"/>
        <v>1108</v>
      </c>
      <c r="B1109" s="21" t="str">
        <f t="shared" si="36"/>
        <v>W36</v>
      </c>
      <c r="C1109" s="21">
        <v>45903.666666666664</v>
      </c>
      <c r="D1109" s="21" t="s">
        <v>92</v>
      </c>
      <c r="E1109" s="10" t="s">
        <v>81</v>
      </c>
      <c r="F1109" s="10" t="s">
        <v>25</v>
      </c>
      <c r="G1109" s="46">
        <v>4.1599999999999998E-2</v>
      </c>
      <c r="H1109" s="46">
        <v>1.14E-2</v>
      </c>
      <c r="I1109" s="46">
        <v>7.7999999999999996E-3</v>
      </c>
      <c r="J1109" s="46">
        <v>4.4000000000000003E-3</v>
      </c>
      <c r="K1109" s="49" t="s">
        <v>2670</v>
      </c>
      <c r="L1109" s="11" t="s">
        <v>2669</v>
      </c>
      <c r="M1109" s="10" t="s">
        <v>172</v>
      </c>
      <c r="N1109" s="10" t="s">
        <v>9</v>
      </c>
      <c r="O1109" s="10" t="s">
        <v>2665</v>
      </c>
      <c r="P1109" s="25" t="s">
        <v>11</v>
      </c>
      <c r="Q1109" s="22"/>
      <c r="R1109" s="33"/>
      <c r="S1109" s="33"/>
      <c r="T1109" s="33"/>
      <c r="U1109" s="27"/>
      <c r="V1109" s="27"/>
      <c r="W1109" s="27"/>
      <c r="X1109" s="24"/>
    </row>
    <row r="1110" spans="1:24" s="23" customFormat="1" ht="210.75" customHeight="1" x14ac:dyDescent="0.35">
      <c r="A1110" s="20">
        <f t="shared" si="37"/>
        <v>1109</v>
      </c>
      <c r="B1110" s="21" t="str">
        <f t="shared" si="36"/>
        <v>W36</v>
      </c>
      <c r="C1110" s="21">
        <v>45903.666666666664</v>
      </c>
      <c r="D1110" s="21" t="s">
        <v>1440</v>
      </c>
      <c r="E1110" s="10" t="s">
        <v>58</v>
      </c>
      <c r="F1110" s="10" t="s">
        <v>25</v>
      </c>
      <c r="G1110" s="46">
        <v>7.3000000000000001E-3</v>
      </c>
      <c r="H1110" s="46">
        <v>5.7000000000000002E-3</v>
      </c>
      <c r="I1110" s="46">
        <v>7.1000000000000004E-3</v>
      </c>
      <c r="J1110" s="46">
        <v>6.1999999999999998E-3</v>
      </c>
      <c r="K1110" s="49" t="s">
        <v>2657</v>
      </c>
      <c r="L1110" s="11"/>
      <c r="M1110" s="10" t="s">
        <v>162</v>
      </c>
      <c r="N1110" s="10" t="s">
        <v>8</v>
      </c>
      <c r="O1110" s="10" t="s">
        <v>2665</v>
      </c>
      <c r="P1110" s="25" t="s">
        <v>50</v>
      </c>
      <c r="Q1110" s="22"/>
      <c r="R1110" s="33"/>
      <c r="S1110" s="33"/>
      <c r="T1110" s="33"/>
      <c r="U1110" s="27"/>
      <c r="V1110" s="27"/>
      <c r="W1110" s="27"/>
      <c r="X1110" s="24"/>
    </row>
    <row r="1111" spans="1:24" s="23" customFormat="1" ht="210.75" customHeight="1" x14ac:dyDescent="0.35">
      <c r="A1111" s="20">
        <f t="shared" si="37"/>
        <v>1110</v>
      </c>
      <c r="B1111" s="21" t="str">
        <f t="shared" si="36"/>
        <v>W36</v>
      </c>
      <c r="C1111" s="21">
        <v>45903.666666666664</v>
      </c>
      <c r="D1111" s="21" t="s">
        <v>2102</v>
      </c>
      <c r="E1111" s="10" t="s">
        <v>2675</v>
      </c>
      <c r="F1111" s="10" t="s">
        <v>25</v>
      </c>
      <c r="G1111" s="46">
        <v>7.4000000000000003E-3</v>
      </c>
      <c r="H1111" s="46">
        <v>3.5000000000000001E-3</v>
      </c>
      <c r="I1111" s="46">
        <v>3.2000000000000002E-3</v>
      </c>
      <c r="J1111" s="46">
        <v>3.0999999999999999E-3</v>
      </c>
      <c r="K1111" s="49" t="s">
        <v>2684</v>
      </c>
      <c r="L1111" s="11" t="s">
        <v>2676</v>
      </c>
      <c r="M1111" s="10" t="s">
        <v>288</v>
      </c>
      <c r="N1111" s="10" t="s">
        <v>1</v>
      </c>
      <c r="O1111" s="10" t="s">
        <v>2665</v>
      </c>
      <c r="P1111" s="25" t="s">
        <v>11</v>
      </c>
      <c r="Q1111" s="22"/>
      <c r="R1111" s="33"/>
      <c r="S1111" s="33"/>
      <c r="T1111" s="33"/>
      <c r="U1111" s="27"/>
      <c r="V1111" s="27"/>
      <c r="W1111" s="27"/>
      <c r="X1111" s="24"/>
    </row>
    <row r="1112" spans="1:24" s="23" customFormat="1" ht="210.75" customHeight="1" x14ac:dyDescent="0.35">
      <c r="A1112" s="20">
        <f t="shared" si="37"/>
        <v>1111</v>
      </c>
      <c r="B1112" s="21" t="str">
        <f t="shared" si="36"/>
        <v>W36</v>
      </c>
      <c r="C1112" s="21">
        <v>45903.666666666664</v>
      </c>
      <c r="D1112" s="21" t="s">
        <v>57</v>
      </c>
      <c r="E1112" s="10" t="s">
        <v>2686</v>
      </c>
      <c r="F1112" s="10" t="s">
        <v>25</v>
      </c>
      <c r="G1112" s="46">
        <v>4.1500000000000002E-2</v>
      </c>
      <c r="H1112" s="46">
        <v>3.6600000000000001E-2</v>
      </c>
      <c r="I1112" s="46">
        <v>2.9499999999999998E-2</v>
      </c>
      <c r="J1112" s="46">
        <v>2.76E-2</v>
      </c>
      <c r="K1112" s="49" t="s">
        <v>2658</v>
      </c>
      <c r="L1112" s="11" t="s">
        <v>2699</v>
      </c>
      <c r="M1112" s="10" t="s">
        <v>288</v>
      </c>
      <c r="N1112" s="10" t="s">
        <v>1</v>
      </c>
      <c r="O1112" s="10" t="s">
        <v>2665</v>
      </c>
      <c r="P1112" s="25" t="s">
        <v>11</v>
      </c>
      <c r="Q1112" s="22"/>
      <c r="R1112" s="33"/>
      <c r="S1112" s="33"/>
      <c r="T1112" s="33"/>
      <c r="U1112" s="27"/>
      <c r="V1112" s="27"/>
      <c r="W1112" s="27"/>
      <c r="X1112" s="24"/>
    </row>
    <row r="1113" spans="1:24" s="23" customFormat="1" ht="210.75" customHeight="1" x14ac:dyDescent="0.35">
      <c r="A1113" s="20">
        <f t="shared" si="37"/>
        <v>1112</v>
      </c>
      <c r="B1113" s="21" t="str">
        <f t="shared" si="36"/>
        <v>W36</v>
      </c>
      <c r="C1113" s="21">
        <v>45903.666666666664</v>
      </c>
      <c r="D1113" s="21" t="s">
        <v>57</v>
      </c>
      <c r="E1113" s="10" t="s">
        <v>2687</v>
      </c>
      <c r="F1113" s="10" t="s">
        <v>25</v>
      </c>
      <c r="G1113" s="46">
        <v>0.12889999999999999</v>
      </c>
      <c r="H1113" s="46">
        <v>9.9900000000000003E-2</v>
      </c>
      <c r="I1113" s="46">
        <v>8.0699999999999994E-2</v>
      </c>
      <c r="J1113" s="46">
        <v>7.5399999999999995E-2</v>
      </c>
      <c r="K1113" s="49" t="s">
        <v>2659</v>
      </c>
      <c r="L1113" s="11" t="s">
        <v>2683</v>
      </c>
      <c r="M1113" s="10" t="s">
        <v>288</v>
      </c>
      <c r="N1113" s="10" t="s">
        <v>1</v>
      </c>
      <c r="O1113" s="10" t="s">
        <v>2665</v>
      </c>
      <c r="P1113" s="25" t="s">
        <v>11</v>
      </c>
      <c r="Q1113" s="22"/>
      <c r="R1113" s="33"/>
      <c r="S1113" s="33"/>
      <c r="T1113" s="33"/>
      <c r="U1113" s="27"/>
      <c r="V1113" s="27"/>
      <c r="W1113" s="27"/>
      <c r="X1113" s="24"/>
    </row>
    <row r="1114" spans="1:24" s="23" customFormat="1" ht="210.75" customHeight="1" x14ac:dyDescent="0.35">
      <c r="A1114" s="20">
        <f t="shared" si="37"/>
        <v>1113</v>
      </c>
      <c r="B1114" s="21" t="str">
        <f t="shared" si="36"/>
        <v>W36</v>
      </c>
      <c r="C1114" s="21">
        <v>45903.666666666664</v>
      </c>
      <c r="D1114" s="21" t="s">
        <v>2020</v>
      </c>
      <c r="E1114" s="10" t="s">
        <v>86</v>
      </c>
      <c r="F1114" s="10" t="s">
        <v>25</v>
      </c>
      <c r="G1114" s="46">
        <v>1.01E-2</v>
      </c>
      <c r="H1114" s="46">
        <v>5.8999999999999999E-3</v>
      </c>
      <c r="I1114" s="46">
        <v>5.0000000000000001E-3</v>
      </c>
      <c r="J1114" s="46">
        <v>5.0000000000000001E-3</v>
      </c>
      <c r="K1114" s="49" t="s">
        <v>2660</v>
      </c>
      <c r="L1114" s="11" t="s">
        <v>5073</v>
      </c>
      <c r="M1114" s="10" t="s">
        <v>128</v>
      </c>
      <c r="N1114" s="10" t="s">
        <v>8</v>
      </c>
      <c r="O1114" s="10" t="s">
        <v>2665</v>
      </c>
      <c r="P1114" s="25" t="s">
        <v>134</v>
      </c>
      <c r="Q1114" s="22"/>
      <c r="R1114" s="33"/>
      <c r="S1114" s="33"/>
      <c r="T1114" s="33"/>
      <c r="U1114" s="27"/>
      <c r="V1114" s="27"/>
      <c r="W1114" s="27"/>
      <c r="X1114" s="24"/>
    </row>
    <row r="1115" spans="1:24" s="23" customFormat="1" ht="210.75" customHeight="1" x14ac:dyDescent="0.35">
      <c r="A1115" s="20">
        <f t="shared" si="37"/>
        <v>1114</v>
      </c>
      <c r="B1115" s="21" t="str">
        <f t="shared" si="36"/>
        <v>W36</v>
      </c>
      <c r="C1115" s="21">
        <v>45903.666666666664</v>
      </c>
      <c r="D1115" s="21" t="s">
        <v>1144</v>
      </c>
      <c r="E1115" s="10" t="s">
        <v>164</v>
      </c>
      <c r="F1115" s="10" t="s">
        <v>25</v>
      </c>
      <c r="G1115" s="46">
        <v>4.1999999999999997E-3</v>
      </c>
      <c r="H1115" s="46">
        <v>5.1999999999999998E-3</v>
      </c>
      <c r="I1115" s="46">
        <v>5.3E-3</v>
      </c>
      <c r="J1115" s="46">
        <v>1.8E-3</v>
      </c>
      <c r="K1115" s="49" t="s">
        <v>2661</v>
      </c>
      <c r="L1115" s="11" t="s">
        <v>5074</v>
      </c>
      <c r="M1115" s="10" t="s">
        <v>162</v>
      </c>
      <c r="N1115" s="10" t="s">
        <v>8</v>
      </c>
      <c r="O1115" s="10" t="s">
        <v>2665</v>
      </c>
      <c r="P1115" s="25" t="s">
        <v>50</v>
      </c>
      <c r="Q1115" s="22"/>
      <c r="R1115" s="33"/>
      <c r="S1115" s="33"/>
      <c r="T1115" s="33"/>
      <c r="U1115" s="27"/>
      <c r="V1115" s="27"/>
      <c r="W1115" s="27"/>
      <c r="X1115" s="24"/>
    </row>
    <row r="1116" spans="1:24" s="23" customFormat="1" ht="210.75" customHeight="1" x14ac:dyDescent="0.35">
      <c r="A1116" s="20">
        <f t="shared" si="37"/>
        <v>1115</v>
      </c>
      <c r="B1116" s="21" t="str">
        <f t="shared" si="36"/>
        <v>W36</v>
      </c>
      <c r="C1116" s="21">
        <v>45903.666666666664</v>
      </c>
      <c r="D1116" s="21" t="s">
        <v>209</v>
      </c>
      <c r="E1116" s="10" t="s">
        <v>212</v>
      </c>
      <c r="F1116" s="10" t="s">
        <v>25</v>
      </c>
      <c r="G1116" s="46">
        <v>2.75E-2</v>
      </c>
      <c r="H1116" s="46">
        <v>4.0000000000000001E-3</v>
      </c>
      <c r="I1116" s="46">
        <v>2.5999999999999999E-3</v>
      </c>
      <c r="J1116" s="46">
        <v>1.6000000000000001E-3</v>
      </c>
      <c r="K1116" s="49" t="s">
        <v>2678</v>
      </c>
      <c r="L1116" s="11" t="s">
        <v>2681</v>
      </c>
      <c r="M1116" s="10" t="s">
        <v>162</v>
      </c>
      <c r="N1116" s="10" t="s">
        <v>8</v>
      </c>
      <c r="O1116" s="10" t="s">
        <v>2665</v>
      </c>
      <c r="P1116" s="25" t="s">
        <v>134</v>
      </c>
      <c r="Q1116" s="22"/>
      <c r="R1116" s="33"/>
      <c r="S1116" s="33"/>
      <c r="T1116" s="33"/>
      <c r="U1116" s="27"/>
      <c r="V1116" s="27"/>
      <c r="W1116" s="27"/>
      <c r="X1116" s="24"/>
    </row>
    <row r="1117" spans="1:24" s="23" customFormat="1" ht="210.75" customHeight="1" x14ac:dyDescent="0.35">
      <c r="A1117" s="20">
        <f t="shared" si="37"/>
        <v>1116</v>
      </c>
      <c r="B1117" s="21" t="str">
        <f t="shared" si="36"/>
        <v>W36</v>
      </c>
      <c r="C1117" s="21">
        <v>45903.666666666664</v>
      </c>
      <c r="D1117" s="21" t="s">
        <v>2020</v>
      </c>
      <c r="E1117" s="10" t="s">
        <v>2680</v>
      </c>
      <c r="F1117" s="10" t="s">
        <v>25</v>
      </c>
      <c r="G1117" s="46">
        <v>3.5000000000000001E-3</v>
      </c>
      <c r="H1117" s="46">
        <v>1.4E-3</v>
      </c>
      <c r="I1117" s="46">
        <v>1.1000000000000001E-3</v>
      </c>
      <c r="J1117" s="46">
        <v>1.1999999999999999E-3</v>
      </c>
      <c r="K1117" s="49" t="s">
        <v>2679</v>
      </c>
      <c r="L1117" s="11" t="s">
        <v>2688</v>
      </c>
      <c r="M1117" s="10" t="s">
        <v>288</v>
      </c>
      <c r="N1117" s="10" t="s">
        <v>1</v>
      </c>
      <c r="O1117" s="10" t="s">
        <v>2665</v>
      </c>
      <c r="P1117" s="25" t="s">
        <v>11</v>
      </c>
      <c r="Q1117" s="22"/>
      <c r="R1117" s="33"/>
      <c r="S1117" s="33"/>
      <c r="T1117" s="33"/>
      <c r="U1117" s="27"/>
      <c r="V1117" s="27"/>
      <c r="W1117" s="27"/>
      <c r="X1117" s="24"/>
    </row>
    <row r="1118" spans="1:24" s="23" customFormat="1" ht="210.75" customHeight="1" x14ac:dyDescent="0.35">
      <c r="A1118" s="20">
        <f t="shared" si="37"/>
        <v>1117</v>
      </c>
      <c r="B1118" s="21" t="str">
        <f t="shared" si="36"/>
        <v>W36</v>
      </c>
      <c r="C1118" s="21">
        <v>45904.416666666664</v>
      </c>
      <c r="D1118" s="21" t="s">
        <v>2605</v>
      </c>
      <c r="E1118" s="10" t="s">
        <v>896</v>
      </c>
      <c r="F1118" s="10" t="s">
        <v>25</v>
      </c>
      <c r="G1118" s="46">
        <v>3.7000000000000002E-3</v>
      </c>
      <c r="H1118" s="46">
        <v>2.2000000000000001E-3</v>
      </c>
      <c r="I1118" s="46">
        <v>2E-3</v>
      </c>
      <c r="J1118" s="46">
        <v>1.6000000000000001E-3</v>
      </c>
      <c r="K1118" s="49" t="s">
        <v>2820</v>
      </c>
      <c r="L1118" s="11" t="s">
        <v>5072</v>
      </c>
      <c r="M1118" s="10" t="s">
        <v>175</v>
      </c>
      <c r="N1118" s="10" t="s">
        <v>8</v>
      </c>
      <c r="O1118" s="10" t="s">
        <v>2665</v>
      </c>
      <c r="P1118" s="25" t="s">
        <v>11</v>
      </c>
      <c r="Q1118" s="22"/>
      <c r="R1118" s="33"/>
      <c r="S1118" s="33"/>
      <c r="T1118" s="33"/>
      <c r="U1118" s="27"/>
      <c r="V1118" s="27"/>
      <c r="W1118" s="27"/>
      <c r="X1118" s="24"/>
    </row>
    <row r="1119" spans="1:24" s="23" customFormat="1" ht="210.75" customHeight="1" x14ac:dyDescent="0.35">
      <c r="A1119" s="20">
        <f t="shared" si="37"/>
        <v>1118</v>
      </c>
      <c r="B1119" s="21" t="str">
        <f t="shared" si="36"/>
        <v>W36</v>
      </c>
      <c r="C1119" s="21">
        <v>45904.416666666664</v>
      </c>
      <c r="D1119" s="21" t="s">
        <v>2082</v>
      </c>
      <c r="E1119" s="10" t="s">
        <v>249</v>
      </c>
      <c r="F1119" s="10" t="s">
        <v>25</v>
      </c>
      <c r="G1119" s="46">
        <v>1.34E-2</v>
      </c>
      <c r="H1119" s="46">
        <v>1.3299999999999999E-2</v>
      </c>
      <c r="I1119" s="46">
        <v>7.4999999999999997E-3</v>
      </c>
      <c r="J1119" s="46">
        <v>2.3E-3</v>
      </c>
      <c r="K1119" s="49" t="s">
        <v>2689</v>
      </c>
      <c r="L1119" s="11" t="s">
        <v>2709</v>
      </c>
      <c r="M1119" s="10" t="s">
        <v>2455</v>
      </c>
      <c r="N1119" s="10" t="s">
        <v>2704</v>
      </c>
      <c r="O1119" s="10" t="s">
        <v>2665</v>
      </c>
      <c r="P1119" s="25" t="s">
        <v>134</v>
      </c>
      <c r="Q1119" s="22"/>
      <c r="R1119" s="33"/>
      <c r="S1119" s="33"/>
      <c r="T1119" s="33"/>
      <c r="U1119" s="27"/>
      <c r="V1119" s="27"/>
      <c r="W1119" s="27"/>
      <c r="X1119" s="24"/>
    </row>
    <row r="1120" spans="1:24" s="23" customFormat="1" ht="210.75" customHeight="1" x14ac:dyDescent="0.35">
      <c r="A1120" s="20">
        <f t="shared" si="37"/>
        <v>1119</v>
      </c>
      <c r="B1120" s="21" t="str">
        <f t="shared" si="36"/>
        <v>W36</v>
      </c>
      <c r="C1120" s="21">
        <v>45904.416666666664</v>
      </c>
      <c r="D1120" s="21" t="s">
        <v>92</v>
      </c>
      <c r="E1120" s="10" t="s">
        <v>102</v>
      </c>
      <c r="F1120" s="10" t="s">
        <v>25</v>
      </c>
      <c r="G1120" s="46">
        <v>1.23E-2</v>
      </c>
      <c r="H1120" s="46">
        <v>1.2500000000000001E-2</v>
      </c>
      <c r="I1120" s="46">
        <v>1.41E-2</v>
      </c>
      <c r="J1120" s="46">
        <v>9.9000000000000008E-3</v>
      </c>
      <c r="K1120" s="49" t="s">
        <v>2690</v>
      </c>
      <c r="L1120" s="11" t="s">
        <v>2705</v>
      </c>
      <c r="M1120" s="10" t="s">
        <v>162</v>
      </c>
      <c r="N1120" s="10" t="s">
        <v>8</v>
      </c>
      <c r="O1120" s="10" t="s">
        <v>2665</v>
      </c>
      <c r="P1120" s="25" t="s">
        <v>134</v>
      </c>
      <c r="Q1120" s="22"/>
      <c r="R1120" s="33"/>
      <c r="S1120" s="33"/>
      <c r="T1120" s="33"/>
      <c r="U1120" s="27"/>
      <c r="V1120" s="27"/>
      <c r="W1120" s="27"/>
      <c r="X1120" s="24"/>
    </row>
    <row r="1121" spans="1:24" s="23" customFormat="1" ht="210.75" customHeight="1" x14ac:dyDescent="0.35">
      <c r="A1121" s="20">
        <f t="shared" si="37"/>
        <v>1120</v>
      </c>
      <c r="B1121" s="21" t="str">
        <f t="shared" si="36"/>
        <v>W36</v>
      </c>
      <c r="C1121" s="21">
        <v>45904.416666666664</v>
      </c>
      <c r="D1121" s="21" t="s">
        <v>1440</v>
      </c>
      <c r="E1121" s="10" t="s">
        <v>2707</v>
      </c>
      <c r="F1121" s="10" t="s">
        <v>25</v>
      </c>
      <c r="G1121" s="46">
        <v>2.5000000000000001E-3</v>
      </c>
      <c r="H1121" s="46">
        <v>1.6000000000000001E-3</v>
      </c>
      <c r="I1121" s="46">
        <v>2E-3</v>
      </c>
      <c r="J1121" s="46">
        <v>1.6999999999999999E-3</v>
      </c>
      <c r="K1121" s="49" t="s">
        <v>2691</v>
      </c>
      <c r="L1121" s="11" t="s">
        <v>2708</v>
      </c>
      <c r="M1121" s="10" t="s">
        <v>189</v>
      </c>
      <c r="N1121" s="10" t="s">
        <v>2</v>
      </c>
      <c r="O1121" s="10" t="s">
        <v>2665</v>
      </c>
      <c r="P1121" s="25" t="s">
        <v>11</v>
      </c>
      <c r="Q1121" s="22"/>
      <c r="R1121" s="33"/>
      <c r="S1121" s="33"/>
      <c r="T1121" s="33"/>
      <c r="U1121" s="27"/>
      <c r="V1121" s="27"/>
      <c r="W1121" s="27"/>
      <c r="X1121" s="24"/>
    </row>
    <row r="1122" spans="1:24" s="23" customFormat="1" ht="210.75" customHeight="1" x14ac:dyDescent="0.35">
      <c r="A1122" s="20">
        <f t="shared" si="37"/>
        <v>1121</v>
      </c>
      <c r="B1122" s="21" t="str">
        <f t="shared" si="36"/>
        <v>W36</v>
      </c>
      <c r="C1122" s="21">
        <v>45904.416666666664</v>
      </c>
      <c r="D1122" s="21" t="s">
        <v>2191</v>
      </c>
      <c r="E1122" s="10" t="s">
        <v>149</v>
      </c>
      <c r="F1122" s="10" t="s">
        <v>25</v>
      </c>
      <c r="G1122" s="46">
        <v>4.0000000000000001E-3</v>
      </c>
      <c r="H1122" s="46">
        <v>3.5999999999999999E-3</v>
      </c>
      <c r="I1122" s="46">
        <v>3.5999999999999999E-3</v>
      </c>
      <c r="J1122" s="46">
        <v>3.5000000000000001E-3</v>
      </c>
      <c r="K1122" s="49" t="s">
        <v>3260</v>
      </c>
      <c r="L1122" s="11" t="s">
        <v>3261</v>
      </c>
      <c r="M1122" s="10" t="s">
        <v>2697</v>
      </c>
      <c r="N1122" s="10" t="s">
        <v>8</v>
      </c>
      <c r="O1122" s="10" t="s">
        <v>2665</v>
      </c>
      <c r="P1122" s="25" t="s">
        <v>134</v>
      </c>
      <c r="Q1122" s="22"/>
      <c r="R1122" s="33"/>
      <c r="S1122" s="33"/>
      <c r="T1122" s="33"/>
      <c r="U1122" s="27"/>
      <c r="V1122" s="27"/>
      <c r="W1122" s="27"/>
      <c r="X1122" s="24"/>
    </row>
    <row r="1123" spans="1:24" s="23" customFormat="1" ht="210.75" customHeight="1" x14ac:dyDescent="0.35">
      <c r="A1123" s="20">
        <f t="shared" si="37"/>
        <v>1122</v>
      </c>
      <c r="B1123" s="21" t="str">
        <f t="shared" si="36"/>
        <v>W36</v>
      </c>
      <c r="C1123" s="21">
        <v>45904.416666666664</v>
      </c>
      <c r="D1123" s="21" t="s">
        <v>57</v>
      </c>
      <c r="E1123" s="10" t="s">
        <v>147</v>
      </c>
      <c r="F1123" s="10" t="s">
        <v>25</v>
      </c>
      <c r="G1123" s="46">
        <v>1.23E-2</v>
      </c>
      <c r="H1123" s="46">
        <v>5.4999999999999997E-3</v>
      </c>
      <c r="I1123" s="46">
        <v>4.7000000000000002E-3</v>
      </c>
      <c r="J1123" s="46">
        <v>4.4000000000000003E-3</v>
      </c>
      <c r="K1123" s="49" t="s">
        <v>2692</v>
      </c>
      <c r="L1123" s="11" t="s">
        <v>2701</v>
      </c>
      <c r="M1123" s="10" t="s">
        <v>162</v>
      </c>
      <c r="N1123" s="10" t="s">
        <v>8</v>
      </c>
      <c r="O1123" s="10" t="s">
        <v>2665</v>
      </c>
      <c r="P1123" s="25" t="s">
        <v>11</v>
      </c>
      <c r="Q1123" s="22"/>
      <c r="R1123" s="33"/>
      <c r="S1123" s="33"/>
      <c r="T1123" s="33"/>
      <c r="U1123" s="27"/>
      <c r="V1123" s="27"/>
      <c r="W1123" s="27"/>
      <c r="X1123" s="24"/>
    </row>
    <row r="1124" spans="1:24" s="23" customFormat="1" ht="210.75" customHeight="1" x14ac:dyDescent="0.35">
      <c r="A1124" s="20">
        <f t="shared" si="37"/>
        <v>1123</v>
      </c>
      <c r="B1124" s="21" t="str">
        <f t="shared" si="36"/>
        <v>W36</v>
      </c>
      <c r="C1124" s="21">
        <v>45904.416666666664</v>
      </c>
      <c r="D1124" s="21" t="s">
        <v>57</v>
      </c>
      <c r="E1124" s="10" t="s">
        <v>155</v>
      </c>
      <c r="F1124" s="10" t="s">
        <v>25</v>
      </c>
      <c r="G1124" s="46">
        <v>8.2000000000000007E-3</v>
      </c>
      <c r="H1124" s="46">
        <v>2.7000000000000001E-3</v>
      </c>
      <c r="I1124" s="46">
        <v>2.3E-3</v>
      </c>
      <c r="J1124" s="46">
        <v>2.2000000000000001E-3</v>
      </c>
      <c r="K1124" s="49" t="s">
        <v>2693</v>
      </c>
      <c r="L1124" s="11" t="s">
        <v>2700</v>
      </c>
      <c r="M1124" s="10" t="s">
        <v>162</v>
      </c>
      <c r="N1124" s="10" t="s">
        <v>8</v>
      </c>
      <c r="O1124" s="10" t="s">
        <v>2665</v>
      </c>
      <c r="P1124" s="25" t="s">
        <v>11</v>
      </c>
      <c r="Q1124" s="22"/>
      <c r="R1124" s="33"/>
      <c r="S1124" s="33"/>
      <c r="T1124" s="33"/>
      <c r="U1124" s="27"/>
      <c r="V1124" s="27"/>
      <c r="W1124" s="27"/>
      <c r="X1124" s="24"/>
    </row>
    <row r="1125" spans="1:24" s="23" customFormat="1" ht="210.75" customHeight="1" x14ac:dyDescent="0.35">
      <c r="A1125" s="20">
        <f t="shared" si="37"/>
        <v>1124</v>
      </c>
      <c r="B1125" s="21" t="str">
        <f t="shared" si="36"/>
        <v>W36</v>
      </c>
      <c r="C1125" s="21">
        <v>45904.416666666664</v>
      </c>
      <c r="D1125" s="21" t="s">
        <v>57</v>
      </c>
      <c r="E1125" s="10" t="s">
        <v>896</v>
      </c>
      <c r="F1125" s="10" t="s">
        <v>25</v>
      </c>
      <c r="G1125" s="46">
        <v>7.6E-3</v>
      </c>
      <c r="H1125" s="46">
        <v>4.7999999999999996E-3</v>
      </c>
      <c r="I1125" s="46">
        <v>4.1000000000000003E-3</v>
      </c>
      <c r="J1125" s="46">
        <v>3.8999999999999998E-3</v>
      </c>
      <c r="K1125" s="49" t="s">
        <v>2694</v>
      </c>
      <c r="L1125" s="11" t="s">
        <v>5075</v>
      </c>
      <c r="M1125" s="10" t="s">
        <v>175</v>
      </c>
      <c r="N1125" s="10" t="s">
        <v>8</v>
      </c>
      <c r="O1125" s="10" t="s">
        <v>2665</v>
      </c>
      <c r="P1125" s="25" t="s">
        <v>50</v>
      </c>
      <c r="Q1125" s="22"/>
      <c r="R1125" s="33"/>
      <c r="S1125" s="33"/>
      <c r="T1125" s="33"/>
      <c r="U1125" s="27"/>
      <c r="V1125" s="27"/>
      <c r="W1125" s="27"/>
      <c r="X1125" s="24"/>
    </row>
    <row r="1126" spans="1:24" s="23" customFormat="1" ht="210.75" customHeight="1" x14ac:dyDescent="0.35">
      <c r="A1126" s="20">
        <f t="shared" si="37"/>
        <v>1125</v>
      </c>
      <c r="B1126" s="21" t="str">
        <f t="shared" si="36"/>
        <v>W36</v>
      </c>
      <c r="C1126" s="21">
        <v>45904.416666666664</v>
      </c>
      <c r="D1126" s="21" t="s">
        <v>2020</v>
      </c>
      <c r="E1126" s="10" t="s">
        <v>20</v>
      </c>
      <c r="F1126" s="10" t="s">
        <v>25</v>
      </c>
      <c r="G1126" s="46">
        <v>2.7000000000000001E-3</v>
      </c>
      <c r="H1126" s="46">
        <v>1.9E-3</v>
      </c>
      <c r="I1126" s="46">
        <v>1.6999999999999999E-3</v>
      </c>
      <c r="J1126" s="46">
        <v>1.6999999999999999E-3</v>
      </c>
      <c r="K1126" s="49" t="s">
        <v>2695</v>
      </c>
      <c r="L1126" s="11" t="s">
        <v>2698</v>
      </c>
      <c r="M1126" s="10" t="s">
        <v>189</v>
      </c>
      <c r="N1126" s="10" t="s">
        <v>2</v>
      </c>
      <c r="O1126" s="10" t="s">
        <v>2665</v>
      </c>
      <c r="P1126" s="25" t="s">
        <v>11</v>
      </c>
      <c r="Q1126" s="22"/>
      <c r="R1126" s="33"/>
      <c r="S1126" s="33"/>
      <c r="T1126" s="33"/>
      <c r="U1126" s="27"/>
      <c r="V1126" s="27"/>
      <c r="W1126" s="27"/>
      <c r="X1126" s="24"/>
    </row>
    <row r="1127" spans="1:24" s="23" customFormat="1" ht="210.75" customHeight="1" x14ac:dyDescent="0.35">
      <c r="A1127" s="20">
        <f t="shared" si="37"/>
        <v>1126</v>
      </c>
      <c r="B1127" s="21" t="str">
        <f t="shared" si="36"/>
        <v>W36</v>
      </c>
      <c r="C1127" s="21">
        <v>45904.416666666664</v>
      </c>
      <c r="D1127" s="21" t="s">
        <v>2020</v>
      </c>
      <c r="E1127" s="10" t="s">
        <v>74</v>
      </c>
      <c r="F1127" s="10" t="s">
        <v>25</v>
      </c>
      <c r="G1127" s="46">
        <v>3.0000000000000001E-3</v>
      </c>
      <c r="H1127" s="46">
        <v>2.3999999999999998E-3</v>
      </c>
      <c r="I1127" s="46">
        <v>2.0999999999999999E-3</v>
      </c>
      <c r="J1127" s="46">
        <v>2.0999999999999999E-3</v>
      </c>
      <c r="K1127" s="49" t="s">
        <v>2696</v>
      </c>
      <c r="L1127" s="11" t="s">
        <v>2698</v>
      </c>
      <c r="M1127" s="10" t="s">
        <v>189</v>
      </c>
      <c r="N1127" s="10" t="s">
        <v>2</v>
      </c>
      <c r="O1127" s="10" t="s">
        <v>2665</v>
      </c>
      <c r="P1127" s="25" t="s">
        <v>11</v>
      </c>
      <c r="Q1127" s="22"/>
      <c r="R1127" s="33"/>
      <c r="S1127" s="33"/>
      <c r="T1127" s="33"/>
      <c r="U1127" s="27"/>
      <c r="V1127" s="27"/>
      <c r="W1127" s="27"/>
      <c r="X1127" s="24"/>
    </row>
    <row r="1128" spans="1:24" s="23" customFormat="1" ht="210.75" customHeight="1" x14ac:dyDescent="0.35">
      <c r="A1128" s="20">
        <f t="shared" si="37"/>
        <v>1127</v>
      </c>
      <c r="B1128" s="21" t="str">
        <f t="shared" si="36"/>
        <v>W36</v>
      </c>
      <c r="C1128" s="21">
        <v>45904.666666666664</v>
      </c>
      <c r="D1128" s="21" t="s">
        <v>2703</v>
      </c>
      <c r="E1128" s="10" t="s">
        <v>48</v>
      </c>
      <c r="F1128" s="10" t="s">
        <v>25</v>
      </c>
      <c r="G1128" s="46">
        <v>4.99E-2</v>
      </c>
      <c r="H1128" s="46">
        <v>5.04E-2</v>
      </c>
      <c r="I1128" s="46">
        <v>4.9599999999999998E-2</v>
      </c>
      <c r="J1128" s="46">
        <v>4.8300000000000003E-2</v>
      </c>
      <c r="K1128" s="49" t="s">
        <v>2706</v>
      </c>
      <c r="L1128" s="11" t="s">
        <v>2710</v>
      </c>
      <c r="M1128" s="10" t="s">
        <v>2697</v>
      </c>
      <c r="N1128" s="10" t="s">
        <v>8</v>
      </c>
      <c r="O1128" s="10" t="s">
        <v>2665</v>
      </c>
      <c r="P1128" s="25" t="s">
        <v>50</v>
      </c>
      <c r="Q1128" s="22"/>
      <c r="R1128" s="33"/>
      <c r="S1128" s="33"/>
      <c r="T1128" s="33"/>
      <c r="U1128" s="27"/>
      <c r="V1128" s="27"/>
      <c r="W1128" s="27"/>
      <c r="X1128" s="24"/>
    </row>
    <row r="1129" spans="1:24" s="23" customFormat="1" ht="210.75" customHeight="1" x14ac:dyDescent="0.35">
      <c r="A1129" s="20">
        <f t="shared" si="37"/>
        <v>1128</v>
      </c>
      <c r="B1129" s="21" t="str">
        <f t="shared" si="36"/>
        <v>W36</v>
      </c>
      <c r="C1129" s="21">
        <v>45904.666666666664</v>
      </c>
      <c r="D1129" s="21" t="s">
        <v>2634</v>
      </c>
      <c r="E1129" s="10" t="s">
        <v>86</v>
      </c>
      <c r="F1129" s="10" t="s">
        <v>25</v>
      </c>
      <c r="G1129" s="46">
        <v>2.5000000000000001E-3</v>
      </c>
      <c r="H1129" s="46">
        <v>2.2000000000000001E-3</v>
      </c>
      <c r="I1129" s="46">
        <v>2.2000000000000001E-3</v>
      </c>
      <c r="J1129" s="46">
        <v>2.2000000000000001E-3</v>
      </c>
      <c r="K1129" s="49" t="s">
        <v>2702</v>
      </c>
      <c r="L1129" s="11" t="s">
        <v>5076</v>
      </c>
      <c r="M1129" s="10" t="s">
        <v>189</v>
      </c>
      <c r="N1129" s="10" t="s">
        <v>2</v>
      </c>
      <c r="O1129" s="10" t="s">
        <v>2665</v>
      </c>
      <c r="P1129" s="25" t="s">
        <v>134</v>
      </c>
      <c r="Q1129" s="22"/>
      <c r="R1129" s="33"/>
      <c r="S1129" s="33"/>
      <c r="T1129" s="33"/>
      <c r="U1129" s="27"/>
      <c r="V1129" s="27"/>
      <c r="W1129" s="27"/>
      <c r="X1129" s="24"/>
    </row>
    <row r="1130" spans="1:24" s="23" customFormat="1" ht="210.75" customHeight="1" x14ac:dyDescent="0.35">
      <c r="A1130" s="20">
        <f t="shared" si="37"/>
        <v>1129</v>
      </c>
      <c r="B1130" s="21" t="str">
        <f t="shared" si="36"/>
        <v>W36</v>
      </c>
      <c r="C1130" s="21">
        <v>45905.416666666664</v>
      </c>
      <c r="D1130" s="21" t="s">
        <v>2605</v>
      </c>
      <c r="E1130" s="10" t="s">
        <v>174</v>
      </c>
      <c r="F1130" s="10" t="s">
        <v>25</v>
      </c>
      <c r="G1130" s="46">
        <v>2.2000000000000001E-3</v>
      </c>
      <c r="H1130" s="46">
        <v>1.5E-3</v>
      </c>
      <c r="I1130" s="46">
        <v>1.1999999999999999E-3</v>
      </c>
      <c r="J1130" s="46">
        <v>1.1999999999999999E-3</v>
      </c>
      <c r="K1130" s="49" t="s">
        <v>2711</v>
      </c>
      <c r="L1130" s="11" t="s">
        <v>3050</v>
      </c>
      <c r="M1130" s="10" t="s">
        <v>175</v>
      </c>
      <c r="N1130" s="10" t="s">
        <v>8</v>
      </c>
      <c r="O1130" s="10" t="s">
        <v>2665</v>
      </c>
      <c r="P1130" s="25" t="s">
        <v>134</v>
      </c>
      <c r="Q1130" s="22"/>
      <c r="R1130" s="33"/>
      <c r="S1130" s="33"/>
      <c r="T1130" s="33"/>
      <c r="U1130" s="27"/>
      <c r="V1130" s="27"/>
      <c r="W1130" s="27"/>
      <c r="X1130" s="24"/>
    </row>
    <row r="1131" spans="1:24" s="23" customFormat="1" ht="210.75" customHeight="1" x14ac:dyDescent="0.35">
      <c r="A1131" s="20">
        <f t="shared" si="37"/>
        <v>1130</v>
      </c>
      <c r="B1131" s="21" t="str">
        <f t="shared" si="36"/>
        <v>W36</v>
      </c>
      <c r="C1131" s="21">
        <v>45905.416666666664</v>
      </c>
      <c r="D1131" s="21" t="s">
        <v>2191</v>
      </c>
      <c r="E1131" s="10" t="s">
        <v>174</v>
      </c>
      <c r="F1131" s="10" t="s">
        <v>25</v>
      </c>
      <c r="G1131" s="46">
        <v>1.2999999999999999E-3</v>
      </c>
      <c r="H1131" s="46">
        <v>6.9999999999999999E-4</v>
      </c>
      <c r="I1131" s="46">
        <v>6.9999999999999999E-4</v>
      </c>
      <c r="J1131" s="46">
        <v>6.9999999999999999E-4</v>
      </c>
      <c r="K1131" s="49" t="s">
        <v>2712</v>
      </c>
      <c r="L1131" s="11" t="s">
        <v>2888</v>
      </c>
      <c r="M1131" s="10" t="s">
        <v>175</v>
      </c>
      <c r="N1131" s="10" t="s">
        <v>8</v>
      </c>
      <c r="O1131" s="10" t="s">
        <v>2665</v>
      </c>
      <c r="P1131" s="25" t="s">
        <v>134</v>
      </c>
      <c r="Q1131" s="22"/>
      <c r="R1131" s="33"/>
      <c r="S1131" s="33"/>
      <c r="T1131" s="33"/>
      <c r="U1131" s="27"/>
      <c r="V1131" s="27"/>
      <c r="W1131" s="27"/>
      <c r="X1131" s="24"/>
    </row>
    <row r="1132" spans="1:24" s="23" customFormat="1" ht="210.75" customHeight="1" x14ac:dyDescent="0.35">
      <c r="A1132" s="20">
        <f t="shared" si="37"/>
        <v>1131</v>
      </c>
      <c r="B1132" s="21" t="str">
        <f t="shared" si="36"/>
        <v>W36</v>
      </c>
      <c r="C1132" s="21">
        <v>45905.416666666664</v>
      </c>
      <c r="D1132" s="21" t="s">
        <v>2082</v>
      </c>
      <c r="E1132" s="10" t="s">
        <v>2716</v>
      </c>
      <c r="F1132" s="10" t="s">
        <v>25</v>
      </c>
      <c r="G1132" s="46">
        <v>7.7999999999999996E-3</v>
      </c>
      <c r="H1132" s="46">
        <v>3.2000000000000002E-3</v>
      </c>
      <c r="I1132" s="46">
        <v>2.3E-3</v>
      </c>
      <c r="J1132" s="46">
        <v>1.1999999999999999E-3</v>
      </c>
      <c r="K1132" s="49" t="s">
        <v>2719</v>
      </c>
      <c r="L1132" s="11" t="s">
        <v>2841</v>
      </c>
      <c r="M1132" s="10" t="s">
        <v>2058</v>
      </c>
      <c r="N1132" s="10" t="e">
        <v>#N/A</v>
      </c>
      <c r="O1132" s="10" t="s">
        <v>2665</v>
      </c>
      <c r="P1132" s="25" t="s">
        <v>11</v>
      </c>
      <c r="Q1132" s="22"/>
      <c r="R1132" s="33"/>
      <c r="S1132" s="33"/>
      <c r="T1132" s="33"/>
      <c r="U1132" s="27"/>
      <c r="V1132" s="27"/>
      <c r="W1132" s="27"/>
      <c r="X1132" s="24"/>
    </row>
    <row r="1133" spans="1:24" s="23" customFormat="1" ht="64.5" customHeight="1" x14ac:dyDescent="0.35">
      <c r="A1133" s="20">
        <f t="shared" si="37"/>
        <v>1132</v>
      </c>
      <c r="B1133" s="21" t="str">
        <f t="shared" si="36"/>
        <v>W36</v>
      </c>
      <c r="C1133" s="21">
        <v>45905.416666666664</v>
      </c>
      <c r="D1133" s="21" t="s">
        <v>2082</v>
      </c>
      <c r="E1133" s="10" t="s">
        <v>2715</v>
      </c>
      <c r="F1133" s="10" t="s">
        <v>25</v>
      </c>
      <c r="G1133" s="46">
        <v>7.7999999999999996E-3</v>
      </c>
      <c r="H1133" s="46">
        <v>3.2000000000000002E-3</v>
      </c>
      <c r="I1133" s="46">
        <v>2.3E-3</v>
      </c>
      <c r="J1133" s="46">
        <v>1.1999999999999999E-3</v>
      </c>
      <c r="K1133" s="49" t="s">
        <v>2713</v>
      </c>
      <c r="L1133" s="11" t="s">
        <v>2718</v>
      </c>
      <c r="M1133" s="10" t="s">
        <v>2058</v>
      </c>
      <c r="N1133" s="10" t="e">
        <v>#N/A</v>
      </c>
      <c r="O1133" s="10" t="s">
        <v>2665</v>
      </c>
      <c r="P1133" s="25" t="s">
        <v>11</v>
      </c>
      <c r="Q1133" s="22"/>
      <c r="R1133" s="33"/>
      <c r="S1133" s="33"/>
      <c r="T1133" s="33"/>
      <c r="U1133" s="27"/>
      <c r="V1133" s="27"/>
      <c r="W1133" s="27"/>
      <c r="X1133" s="24"/>
    </row>
    <row r="1134" spans="1:24" s="23" customFormat="1" ht="64.5" customHeight="1" x14ac:dyDescent="0.35">
      <c r="A1134" s="20">
        <f t="shared" si="37"/>
        <v>1133</v>
      </c>
      <c r="B1134" s="21" t="str">
        <f t="shared" si="36"/>
        <v>W36</v>
      </c>
      <c r="C1134" s="21">
        <v>45905.416666666664</v>
      </c>
      <c r="D1134" s="21" t="s">
        <v>2082</v>
      </c>
      <c r="E1134" s="10" t="s">
        <v>2716</v>
      </c>
      <c r="F1134" s="10" t="s">
        <v>25</v>
      </c>
      <c r="G1134" s="46">
        <v>7.7999999999999996E-3</v>
      </c>
      <c r="H1134" s="46">
        <v>3.2000000000000002E-3</v>
      </c>
      <c r="I1134" s="46">
        <v>2.3E-3</v>
      </c>
      <c r="J1134" s="46">
        <v>1.1999999999999999E-3</v>
      </c>
      <c r="K1134" s="49" t="s">
        <v>2713</v>
      </c>
      <c r="L1134" s="11" t="s">
        <v>2718</v>
      </c>
      <c r="M1134" s="10" t="s">
        <v>2058</v>
      </c>
      <c r="N1134" s="10" t="e">
        <v>#N/A</v>
      </c>
      <c r="O1134" s="10" t="s">
        <v>2665</v>
      </c>
      <c r="P1134" s="25" t="s">
        <v>11</v>
      </c>
      <c r="Q1134" s="22"/>
      <c r="R1134" s="33"/>
      <c r="S1134" s="33"/>
      <c r="T1134" s="33"/>
      <c r="U1134" s="27"/>
      <c r="V1134" s="27"/>
      <c r="W1134" s="27"/>
      <c r="X1134" s="24"/>
    </row>
    <row r="1135" spans="1:24" s="23" customFormat="1" ht="210.75" customHeight="1" x14ac:dyDescent="0.35">
      <c r="A1135" s="20">
        <f t="shared" si="37"/>
        <v>1134</v>
      </c>
      <c r="B1135" s="21" t="str">
        <f t="shared" si="36"/>
        <v>W36</v>
      </c>
      <c r="C1135" s="21">
        <v>45905.416666666664</v>
      </c>
      <c r="D1135" s="21" t="s">
        <v>1144</v>
      </c>
      <c r="E1135" s="10" t="s">
        <v>1449</v>
      </c>
      <c r="F1135" s="10" t="s">
        <v>25</v>
      </c>
      <c r="G1135" s="46">
        <v>9.1999999999999998E-3</v>
      </c>
      <c r="H1135" s="46">
        <v>8.9999999999999998E-4</v>
      </c>
      <c r="I1135" s="46">
        <v>6.9999999999999999E-4</v>
      </c>
      <c r="J1135" s="46">
        <v>5.9999999999999995E-4</v>
      </c>
      <c r="K1135" s="49" t="s">
        <v>2714</v>
      </c>
      <c r="L1135" s="11" t="s">
        <v>2725</v>
      </c>
      <c r="M1135" s="10" t="s">
        <v>172</v>
      </c>
      <c r="N1135" s="10" t="s">
        <v>9</v>
      </c>
      <c r="O1135" s="10" t="s">
        <v>2665</v>
      </c>
      <c r="P1135" s="25" t="s">
        <v>11</v>
      </c>
      <c r="Q1135" s="22"/>
      <c r="R1135" s="33"/>
      <c r="S1135" s="33"/>
      <c r="T1135" s="33"/>
      <c r="U1135" s="27"/>
      <c r="V1135" s="27"/>
      <c r="W1135" s="27"/>
      <c r="X1135" s="24"/>
    </row>
    <row r="1136" spans="1:24" s="23" customFormat="1" ht="210.75" customHeight="1" x14ac:dyDescent="0.35">
      <c r="A1136" s="20">
        <f t="shared" si="37"/>
        <v>1135</v>
      </c>
      <c r="B1136" s="21" t="str">
        <f t="shared" si="36"/>
        <v>W36</v>
      </c>
      <c r="C1136" s="21">
        <v>45905.666666666664</v>
      </c>
      <c r="D1136" s="21" t="s">
        <v>2144</v>
      </c>
      <c r="E1136" s="10" t="s">
        <v>249</v>
      </c>
      <c r="F1136" s="10" t="s">
        <v>25</v>
      </c>
      <c r="G1136" s="46">
        <v>0.13780000000000001</v>
      </c>
      <c r="H1136" s="46">
        <v>6.6E-3</v>
      </c>
      <c r="I1136" s="46">
        <v>4.3E-3</v>
      </c>
      <c r="J1136" s="46">
        <v>1.4E-3</v>
      </c>
      <c r="K1136" s="49" t="s">
        <v>2717</v>
      </c>
      <c r="L1136" s="11" t="s">
        <v>2730</v>
      </c>
      <c r="M1136" s="10" t="s">
        <v>2455</v>
      </c>
      <c r="N1136" s="10" t="s">
        <v>183</v>
      </c>
      <c r="O1136" s="10" t="s">
        <v>2302</v>
      </c>
      <c r="P1136" s="25" t="s">
        <v>134</v>
      </c>
      <c r="Q1136" s="22"/>
      <c r="R1136" s="33"/>
      <c r="S1136" s="33"/>
      <c r="T1136" s="33"/>
      <c r="U1136" s="27"/>
      <c r="V1136" s="27"/>
      <c r="W1136" s="27"/>
      <c r="X1136" s="24"/>
    </row>
    <row r="1137" spans="1:24" s="23" customFormat="1" ht="210.75" customHeight="1" x14ac:dyDescent="0.35">
      <c r="A1137" s="20">
        <f t="shared" si="37"/>
        <v>1136</v>
      </c>
      <c r="B1137" s="21" t="str">
        <f t="shared" si="36"/>
        <v>W36</v>
      </c>
      <c r="C1137" s="21">
        <v>45906.416666666664</v>
      </c>
      <c r="D1137" s="21" t="s">
        <v>2634</v>
      </c>
      <c r="E1137" s="10" t="s">
        <v>113</v>
      </c>
      <c r="F1137" s="10" t="s">
        <v>25</v>
      </c>
      <c r="G1137" s="46">
        <v>1E-3</v>
      </c>
      <c r="H1137" s="46">
        <v>6.9999999999999999E-4</v>
      </c>
      <c r="I1137" s="46">
        <v>6.9999999999999999E-4</v>
      </c>
      <c r="J1137" s="46">
        <v>6.9999999999999999E-4</v>
      </c>
      <c r="K1137" s="49" t="s">
        <v>2722</v>
      </c>
      <c r="L1137" s="11" t="s">
        <v>2738</v>
      </c>
      <c r="M1137" s="10" t="s">
        <v>288</v>
      </c>
      <c r="N1137" s="10" t="s">
        <v>1</v>
      </c>
      <c r="O1137" s="10" t="s">
        <v>2302</v>
      </c>
      <c r="P1137" s="25" t="s">
        <v>11</v>
      </c>
      <c r="Q1137" s="22"/>
      <c r="R1137" s="33"/>
      <c r="S1137" s="33"/>
      <c r="T1137" s="33"/>
      <c r="U1137" s="27"/>
      <c r="V1137" s="27"/>
      <c r="W1137" s="27"/>
      <c r="X1137" s="24"/>
    </row>
    <row r="1138" spans="1:24" s="23" customFormat="1" ht="210.75" customHeight="1" x14ac:dyDescent="0.35">
      <c r="A1138" s="20">
        <f t="shared" si="37"/>
        <v>1137</v>
      </c>
      <c r="B1138" s="21" t="str">
        <f t="shared" si="36"/>
        <v>W36</v>
      </c>
      <c r="C1138" s="21">
        <v>45906.416666666664</v>
      </c>
      <c r="D1138" s="21" t="s">
        <v>2634</v>
      </c>
      <c r="E1138" s="10" t="s">
        <v>75</v>
      </c>
      <c r="F1138" s="10" t="s">
        <v>25</v>
      </c>
      <c r="G1138" s="46">
        <v>1.1000000000000001E-3</v>
      </c>
      <c r="H1138" s="46">
        <v>4.0000000000000002E-4</v>
      </c>
      <c r="I1138" s="46">
        <v>4.0000000000000002E-4</v>
      </c>
      <c r="J1138" s="46">
        <v>4.0000000000000002E-4</v>
      </c>
      <c r="K1138" s="49" t="s">
        <v>2723</v>
      </c>
      <c r="L1138" s="11" t="s">
        <v>2737</v>
      </c>
      <c r="M1138" s="10" t="s">
        <v>288</v>
      </c>
      <c r="N1138" s="10" t="s">
        <v>1</v>
      </c>
      <c r="O1138" s="10" t="s">
        <v>2302</v>
      </c>
      <c r="P1138" s="25" t="s">
        <v>11</v>
      </c>
      <c r="Q1138" s="22"/>
      <c r="R1138" s="33"/>
      <c r="S1138" s="33"/>
      <c r="T1138" s="33"/>
      <c r="U1138" s="27"/>
      <c r="V1138" s="27"/>
      <c r="W1138" s="27"/>
      <c r="X1138" s="24"/>
    </row>
    <row r="1139" spans="1:24" s="23" customFormat="1" ht="210.75" customHeight="1" x14ac:dyDescent="0.35">
      <c r="A1139" s="20">
        <f t="shared" si="37"/>
        <v>1138</v>
      </c>
      <c r="B1139" s="21" t="str">
        <f t="shared" si="36"/>
        <v>W36</v>
      </c>
      <c r="C1139" s="21">
        <v>45906.416666666664</v>
      </c>
      <c r="D1139" s="21" t="s">
        <v>2102</v>
      </c>
      <c r="E1139" s="10" t="s">
        <v>86</v>
      </c>
      <c r="F1139" s="10" t="s">
        <v>25</v>
      </c>
      <c r="G1139" s="46">
        <v>1.6000000000000001E-3</v>
      </c>
      <c r="H1139" s="46">
        <v>8.9999999999999998E-4</v>
      </c>
      <c r="I1139" s="46">
        <v>1E-3</v>
      </c>
      <c r="J1139" s="46">
        <v>1E-3</v>
      </c>
      <c r="K1139" s="49" t="s">
        <v>2724</v>
      </c>
      <c r="L1139" s="11" t="s">
        <v>2735</v>
      </c>
      <c r="M1139" s="10" t="s">
        <v>288</v>
      </c>
      <c r="N1139" s="10" t="s">
        <v>1</v>
      </c>
      <c r="O1139" s="10" t="s">
        <v>2302</v>
      </c>
      <c r="P1139" s="25" t="s">
        <v>11</v>
      </c>
      <c r="Q1139" s="22"/>
      <c r="R1139" s="33"/>
      <c r="S1139" s="33"/>
      <c r="T1139" s="33"/>
      <c r="U1139" s="27"/>
      <c r="V1139" s="27"/>
      <c r="W1139" s="27"/>
      <c r="X1139" s="24"/>
    </row>
    <row r="1140" spans="1:24" s="23" customFormat="1" ht="210.75" customHeight="1" x14ac:dyDescent="0.35">
      <c r="A1140" s="20">
        <f t="shared" si="37"/>
        <v>1139</v>
      </c>
      <c r="B1140" s="21" t="str">
        <f t="shared" si="36"/>
        <v>W36</v>
      </c>
      <c r="C1140" s="21">
        <v>45906.416666666664</v>
      </c>
      <c r="D1140" s="21" t="s">
        <v>1938</v>
      </c>
      <c r="E1140" s="10" t="s">
        <v>2736</v>
      </c>
      <c r="F1140" s="10" t="s">
        <v>25</v>
      </c>
      <c r="G1140" s="46">
        <v>8.0000000000000002E-3</v>
      </c>
      <c r="H1140" s="46">
        <v>7.3000000000000001E-3</v>
      </c>
      <c r="I1140" s="46">
        <v>7.3000000000000001E-3</v>
      </c>
      <c r="J1140" s="46">
        <v>7.3000000000000001E-3</v>
      </c>
      <c r="K1140" s="49" t="s">
        <v>2753</v>
      </c>
      <c r="L1140" s="11" t="s">
        <v>2752</v>
      </c>
      <c r="M1140" s="10" t="s">
        <v>2739</v>
      </c>
      <c r="N1140" s="10" t="s">
        <v>2727</v>
      </c>
      <c r="O1140" s="10" t="s">
        <v>2309</v>
      </c>
      <c r="P1140" s="25" t="s">
        <v>11</v>
      </c>
      <c r="Q1140" s="22"/>
      <c r="R1140" s="33"/>
      <c r="S1140" s="33"/>
      <c r="T1140" s="33"/>
      <c r="U1140" s="27"/>
      <c r="V1140" s="27"/>
      <c r="W1140" s="27"/>
      <c r="X1140" s="24"/>
    </row>
    <row r="1141" spans="1:24" s="23" customFormat="1" ht="210.75" customHeight="1" x14ac:dyDescent="0.35">
      <c r="A1141" s="20">
        <f t="shared" si="37"/>
        <v>1140</v>
      </c>
      <c r="B1141" s="21" t="str">
        <f t="shared" si="36"/>
        <v>W36</v>
      </c>
      <c r="C1141" s="21">
        <v>45906.416666666664</v>
      </c>
      <c r="D1141" s="21" t="s">
        <v>1938</v>
      </c>
      <c r="E1141" s="10" t="s">
        <v>113</v>
      </c>
      <c r="F1141" s="10" t="s">
        <v>25</v>
      </c>
      <c r="G1141" s="46">
        <v>2.5999999999999999E-3</v>
      </c>
      <c r="H1141" s="46">
        <v>2.5999999999999999E-3</v>
      </c>
      <c r="I1141" s="46">
        <v>2.5999999999999999E-3</v>
      </c>
      <c r="J1141" s="46">
        <v>2.5999999999999999E-3</v>
      </c>
      <c r="K1141" s="49" t="s">
        <v>2728</v>
      </c>
      <c r="L1141" s="11" t="s">
        <v>2729</v>
      </c>
      <c r="M1141" s="10" t="s">
        <v>288</v>
      </c>
      <c r="N1141" s="10" t="s">
        <v>199</v>
      </c>
      <c r="O1141" s="10" t="s">
        <v>2302</v>
      </c>
      <c r="P1141" s="25" t="s">
        <v>50</v>
      </c>
      <c r="Q1141" s="22"/>
      <c r="R1141" s="33"/>
      <c r="S1141" s="33"/>
      <c r="T1141" s="33"/>
      <c r="U1141" s="27"/>
      <c r="V1141" s="27"/>
      <c r="W1141" s="27"/>
      <c r="X1141" s="24"/>
    </row>
    <row r="1142" spans="1:24" s="23" customFormat="1" ht="210.75" customHeight="1" x14ac:dyDescent="0.35">
      <c r="A1142" s="20">
        <f t="shared" si="37"/>
        <v>1141</v>
      </c>
      <c r="B1142" s="21" t="str">
        <f t="shared" si="36"/>
        <v>W36</v>
      </c>
      <c r="C1142" s="21">
        <v>45906.416666666664</v>
      </c>
      <c r="D1142" s="21" t="s">
        <v>2703</v>
      </c>
      <c r="E1142" s="10" t="s">
        <v>62</v>
      </c>
      <c r="F1142" s="10" t="s">
        <v>25</v>
      </c>
      <c r="G1142" s="46">
        <v>1.67E-2</v>
      </c>
      <c r="H1142" s="46">
        <v>9.4999999999999998E-3</v>
      </c>
      <c r="I1142" s="46">
        <v>9.4000000000000004E-3</v>
      </c>
      <c r="J1142" s="46">
        <v>9.2999999999999992E-3</v>
      </c>
      <c r="K1142" s="49" t="s">
        <v>2731</v>
      </c>
      <c r="L1142" s="11" t="s">
        <v>2741</v>
      </c>
      <c r="M1142" s="10" t="s">
        <v>2726</v>
      </c>
      <c r="N1142" s="10" t="s">
        <v>2727</v>
      </c>
      <c r="O1142" s="10" t="s">
        <v>2309</v>
      </c>
      <c r="P1142" s="25" t="s">
        <v>11</v>
      </c>
      <c r="Q1142" s="22"/>
      <c r="R1142" s="33"/>
      <c r="S1142" s="33"/>
      <c r="T1142" s="33"/>
      <c r="U1142" s="27"/>
      <c r="V1142" s="27"/>
      <c r="W1142" s="27"/>
      <c r="X1142" s="24"/>
    </row>
    <row r="1143" spans="1:24" s="23" customFormat="1" ht="210.75" customHeight="1" x14ac:dyDescent="0.35">
      <c r="A1143" s="20">
        <f t="shared" si="37"/>
        <v>1142</v>
      </c>
      <c r="B1143" s="21" t="str">
        <f t="shared" si="36"/>
        <v>W36</v>
      </c>
      <c r="C1143" s="21">
        <v>45906.416666666664</v>
      </c>
      <c r="D1143" s="21" t="s">
        <v>2703</v>
      </c>
      <c r="E1143" s="10" t="s">
        <v>86</v>
      </c>
      <c r="F1143" s="10" t="s">
        <v>25</v>
      </c>
      <c r="G1143" s="46">
        <v>1.44E-2</v>
      </c>
      <c r="H1143" s="46">
        <v>7.7999999999999996E-3</v>
      </c>
      <c r="I1143" s="46">
        <v>7.7999999999999996E-3</v>
      </c>
      <c r="J1143" s="46">
        <v>7.7000000000000002E-3</v>
      </c>
      <c r="K1143" s="49" t="s">
        <v>2732</v>
      </c>
      <c r="L1143" s="11" t="s">
        <v>2734</v>
      </c>
      <c r="M1143" s="10" t="s">
        <v>288</v>
      </c>
      <c r="N1143" s="10" t="s">
        <v>1</v>
      </c>
      <c r="O1143" s="10" t="s">
        <v>2302</v>
      </c>
      <c r="P1143" s="25" t="s">
        <v>11</v>
      </c>
      <c r="Q1143" s="22"/>
      <c r="R1143" s="33"/>
      <c r="S1143" s="33"/>
      <c r="T1143" s="33"/>
      <c r="U1143" s="27"/>
      <c r="V1143" s="27"/>
      <c r="W1143" s="27"/>
      <c r="X1143" s="24"/>
    </row>
    <row r="1144" spans="1:24" s="23" customFormat="1" ht="210.75" customHeight="1" x14ac:dyDescent="0.35">
      <c r="A1144" s="20">
        <f t="shared" si="37"/>
        <v>1143</v>
      </c>
      <c r="B1144" s="21" t="str">
        <f t="shared" si="36"/>
        <v>W36</v>
      </c>
      <c r="C1144" s="21">
        <v>45906.666666666664</v>
      </c>
      <c r="D1144" s="21" t="s">
        <v>1861</v>
      </c>
      <c r="E1144" s="10" t="s">
        <v>166</v>
      </c>
      <c r="F1144" s="10" t="s">
        <v>60</v>
      </c>
      <c r="G1144" s="46">
        <v>1.0800000000000001E-2</v>
      </c>
      <c r="H1144" s="46">
        <v>9.4000000000000004E-3</v>
      </c>
      <c r="I1144" s="46">
        <v>9.4000000000000004E-3</v>
      </c>
      <c r="J1144" s="46">
        <v>9.4000000000000004E-3</v>
      </c>
      <c r="K1144" s="49" t="s">
        <v>2733</v>
      </c>
      <c r="L1144" s="11" t="s">
        <v>2740</v>
      </c>
      <c r="M1144" s="10" t="s">
        <v>2697</v>
      </c>
      <c r="N1144" s="10" t="s">
        <v>8</v>
      </c>
      <c r="O1144" s="10" t="s">
        <v>2302</v>
      </c>
      <c r="P1144" s="25" t="s">
        <v>11</v>
      </c>
      <c r="Q1144" s="22"/>
      <c r="R1144" s="33"/>
      <c r="S1144" s="33"/>
      <c r="T1144" s="33"/>
      <c r="U1144" s="27"/>
      <c r="V1144" s="27"/>
      <c r="W1144" s="27"/>
      <c r="X1144" s="24"/>
    </row>
    <row r="1145" spans="1:24" s="23" customFormat="1" ht="210.75" customHeight="1" x14ac:dyDescent="0.35">
      <c r="A1145" s="20">
        <f t="shared" si="37"/>
        <v>1144</v>
      </c>
      <c r="B1145" s="21" t="str">
        <f t="shared" si="36"/>
        <v>W36</v>
      </c>
      <c r="C1145" s="21">
        <v>45906.666666666664</v>
      </c>
      <c r="D1145" s="21" t="s">
        <v>1861</v>
      </c>
      <c r="E1145" s="10" t="s">
        <v>1891</v>
      </c>
      <c r="F1145" s="10" t="s">
        <v>56</v>
      </c>
      <c r="G1145" s="46">
        <v>1.0800000000000001E-2</v>
      </c>
      <c r="H1145" s="46">
        <v>5.3E-3</v>
      </c>
      <c r="I1145" s="46">
        <v>5.3E-3</v>
      </c>
      <c r="J1145" s="46">
        <v>5.3E-3</v>
      </c>
      <c r="K1145" s="49" t="s">
        <v>2787</v>
      </c>
      <c r="L1145" s="11" t="s">
        <v>2805</v>
      </c>
      <c r="M1145" s="10" t="s">
        <v>128</v>
      </c>
      <c r="N1145" s="10" t="s">
        <v>8</v>
      </c>
      <c r="O1145" s="10" t="s">
        <v>2302</v>
      </c>
      <c r="P1145" s="25" t="s">
        <v>50</v>
      </c>
      <c r="Q1145" s="22"/>
      <c r="R1145" s="33"/>
      <c r="S1145" s="33"/>
      <c r="T1145" s="33"/>
      <c r="U1145" s="27"/>
      <c r="V1145" s="27"/>
      <c r="W1145" s="27"/>
      <c r="X1145" s="24"/>
    </row>
    <row r="1146" spans="1:24" s="23" customFormat="1" ht="210.75" customHeight="1" x14ac:dyDescent="0.35">
      <c r="A1146" s="20">
        <f t="shared" si="37"/>
        <v>1145</v>
      </c>
      <c r="B1146" s="21" t="str">
        <f t="shared" ref="B1146:B1209" si="38">"W"&amp;WEEKNUM(C1146,1)</f>
        <v>W37</v>
      </c>
      <c r="C1146" s="21">
        <v>45907.458333333336</v>
      </c>
      <c r="D1146" s="21" t="s">
        <v>2742</v>
      </c>
      <c r="E1146" s="10" t="s">
        <v>2870</v>
      </c>
      <c r="F1146" s="10" t="s">
        <v>39</v>
      </c>
      <c r="G1146" s="46">
        <v>3.3E-3</v>
      </c>
      <c r="H1146" s="46">
        <v>1.4E-3</v>
      </c>
      <c r="I1146" s="46">
        <v>1.2999999999999999E-3</v>
      </c>
      <c r="J1146" s="46">
        <v>1.2999999999999999E-3</v>
      </c>
      <c r="K1146" s="49" t="s">
        <v>2751</v>
      </c>
      <c r="L1146" s="11" t="s">
        <v>2764</v>
      </c>
      <c r="M1146" s="10" t="s">
        <v>161</v>
      </c>
      <c r="N1146" s="10" t="s">
        <v>8</v>
      </c>
      <c r="O1146" s="10" t="s">
        <v>2747</v>
      </c>
      <c r="P1146" s="25" t="s">
        <v>658</v>
      </c>
      <c r="Q1146" s="22"/>
      <c r="R1146" s="33"/>
      <c r="S1146" s="33"/>
      <c r="T1146" s="33"/>
      <c r="U1146" s="27"/>
      <c r="V1146" s="27"/>
      <c r="W1146" s="27"/>
      <c r="X1146" s="24"/>
    </row>
    <row r="1147" spans="1:24" s="23" customFormat="1" ht="210.75" customHeight="1" x14ac:dyDescent="0.35">
      <c r="A1147" s="20">
        <f t="shared" si="37"/>
        <v>1146</v>
      </c>
      <c r="B1147" s="21" t="str">
        <f t="shared" si="38"/>
        <v>W37</v>
      </c>
      <c r="C1147" s="21">
        <v>45907.458333333336</v>
      </c>
      <c r="D1147" s="21" t="s">
        <v>2743</v>
      </c>
      <c r="E1147" s="10" t="s">
        <v>1908</v>
      </c>
      <c r="F1147" s="10" t="s">
        <v>2745</v>
      </c>
      <c r="G1147" s="46">
        <v>2.24E-2</v>
      </c>
      <c r="H1147" s="46">
        <v>1.3100000000000001E-2</v>
      </c>
      <c r="I1147" s="46">
        <v>1.0999999999999999E-2</v>
      </c>
      <c r="J1147" s="46">
        <v>1.0999999999999999E-2</v>
      </c>
      <c r="K1147" s="49" t="s">
        <v>2754</v>
      </c>
      <c r="L1147" s="11" t="s">
        <v>2755</v>
      </c>
      <c r="M1147" s="10" t="s">
        <v>2748</v>
      </c>
      <c r="N1147" s="10" t="s">
        <v>2749</v>
      </c>
      <c r="O1147" s="10" t="s">
        <v>2747</v>
      </c>
      <c r="P1147" s="25" t="s">
        <v>0</v>
      </c>
      <c r="Q1147" s="22"/>
      <c r="R1147" s="33"/>
      <c r="S1147" s="33"/>
      <c r="T1147" s="33"/>
      <c r="U1147" s="27"/>
      <c r="V1147" s="27"/>
      <c r="W1147" s="27"/>
      <c r="X1147" s="24"/>
    </row>
    <row r="1148" spans="1:24" s="23" customFormat="1" ht="210.75" customHeight="1" x14ac:dyDescent="0.35">
      <c r="A1148" s="20">
        <f t="shared" si="37"/>
        <v>1147</v>
      </c>
      <c r="B1148" s="21" t="str">
        <f t="shared" si="38"/>
        <v>W37</v>
      </c>
      <c r="C1148" s="21">
        <v>45907.458333333336</v>
      </c>
      <c r="D1148" s="21" t="s">
        <v>2744</v>
      </c>
      <c r="E1148" s="10" t="s">
        <v>2869</v>
      </c>
      <c r="F1148" s="10" t="s">
        <v>2745</v>
      </c>
      <c r="G1148" s="46">
        <v>4.4000000000000003E-3</v>
      </c>
      <c r="H1148" s="46">
        <v>2.5999999999999999E-3</v>
      </c>
      <c r="I1148" s="46">
        <v>2.5999999999999999E-3</v>
      </c>
      <c r="J1148" s="46">
        <v>2.5999999999999999E-3</v>
      </c>
      <c r="K1148" s="49" t="s">
        <v>2756</v>
      </c>
      <c r="L1148" s="11" t="s">
        <v>5077</v>
      </c>
      <c r="M1148" s="10" t="s">
        <v>2746</v>
      </c>
      <c r="N1148" s="10" t="s">
        <v>2750</v>
      </c>
      <c r="O1148" s="10" t="s">
        <v>2747</v>
      </c>
      <c r="P1148" s="25" t="s">
        <v>0</v>
      </c>
      <c r="Q1148" s="22"/>
      <c r="R1148" s="33"/>
      <c r="S1148" s="33"/>
      <c r="T1148" s="33"/>
      <c r="U1148" s="27"/>
      <c r="V1148" s="27"/>
      <c r="W1148" s="27"/>
      <c r="X1148" s="24"/>
    </row>
    <row r="1149" spans="1:24" s="23" customFormat="1" ht="210.75" customHeight="1" x14ac:dyDescent="0.35">
      <c r="A1149" s="20">
        <f t="shared" si="37"/>
        <v>1148</v>
      </c>
      <c r="B1149" s="21" t="str">
        <f t="shared" si="38"/>
        <v>W37</v>
      </c>
      <c r="C1149" s="21">
        <v>45907.6875</v>
      </c>
      <c r="D1149" s="21" t="s">
        <v>2475</v>
      </c>
      <c r="E1149" s="10" t="s">
        <v>2868</v>
      </c>
      <c r="F1149" s="10" t="s">
        <v>2760</v>
      </c>
      <c r="G1149" s="46">
        <v>4.2999999999999997E-2</v>
      </c>
      <c r="H1149" s="46">
        <v>2.9899999999999999E-2</v>
      </c>
      <c r="I1149" s="46">
        <v>4.6100000000000002E-2</v>
      </c>
      <c r="J1149" s="46">
        <v>4.6100000000000002E-2</v>
      </c>
      <c r="K1149" s="49" t="s">
        <v>2759</v>
      </c>
      <c r="L1149" s="11" t="s">
        <v>2768</v>
      </c>
      <c r="M1149" s="10" t="s">
        <v>2761</v>
      </c>
      <c r="N1149" s="10" t="s">
        <v>2762</v>
      </c>
      <c r="O1149" s="10" t="s">
        <v>2463</v>
      </c>
      <c r="P1149" s="25" t="s">
        <v>2765</v>
      </c>
      <c r="Q1149" s="22"/>
      <c r="R1149" s="33"/>
      <c r="S1149" s="33"/>
      <c r="T1149" s="33"/>
      <c r="U1149" s="27"/>
      <c r="V1149" s="27"/>
      <c r="W1149" s="27"/>
      <c r="X1149" s="24"/>
    </row>
    <row r="1150" spans="1:24" s="23" customFormat="1" ht="210.75" customHeight="1" x14ac:dyDescent="0.35">
      <c r="A1150" s="20">
        <f t="shared" si="37"/>
        <v>1149</v>
      </c>
      <c r="B1150" s="21" t="str">
        <f t="shared" si="38"/>
        <v>W37</v>
      </c>
      <c r="C1150" s="21">
        <v>45907.6875</v>
      </c>
      <c r="D1150" s="21" t="s">
        <v>2758</v>
      </c>
      <c r="E1150" s="10" t="s">
        <v>2868</v>
      </c>
      <c r="F1150" s="10" t="s">
        <v>2760</v>
      </c>
      <c r="G1150" s="46">
        <v>2.3400000000000001E-2</v>
      </c>
      <c r="H1150" s="46">
        <v>2.7300000000000001E-2</v>
      </c>
      <c r="I1150" s="46">
        <v>2.7300000000000001E-2</v>
      </c>
      <c r="J1150" s="46">
        <v>2.7300000000000001E-2</v>
      </c>
      <c r="K1150" s="49" t="s">
        <v>2757</v>
      </c>
      <c r="L1150" s="11" t="s">
        <v>2769</v>
      </c>
      <c r="M1150" s="10" t="s">
        <v>2761</v>
      </c>
      <c r="N1150" s="10" t="s">
        <v>2762</v>
      </c>
      <c r="O1150" s="10" t="s">
        <v>2463</v>
      </c>
      <c r="P1150" s="25" t="s">
        <v>2763</v>
      </c>
      <c r="Q1150" s="22"/>
      <c r="R1150" s="33"/>
      <c r="S1150" s="33"/>
      <c r="T1150" s="33"/>
      <c r="U1150" s="27"/>
      <c r="V1150" s="27"/>
      <c r="W1150" s="27"/>
      <c r="X1150" s="24"/>
    </row>
    <row r="1151" spans="1:24" s="23" customFormat="1" ht="210.75" customHeight="1" x14ac:dyDescent="0.35">
      <c r="A1151" s="20">
        <f t="shared" si="37"/>
        <v>1150</v>
      </c>
      <c r="B1151" s="21" t="str">
        <f t="shared" si="38"/>
        <v>W37</v>
      </c>
      <c r="C1151" s="21">
        <v>45908.416666666664</v>
      </c>
      <c r="D1151" s="21" t="s">
        <v>2843</v>
      </c>
      <c r="E1151" s="10" t="s">
        <v>1199</v>
      </c>
      <c r="F1151" s="10" t="s">
        <v>2847</v>
      </c>
      <c r="G1151" s="46">
        <v>1.6400000000000001E-2</v>
      </c>
      <c r="H1151" s="46">
        <v>2.2700000000000001E-2</v>
      </c>
      <c r="I1151" s="46">
        <v>2.24E-2</v>
      </c>
      <c r="J1151" s="46">
        <v>2.24E-2</v>
      </c>
      <c r="K1151" s="49" t="s">
        <v>2771</v>
      </c>
      <c r="L1151" s="11" t="s">
        <v>2781</v>
      </c>
      <c r="M1151" s="10" t="s">
        <v>2761</v>
      </c>
      <c r="N1151" s="10" t="s">
        <v>3</v>
      </c>
      <c r="O1151" s="10" t="s">
        <v>2463</v>
      </c>
      <c r="P1151" s="25" t="s">
        <v>0</v>
      </c>
      <c r="Q1151" s="22"/>
      <c r="R1151" s="33"/>
      <c r="S1151" s="33"/>
      <c r="T1151" s="33"/>
      <c r="U1151" s="27"/>
      <c r="V1151" s="27"/>
      <c r="W1151" s="27"/>
      <c r="X1151" s="24"/>
    </row>
    <row r="1152" spans="1:24" s="23" customFormat="1" ht="210.75" customHeight="1" x14ac:dyDescent="0.35">
      <c r="A1152" s="20">
        <f t="shared" si="37"/>
        <v>1151</v>
      </c>
      <c r="B1152" s="21" t="str">
        <f t="shared" si="38"/>
        <v>W37</v>
      </c>
      <c r="C1152" s="21">
        <v>45908.416666666664</v>
      </c>
      <c r="D1152" s="21" t="s">
        <v>2744</v>
      </c>
      <c r="E1152" s="10" t="s">
        <v>1082</v>
      </c>
      <c r="F1152" s="10" t="s">
        <v>2773</v>
      </c>
      <c r="G1152" s="46">
        <v>4.0000000000000001E-3</v>
      </c>
      <c r="H1152" s="46">
        <v>2.0999999999999999E-3</v>
      </c>
      <c r="I1152" s="46">
        <v>2.0999999999999999E-3</v>
      </c>
      <c r="J1152" s="46">
        <v>2.0999999999999999E-3</v>
      </c>
      <c r="K1152" s="49" t="s">
        <v>2772</v>
      </c>
      <c r="L1152" s="11" t="s">
        <v>2780</v>
      </c>
      <c r="M1152" s="10" t="s">
        <v>191</v>
      </c>
      <c r="N1152" s="10" t="s">
        <v>2</v>
      </c>
      <c r="O1152" s="10" t="s">
        <v>2463</v>
      </c>
      <c r="P1152" s="25" t="s">
        <v>2782</v>
      </c>
      <c r="Q1152" s="22"/>
      <c r="R1152" s="33"/>
      <c r="S1152" s="33"/>
      <c r="T1152" s="33"/>
      <c r="U1152" s="27"/>
      <c r="V1152" s="27"/>
      <c r="W1152" s="27"/>
      <c r="X1152" s="24"/>
    </row>
    <row r="1153" spans="1:24" s="23" customFormat="1" ht="210.75" customHeight="1" x14ac:dyDescent="0.35">
      <c r="A1153" s="20">
        <f t="shared" si="37"/>
        <v>1152</v>
      </c>
      <c r="B1153" s="21" t="str">
        <f t="shared" si="38"/>
        <v>W37</v>
      </c>
      <c r="C1153" s="21">
        <v>45908.625</v>
      </c>
      <c r="D1153" s="21" t="s">
        <v>2867</v>
      </c>
      <c r="E1153" s="10" t="s">
        <v>2866</v>
      </c>
      <c r="F1153" s="10" t="s">
        <v>39</v>
      </c>
      <c r="G1153" s="46">
        <v>2.3400000000000001E-2</v>
      </c>
      <c r="H1153" s="46">
        <v>2.2000000000000001E-3</v>
      </c>
      <c r="I1153" s="46">
        <v>2.2000000000000001E-3</v>
      </c>
      <c r="J1153" s="46">
        <v>2.2000000000000001E-3</v>
      </c>
      <c r="K1153" s="49" t="s">
        <v>2783</v>
      </c>
      <c r="L1153" s="11" t="s">
        <v>2876</v>
      </c>
      <c r="M1153" s="10" t="s">
        <v>2776</v>
      </c>
      <c r="N1153" s="10" t="s">
        <v>2777</v>
      </c>
      <c r="O1153" s="10" t="s">
        <v>2463</v>
      </c>
      <c r="P1153" s="25" t="s">
        <v>118</v>
      </c>
      <c r="Q1153" s="22"/>
      <c r="R1153" s="33"/>
      <c r="S1153" s="33"/>
      <c r="T1153" s="33"/>
      <c r="U1153" s="27"/>
      <c r="V1153" s="27"/>
      <c r="W1153" s="27"/>
      <c r="X1153" s="24"/>
    </row>
    <row r="1154" spans="1:24" s="23" customFormat="1" ht="210.75" customHeight="1" x14ac:dyDescent="0.35">
      <c r="A1154" s="20">
        <f t="shared" si="37"/>
        <v>1153</v>
      </c>
      <c r="B1154" s="21" t="str">
        <f t="shared" si="38"/>
        <v>W37</v>
      </c>
      <c r="C1154" s="21">
        <v>45908.625</v>
      </c>
      <c r="D1154" s="21" t="s">
        <v>2865</v>
      </c>
      <c r="E1154" s="10" t="s">
        <v>2864</v>
      </c>
      <c r="F1154" s="10" t="s">
        <v>2775</v>
      </c>
      <c r="G1154" s="46">
        <v>7.7999999999999996E-3</v>
      </c>
      <c r="H1154" s="46">
        <v>1.8E-3</v>
      </c>
      <c r="I1154" s="46">
        <v>1.8E-3</v>
      </c>
      <c r="J1154" s="46">
        <v>1.8E-3</v>
      </c>
      <c r="K1154" s="49" t="s">
        <v>2774</v>
      </c>
      <c r="L1154" s="11" t="s">
        <v>2779</v>
      </c>
      <c r="M1154" s="10" t="s">
        <v>28</v>
      </c>
      <c r="N1154" s="10" t="s">
        <v>2778</v>
      </c>
      <c r="O1154" s="10" t="s">
        <v>2463</v>
      </c>
      <c r="P1154" s="25" t="s">
        <v>0</v>
      </c>
      <c r="Q1154" s="22"/>
      <c r="R1154" s="33"/>
      <c r="S1154" s="33"/>
      <c r="T1154" s="33"/>
      <c r="U1154" s="27"/>
      <c r="V1154" s="27"/>
      <c r="W1154" s="27"/>
      <c r="X1154" s="24"/>
    </row>
    <row r="1155" spans="1:24" s="23" customFormat="1" ht="210.75" customHeight="1" x14ac:dyDescent="0.35">
      <c r="A1155" s="20">
        <f t="shared" si="37"/>
        <v>1154</v>
      </c>
      <c r="B1155" s="21" t="str">
        <f t="shared" si="38"/>
        <v>W37</v>
      </c>
      <c r="C1155" s="21">
        <v>45908.6875</v>
      </c>
      <c r="D1155" s="21" t="s">
        <v>2863</v>
      </c>
      <c r="E1155" s="10" t="s">
        <v>2862</v>
      </c>
      <c r="F1155" s="10" t="s">
        <v>2760</v>
      </c>
      <c r="G1155" s="46">
        <v>2.3400000000000001E-2</v>
      </c>
      <c r="H1155" s="46">
        <v>1.9900000000000001E-2</v>
      </c>
      <c r="I1155" s="46">
        <v>1.9900000000000001E-2</v>
      </c>
      <c r="J1155" s="46">
        <v>1.9900000000000001E-2</v>
      </c>
      <c r="K1155" s="49" t="s">
        <v>2784</v>
      </c>
      <c r="L1155" s="11" t="s">
        <v>2785</v>
      </c>
      <c r="M1155" s="10" t="s">
        <v>2761</v>
      </c>
      <c r="N1155" s="10" t="s">
        <v>3</v>
      </c>
      <c r="O1155" s="10" t="s">
        <v>2463</v>
      </c>
      <c r="P1155" s="25" t="s">
        <v>2499</v>
      </c>
      <c r="Q1155" s="22"/>
      <c r="R1155" s="33"/>
      <c r="S1155" s="33"/>
      <c r="T1155" s="33"/>
      <c r="U1155" s="27"/>
      <c r="V1155" s="27"/>
      <c r="W1155" s="27"/>
      <c r="X1155" s="24"/>
    </row>
    <row r="1156" spans="1:24" s="23" customFormat="1" ht="210.75" customHeight="1" x14ac:dyDescent="0.35">
      <c r="A1156" s="20">
        <f t="shared" si="37"/>
        <v>1155</v>
      </c>
      <c r="B1156" s="21" t="str">
        <f t="shared" si="38"/>
        <v>W37</v>
      </c>
      <c r="C1156" s="21">
        <v>45909.4375</v>
      </c>
      <c r="D1156" s="21" t="s">
        <v>2861</v>
      </c>
      <c r="E1156" s="10" t="s">
        <v>198</v>
      </c>
      <c r="F1156" s="10" t="s">
        <v>2760</v>
      </c>
      <c r="G1156" s="46">
        <v>6.7999999999999996E-3</v>
      </c>
      <c r="H1156" s="46" t="s">
        <v>2825</v>
      </c>
      <c r="I1156" s="46" t="s">
        <v>2825</v>
      </c>
      <c r="J1156" s="46" t="s">
        <v>2825</v>
      </c>
      <c r="K1156" s="49" t="s">
        <v>2791</v>
      </c>
      <c r="L1156" s="11" t="s">
        <v>2804</v>
      </c>
      <c r="M1156" s="10" t="s">
        <v>2794</v>
      </c>
      <c r="N1156" s="10" t="s">
        <v>2795</v>
      </c>
      <c r="O1156" s="10" t="s">
        <v>2797</v>
      </c>
      <c r="P1156" s="25" t="s">
        <v>2798</v>
      </c>
      <c r="Q1156" s="22"/>
      <c r="R1156" s="33"/>
      <c r="S1156" s="33"/>
      <c r="T1156" s="33"/>
      <c r="U1156" s="27"/>
      <c r="V1156" s="27"/>
      <c r="W1156" s="27"/>
      <c r="X1156" s="24"/>
    </row>
    <row r="1157" spans="1:24" s="23" customFormat="1" ht="210.75" customHeight="1" x14ac:dyDescent="0.35">
      <c r="A1157" s="20">
        <f t="shared" ref="A1157:A1220" si="39">ROW()-1</f>
        <v>1156</v>
      </c>
      <c r="B1157" s="21" t="str">
        <f t="shared" si="38"/>
        <v>W37</v>
      </c>
      <c r="C1157" s="21">
        <v>45909.4375</v>
      </c>
      <c r="D1157" s="21" t="s">
        <v>2770</v>
      </c>
      <c r="E1157" s="10" t="s">
        <v>2845</v>
      </c>
      <c r="F1157" s="10" t="s">
        <v>2846</v>
      </c>
      <c r="G1157" s="46">
        <v>1.55E-2</v>
      </c>
      <c r="H1157" s="46">
        <v>4.1000000000000003E-3</v>
      </c>
      <c r="I1157" s="46">
        <v>4.1000000000000003E-3</v>
      </c>
      <c r="J1157" s="46">
        <v>4.1000000000000003E-3</v>
      </c>
      <c r="K1157" s="49" t="s">
        <v>2790</v>
      </c>
      <c r="L1157" s="11" t="s">
        <v>2801</v>
      </c>
      <c r="M1157" s="10" t="s">
        <v>2793</v>
      </c>
      <c r="N1157" s="10" t="s">
        <v>37</v>
      </c>
      <c r="O1157" s="10" t="s">
        <v>2797</v>
      </c>
      <c r="P1157" s="25" t="s">
        <v>2821</v>
      </c>
      <c r="Q1157" s="22"/>
      <c r="R1157" s="33"/>
      <c r="S1157" s="33"/>
      <c r="T1157" s="33"/>
      <c r="U1157" s="27"/>
      <c r="V1157" s="27"/>
      <c r="W1157" s="27"/>
      <c r="X1157" s="24"/>
    </row>
    <row r="1158" spans="1:24" s="23" customFormat="1" ht="210.75" customHeight="1" x14ac:dyDescent="0.35">
      <c r="A1158" s="20">
        <f t="shared" si="39"/>
        <v>1157</v>
      </c>
      <c r="B1158" s="21" t="str">
        <f t="shared" si="38"/>
        <v>W37</v>
      </c>
      <c r="C1158" s="21">
        <v>45909.4375</v>
      </c>
      <c r="D1158" s="21" t="s">
        <v>2860</v>
      </c>
      <c r="E1158" s="10" t="s">
        <v>1219</v>
      </c>
      <c r="F1158" s="10" t="s">
        <v>2844</v>
      </c>
      <c r="G1158" s="46">
        <v>6.1999999999999998E-3</v>
      </c>
      <c r="H1158" s="46">
        <v>2.5000000000000001E-3</v>
      </c>
      <c r="I1158" s="46" t="s">
        <v>2826</v>
      </c>
      <c r="J1158" s="46" t="s">
        <v>2826</v>
      </c>
      <c r="K1158" s="49" t="s">
        <v>2788</v>
      </c>
      <c r="L1158" s="11" t="s">
        <v>2803</v>
      </c>
      <c r="M1158" s="10" t="s">
        <v>2792</v>
      </c>
      <c r="N1158" s="10" t="s">
        <v>37</v>
      </c>
      <c r="O1158" s="10" t="s">
        <v>2797</v>
      </c>
      <c r="P1158" s="25" t="s">
        <v>2824</v>
      </c>
      <c r="Q1158" s="22"/>
      <c r="R1158" s="33"/>
      <c r="S1158" s="33"/>
      <c r="T1158" s="33"/>
      <c r="U1158" s="27"/>
      <c r="V1158" s="27"/>
      <c r="W1158" s="27"/>
      <c r="X1158" s="24"/>
    </row>
    <row r="1159" spans="1:24" s="23" customFormat="1" ht="210.75" customHeight="1" x14ac:dyDescent="0.35">
      <c r="A1159" s="20">
        <f t="shared" si="39"/>
        <v>1158</v>
      </c>
      <c r="B1159" s="21" t="str">
        <f t="shared" si="38"/>
        <v>W37</v>
      </c>
      <c r="C1159" s="21">
        <v>45909.4375</v>
      </c>
      <c r="D1159" s="21" t="s">
        <v>2744</v>
      </c>
      <c r="E1159" s="10" t="s">
        <v>2859</v>
      </c>
      <c r="F1159" s="10" t="s">
        <v>2853</v>
      </c>
      <c r="G1159" s="46" t="s">
        <v>2827</v>
      </c>
      <c r="H1159" s="46" t="s">
        <v>2826</v>
      </c>
      <c r="I1159" s="46" t="s">
        <v>2826</v>
      </c>
      <c r="J1159" s="46" t="s">
        <v>2826</v>
      </c>
      <c r="K1159" s="49" t="s">
        <v>2789</v>
      </c>
      <c r="L1159" s="11" t="s">
        <v>2823</v>
      </c>
      <c r="M1159" s="10" t="s">
        <v>158</v>
      </c>
      <c r="N1159" s="10" t="s">
        <v>2796</v>
      </c>
      <c r="O1159" s="10" t="s">
        <v>2797</v>
      </c>
      <c r="P1159" s="25" t="s">
        <v>2799</v>
      </c>
      <c r="Q1159" s="22"/>
      <c r="R1159" s="33"/>
      <c r="S1159" s="33"/>
      <c r="T1159" s="33"/>
      <c r="U1159" s="27"/>
      <c r="V1159" s="27"/>
      <c r="W1159" s="27"/>
      <c r="X1159" s="24"/>
    </row>
    <row r="1160" spans="1:24" s="23" customFormat="1" ht="210.75" customHeight="1" x14ac:dyDescent="0.35">
      <c r="A1160" s="20">
        <f t="shared" si="39"/>
        <v>1159</v>
      </c>
      <c r="B1160" s="21" t="str">
        <f t="shared" si="38"/>
        <v>W37</v>
      </c>
      <c r="C1160" s="21">
        <v>45909.4375</v>
      </c>
      <c r="D1160" s="21" t="s">
        <v>2858</v>
      </c>
      <c r="E1160" s="10" t="s">
        <v>2857</v>
      </c>
      <c r="F1160" s="10" t="s">
        <v>2853</v>
      </c>
      <c r="G1160" s="46" t="s">
        <v>2828</v>
      </c>
      <c r="H1160" s="46" t="s">
        <v>2829</v>
      </c>
      <c r="I1160" s="46" t="s">
        <v>2829</v>
      </c>
      <c r="J1160" s="46" t="s">
        <v>2829</v>
      </c>
      <c r="K1160" s="49" t="s">
        <v>2802</v>
      </c>
      <c r="L1160" s="11" t="s">
        <v>2923</v>
      </c>
      <c r="M1160" s="10" t="s">
        <v>2800</v>
      </c>
      <c r="N1160" s="10" t="s">
        <v>28</v>
      </c>
      <c r="O1160" s="10" t="s">
        <v>2797</v>
      </c>
      <c r="P1160" s="25" t="s">
        <v>2821</v>
      </c>
      <c r="Q1160" s="22"/>
      <c r="R1160" s="33"/>
      <c r="S1160" s="33"/>
      <c r="T1160" s="33"/>
      <c r="U1160" s="27"/>
      <c r="V1160" s="27"/>
      <c r="W1160" s="27"/>
      <c r="X1160" s="24"/>
    </row>
    <row r="1161" spans="1:24" s="23" customFormat="1" ht="210.75" customHeight="1" x14ac:dyDescent="0.35">
      <c r="A1161" s="20">
        <f t="shared" si="39"/>
        <v>1160</v>
      </c>
      <c r="B1161" s="21" t="str">
        <f t="shared" si="38"/>
        <v>W37</v>
      </c>
      <c r="C1161" s="21">
        <v>45909.4375</v>
      </c>
      <c r="D1161" s="21" t="s">
        <v>2855</v>
      </c>
      <c r="E1161" s="10" t="s">
        <v>2854</v>
      </c>
      <c r="F1161" s="10" t="s">
        <v>2856</v>
      </c>
      <c r="G1161" s="46" t="s">
        <v>2830</v>
      </c>
      <c r="H1161" s="46" t="s">
        <v>2831</v>
      </c>
      <c r="I1161" s="46" t="s">
        <v>2831</v>
      </c>
      <c r="J1161" s="46" t="s">
        <v>2831</v>
      </c>
      <c r="K1161" s="49" t="s">
        <v>2806</v>
      </c>
      <c r="L1161" s="11" t="s">
        <v>5078</v>
      </c>
      <c r="M1161" s="10" t="s">
        <v>2807</v>
      </c>
      <c r="N1161" s="10" t="s">
        <v>2808</v>
      </c>
      <c r="O1161" s="10" t="s">
        <v>2809</v>
      </c>
      <c r="P1161" s="25" t="s">
        <v>2810</v>
      </c>
      <c r="Q1161" s="22"/>
      <c r="R1161" s="33"/>
      <c r="S1161" s="33"/>
      <c r="T1161" s="33"/>
      <c r="U1161" s="27"/>
      <c r="V1161" s="27"/>
      <c r="W1161" s="27"/>
      <c r="X1161" s="24"/>
    </row>
    <row r="1162" spans="1:24" s="23" customFormat="1" ht="210.75" customHeight="1" x14ac:dyDescent="0.35">
      <c r="A1162" s="20">
        <f t="shared" si="39"/>
        <v>1161</v>
      </c>
      <c r="B1162" s="21" t="str">
        <f t="shared" si="38"/>
        <v>W37</v>
      </c>
      <c r="C1162" s="21">
        <v>45910.4375</v>
      </c>
      <c r="D1162" s="21" t="s">
        <v>2852</v>
      </c>
      <c r="E1162" s="10" t="s">
        <v>2851</v>
      </c>
      <c r="F1162" s="10" t="s">
        <v>2853</v>
      </c>
      <c r="G1162" s="46">
        <v>1.09E-2</v>
      </c>
      <c r="H1162" s="46" t="s">
        <v>2832</v>
      </c>
      <c r="I1162" s="46" t="s">
        <v>2832</v>
      </c>
      <c r="J1162" s="46" t="s">
        <v>2832</v>
      </c>
      <c r="K1162" s="49" t="s">
        <v>2819</v>
      </c>
      <c r="L1162" s="11" t="s">
        <v>2822</v>
      </c>
      <c r="M1162" s="10" t="s">
        <v>2811</v>
      </c>
      <c r="N1162" s="10" t="s">
        <v>2812</v>
      </c>
      <c r="O1162" s="10" t="s">
        <v>2809</v>
      </c>
      <c r="P1162" s="25" t="s">
        <v>118</v>
      </c>
      <c r="Q1162" s="22"/>
      <c r="R1162" s="33"/>
      <c r="S1162" s="33"/>
      <c r="T1162" s="33"/>
      <c r="U1162" s="27"/>
      <c r="V1162" s="27"/>
      <c r="W1162" s="27"/>
      <c r="X1162" s="24"/>
    </row>
    <row r="1163" spans="1:24" s="23" customFormat="1" ht="210.75" customHeight="1" x14ac:dyDescent="0.35">
      <c r="A1163" s="20">
        <f t="shared" si="39"/>
        <v>1162</v>
      </c>
      <c r="B1163" s="21" t="str">
        <f t="shared" si="38"/>
        <v>W37</v>
      </c>
      <c r="C1163" s="21">
        <v>45910.4375</v>
      </c>
      <c r="D1163" s="21" t="s">
        <v>2849</v>
      </c>
      <c r="E1163" s="10" t="s">
        <v>2850</v>
      </c>
      <c r="F1163" s="10" t="s">
        <v>244</v>
      </c>
      <c r="G1163" s="46">
        <v>0.59179999999999999</v>
      </c>
      <c r="H1163" s="46" t="s">
        <v>2833</v>
      </c>
      <c r="I1163" s="46" t="s">
        <v>2833</v>
      </c>
      <c r="J1163" s="46" t="s">
        <v>2833</v>
      </c>
      <c r="K1163" s="49" t="s">
        <v>2813</v>
      </c>
      <c r="L1163" s="11" t="s">
        <v>2814</v>
      </c>
      <c r="M1163" s="10" t="s">
        <v>2815</v>
      </c>
      <c r="N1163" s="10" t="s">
        <v>2816</v>
      </c>
      <c r="O1163" s="10" t="s">
        <v>2817</v>
      </c>
      <c r="P1163" s="25" t="s">
        <v>2818</v>
      </c>
      <c r="Q1163" s="22"/>
      <c r="R1163" s="33"/>
      <c r="S1163" s="33"/>
      <c r="T1163" s="33"/>
      <c r="U1163" s="27"/>
      <c r="V1163" s="27"/>
      <c r="W1163" s="27"/>
      <c r="X1163" s="24"/>
    </row>
    <row r="1164" spans="1:24" s="23" customFormat="1" ht="210.75" customHeight="1" x14ac:dyDescent="0.35">
      <c r="A1164" s="20">
        <f t="shared" si="39"/>
        <v>1163</v>
      </c>
      <c r="B1164" s="21" t="str">
        <f t="shared" si="38"/>
        <v>W37</v>
      </c>
      <c r="C1164" s="21">
        <v>45910.6875</v>
      </c>
      <c r="D1164" s="21" t="s">
        <v>2144</v>
      </c>
      <c r="E1164" s="10" t="s">
        <v>2155</v>
      </c>
      <c r="F1164" s="10" t="s">
        <v>56</v>
      </c>
      <c r="G1164" s="46">
        <v>8.0999999999999996E-3</v>
      </c>
      <c r="H1164" s="46">
        <v>1.4E-3</v>
      </c>
      <c r="I1164" s="46">
        <v>2.2000000000000001E-3</v>
      </c>
      <c r="J1164" s="46">
        <v>2.3E-3</v>
      </c>
      <c r="K1164" s="49" t="s">
        <v>2834</v>
      </c>
      <c r="L1164" s="11" t="s">
        <v>5699</v>
      </c>
      <c r="M1164" s="10" t="s">
        <v>175</v>
      </c>
      <c r="N1164" s="10" t="s">
        <v>8</v>
      </c>
      <c r="O1164" s="10" t="s">
        <v>70</v>
      </c>
      <c r="P1164" s="25" t="s">
        <v>2763</v>
      </c>
      <c r="Q1164" s="22"/>
      <c r="R1164" s="33"/>
      <c r="S1164" s="33"/>
      <c r="T1164" s="33"/>
      <c r="U1164" s="27"/>
      <c r="V1164" s="27"/>
      <c r="W1164" s="27"/>
      <c r="X1164" s="24"/>
    </row>
    <row r="1165" spans="1:24" s="23" customFormat="1" ht="210.75" customHeight="1" x14ac:dyDescent="0.35">
      <c r="A1165" s="20">
        <f t="shared" si="39"/>
        <v>1164</v>
      </c>
      <c r="B1165" s="21" t="str">
        <f t="shared" si="38"/>
        <v>W37</v>
      </c>
      <c r="C1165" s="21">
        <v>45910.6875</v>
      </c>
      <c r="D1165" s="21" t="s">
        <v>2191</v>
      </c>
      <c r="E1165" s="10" t="s">
        <v>1449</v>
      </c>
      <c r="F1165" s="10" t="s">
        <v>25</v>
      </c>
      <c r="G1165" s="46">
        <v>1.78E-2</v>
      </c>
      <c r="H1165" s="46">
        <v>5.9999999999999995E-4</v>
      </c>
      <c r="I1165" s="46">
        <v>1.6000000000000001E-3</v>
      </c>
      <c r="J1165" s="46">
        <v>5.9999999999999995E-4</v>
      </c>
      <c r="K1165" s="49" t="s">
        <v>2835</v>
      </c>
      <c r="L1165" s="11" t="s">
        <v>2839</v>
      </c>
      <c r="M1165" s="10" t="s">
        <v>172</v>
      </c>
      <c r="N1165" s="10" t="s">
        <v>9</v>
      </c>
      <c r="O1165" s="10" t="s">
        <v>70</v>
      </c>
      <c r="P1165" s="25" t="s">
        <v>2763</v>
      </c>
      <c r="Q1165" s="22"/>
      <c r="R1165" s="33"/>
      <c r="S1165" s="33"/>
      <c r="T1165" s="33"/>
      <c r="U1165" s="27"/>
      <c r="V1165" s="27"/>
      <c r="W1165" s="27"/>
      <c r="X1165" s="24"/>
    </row>
    <row r="1166" spans="1:24" s="23" customFormat="1" ht="210.75" customHeight="1" x14ac:dyDescent="0.35">
      <c r="A1166" s="20">
        <f t="shared" si="39"/>
        <v>1165</v>
      </c>
      <c r="B1166" s="21" t="str">
        <f t="shared" si="38"/>
        <v>W37</v>
      </c>
      <c r="C1166" s="21">
        <v>45910.6875</v>
      </c>
      <c r="D1166" s="21" t="s">
        <v>2102</v>
      </c>
      <c r="E1166" s="10" t="s">
        <v>2155</v>
      </c>
      <c r="F1166" s="10" t="s">
        <v>56</v>
      </c>
      <c r="G1166" s="46">
        <v>3.3399999999999999E-2</v>
      </c>
      <c r="H1166" s="46">
        <v>3.3999999999999998E-3</v>
      </c>
      <c r="I1166" s="46">
        <v>4.0000000000000001E-3</v>
      </c>
      <c r="J1166" s="46">
        <v>3.3E-3</v>
      </c>
      <c r="K1166" s="49" t="s">
        <v>2836</v>
      </c>
      <c r="L1166" s="11" t="s">
        <v>5079</v>
      </c>
      <c r="M1166" s="10" t="s">
        <v>175</v>
      </c>
      <c r="N1166" s="10" t="s">
        <v>8</v>
      </c>
      <c r="O1166" s="10" t="s">
        <v>70</v>
      </c>
      <c r="P1166" s="25" t="s">
        <v>2763</v>
      </c>
      <c r="Q1166" s="22"/>
      <c r="R1166" s="33"/>
      <c r="S1166" s="33"/>
      <c r="T1166" s="33"/>
      <c r="U1166" s="27"/>
      <c r="V1166" s="27"/>
      <c r="W1166" s="27"/>
      <c r="X1166" s="24"/>
    </row>
    <row r="1167" spans="1:24" s="23" customFormat="1" ht="210.75" customHeight="1" x14ac:dyDescent="0.35">
      <c r="A1167" s="20">
        <f t="shared" si="39"/>
        <v>1166</v>
      </c>
      <c r="B1167" s="21" t="str">
        <f t="shared" si="38"/>
        <v>W37</v>
      </c>
      <c r="C1167" s="21">
        <v>45910.6875</v>
      </c>
      <c r="D1167" s="21" t="s">
        <v>2082</v>
      </c>
      <c r="E1167" s="10" t="s">
        <v>179</v>
      </c>
      <c r="F1167" s="10" t="s">
        <v>25</v>
      </c>
      <c r="G1167" s="46">
        <v>0.06</v>
      </c>
      <c r="H1167" s="46">
        <v>4.7999999999999996E-3</v>
      </c>
      <c r="I1167" s="46">
        <v>8.8000000000000005E-3</v>
      </c>
      <c r="J1167" s="46">
        <v>5.4999999999999997E-3</v>
      </c>
      <c r="K1167" s="49" t="s">
        <v>2837</v>
      </c>
      <c r="L1167" s="11" t="s">
        <v>2842</v>
      </c>
      <c r="M1167" s="10" t="s">
        <v>172</v>
      </c>
      <c r="N1167" s="10" t="s">
        <v>9</v>
      </c>
      <c r="O1167" s="10" t="s">
        <v>70</v>
      </c>
      <c r="P1167" s="25" t="s">
        <v>2763</v>
      </c>
      <c r="Q1167" s="22"/>
      <c r="R1167" s="33"/>
      <c r="S1167" s="33"/>
      <c r="T1167" s="33"/>
      <c r="U1167" s="27"/>
      <c r="V1167" s="27"/>
      <c r="W1167" s="27"/>
      <c r="X1167" s="24"/>
    </row>
    <row r="1168" spans="1:24" s="23" customFormat="1" ht="210.75" customHeight="1" x14ac:dyDescent="0.35">
      <c r="A1168" s="20">
        <f t="shared" si="39"/>
        <v>1167</v>
      </c>
      <c r="B1168" s="21" t="str">
        <f t="shared" si="38"/>
        <v>W37</v>
      </c>
      <c r="C1168" s="21">
        <v>45910.6875</v>
      </c>
      <c r="D1168" s="21" t="s">
        <v>2744</v>
      </c>
      <c r="E1168" s="10" t="s">
        <v>2848</v>
      </c>
      <c r="F1168" s="10" t="s">
        <v>56</v>
      </c>
      <c r="G1168" s="46">
        <v>5.1999999999999998E-3</v>
      </c>
      <c r="H1168" s="46">
        <v>1.4E-3</v>
      </c>
      <c r="I1168" s="46">
        <v>1.9E-3</v>
      </c>
      <c r="J1168" s="46">
        <v>1.4E-3</v>
      </c>
      <c r="K1168" s="49" t="s">
        <v>2838</v>
      </c>
      <c r="L1168" s="11" t="s">
        <v>2840</v>
      </c>
      <c r="M1168" s="10" t="s">
        <v>175</v>
      </c>
      <c r="N1168" s="10" t="s">
        <v>8</v>
      </c>
      <c r="O1168" s="10" t="s">
        <v>70</v>
      </c>
      <c r="P1168" s="25" t="s">
        <v>2763</v>
      </c>
      <c r="Q1168" s="22"/>
      <c r="R1168" s="33"/>
      <c r="S1168" s="33"/>
      <c r="T1168" s="33"/>
      <c r="U1168" s="27"/>
      <c r="V1168" s="27"/>
      <c r="W1168" s="27"/>
      <c r="X1168" s="24"/>
    </row>
    <row r="1169" spans="1:24" s="23" customFormat="1" ht="210.75" customHeight="1" x14ac:dyDescent="0.35">
      <c r="A1169" s="20">
        <f t="shared" si="39"/>
        <v>1168</v>
      </c>
      <c r="B1169" s="21" t="str">
        <f t="shared" si="38"/>
        <v>W37</v>
      </c>
      <c r="C1169" s="21">
        <v>45911.416666666664</v>
      </c>
      <c r="D1169" s="21" t="s">
        <v>1440</v>
      </c>
      <c r="E1169" s="10" t="s">
        <v>1629</v>
      </c>
      <c r="F1169" s="10" t="s">
        <v>56</v>
      </c>
      <c r="G1169" s="46">
        <v>1.4500000000000001E-2</v>
      </c>
      <c r="H1169" s="46">
        <v>5.9999999999999995E-4</v>
      </c>
      <c r="I1169" s="46">
        <v>1.1000000000000001E-3</v>
      </c>
      <c r="J1169" s="46">
        <v>1.6999999999999999E-3</v>
      </c>
      <c r="K1169" s="49" t="s">
        <v>2872</v>
      </c>
      <c r="L1169" s="11" t="s">
        <v>2874</v>
      </c>
      <c r="M1169" s="10" t="s">
        <v>162</v>
      </c>
      <c r="N1169" s="10" t="s">
        <v>8</v>
      </c>
      <c r="O1169" s="10" t="s">
        <v>70</v>
      </c>
      <c r="P1169" s="25" t="s">
        <v>2763</v>
      </c>
      <c r="Q1169" s="22"/>
      <c r="R1169" s="33"/>
      <c r="S1169" s="33"/>
      <c r="T1169" s="33"/>
      <c r="U1169" s="27"/>
      <c r="V1169" s="27"/>
      <c r="W1169" s="27"/>
      <c r="X1169" s="24"/>
    </row>
    <row r="1170" spans="1:24" s="23" customFormat="1" ht="210.75" customHeight="1" x14ac:dyDescent="0.35">
      <c r="A1170" s="20">
        <f t="shared" si="39"/>
        <v>1169</v>
      </c>
      <c r="B1170" s="21" t="str">
        <f t="shared" si="38"/>
        <v>W37</v>
      </c>
      <c r="C1170" s="21">
        <v>45911.416666666664</v>
      </c>
      <c r="D1170" s="21" t="s">
        <v>1938</v>
      </c>
      <c r="E1170" s="10" t="s">
        <v>462</v>
      </c>
      <c r="F1170" s="10" t="s">
        <v>25</v>
      </c>
      <c r="G1170" s="46">
        <v>4.5999999999999999E-3</v>
      </c>
      <c r="H1170" s="46">
        <v>1.4E-3</v>
      </c>
      <c r="I1170" s="46">
        <v>2E-3</v>
      </c>
      <c r="J1170" s="46">
        <v>1.4E-3</v>
      </c>
      <c r="K1170" s="49" t="s">
        <v>2873</v>
      </c>
      <c r="L1170" s="11" t="s">
        <v>2875</v>
      </c>
      <c r="M1170" s="10" t="s">
        <v>374</v>
      </c>
      <c r="N1170" s="10" t="s">
        <v>1</v>
      </c>
      <c r="O1170" s="10" t="s">
        <v>70</v>
      </c>
      <c r="P1170" s="25" t="s">
        <v>2763</v>
      </c>
      <c r="Q1170" s="22"/>
      <c r="R1170" s="33"/>
      <c r="S1170" s="33"/>
      <c r="T1170" s="33"/>
      <c r="U1170" s="27"/>
      <c r="V1170" s="27"/>
      <c r="W1170" s="27"/>
      <c r="X1170" s="24"/>
    </row>
    <row r="1171" spans="1:24" s="23" customFormat="1" ht="210.75" customHeight="1" x14ac:dyDescent="0.35">
      <c r="A1171" s="20">
        <f t="shared" si="39"/>
        <v>1170</v>
      </c>
      <c r="B1171" s="21" t="str">
        <f t="shared" si="38"/>
        <v>W37</v>
      </c>
      <c r="C1171" s="21">
        <v>45912.4375</v>
      </c>
      <c r="D1171" s="21" t="s">
        <v>2102</v>
      </c>
      <c r="E1171" s="10" t="s">
        <v>84</v>
      </c>
      <c r="F1171" s="10" t="s">
        <v>56</v>
      </c>
      <c r="G1171" s="46">
        <v>1.2200000000000001E-2</v>
      </c>
      <c r="H1171" s="46">
        <v>3.5999999999999999E-3</v>
      </c>
      <c r="I1171" s="46">
        <v>3.8999999999999998E-3</v>
      </c>
      <c r="J1171" s="46">
        <v>8.3000000000000001E-3</v>
      </c>
      <c r="K1171" s="49" t="s">
        <v>3027</v>
      </c>
      <c r="L1171" s="11" t="s">
        <v>4873</v>
      </c>
      <c r="M1171" s="10" t="s">
        <v>175</v>
      </c>
      <c r="N1171" s="10" t="s">
        <v>8</v>
      </c>
      <c r="O1171" s="10" t="s">
        <v>70</v>
      </c>
      <c r="P1171" s="25" t="s">
        <v>2506</v>
      </c>
      <c r="Q1171" s="22"/>
      <c r="R1171" s="33"/>
      <c r="S1171" s="33"/>
      <c r="T1171" s="33"/>
      <c r="U1171" s="27"/>
      <c r="V1171" s="27"/>
      <c r="W1171" s="27"/>
      <c r="X1171" s="24"/>
    </row>
    <row r="1172" spans="1:24" s="23" customFormat="1" ht="210.75" customHeight="1" x14ac:dyDescent="0.35">
      <c r="A1172" s="20">
        <f t="shared" si="39"/>
        <v>1171</v>
      </c>
      <c r="B1172" s="21" t="str">
        <f t="shared" si="38"/>
        <v>W37</v>
      </c>
      <c r="C1172" s="21">
        <v>45912.4375</v>
      </c>
      <c r="D1172" s="21" t="s">
        <v>1938</v>
      </c>
      <c r="E1172" s="10" t="s">
        <v>2877</v>
      </c>
      <c r="F1172" s="10" t="s">
        <v>66</v>
      </c>
      <c r="G1172" s="46">
        <v>2E-3</v>
      </c>
      <c r="H1172" s="46">
        <v>1.4E-3</v>
      </c>
      <c r="I1172" s="46">
        <v>1E-3</v>
      </c>
      <c r="J1172" s="46">
        <v>2E-3</v>
      </c>
      <c r="K1172" s="49" t="s">
        <v>2879</v>
      </c>
      <c r="L1172" s="11" t="s">
        <v>2884</v>
      </c>
      <c r="M1172" s="10" t="s">
        <v>2058</v>
      </c>
      <c r="N1172" s="10" t="s">
        <v>8</v>
      </c>
      <c r="O1172" s="10" t="s">
        <v>70</v>
      </c>
      <c r="P1172" s="25" t="s">
        <v>2506</v>
      </c>
      <c r="Q1172" s="22"/>
      <c r="R1172" s="33"/>
      <c r="S1172" s="33"/>
      <c r="T1172" s="33"/>
      <c r="U1172" s="27"/>
      <c r="V1172" s="27"/>
      <c r="W1172" s="27"/>
      <c r="X1172" s="24"/>
    </row>
    <row r="1173" spans="1:24" s="23" customFormat="1" ht="210.75" customHeight="1" x14ac:dyDescent="0.35">
      <c r="A1173" s="20">
        <f t="shared" si="39"/>
        <v>1172</v>
      </c>
      <c r="B1173" s="21" t="str">
        <f t="shared" si="38"/>
        <v>W37</v>
      </c>
      <c r="C1173" s="21">
        <v>45912.4375</v>
      </c>
      <c r="D1173" s="21" t="s">
        <v>2082</v>
      </c>
      <c r="E1173" s="10" t="s">
        <v>2878</v>
      </c>
      <c r="F1173" s="10" t="s">
        <v>56</v>
      </c>
      <c r="G1173" s="46">
        <v>1.5900000000000001E-2</v>
      </c>
      <c r="H1173" s="46">
        <v>1.1999999999999999E-3</v>
      </c>
      <c r="I1173" s="46">
        <v>1.5E-3</v>
      </c>
      <c r="J1173" s="46">
        <v>1.6000000000000001E-3</v>
      </c>
      <c r="K1173" s="49" t="s">
        <v>2880</v>
      </c>
      <c r="L1173" s="11" t="s">
        <v>5080</v>
      </c>
      <c r="M1173" s="10" t="s">
        <v>175</v>
      </c>
      <c r="N1173" s="10" t="s">
        <v>8</v>
      </c>
      <c r="O1173" s="10" t="s">
        <v>70</v>
      </c>
      <c r="P1173" s="25" t="s">
        <v>2506</v>
      </c>
      <c r="Q1173" s="22"/>
      <c r="R1173" s="33"/>
      <c r="S1173" s="33"/>
      <c r="T1173" s="33"/>
      <c r="U1173" s="27"/>
      <c r="V1173" s="27"/>
      <c r="W1173" s="27"/>
      <c r="X1173" s="24"/>
    </row>
    <row r="1174" spans="1:24" s="23" customFormat="1" ht="210.75" customHeight="1" x14ac:dyDescent="0.35">
      <c r="A1174" s="20">
        <f t="shared" si="39"/>
        <v>1173</v>
      </c>
      <c r="B1174" s="21" t="str">
        <f t="shared" si="38"/>
        <v>W37</v>
      </c>
      <c r="C1174" s="21">
        <v>45912.6875</v>
      </c>
      <c r="D1174" s="21" t="s">
        <v>2703</v>
      </c>
      <c r="E1174" s="10" t="s">
        <v>84</v>
      </c>
      <c r="F1174" s="10" t="s">
        <v>56</v>
      </c>
      <c r="G1174" s="46">
        <v>5.4000000000000003E-3</v>
      </c>
      <c r="H1174" s="46">
        <v>5.3E-3</v>
      </c>
      <c r="I1174" s="46">
        <v>5.7999999999999996E-3</v>
      </c>
      <c r="J1174" s="46">
        <v>5.1999999999999998E-3</v>
      </c>
      <c r="K1174" s="49" t="s">
        <v>2881</v>
      </c>
      <c r="L1174" s="11" t="s">
        <v>2899</v>
      </c>
      <c r="M1174" s="10" t="s">
        <v>175</v>
      </c>
      <c r="N1174" s="10" t="s">
        <v>8</v>
      </c>
      <c r="O1174" s="10" t="s">
        <v>70</v>
      </c>
      <c r="P1174" s="25" t="s">
        <v>2506</v>
      </c>
      <c r="Q1174" s="22"/>
      <c r="R1174" s="33"/>
      <c r="S1174" s="33"/>
      <c r="T1174" s="33"/>
      <c r="U1174" s="27"/>
      <c r="V1174" s="27"/>
      <c r="W1174" s="27"/>
      <c r="X1174" s="24"/>
    </row>
    <row r="1175" spans="1:24" s="23" customFormat="1" ht="210.75" customHeight="1" x14ac:dyDescent="0.35">
      <c r="A1175" s="20">
        <f t="shared" si="39"/>
        <v>1174</v>
      </c>
      <c r="B1175" s="21" t="str">
        <f t="shared" si="38"/>
        <v>W37</v>
      </c>
      <c r="C1175" s="21">
        <v>45912.6875</v>
      </c>
      <c r="D1175" s="21" t="s">
        <v>2191</v>
      </c>
      <c r="E1175" s="10" t="s">
        <v>90</v>
      </c>
      <c r="F1175" s="10" t="s">
        <v>60</v>
      </c>
      <c r="G1175" s="46">
        <v>8.3999999999999995E-3</v>
      </c>
      <c r="H1175" s="46">
        <v>6.0000000000000001E-3</v>
      </c>
      <c r="I1175" s="46">
        <v>5.4999999999999997E-3</v>
      </c>
      <c r="J1175" s="46">
        <v>6.0000000000000001E-3</v>
      </c>
      <c r="K1175" s="49" t="s">
        <v>2882</v>
      </c>
      <c r="L1175" s="11" t="s">
        <v>2885</v>
      </c>
      <c r="M1175" s="10" t="s">
        <v>2697</v>
      </c>
      <c r="N1175" s="10" t="s">
        <v>8</v>
      </c>
      <c r="O1175" s="10" t="s">
        <v>70</v>
      </c>
      <c r="P1175" s="25" t="s">
        <v>2506</v>
      </c>
      <c r="Q1175" s="22"/>
      <c r="R1175" s="33"/>
      <c r="S1175" s="33"/>
      <c r="T1175" s="33"/>
      <c r="U1175" s="27"/>
      <c r="V1175" s="27"/>
      <c r="W1175" s="27"/>
      <c r="X1175" s="24"/>
    </row>
    <row r="1176" spans="1:24" s="23" customFormat="1" ht="210.75" customHeight="1" x14ac:dyDescent="0.35">
      <c r="A1176" s="20">
        <f t="shared" si="39"/>
        <v>1175</v>
      </c>
      <c r="B1176" s="21" t="str">
        <f t="shared" si="38"/>
        <v>W37</v>
      </c>
      <c r="C1176" s="21">
        <v>45912.6875</v>
      </c>
      <c r="D1176" s="21" t="s">
        <v>1938</v>
      </c>
      <c r="E1176" s="10" t="s">
        <v>2430</v>
      </c>
      <c r="F1176" s="10" t="s">
        <v>25</v>
      </c>
      <c r="G1176" s="46">
        <v>0.1037</v>
      </c>
      <c r="H1176" s="46">
        <v>1.0699999999999999E-2</v>
      </c>
      <c r="I1176" s="46">
        <v>1.41E-2</v>
      </c>
      <c r="J1176" s="46">
        <v>1.3599999999999999E-2</v>
      </c>
      <c r="K1176" s="49" t="s">
        <v>2883</v>
      </c>
      <c r="L1176" s="11" t="s">
        <v>2876</v>
      </c>
      <c r="M1176" s="10" t="s">
        <v>172</v>
      </c>
      <c r="N1176" s="10" t="s">
        <v>9</v>
      </c>
      <c r="O1176" s="10" t="s">
        <v>70</v>
      </c>
      <c r="P1176" s="25" t="s">
        <v>2506</v>
      </c>
      <c r="Q1176" s="22"/>
      <c r="R1176" s="33"/>
      <c r="S1176" s="33"/>
      <c r="T1176" s="33"/>
      <c r="U1176" s="27"/>
      <c r="V1176" s="27"/>
      <c r="W1176" s="27"/>
      <c r="X1176" s="24"/>
    </row>
    <row r="1177" spans="1:24" s="23" customFormat="1" ht="210.75" customHeight="1" x14ac:dyDescent="0.35">
      <c r="A1177" s="20">
        <f t="shared" si="39"/>
        <v>1176</v>
      </c>
      <c r="B1177" s="21" t="str">
        <f t="shared" si="38"/>
        <v>W37</v>
      </c>
      <c r="C1177" s="21">
        <v>45912.6875</v>
      </c>
      <c r="D1177" s="21" t="s">
        <v>2144</v>
      </c>
      <c r="E1177" s="10" t="s">
        <v>1432</v>
      </c>
      <c r="F1177" s="10" t="s">
        <v>54</v>
      </c>
      <c r="G1177" s="46">
        <v>1.5900000000000001E-2</v>
      </c>
      <c r="H1177" s="46">
        <v>1.1999999999999999E-3</v>
      </c>
      <c r="I1177" s="46">
        <v>1.1000000000000001E-3</v>
      </c>
      <c r="J1177" s="46">
        <v>1E-3</v>
      </c>
      <c r="K1177" s="49" t="s">
        <v>2951</v>
      </c>
      <c r="L1177" s="11"/>
      <c r="M1177" s="10" t="s">
        <v>172</v>
      </c>
      <c r="N1177" s="10" t="s">
        <v>9</v>
      </c>
      <c r="O1177" s="10" t="s">
        <v>70</v>
      </c>
      <c r="P1177" s="25" t="s">
        <v>2506</v>
      </c>
      <c r="Q1177" s="22"/>
      <c r="R1177" s="33"/>
      <c r="S1177" s="33"/>
      <c r="T1177" s="33"/>
      <c r="U1177" s="27"/>
      <c r="V1177" s="27"/>
      <c r="W1177" s="27"/>
      <c r="X1177" s="24"/>
    </row>
    <row r="1178" spans="1:24" s="23" customFormat="1" ht="210.75" customHeight="1" x14ac:dyDescent="0.35">
      <c r="A1178" s="20">
        <f t="shared" si="39"/>
        <v>1177</v>
      </c>
      <c r="B1178" s="21" t="str">
        <f t="shared" si="38"/>
        <v>W37</v>
      </c>
      <c r="C1178" s="21">
        <v>45913.4375</v>
      </c>
      <c r="D1178" s="21" t="s">
        <v>2144</v>
      </c>
      <c r="E1178" s="10" t="s">
        <v>2537</v>
      </c>
      <c r="F1178" s="10" t="s">
        <v>25</v>
      </c>
      <c r="G1178" s="46">
        <v>2.0899999999999998E-2</v>
      </c>
      <c r="H1178" s="46">
        <v>5.8999999999999999E-3</v>
      </c>
      <c r="I1178" s="46">
        <v>6.7000000000000002E-3</v>
      </c>
      <c r="J1178" s="46">
        <v>6.1000000000000004E-3</v>
      </c>
      <c r="K1178" s="49" t="s">
        <v>2892</v>
      </c>
      <c r="L1178" s="11" t="s">
        <v>5700</v>
      </c>
      <c r="M1178" s="10" t="s">
        <v>172</v>
      </c>
      <c r="N1178" s="10" t="s">
        <v>9</v>
      </c>
      <c r="O1178" s="10" t="s">
        <v>70</v>
      </c>
      <c r="P1178" s="25" t="s">
        <v>2506</v>
      </c>
      <c r="Q1178" s="22"/>
      <c r="R1178" s="33"/>
      <c r="S1178" s="33"/>
      <c r="T1178" s="33"/>
      <c r="U1178" s="27"/>
      <c r="V1178" s="27"/>
      <c r="W1178" s="27"/>
      <c r="X1178" s="24"/>
    </row>
    <row r="1179" spans="1:24" s="23" customFormat="1" ht="210.75" customHeight="1" x14ac:dyDescent="0.35">
      <c r="A1179" s="20">
        <f t="shared" si="39"/>
        <v>1178</v>
      </c>
      <c r="B1179" s="21" t="str">
        <f t="shared" si="38"/>
        <v>W38</v>
      </c>
      <c r="C1179" s="21">
        <v>45914.6875</v>
      </c>
      <c r="D1179" s="21" t="s">
        <v>2020</v>
      </c>
      <c r="E1179" s="10" t="s">
        <v>462</v>
      </c>
      <c r="F1179" s="10" t="s">
        <v>25</v>
      </c>
      <c r="G1179" s="46">
        <v>9.4000000000000004E-3</v>
      </c>
      <c r="H1179" s="46">
        <v>8.9999999999999998E-4</v>
      </c>
      <c r="I1179" s="46">
        <v>9.4000000000000004E-3</v>
      </c>
      <c r="J1179" s="46">
        <v>1.1999999999999999E-3</v>
      </c>
      <c r="K1179" s="49" t="s">
        <v>2896</v>
      </c>
      <c r="L1179" s="11" t="s">
        <v>2897</v>
      </c>
      <c r="M1179" s="10" t="s">
        <v>374</v>
      </c>
      <c r="N1179" s="10" t="s">
        <v>1</v>
      </c>
      <c r="O1179" s="10" t="s">
        <v>69</v>
      </c>
      <c r="P1179" s="25" t="s">
        <v>2499</v>
      </c>
      <c r="Q1179" s="22"/>
      <c r="R1179" s="33"/>
      <c r="S1179" s="33"/>
      <c r="T1179" s="33"/>
      <c r="U1179" s="27"/>
      <c r="V1179" s="27"/>
      <c r="W1179" s="27"/>
      <c r="X1179" s="24"/>
    </row>
    <row r="1180" spans="1:24" s="23" customFormat="1" ht="210.75" customHeight="1" x14ac:dyDescent="0.35">
      <c r="A1180" s="20">
        <f t="shared" si="39"/>
        <v>1179</v>
      </c>
      <c r="B1180" s="21" t="str">
        <f t="shared" si="38"/>
        <v>W38</v>
      </c>
      <c r="C1180" s="21">
        <v>45915.395833333336</v>
      </c>
      <c r="D1180" s="21" t="s">
        <v>51</v>
      </c>
      <c r="E1180" s="10" t="s">
        <v>83</v>
      </c>
      <c r="F1180" s="10" t="s">
        <v>25</v>
      </c>
      <c r="G1180" s="46">
        <v>1.9E-2</v>
      </c>
      <c r="H1180" s="46">
        <v>1.8499999999999999E-2</v>
      </c>
      <c r="I1180" s="46">
        <v>1.9E-2</v>
      </c>
      <c r="J1180" s="46">
        <v>1.8499999999999999E-2</v>
      </c>
      <c r="K1180" s="49" t="s">
        <v>2894</v>
      </c>
      <c r="L1180" s="11" t="s">
        <v>3109</v>
      </c>
      <c r="M1180" s="10" t="s">
        <v>167</v>
      </c>
      <c r="N1180" s="10" t="s">
        <v>1</v>
      </c>
      <c r="O1180" s="10" t="s">
        <v>69</v>
      </c>
      <c r="P1180" s="25" t="s">
        <v>11</v>
      </c>
      <c r="Q1180" s="22"/>
      <c r="R1180" s="33"/>
      <c r="S1180" s="33"/>
      <c r="T1180" s="33"/>
      <c r="U1180" s="27"/>
      <c r="V1180" s="27"/>
      <c r="W1180" s="27"/>
      <c r="X1180" s="24"/>
    </row>
    <row r="1181" spans="1:24" s="23" customFormat="1" ht="210.75" customHeight="1" x14ac:dyDescent="0.35">
      <c r="A1181" s="20">
        <f t="shared" si="39"/>
        <v>1180</v>
      </c>
      <c r="B1181" s="21" t="str">
        <f t="shared" si="38"/>
        <v>W38</v>
      </c>
      <c r="C1181" s="21">
        <v>45915.395833333336</v>
      </c>
      <c r="D1181" s="21" t="s">
        <v>51</v>
      </c>
      <c r="E1181" s="10" t="s">
        <v>74</v>
      </c>
      <c r="F1181" s="10" t="s">
        <v>25</v>
      </c>
      <c r="G1181" s="46">
        <v>2.4799999999999999E-2</v>
      </c>
      <c r="H1181" s="46">
        <v>2.41E-2</v>
      </c>
      <c r="I1181" s="46">
        <v>2.4799999999999999E-2</v>
      </c>
      <c r="J1181" s="46">
        <v>2.41E-2</v>
      </c>
      <c r="K1181" s="49" t="s">
        <v>2895</v>
      </c>
      <c r="L1181" s="11" t="s">
        <v>2898</v>
      </c>
      <c r="M1181" s="10" t="s">
        <v>167</v>
      </c>
      <c r="N1181" s="10" t="s">
        <v>1</v>
      </c>
      <c r="O1181" s="10" t="s">
        <v>69</v>
      </c>
      <c r="P1181" s="25" t="s">
        <v>11</v>
      </c>
      <c r="Q1181" s="22"/>
      <c r="R1181" s="33"/>
      <c r="S1181" s="33"/>
      <c r="T1181" s="33"/>
      <c r="U1181" s="27"/>
      <c r="V1181" s="27"/>
      <c r="W1181" s="27"/>
      <c r="X1181" s="24"/>
    </row>
    <row r="1182" spans="1:24" s="23" customFormat="1" ht="210.75" customHeight="1" x14ac:dyDescent="0.35">
      <c r="A1182" s="20">
        <f t="shared" si="39"/>
        <v>1181</v>
      </c>
      <c r="B1182" s="21" t="str">
        <f t="shared" si="38"/>
        <v>W38</v>
      </c>
      <c r="C1182" s="21">
        <v>45916.395833333336</v>
      </c>
      <c r="D1182" s="21" t="s">
        <v>1440</v>
      </c>
      <c r="E1182" s="10" t="s">
        <v>1896</v>
      </c>
      <c r="F1182" s="10" t="s">
        <v>25</v>
      </c>
      <c r="G1182" s="46">
        <v>3.7000000000000002E-3</v>
      </c>
      <c r="H1182" s="46">
        <v>4.0000000000000002E-4</v>
      </c>
      <c r="I1182" s="46">
        <v>1.6000000000000001E-3</v>
      </c>
      <c r="J1182" s="46">
        <v>5.9999999999999995E-4</v>
      </c>
      <c r="K1182" s="49" t="s">
        <v>2904</v>
      </c>
      <c r="L1182" s="11" t="s">
        <v>2908</v>
      </c>
      <c r="M1182" s="10" t="s">
        <v>172</v>
      </c>
      <c r="N1182" s="10" t="s">
        <v>9</v>
      </c>
      <c r="O1182" s="10" t="s">
        <v>69</v>
      </c>
      <c r="P1182" s="25" t="s">
        <v>50</v>
      </c>
      <c r="Q1182" s="22"/>
      <c r="R1182" s="33"/>
      <c r="S1182" s="33"/>
      <c r="T1182" s="33"/>
      <c r="U1182" s="27"/>
      <c r="V1182" s="27"/>
      <c r="W1182" s="27"/>
      <c r="X1182" s="24"/>
    </row>
    <row r="1183" spans="1:24" s="23" customFormat="1" ht="210.75" customHeight="1" x14ac:dyDescent="0.35">
      <c r="A1183" s="20">
        <f t="shared" si="39"/>
        <v>1182</v>
      </c>
      <c r="B1183" s="21" t="str">
        <f t="shared" si="38"/>
        <v>W38</v>
      </c>
      <c r="C1183" s="21">
        <v>45916.395833333336</v>
      </c>
      <c r="D1183" s="21" t="s">
        <v>1440</v>
      </c>
      <c r="E1183" s="10" t="s">
        <v>2905</v>
      </c>
      <c r="F1183" s="10" t="s">
        <v>25</v>
      </c>
      <c r="G1183" s="46">
        <v>8.9999999999999993E-3</v>
      </c>
      <c r="H1183" s="46">
        <v>8.9999999999999998E-4</v>
      </c>
      <c r="I1183" s="46">
        <v>4.0000000000000001E-3</v>
      </c>
      <c r="J1183" s="46">
        <v>1.4E-3</v>
      </c>
      <c r="K1183" s="49" t="s">
        <v>2901</v>
      </c>
      <c r="L1183" s="11" t="s">
        <v>2909</v>
      </c>
      <c r="M1183" s="10" t="s">
        <v>2907</v>
      </c>
      <c r="N1183" s="10" t="s">
        <v>9</v>
      </c>
      <c r="O1183" s="10" t="s">
        <v>69</v>
      </c>
      <c r="P1183" s="25" t="s">
        <v>50</v>
      </c>
      <c r="Q1183" s="22"/>
      <c r="R1183" s="33"/>
      <c r="S1183" s="33"/>
      <c r="T1183" s="33"/>
      <c r="U1183" s="27"/>
      <c r="V1183" s="27"/>
      <c r="W1183" s="27"/>
      <c r="X1183" s="24"/>
    </row>
    <row r="1184" spans="1:24" s="23" customFormat="1" ht="240.75" customHeight="1" x14ac:dyDescent="0.35">
      <c r="A1184" s="20">
        <f t="shared" si="39"/>
        <v>1183</v>
      </c>
      <c r="B1184" s="21" t="str">
        <f t="shared" si="38"/>
        <v>W38</v>
      </c>
      <c r="C1184" s="21">
        <v>45916.395833333336</v>
      </c>
      <c r="D1184" s="21" t="s">
        <v>51</v>
      </c>
      <c r="E1184" s="10" t="s">
        <v>81</v>
      </c>
      <c r="F1184" s="10" t="s">
        <v>25</v>
      </c>
      <c r="G1184" s="46">
        <v>2.58E-2</v>
      </c>
      <c r="H1184" s="46">
        <v>6.3E-3</v>
      </c>
      <c r="I1184" s="46">
        <v>6.4000000000000003E-3</v>
      </c>
      <c r="J1184" s="46">
        <v>6.3E-3</v>
      </c>
      <c r="K1184" s="49" t="s">
        <v>2902</v>
      </c>
      <c r="L1184" s="11" t="s">
        <v>2906</v>
      </c>
      <c r="M1184" s="10" t="s">
        <v>2907</v>
      </c>
      <c r="N1184" s="10" t="s">
        <v>9</v>
      </c>
      <c r="O1184" s="10" t="s">
        <v>69</v>
      </c>
      <c r="P1184" s="25" t="s">
        <v>50</v>
      </c>
      <c r="Q1184" s="22"/>
      <c r="R1184" s="33"/>
      <c r="S1184" s="33"/>
      <c r="T1184" s="33"/>
      <c r="U1184" s="27"/>
      <c r="V1184" s="27"/>
      <c r="W1184" s="27"/>
      <c r="X1184" s="24"/>
    </row>
    <row r="1185" spans="1:24" s="23" customFormat="1" ht="210.75" customHeight="1" x14ac:dyDescent="0.35">
      <c r="A1185" s="20">
        <f t="shared" si="39"/>
        <v>1184</v>
      </c>
      <c r="B1185" s="21" t="str">
        <f t="shared" si="38"/>
        <v>W38</v>
      </c>
      <c r="C1185" s="21">
        <v>45916.729166666664</v>
      </c>
      <c r="D1185" s="21" t="s">
        <v>2102</v>
      </c>
      <c r="E1185" s="10" t="s">
        <v>1629</v>
      </c>
      <c r="F1185" s="10" t="s">
        <v>25</v>
      </c>
      <c r="G1185" s="46">
        <v>1.66E-2</v>
      </c>
      <c r="H1185" s="46">
        <v>1.1000000000000001E-3</v>
      </c>
      <c r="I1185" s="46">
        <v>3.5999999999999999E-3</v>
      </c>
      <c r="J1185" s="46">
        <v>5.4399999999999997E-2</v>
      </c>
      <c r="K1185" s="49" t="s">
        <v>2903</v>
      </c>
      <c r="L1185" s="11" t="s">
        <v>2910</v>
      </c>
      <c r="M1185" s="10" t="s">
        <v>162</v>
      </c>
      <c r="N1185" s="10" t="s">
        <v>8</v>
      </c>
      <c r="O1185" s="10" t="s">
        <v>69</v>
      </c>
      <c r="P1185" s="25" t="s">
        <v>11</v>
      </c>
      <c r="Q1185" s="22"/>
      <c r="R1185" s="33"/>
      <c r="S1185" s="33"/>
      <c r="T1185" s="33"/>
      <c r="U1185" s="27"/>
      <c r="V1185" s="27"/>
      <c r="W1185" s="27"/>
      <c r="X1185" s="24"/>
    </row>
    <row r="1186" spans="1:24" s="23" customFormat="1" ht="210.75" customHeight="1" x14ac:dyDescent="0.35">
      <c r="A1186" s="20">
        <f t="shared" si="39"/>
        <v>1185</v>
      </c>
      <c r="B1186" s="21" t="str">
        <f t="shared" si="38"/>
        <v>W38</v>
      </c>
      <c r="C1186" s="21">
        <v>45917.645833333336</v>
      </c>
      <c r="D1186" s="21" t="s">
        <v>1861</v>
      </c>
      <c r="E1186" s="10" t="s">
        <v>210</v>
      </c>
      <c r="F1186" s="10" t="s">
        <v>25</v>
      </c>
      <c r="G1186" s="46">
        <v>4.5999999999999999E-3</v>
      </c>
      <c r="H1186" s="46">
        <v>1E-3</v>
      </c>
      <c r="I1186" s="46">
        <v>1.6999999999999999E-3</v>
      </c>
      <c r="J1186" s="46">
        <v>1.2999999999999999E-3</v>
      </c>
      <c r="K1186" s="49" t="s">
        <v>2913</v>
      </c>
      <c r="L1186" s="11" t="s">
        <v>2917</v>
      </c>
      <c r="M1186" s="10" t="s">
        <v>2455</v>
      </c>
      <c r="N1186" s="10" t="s">
        <v>183</v>
      </c>
      <c r="O1186" s="10" t="s">
        <v>2912</v>
      </c>
      <c r="P1186" s="25" t="s">
        <v>11</v>
      </c>
      <c r="Q1186" s="22"/>
      <c r="R1186" s="33"/>
      <c r="S1186" s="33"/>
      <c r="T1186" s="33"/>
      <c r="U1186" s="27"/>
      <c r="V1186" s="27"/>
      <c r="W1186" s="27"/>
      <c r="X1186" s="24"/>
    </row>
    <row r="1187" spans="1:24" s="23" customFormat="1" ht="210.75" customHeight="1" x14ac:dyDescent="0.35">
      <c r="A1187" s="20">
        <f t="shared" si="39"/>
        <v>1186</v>
      </c>
      <c r="B1187" s="21" t="str">
        <f t="shared" si="38"/>
        <v>W38</v>
      </c>
      <c r="C1187" s="21">
        <v>45917.645833333336</v>
      </c>
      <c r="D1187" s="21" t="s">
        <v>2911</v>
      </c>
      <c r="E1187" s="10" t="s">
        <v>2915</v>
      </c>
      <c r="F1187" s="10" t="s">
        <v>25</v>
      </c>
      <c r="G1187" s="46">
        <v>7.17E-2</v>
      </c>
      <c r="H1187" s="46">
        <v>2.1399999999999999E-2</v>
      </c>
      <c r="I1187" s="46">
        <v>2.1499999999999998E-2</v>
      </c>
      <c r="J1187" s="46">
        <v>2.1399999999999999E-2</v>
      </c>
      <c r="K1187" s="49" t="s">
        <v>2914</v>
      </c>
      <c r="L1187" s="11" t="s">
        <v>2922</v>
      </c>
      <c r="M1187" s="10" t="s">
        <v>151</v>
      </c>
      <c r="N1187" s="10" t="s">
        <v>8</v>
      </c>
      <c r="O1187" s="10" t="s">
        <v>2912</v>
      </c>
      <c r="P1187" s="25" t="s">
        <v>50</v>
      </c>
      <c r="Q1187" s="22"/>
      <c r="R1187" s="33"/>
      <c r="S1187" s="33"/>
      <c r="T1187" s="33"/>
      <c r="U1187" s="27"/>
      <c r="V1187" s="27"/>
      <c r="W1187" s="27"/>
      <c r="X1187" s="24"/>
    </row>
    <row r="1188" spans="1:24" s="23" customFormat="1" ht="280.5" x14ac:dyDescent="0.35">
      <c r="A1188" s="20">
        <f t="shared" si="39"/>
        <v>1187</v>
      </c>
      <c r="B1188" s="21" t="str">
        <f t="shared" si="38"/>
        <v>W38</v>
      </c>
      <c r="C1188" s="21">
        <v>45917.645833333336</v>
      </c>
      <c r="D1188" s="21" t="s">
        <v>2911</v>
      </c>
      <c r="E1188" s="10" t="s">
        <v>48</v>
      </c>
      <c r="F1188" s="10" t="s">
        <v>25</v>
      </c>
      <c r="G1188" s="46">
        <v>3.5200000000000002E-2</v>
      </c>
      <c r="H1188" s="46">
        <v>4.2500000000000003E-2</v>
      </c>
      <c r="I1188" s="46">
        <v>4.2700000000000002E-2</v>
      </c>
      <c r="J1188" s="46">
        <v>4.2500000000000003E-2</v>
      </c>
      <c r="K1188" s="49" t="s">
        <v>2916</v>
      </c>
      <c r="L1188" s="11" t="s">
        <v>3030</v>
      </c>
      <c r="M1188" s="10" t="s">
        <v>2697</v>
      </c>
      <c r="N1188" s="10" t="s">
        <v>8</v>
      </c>
      <c r="O1188" s="10" t="s">
        <v>2921</v>
      </c>
      <c r="P1188" s="25" t="s">
        <v>50</v>
      </c>
      <c r="Q1188" s="22"/>
      <c r="R1188" s="33"/>
      <c r="S1188" s="33"/>
      <c r="T1188" s="33"/>
      <c r="U1188" s="27"/>
      <c r="V1188" s="27"/>
      <c r="W1188" s="27"/>
      <c r="X1188" s="24"/>
    </row>
    <row r="1189" spans="1:24" s="23" customFormat="1" ht="210.75" customHeight="1" x14ac:dyDescent="0.35">
      <c r="A1189" s="20">
        <f t="shared" si="39"/>
        <v>1188</v>
      </c>
      <c r="B1189" s="21" t="str">
        <f t="shared" si="38"/>
        <v>W38</v>
      </c>
      <c r="C1189" s="21">
        <v>45918.416666666664</v>
      </c>
      <c r="D1189" s="21" t="s">
        <v>2102</v>
      </c>
      <c r="E1189" s="10" t="s">
        <v>2352</v>
      </c>
      <c r="F1189" s="10" t="s">
        <v>25</v>
      </c>
      <c r="G1189" s="46">
        <v>5.2999999999999999E-2</v>
      </c>
      <c r="H1189" s="46">
        <v>5.4000000000000003E-3</v>
      </c>
      <c r="I1189" s="46">
        <v>1.4800000000000001E-2</v>
      </c>
      <c r="J1189" s="46">
        <v>5.7000000000000002E-3</v>
      </c>
      <c r="K1189" s="49" t="s">
        <v>2918</v>
      </c>
      <c r="L1189" s="11" t="s">
        <v>2936</v>
      </c>
      <c r="M1189" s="10" t="s">
        <v>151</v>
      </c>
      <c r="N1189" s="10" t="s">
        <v>8</v>
      </c>
      <c r="O1189" s="10" t="s">
        <v>2921</v>
      </c>
      <c r="P1189" s="25" t="s">
        <v>50</v>
      </c>
      <c r="Q1189" s="22"/>
      <c r="R1189" s="33"/>
      <c r="S1189" s="33"/>
      <c r="T1189" s="33"/>
      <c r="U1189" s="27"/>
      <c r="V1189" s="27"/>
      <c r="W1189" s="27"/>
      <c r="X1189" s="24"/>
    </row>
    <row r="1190" spans="1:24" s="23" customFormat="1" ht="210.75" customHeight="1" x14ac:dyDescent="0.35">
      <c r="A1190" s="20">
        <f t="shared" si="39"/>
        <v>1189</v>
      </c>
      <c r="B1190" s="21" t="str">
        <f t="shared" si="38"/>
        <v>W38</v>
      </c>
      <c r="C1190" s="21">
        <v>45918.416666666664</v>
      </c>
      <c r="D1190" s="21" t="s">
        <v>1938</v>
      </c>
      <c r="E1190" s="10" t="s">
        <v>154</v>
      </c>
      <c r="F1190" s="10" t="s">
        <v>25</v>
      </c>
      <c r="G1190" s="46">
        <v>4.1999999999999997E-3</v>
      </c>
      <c r="H1190" s="46">
        <v>1.6999999999999999E-3</v>
      </c>
      <c r="I1190" s="46">
        <v>1.6000000000000001E-3</v>
      </c>
      <c r="J1190" s="46">
        <v>2.5999999999999999E-3</v>
      </c>
      <c r="K1190" s="49" t="s">
        <v>2919</v>
      </c>
      <c r="L1190" s="11" t="s">
        <v>2937</v>
      </c>
      <c r="M1190" s="10" t="s">
        <v>2058</v>
      </c>
      <c r="N1190" s="10" t="s">
        <v>8</v>
      </c>
      <c r="O1190" s="10" t="s">
        <v>2921</v>
      </c>
      <c r="P1190" s="25" t="s">
        <v>11</v>
      </c>
      <c r="Q1190" s="22"/>
      <c r="R1190" s="33"/>
      <c r="S1190" s="33"/>
      <c r="T1190" s="33"/>
      <c r="U1190" s="27"/>
      <c r="V1190" s="27"/>
      <c r="W1190" s="27"/>
      <c r="X1190" s="24"/>
    </row>
    <row r="1191" spans="1:24" s="23" customFormat="1" ht="228.75" customHeight="1" x14ac:dyDescent="0.35">
      <c r="A1191" s="20">
        <f t="shared" si="39"/>
        <v>1190</v>
      </c>
      <c r="B1191" s="21" t="str">
        <f t="shared" si="38"/>
        <v>W38</v>
      </c>
      <c r="C1191" s="21">
        <v>45918.416666666664</v>
      </c>
      <c r="D1191" s="21" t="s">
        <v>1938</v>
      </c>
      <c r="E1191" s="10" t="s">
        <v>1891</v>
      </c>
      <c r="F1191" s="10" t="s">
        <v>25</v>
      </c>
      <c r="G1191" s="46">
        <v>2.8899999999999999E-2</v>
      </c>
      <c r="H1191" s="46">
        <v>9.1999999999999998E-3</v>
      </c>
      <c r="I1191" s="46">
        <v>1.43E-2</v>
      </c>
      <c r="J1191" s="46">
        <v>1.0800000000000001E-2</v>
      </c>
      <c r="K1191" s="49" t="s">
        <v>2920</v>
      </c>
      <c r="L1191" s="11" t="s">
        <v>2938</v>
      </c>
      <c r="M1191" s="10" t="s">
        <v>128</v>
      </c>
      <c r="N1191" s="10" t="s">
        <v>8</v>
      </c>
      <c r="O1191" s="10" t="s">
        <v>2921</v>
      </c>
      <c r="P1191" s="25" t="s">
        <v>11</v>
      </c>
      <c r="Q1191" s="22"/>
      <c r="R1191" s="33"/>
      <c r="S1191" s="33"/>
      <c r="T1191" s="33"/>
      <c r="U1191" s="27"/>
      <c r="V1191" s="27"/>
      <c r="W1191" s="27"/>
      <c r="X1191" s="24"/>
    </row>
    <row r="1192" spans="1:24" s="23" customFormat="1" ht="210.75" customHeight="1" x14ac:dyDescent="0.35">
      <c r="A1192" s="20">
        <f t="shared" si="39"/>
        <v>1191</v>
      </c>
      <c r="B1192" s="21" t="str">
        <f t="shared" si="38"/>
        <v>W38</v>
      </c>
      <c r="C1192" s="21">
        <v>45918.666666666664</v>
      </c>
      <c r="D1192" s="21" t="s">
        <v>2082</v>
      </c>
      <c r="E1192" s="10" t="s">
        <v>155</v>
      </c>
      <c r="F1192" s="10" t="s">
        <v>25</v>
      </c>
      <c r="G1192" s="46">
        <v>4.1999999999999997E-3</v>
      </c>
      <c r="H1192" s="46">
        <v>4.0000000000000002E-4</v>
      </c>
      <c r="I1192" s="46">
        <v>6.9999999999999999E-4</v>
      </c>
      <c r="J1192" s="46">
        <v>6.9999999999999999E-4</v>
      </c>
      <c r="K1192" s="49" t="s">
        <v>2925</v>
      </c>
      <c r="L1192" s="11" t="s">
        <v>2943</v>
      </c>
      <c r="M1192" s="10" t="s">
        <v>162</v>
      </c>
      <c r="N1192" s="10" t="s">
        <v>8</v>
      </c>
      <c r="O1192" s="10" t="s">
        <v>2921</v>
      </c>
      <c r="P1192" s="25" t="s">
        <v>11</v>
      </c>
      <c r="Q1192" s="22"/>
      <c r="R1192" s="33"/>
      <c r="S1192" s="33"/>
      <c r="T1192" s="33"/>
      <c r="U1192" s="27"/>
      <c r="V1192" s="27"/>
      <c r="W1192" s="27"/>
      <c r="X1192" s="24"/>
    </row>
    <row r="1193" spans="1:24" s="23" customFormat="1" ht="210.75" customHeight="1" x14ac:dyDescent="0.35">
      <c r="A1193" s="20">
        <f t="shared" si="39"/>
        <v>1192</v>
      </c>
      <c r="B1193" s="21" t="str">
        <f t="shared" si="38"/>
        <v>W38</v>
      </c>
      <c r="C1193" s="21">
        <v>45919.333333333336</v>
      </c>
      <c r="D1193" s="21" t="s">
        <v>2144</v>
      </c>
      <c r="E1193" s="10" t="s">
        <v>2180</v>
      </c>
      <c r="F1193" s="10" t="s">
        <v>25</v>
      </c>
      <c r="G1193" s="46">
        <v>6.8999999999999999E-3</v>
      </c>
      <c r="H1193" s="46">
        <v>5.0000000000000001E-4</v>
      </c>
      <c r="I1193" s="46">
        <v>1.4E-3</v>
      </c>
      <c r="J1193" s="46">
        <v>2.0999999999999999E-3</v>
      </c>
      <c r="K1193" s="49" t="s">
        <v>2926</v>
      </c>
      <c r="L1193" s="11" t="s">
        <v>2942</v>
      </c>
      <c r="M1193" s="10" t="s">
        <v>172</v>
      </c>
      <c r="N1193" s="10" t="s">
        <v>9</v>
      </c>
      <c r="O1193" s="10" t="s">
        <v>100</v>
      </c>
      <c r="P1193" s="25" t="s">
        <v>11</v>
      </c>
      <c r="Q1193" s="22"/>
      <c r="R1193" s="33"/>
      <c r="S1193" s="33"/>
      <c r="T1193" s="33"/>
      <c r="U1193" s="27"/>
      <c r="V1193" s="27"/>
      <c r="W1193" s="27"/>
      <c r="X1193" s="24"/>
    </row>
    <row r="1194" spans="1:24" s="23" customFormat="1" ht="210.75" customHeight="1" x14ac:dyDescent="0.35">
      <c r="A1194" s="20">
        <f t="shared" si="39"/>
        <v>1193</v>
      </c>
      <c r="B1194" s="21" t="str">
        <f t="shared" si="38"/>
        <v>W38</v>
      </c>
      <c r="C1194" s="21">
        <v>45919.333333333336</v>
      </c>
      <c r="D1194" s="21" t="s">
        <v>2911</v>
      </c>
      <c r="E1194" s="10" t="s">
        <v>20</v>
      </c>
      <c r="F1194" s="10" t="s">
        <v>25</v>
      </c>
      <c r="G1194" s="46">
        <v>7.7000000000000002E-3</v>
      </c>
      <c r="H1194" s="46">
        <v>3.7000000000000002E-3</v>
      </c>
      <c r="I1194" s="46">
        <v>3.3999999999999998E-3</v>
      </c>
      <c r="J1194" s="46">
        <v>3.7000000000000002E-3</v>
      </c>
      <c r="K1194" s="49" t="s">
        <v>2927</v>
      </c>
      <c r="L1194" s="11" t="s">
        <v>5081</v>
      </c>
      <c r="M1194" s="10" t="s">
        <v>189</v>
      </c>
      <c r="N1194" s="10" t="s">
        <v>1</v>
      </c>
      <c r="O1194" s="10" t="s">
        <v>2921</v>
      </c>
      <c r="P1194" s="25" t="s">
        <v>11</v>
      </c>
      <c r="Q1194" s="22"/>
      <c r="R1194" s="33"/>
      <c r="S1194" s="33"/>
      <c r="T1194" s="33"/>
      <c r="U1194" s="27"/>
      <c r="V1194" s="27"/>
      <c r="W1194" s="27"/>
      <c r="X1194" s="24"/>
    </row>
    <row r="1195" spans="1:24" s="23" customFormat="1" ht="210.75" customHeight="1" x14ac:dyDescent="0.35">
      <c r="A1195" s="20">
        <f t="shared" si="39"/>
        <v>1194</v>
      </c>
      <c r="B1195" s="21" t="str">
        <f t="shared" si="38"/>
        <v>W38</v>
      </c>
      <c r="C1195" s="21">
        <v>45919.333333333336</v>
      </c>
      <c r="D1195" s="21" t="s">
        <v>1861</v>
      </c>
      <c r="E1195" s="10" t="s">
        <v>154</v>
      </c>
      <c r="F1195" s="10" t="s">
        <v>25</v>
      </c>
      <c r="G1195" s="46">
        <v>1E-3</v>
      </c>
      <c r="H1195" s="46">
        <v>1E-3</v>
      </c>
      <c r="I1195" s="46">
        <v>1E-3</v>
      </c>
      <c r="J1195" s="46">
        <v>1.2999999999999999E-3</v>
      </c>
      <c r="K1195" s="49" t="s">
        <v>2928</v>
      </c>
      <c r="L1195" s="11" t="s">
        <v>2924</v>
      </c>
      <c r="M1195" s="10" t="s">
        <v>2058</v>
      </c>
      <c r="N1195" s="10" t="s">
        <v>8</v>
      </c>
      <c r="O1195" s="10" t="s">
        <v>2921</v>
      </c>
      <c r="P1195" s="25" t="s">
        <v>11</v>
      </c>
      <c r="Q1195" s="22"/>
      <c r="R1195" s="33"/>
      <c r="S1195" s="33"/>
      <c r="T1195" s="33"/>
      <c r="U1195" s="27"/>
      <c r="V1195" s="27"/>
      <c r="W1195" s="27"/>
      <c r="X1195" s="24"/>
    </row>
    <row r="1196" spans="1:24" s="23" customFormat="1" ht="210.75" customHeight="1" x14ac:dyDescent="0.35">
      <c r="A1196" s="20">
        <f t="shared" si="39"/>
        <v>1195</v>
      </c>
      <c r="B1196" s="21" t="str">
        <f t="shared" si="38"/>
        <v>W38</v>
      </c>
      <c r="C1196" s="21">
        <v>45919.333333333336</v>
      </c>
      <c r="D1196" s="21" t="s">
        <v>1725</v>
      </c>
      <c r="E1196" s="10" t="s">
        <v>105</v>
      </c>
      <c r="F1196" s="10" t="s">
        <v>25</v>
      </c>
      <c r="G1196" s="46">
        <v>2.8E-3</v>
      </c>
      <c r="H1196" s="46">
        <v>8.0000000000000004E-4</v>
      </c>
      <c r="I1196" s="46">
        <v>1.1999999999999999E-3</v>
      </c>
      <c r="J1196" s="46">
        <v>6.9999999999999999E-4</v>
      </c>
      <c r="K1196" s="49" t="s">
        <v>2929</v>
      </c>
      <c r="L1196" s="11" t="s">
        <v>5082</v>
      </c>
      <c r="M1196" s="10" t="s">
        <v>162</v>
      </c>
      <c r="N1196" s="10" t="s">
        <v>8</v>
      </c>
      <c r="O1196" s="10" t="s">
        <v>2921</v>
      </c>
      <c r="P1196" s="25" t="s">
        <v>11</v>
      </c>
      <c r="Q1196" s="22"/>
      <c r="R1196" s="33"/>
      <c r="S1196" s="33"/>
      <c r="T1196" s="33"/>
      <c r="U1196" s="27"/>
      <c r="V1196" s="27"/>
      <c r="W1196" s="27"/>
      <c r="X1196" s="24"/>
    </row>
    <row r="1197" spans="1:24" s="23" customFormat="1" ht="210.75" customHeight="1" x14ac:dyDescent="0.35">
      <c r="A1197" s="20">
        <f t="shared" si="39"/>
        <v>1196</v>
      </c>
      <c r="B1197" s="21" t="str">
        <f t="shared" si="38"/>
        <v>W38</v>
      </c>
      <c r="C1197" s="21">
        <v>45919.333333333336</v>
      </c>
      <c r="D1197" s="21" t="s">
        <v>1725</v>
      </c>
      <c r="E1197" s="10" t="s">
        <v>171</v>
      </c>
      <c r="F1197" s="10" t="s">
        <v>25</v>
      </c>
      <c r="G1197" s="46">
        <v>1.6000000000000001E-3</v>
      </c>
      <c r="H1197" s="46">
        <v>4.0000000000000002E-4</v>
      </c>
      <c r="I1197" s="46">
        <v>1E-3</v>
      </c>
      <c r="J1197" s="46">
        <v>4.0000000000000002E-4</v>
      </c>
      <c r="K1197" s="49" t="s">
        <v>2930</v>
      </c>
      <c r="L1197" s="11" t="s">
        <v>5082</v>
      </c>
      <c r="M1197" s="10" t="s">
        <v>162</v>
      </c>
      <c r="N1197" s="10" t="s">
        <v>8</v>
      </c>
      <c r="O1197" s="10" t="s">
        <v>2921</v>
      </c>
      <c r="P1197" s="25" t="s">
        <v>11</v>
      </c>
      <c r="Q1197" s="22"/>
      <c r="R1197" s="33"/>
      <c r="S1197" s="33"/>
      <c r="T1197" s="33"/>
      <c r="U1197" s="27"/>
      <c r="V1197" s="27"/>
      <c r="W1197" s="27"/>
      <c r="X1197" s="24"/>
    </row>
    <row r="1198" spans="1:24" s="23" customFormat="1" ht="210.75" customHeight="1" x14ac:dyDescent="0.35">
      <c r="A1198" s="20">
        <f t="shared" si="39"/>
        <v>1197</v>
      </c>
      <c r="B1198" s="21" t="str">
        <f t="shared" si="38"/>
        <v>W38</v>
      </c>
      <c r="C1198" s="21">
        <v>45919.333333333336</v>
      </c>
      <c r="D1198" s="21" t="s">
        <v>2935</v>
      </c>
      <c r="E1198" s="10" t="s">
        <v>2939</v>
      </c>
      <c r="F1198" s="10" t="s">
        <v>25</v>
      </c>
      <c r="G1198" s="46">
        <v>3.1E-2</v>
      </c>
      <c r="H1198" s="46">
        <v>2.8E-3</v>
      </c>
      <c r="I1198" s="46">
        <v>8.6E-3</v>
      </c>
      <c r="J1198" s="46">
        <v>8.8000000000000005E-3</v>
      </c>
      <c r="K1198" s="49" t="s">
        <v>2931</v>
      </c>
      <c r="L1198" s="11" t="s">
        <v>2940</v>
      </c>
      <c r="M1198" s="10" t="s">
        <v>2455</v>
      </c>
      <c r="N1198" s="10" t="s">
        <v>183</v>
      </c>
      <c r="O1198" s="10" t="s">
        <v>2921</v>
      </c>
      <c r="P1198" s="25" t="s">
        <v>11</v>
      </c>
      <c r="Q1198" s="22"/>
      <c r="R1198" s="33"/>
      <c r="S1198" s="33"/>
      <c r="T1198" s="33"/>
      <c r="U1198" s="27"/>
      <c r="V1198" s="27"/>
      <c r="W1198" s="27"/>
      <c r="X1198" s="24"/>
    </row>
    <row r="1199" spans="1:24" s="23" customFormat="1" ht="210.75" customHeight="1" x14ac:dyDescent="0.35">
      <c r="A1199" s="20">
        <f t="shared" si="39"/>
        <v>1198</v>
      </c>
      <c r="B1199" s="21" t="str">
        <f t="shared" si="38"/>
        <v>W38</v>
      </c>
      <c r="C1199" s="21">
        <v>45919.333333333336</v>
      </c>
      <c r="D1199" s="21" t="s">
        <v>2911</v>
      </c>
      <c r="E1199" s="10" t="s">
        <v>149</v>
      </c>
      <c r="F1199" s="10" t="s">
        <v>25</v>
      </c>
      <c r="G1199" s="46">
        <v>2.2499999999999999E-2</v>
      </c>
      <c r="H1199" s="46">
        <v>1.47E-2</v>
      </c>
      <c r="I1199" s="46">
        <v>1.4800000000000001E-2</v>
      </c>
      <c r="J1199" s="46">
        <v>1.47E-2</v>
      </c>
      <c r="K1199" s="49" t="s">
        <v>2932</v>
      </c>
      <c r="L1199" s="11" t="s">
        <v>2941</v>
      </c>
      <c r="M1199" s="10" t="s">
        <v>2697</v>
      </c>
      <c r="N1199" s="10" t="s">
        <v>8</v>
      </c>
      <c r="O1199" s="10" t="s">
        <v>2921</v>
      </c>
      <c r="P1199" s="25" t="s">
        <v>50</v>
      </c>
      <c r="Q1199" s="22"/>
      <c r="R1199" s="33"/>
      <c r="S1199" s="33"/>
      <c r="T1199" s="33"/>
      <c r="U1199" s="27"/>
      <c r="V1199" s="27"/>
      <c r="W1199" s="27"/>
      <c r="X1199" s="24"/>
    </row>
    <row r="1200" spans="1:24" s="23" customFormat="1" ht="210.75" customHeight="1" x14ac:dyDescent="0.35">
      <c r="A1200" s="20">
        <f t="shared" si="39"/>
        <v>1199</v>
      </c>
      <c r="B1200" s="21" t="str">
        <f t="shared" si="38"/>
        <v>W38</v>
      </c>
      <c r="C1200" s="21">
        <v>45919.333333333336</v>
      </c>
      <c r="D1200" s="21" t="s">
        <v>2911</v>
      </c>
      <c r="E1200" s="10" t="s">
        <v>166</v>
      </c>
      <c r="F1200" s="10" t="s">
        <v>25</v>
      </c>
      <c r="G1200" s="46">
        <v>1.43E-2</v>
      </c>
      <c r="H1200" s="46">
        <v>1.6799999999999999E-2</v>
      </c>
      <c r="I1200" s="46">
        <v>1.6799999999999999E-2</v>
      </c>
      <c r="J1200" s="46">
        <v>1.6799999999999999E-2</v>
      </c>
      <c r="K1200" s="49" t="s">
        <v>2933</v>
      </c>
      <c r="L1200" s="11" t="s">
        <v>2944</v>
      </c>
      <c r="M1200" s="10" t="s">
        <v>2697</v>
      </c>
      <c r="N1200" s="10" t="s">
        <v>8</v>
      </c>
      <c r="O1200" s="10" t="s">
        <v>2921</v>
      </c>
      <c r="P1200" s="25" t="s">
        <v>11</v>
      </c>
      <c r="Q1200" s="22"/>
      <c r="R1200" s="33"/>
      <c r="S1200" s="33"/>
      <c r="T1200" s="33"/>
      <c r="U1200" s="27"/>
      <c r="V1200" s="27"/>
      <c r="W1200" s="27"/>
      <c r="X1200" s="24"/>
    </row>
    <row r="1201" spans="1:24" s="23" customFormat="1" ht="210.75" customHeight="1" x14ac:dyDescent="0.35">
      <c r="A1201" s="20">
        <f t="shared" si="39"/>
        <v>1200</v>
      </c>
      <c r="B1201" s="21" t="str">
        <f t="shared" si="38"/>
        <v>W38</v>
      </c>
      <c r="C1201" s="21">
        <v>45919.333333333336</v>
      </c>
      <c r="D1201" s="21" t="s">
        <v>2911</v>
      </c>
      <c r="E1201" s="10" t="s">
        <v>113</v>
      </c>
      <c r="F1201" s="10" t="s">
        <v>25</v>
      </c>
      <c r="G1201" s="46">
        <v>2.8E-3</v>
      </c>
      <c r="H1201" s="46">
        <v>2.8999999999999998E-3</v>
      </c>
      <c r="I1201" s="46">
        <v>2.8999999999999998E-3</v>
      </c>
      <c r="J1201" s="46">
        <v>2.8999999999999998E-3</v>
      </c>
      <c r="K1201" s="49" t="s">
        <v>2934</v>
      </c>
      <c r="L1201" s="11" t="s">
        <v>5083</v>
      </c>
      <c r="M1201" s="10" t="s">
        <v>189</v>
      </c>
      <c r="N1201" s="10" t="s">
        <v>1</v>
      </c>
      <c r="O1201" s="10" t="s">
        <v>2921</v>
      </c>
      <c r="P1201" s="25" t="s">
        <v>50</v>
      </c>
      <c r="Q1201" s="22"/>
      <c r="R1201" s="33"/>
      <c r="S1201" s="33"/>
      <c r="T1201" s="33"/>
      <c r="U1201" s="27"/>
      <c r="V1201" s="27"/>
      <c r="W1201" s="27"/>
      <c r="X1201" s="24"/>
    </row>
    <row r="1202" spans="1:24" s="23" customFormat="1" ht="210.75" customHeight="1" x14ac:dyDescent="0.35">
      <c r="A1202" s="20">
        <f t="shared" si="39"/>
        <v>1201</v>
      </c>
      <c r="B1202" s="21" t="str">
        <f t="shared" si="38"/>
        <v>W38</v>
      </c>
      <c r="C1202" s="21">
        <v>45920.333333333336</v>
      </c>
      <c r="D1202" s="21" t="s">
        <v>2144</v>
      </c>
      <c r="E1202" s="10" t="s">
        <v>3218</v>
      </c>
      <c r="F1202" s="10" t="s">
        <v>25</v>
      </c>
      <c r="G1202" s="46">
        <v>8.0000000000000002E-3</v>
      </c>
      <c r="H1202" s="46">
        <v>1.1000000000000001E-3</v>
      </c>
      <c r="I1202" s="46">
        <v>1.4E-3</v>
      </c>
      <c r="J1202" s="46">
        <v>1.6000000000000001E-3</v>
      </c>
      <c r="K1202" s="49" t="s">
        <v>2952</v>
      </c>
      <c r="L1202" s="11" t="s">
        <v>5084</v>
      </c>
      <c r="M1202" s="10" t="s">
        <v>172</v>
      </c>
      <c r="N1202" s="10" t="s">
        <v>9</v>
      </c>
      <c r="O1202" s="10" t="s">
        <v>2921</v>
      </c>
      <c r="P1202" s="25" t="s">
        <v>50</v>
      </c>
      <c r="Q1202" s="22"/>
      <c r="R1202" s="33"/>
      <c r="S1202" s="33"/>
      <c r="T1202" s="33"/>
      <c r="U1202" s="27"/>
      <c r="V1202" s="27"/>
      <c r="W1202" s="27"/>
      <c r="X1202" s="24"/>
    </row>
    <row r="1203" spans="1:24" s="23" customFormat="1" ht="210.75" customHeight="1" x14ac:dyDescent="0.35">
      <c r="A1203" s="20">
        <f t="shared" si="39"/>
        <v>1202</v>
      </c>
      <c r="B1203" s="21" t="str">
        <f t="shared" si="38"/>
        <v>W38</v>
      </c>
      <c r="C1203" s="21">
        <v>45920.333333333336</v>
      </c>
      <c r="D1203" s="21" t="s">
        <v>2102</v>
      </c>
      <c r="E1203" s="10" t="s">
        <v>211</v>
      </c>
      <c r="F1203" s="10" t="s">
        <v>25</v>
      </c>
      <c r="G1203" s="46">
        <v>3.7000000000000002E-3</v>
      </c>
      <c r="H1203" s="46">
        <v>6.9999999999999999E-4</v>
      </c>
      <c r="I1203" s="46">
        <v>1.5E-3</v>
      </c>
      <c r="J1203" s="46">
        <v>1.1999999999999999E-3</v>
      </c>
      <c r="K1203" s="49" t="s">
        <v>2945</v>
      </c>
      <c r="L1203" s="11" t="s">
        <v>2953</v>
      </c>
      <c r="M1203" s="10" t="s">
        <v>175</v>
      </c>
      <c r="N1203" s="10" t="s">
        <v>8</v>
      </c>
      <c r="O1203" s="10" t="s">
        <v>2921</v>
      </c>
      <c r="P1203" s="25" t="s">
        <v>11</v>
      </c>
      <c r="Q1203" s="22"/>
      <c r="R1203" s="33"/>
      <c r="S1203" s="33"/>
      <c r="T1203" s="33"/>
      <c r="U1203" s="27"/>
      <c r="V1203" s="27"/>
      <c r="W1203" s="27"/>
      <c r="X1203" s="24"/>
    </row>
    <row r="1204" spans="1:24" s="23" customFormat="1" ht="210.75" customHeight="1" x14ac:dyDescent="0.35">
      <c r="A1204" s="20">
        <f t="shared" si="39"/>
        <v>1203</v>
      </c>
      <c r="B1204" s="21" t="str">
        <f t="shared" si="38"/>
        <v>W38</v>
      </c>
      <c r="C1204" s="21">
        <v>45920.333333333336</v>
      </c>
      <c r="D1204" s="21" t="s">
        <v>2911</v>
      </c>
      <c r="E1204" s="10" t="s">
        <v>131</v>
      </c>
      <c r="F1204" s="10" t="s">
        <v>25</v>
      </c>
      <c r="G1204" s="46">
        <v>7.1000000000000004E-3</v>
      </c>
      <c r="H1204" s="46">
        <v>1.4E-3</v>
      </c>
      <c r="I1204" s="46">
        <v>1.4E-3</v>
      </c>
      <c r="J1204" s="46">
        <v>1.4E-3</v>
      </c>
      <c r="K1204" s="49" t="s">
        <v>2950</v>
      </c>
      <c r="L1204" s="11" t="s">
        <v>2948</v>
      </c>
      <c r="M1204" s="10" t="s">
        <v>191</v>
      </c>
      <c r="N1204" s="10" t="s">
        <v>1</v>
      </c>
      <c r="O1204" s="10" t="s">
        <v>2921</v>
      </c>
      <c r="P1204" s="25" t="s">
        <v>50</v>
      </c>
      <c r="Q1204" s="22"/>
      <c r="R1204" s="33"/>
      <c r="S1204" s="33"/>
      <c r="T1204" s="33"/>
      <c r="U1204" s="27"/>
      <c r="V1204" s="27"/>
      <c r="W1204" s="27"/>
      <c r="X1204" s="24"/>
    </row>
    <row r="1205" spans="1:24" s="23" customFormat="1" ht="210.75" customHeight="1" x14ac:dyDescent="0.35">
      <c r="A1205" s="20">
        <f t="shared" si="39"/>
        <v>1204</v>
      </c>
      <c r="B1205" s="21" t="str">
        <f t="shared" si="38"/>
        <v>W38</v>
      </c>
      <c r="C1205" s="21">
        <v>45920.333333333336</v>
      </c>
      <c r="D1205" s="21" t="s">
        <v>2911</v>
      </c>
      <c r="E1205" s="10" t="s">
        <v>74</v>
      </c>
      <c r="F1205" s="10" t="s">
        <v>25</v>
      </c>
      <c r="G1205" s="46">
        <v>8.2000000000000007E-3</v>
      </c>
      <c r="H1205" s="46">
        <v>2.5999999999999999E-3</v>
      </c>
      <c r="I1205" s="46">
        <v>2.7000000000000001E-3</v>
      </c>
      <c r="J1205" s="46">
        <v>2.7000000000000001E-3</v>
      </c>
      <c r="K1205" s="49" t="s">
        <v>2946</v>
      </c>
      <c r="L1205" s="11" t="s">
        <v>2949</v>
      </c>
      <c r="M1205" s="10" t="s">
        <v>191</v>
      </c>
      <c r="N1205" s="10" t="s">
        <v>1</v>
      </c>
      <c r="O1205" s="10" t="s">
        <v>2921</v>
      </c>
      <c r="P1205" s="25" t="s">
        <v>50</v>
      </c>
      <c r="Q1205" s="22"/>
      <c r="R1205" s="33"/>
      <c r="S1205" s="33"/>
      <c r="T1205" s="33"/>
      <c r="U1205" s="27"/>
      <c r="V1205" s="27"/>
      <c r="W1205" s="27"/>
      <c r="X1205" s="24"/>
    </row>
    <row r="1206" spans="1:24" s="23" customFormat="1" ht="210.75" customHeight="1" x14ac:dyDescent="0.35">
      <c r="A1206" s="20">
        <f t="shared" si="39"/>
        <v>1205</v>
      </c>
      <c r="B1206" s="21" t="str">
        <f t="shared" si="38"/>
        <v>W38</v>
      </c>
      <c r="C1206" s="21">
        <v>45920.333333333336</v>
      </c>
      <c r="D1206" s="21" t="s">
        <v>2935</v>
      </c>
      <c r="E1206" s="10" t="s">
        <v>1988</v>
      </c>
      <c r="F1206" s="10" t="s">
        <v>56</v>
      </c>
      <c r="G1206" s="46">
        <v>4.1000000000000003E-3</v>
      </c>
      <c r="H1206" s="46">
        <v>2.9999999999999997E-4</v>
      </c>
      <c r="I1206" s="46">
        <v>5.9999999999999995E-4</v>
      </c>
      <c r="J1206" s="46">
        <v>5.9999999999999995E-4</v>
      </c>
      <c r="K1206" s="49" t="s">
        <v>2947</v>
      </c>
      <c r="L1206" s="11"/>
      <c r="M1206" s="10" t="s">
        <v>2697</v>
      </c>
      <c r="N1206" s="10" t="s">
        <v>8</v>
      </c>
      <c r="O1206" s="10" t="s">
        <v>2921</v>
      </c>
      <c r="P1206" s="25" t="s">
        <v>50</v>
      </c>
      <c r="Q1206" s="22"/>
      <c r="R1206" s="33"/>
      <c r="S1206" s="33"/>
      <c r="T1206" s="33"/>
      <c r="U1206" s="27"/>
      <c r="V1206" s="27"/>
      <c r="W1206" s="27"/>
      <c r="X1206" s="24"/>
    </row>
    <row r="1207" spans="1:24" s="23" customFormat="1" ht="132" customHeight="1" x14ac:dyDescent="0.35">
      <c r="A1207" s="20">
        <f t="shared" si="39"/>
        <v>1206</v>
      </c>
      <c r="B1207" s="21" t="str">
        <f t="shared" si="38"/>
        <v>W39</v>
      </c>
      <c r="C1207" s="21">
        <v>45921.416666666664</v>
      </c>
      <c r="D1207" s="21" t="s">
        <v>2020</v>
      </c>
      <c r="E1207" s="10" t="s">
        <v>48</v>
      </c>
      <c r="F1207" s="10" t="s">
        <v>60</v>
      </c>
      <c r="G1207" s="46">
        <v>2.3199999999999998E-2</v>
      </c>
      <c r="H1207" s="46">
        <v>2.0500000000000001E-2</v>
      </c>
      <c r="I1207" s="46">
        <v>2.58E-2</v>
      </c>
      <c r="J1207" s="46">
        <v>3.1099999999999999E-2</v>
      </c>
      <c r="K1207" s="49" t="s">
        <v>2958</v>
      </c>
      <c r="L1207" s="11" t="s">
        <v>2997</v>
      </c>
      <c r="M1207" s="10" t="s">
        <v>2697</v>
      </c>
      <c r="N1207" s="10" t="s">
        <v>8</v>
      </c>
      <c r="O1207" s="10" t="s">
        <v>2955</v>
      </c>
      <c r="P1207" s="25" t="s">
        <v>11</v>
      </c>
      <c r="Q1207" s="22"/>
      <c r="R1207" s="33"/>
      <c r="S1207" s="33"/>
      <c r="T1207" s="33"/>
      <c r="U1207" s="27"/>
      <c r="V1207" s="27"/>
      <c r="W1207" s="27"/>
      <c r="X1207" s="24"/>
    </row>
    <row r="1208" spans="1:24" s="23" customFormat="1" ht="115.5" customHeight="1" x14ac:dyDescent="0.35">
      <c r="A1208" s="20">
        <f t="shared" si="39"/>
        <v>1207</v>
      </c>
      <c r="B1208" s="21" t="str">
        <f t="shared" si="38"/>
        <v>W39</v>
      </c>
      <c r="C1208" s="21">
        <v>45921.416666666664</v>
      </c>
      <c r="D1208" s="21" t="s">
        <v>2935</v>
      </c>
      <c r="E1208" s="10" t="s">
        <v>2352</v>
      </c>
      <c r="F1208" s="10" t="s">
        <v>25</v>
      </c>
      <c r="G1208" s="46">
        <v>6.4699999999999994E-2</v>
      </c>
      <c r="H1208" s="46">
        <v>1.4E-2</v>
      </c>
      <c r="I1208" s="46">
        <v>1.6299999999999999E-2</v>
      </c>
      <c r="J1208" s="46">
        <v>1.7100000000000001E-2</v>
      </c>
      <c r="K1208" s="49" t="s">
        <v>2959</v>
      </c>
      <c r="L1208" s="11" t="s">
        <v>2977</v>
      </c>
      <c r="M1208" s="10" t="s">
        <v>151</v>
      </c>
      <c r="N1208" s="10" t="s">
        <v>8</v>
      </c>
      <c r="O1208" s="10" t="s">
        <v>2955</v>
      </c>
      <c r="P1208" s="25" t="s">
        <v>134</v>
      </c>
      <c r="Q1208" s="22"/>
      <c r="R1208" s="33"/>
      <c r="S1208" s="33"/>
      <c r="T1208" s="33"/>
      <c r="U1208" s="27"/>
      <c r="V1208" s="27"/>
      <c r="W1208" s="27"/>
      <c r="X1208" s="24"/>
    </row>
    <row r="1209" spans="1:24" s="23" customFormat="1" ht="132" customHeight="1" x14ac:dyDescent="0.35">
      <c r="A1209" s="20">
        <f t="shared" si="39"/>
        <v>1208</v>
      </c>
      <c r="B1209" s="21" t="str">
        <f t="shared" si="38"/>
        <v>W39</v>
      </c>
      <c r="C1209" s="21">
        <v>45921.416666666664</v>
      </c>
      <c r="D1209" s="21" t="s">
        <v>2911</v>
      </c>
      <c r="E1209" s="10" t="s">
        <v>83</v>
      </c>
      <c r="F1209" s="10" t="s">
        <v>25</v>
      </c>
      <c r="G1209" s="46">
        <v>3.8E-3</v>
      </c>
      <c r="H1209" s="46">
        <v>1.6999999999999999E-3</v>
      </c>
      <c r="I1209" s="46">
        <v>1.6999999999999999E-3</v>
      </c>
      <c r="J1209" s="46">
        <v>1.6999999999999999E-3</v>
      </c>
      <c r="K1209" s="49" t="s">
        <v>2960</v>
      </c>
      <c r="L1209" s="11" t="s">
        <v>2957</v>
      </c>
      <c r="M1209" s="10" t="s">
        <v>167</v>
      </c>
      <c r="N1209" s="10" t="s">
        <v>1</v>
      </c>
      <c r="O1209" s="10" t="s">
        <v>2955</v>
      </c>
      <c r="P1209" s="25" t="s">
        <v>11</v>
      </c>
      <c r="Q1209" s="22"/>
      <c r="R1209" s="33"/>
      <c r="S1209" s="33"/>
      <c r="T1209" s="33"/>
      <c r="U1209" s="27"/>
      <c r="V1209" s="27"/>
      <c r="W1209" s="27"/>
      <c r="X1209" s="24"/>
    </row>
    <row r="1210" spans="1:24" s="23" customFormat="1" ht="132" customHeight="1" x14ac:dyDescent="0.35">
      <c r="A1210" s="20">
        <f t="shared" si="39"/>
        <v>1209</v>
      </c>
      <c r="B1210" s="21" t="str">
        <f t="shared" ref="B1210:B1273" si="40">"W"&amp;WEEKNUM(C1210,1)</f>
        <v>W39</v>
      </c>
      <c r="C1210" s="21">
        <v>45921.416666666664</v>
      </c>
      <c r="D1210" s="21" t="s">
        <v>2954</v>
      </c>
      <c r="E1210" s="10" t="s">
        <v>113</v>
      </c>
      <c r="F1210" s="10" t="s">
        <v>25</v>
      </c>
      <c r="G1210" s="46">
        <v>3.3E-3</v>
      </c>
      <c r="H1210" s="46">
        <v>7.1999999999999998E-3</v>
      </c>
      <c r="I1210" s="46">
        <v>7.1999999999999998E-3</v>
      </c>
      <c r="J1210" s="46">
        <v>7.1999999999999998E-3</v>
      </c>
      <c r="K1210" s="49" t="s">
        <v>2956</v>
      </c>
      <c r="L1210" s="11" t="s">
        <v>5085</v>
      </c>
      <c r="M1210" s="10" t="s">
        <v>167</v>
      </c>
      <c r="N1210" s="10" t="s">
        <v>1</v>
      </c>
      <c r="O1210" s="10" t="s">
        <v>2955</v>
      </c>
      <c r="P1210" s="25" t="s">
        <v>134</v>
      </c>
      <c r="Q1210" s="22"/>
      <c r="R1210" s="33"/>
      <c r="S1210" s="33"/>
      <c r="T1210" s="33"/>
      <c r="U1210" s="27"/>
      <c r="V1210" s="27"/>
      <c r="W1210" s="27"/>
      <c r="X1210" s="24"/>
    </row>
    <row r="1211" spans="1:24" s="23" customFormat="1" ht="148.5" customHeight="1" x14ac:dyDescent="0.35">
      <c r="A1211" s="20">
        <f t="shared" si="39"/>
        <v>1210</v>
      </c>
      <c r="B1211" s="21" t="str">
        <f t="shared" si="40"/>
        <v>W39</v>
      </c>
      <c r="C1211" s="21">
        <v>45921.645833333336</v>
      </c>
      <c r="D1211" s="21" t="s">
        <v>1144</v>
      </c>
      <c r="E1211" s="10" t="s">
        <v>48</v>
      </c>
      <c r="F1211" s="10" t="s">
        <v>25</v>
      </c>
      <c r="G1211" s="46">
        <v>2.4799999999999999E-2</v>
      </c>
      <c r="H1211" s="46">
        <v>1.6199999999999999E-2</v>
      </c>
      <c r="I1211" s="46">
        <v>2.4799999999999999E-2</v>
      </c>
      <c r="J1211" s="46">
        <v>1.78E-2</v>
      </c>
      <c r="K1211" s="49" t="s">
        <v>2961</v>
      </c>
      <c r="L1211" s="11" t="s">
        <v>3031</v>
      </c>
      <c r="M1211" s="10" t="s">
        <v>2697</v>
      </c>
      <c r="N1211" s="10" t="s">
        <v>8</v>
      </c>
      <c r="O1211" s="10" t="s">
        <v>85</v>
      </c>
      <c r="P1211" s="25" t="s">
        <v>2962</v>
      </c>
      <c r="Q1211" s="22"/>
      <c r="R1211" s="33"/>
      <c r="S1211" s="33"/>
      <c r="T1211" s="33"/>
      <c r="U1211" s="27"/>
      <c r="V1211" s="27"/>
      <c r="W1211" s="27"/>
      <c r="X1211" s="24"/>
    </row>
    <row r="1212" spans="1:24" s="23" customFormat="1" ht="132" customHeight="1" x14ac:dyDescent="0.35">
      <c r="A1212" s="20">
        <f t="shared" si="39"/>
        <v>1211</v>
      </c>
      <c r="B1212" s="21" t="str">
        <f t="shared" si="40"/>
        <v>W39</v>
      </c>
      <c r="C1212" s="21">
        <v>45922.395833333336</v>
      </c>
      <c r="D1212" s="21" t="s">
        <v>2144</v>
      </c>
      <c r="E1212" s="10" t="s">
        <v>1059</v>
      </c>
      <c r="F1212" s="10" t="s">
        <v>25</v>
      </c>
      <c r="G1212" s="46">
        <v>4.8999999999999998E-3</v>
      </c>
      <c r="H1212" s="46">
        <v>1.4E-3</v>
      </c>
      <c r="I1212" s="46">
        <v>4.4999999999999997E-3</v>
      </c>
      <c r="J1212" s="46">
        <v>1.8E-3</v>
      </c>
      <c r="K1212" s="49" t="s">
        <v>2965</v>
      </c>
      <c r="L1212" s="11" t="s">
        <v>5086</v>
      </c>
      <c r="M1212" s="10" t="s">
        <v>195</v>
      </c>
      <c r="N1212" s="10" t="s">
        <v>1</v>
      </c>
      <c r="O1212" s="10" t="s">
        <v>85</v>
      </c>
      <c r="P1212" s="25" t="s">
        <v>11</v>
      </c>
      <c r="Q1212" s="22"/>
      <c r="R1212" s="33"/>
      <c r="S1212" s="33"/>
      <c r="T1212" s="33"/>
      <c r="U1212" s="27"/>
      <c r="V1212" s="27"/>
      <c r="W1212" s="27"/>
      <c r="X1212" s="24"/>
    </row>
    <row r="1213" spans="1:24" s="23" customFormat="1" ht="148.5" customHeight="1" x14ac:dyDescent="0.35">
      <c r="A1213" s="20">
        <f t="shared" si="39"/>
        <v>1212</v>
      </c>
      <c r="B1213" s="21" t="str">
        <f t="shared" si="40"/>
        <v>W39</v>
      </c>
      <c r="C1213" s="21">
        <v>45922.395833333336</v>
      </c>
      <c r="D1213" s="21" t="s">
        <v>2102</v>
      </c>
      <c r="E1213" s="10" t="s">
        <v>113</v>
      </c>
      <c r="F1213" s="10" t="s">
        <v>25</v>
      </c>
      <c r="G1213" s="46">
        <v>4.0000000000000001E-3</v>
      </c>
      <c r="H1213" s="46">
        <v>1.6000000000000001E-3</v>
      </c>
      <c r="I1213" s="46">
        <v>4.0000000000000001E-3</v>
      </c>
      <c r="J1213" s="46">
        <v>1.6999999999999999E-3</v>
      </c>
      <c r="K1213" s="49" t="s">
        <v>2964</v>
      </c>
      <c r="L1213" s="11" t="s">
        <v>3029</v>
      </c>
      <c r="M1213" s="10" t="s">
        <v>2963</v>
      </c>
      <c r="N1213" s="10" t="s">
        <v>8</v>
      </c>
      <c r="O1213" s="10" t="s">
        <v>85</v>
      </c>
      <c r="P1213" s="25" t="s">
        <v>134</v>
      </c>
      <c r="Q1213" s="22"/>
      <c r="R1213" s="33"/>
      <c r="S1213" s="33"/>
      <c r="T1213" s="33"/>
      <c r="U1213" s="27"/>
      <c r="V1213" s="27"/>
      <c r="W1213" s="27"/>
      <c r="X1213" s="24"/>
    </row>
    <row r="1214" spans="1:24" s="23" customFormat="1" ht="181.5" customHeight="1" x14ac:dyDescent="0.35">
      <c r="A1214" s="20">
        <f t="shared" si="39"/>
        <v>1213</v>
      </c>
      <c r="B1214" s="21" t="str">
        <f t="shared" si="40"/>
        <v>W39</v>
      </c>
      <c r="C1214" s="21">
        <v>45922.395833333336</v>
      </c>
      <c r="D1214" s="21" t="s">
        <v>1144</v>
      </c>
      <c r="E1214" s="10" t="s">
        <v>2878</v>
      </c>
      <c r="F1214" s="10" t="s">
        <v>25</v>
      </c>
      <c r="G1214" s="46">
        <v>2.58E-2</v>
      </c>
      <c r="H1214" s="46">
        <v>1.6999999999999999E-3</v>
      </c>
      <c r="I1214" s="46">
        <v>2.58E-2</v>
      </c>
      <c r="J1214" s="46">
        <v>2.3999999999999998E-3</v>
      </c>
      <c r="K1214" s="49" t="s">
        <v>2999</v>
      </c>
      <c r="L1214" s="11" t="s">
        <v>2970</v>
      </c>
      <c r="M1214" s="10" t="s">
        <v>175</v>
      </c>
      <c r="N1214" s="10" t="s">
        <v>8</v>
      </c>
      <c r="O1214" s="10" t="s">
        <v>85</v>
      </c>
      <c r="P1214" s="25" t="s">
        <v>134</v>
      </c>
      <c r="Q1214" s="22"/>
      <c r="R1214" s="33"/>
      <c r="S1214" s="33"/>
      <c r="T1214" s="33"/>
      <c r="U1214" s="27"/>
      <c r="V1214" s="27"/>
      <c r="W1214" s="27"/>
      <c r="X1214" s="24"/>
    </row>
    <row r="1215" spans="1:24" s="23" customFormat="1" ht="198" customHeight="1" x14ac:dyDescent="0.35">
      <c r="A1215" s="20">
        <f t="shared" si="39"/>
        <v>1214</v>
      </c>
      <c r="B1215" s="21" t="str">
        <f t="shared" si="40"/>
        <v>W39</v>
      </c>
      <c r="C1215" s="21">
        <v>45922.395833333336</v>
      </c>
      <c r="D1215" s="21" t="s">
        <v>1144</v>
      </c>
      <c r="E1215" s="10" t="s">
        <v>3124</v>
      </c>
      <c r="F1215" s="10" t="s">
        <v>25</v>
      </c>
      <c r="G1215" s="46">
        <v>1.0500000000000001E-2</v>
      </c>
      <c r="H1215" s="46">
        <v>1.2999999999999999E-3</v>
      </c>
      <c r="I1215" s="46">
        <v>1.0500000000000001E-2</v>
      </c>
      <c r="J1215" s="46">
        <v>1.6000000000000001E-3</v>
      </c>
      <c r="K1215" s="49" t="s">
        <v>2966</v>
      </c>
      <c r="L1215" s="11" t="s">
        <v>5087</v>
      </c>
      <c r="M1215" s="10" t="s">
        <v>162</v>
      </c>
      <c r="N1215" s="10" t="s">
        <v>8</v>
      </c>
      <c r="O1215" s="10" t="s">
        <v>85</v>
      </c>
      <c r="P1215" s="25" t="s">
        <v>134</v>
      </c>
      <c r="Q1215" s="22"/>
      <c r="R1215" s="33"/>
      <c r="S1215" s="33"/>
      <c r="T1215" s="33"/>
      <c r="U1215" s="27"/>
      <c r="V1215" s="27"/>
      <c r="W1215" s="27"/>
      <c r="X1215" s="24"/>
    </row>
    <row r="1216" spans="1:24" s="23" customFormat="1" ht="138.75" customHeight="1" x14ac:dyDescent="0.35">
      <c r="A1216" s="20">
        <f t="shared" si="39"/>
        <v>1215</v>
      </c>
      <c r="B1216" s="21" t="str">
        <f t="shared" si="40"/>
        <v>W39</v>
      </c>
      <c r="C1216" s="21">
        <v>45922.395833333336</v>
      </c>
      <c r="D1216" s="21" t="s">
        <v>2911</v>
      </c>
      <c r="E1216" s="10" t="s">
        <v>896</v>
      </c>
      <c r="F1216" s="10" t="s">
        <v>25</v>
      </c>
      <c r="G1216" s="46">
        <v>1.1299999999999999E-2</v>
      </c>
      <c r="H1216" s="46">
        <v>3.2000000000000002E-3</v>
      </c>
      <c r="I1216" s="46">
        <v>1.1299999999999999E-2</v>
      </c>
      <c r="J1216" s="46">
        <v>3.3999999999999998E-3</v>
      </c>
      <c r="K1216" s="49" t="s">
        <v>2967</v>
      </c>
      <c r="L1216" s="11" t="s">
        <v>2992</v>
      </c>
      <c r="M1216" s="10" t="s">
        <v>175</v>
      </c>
      <c r="N1216" s="10" t="s">
        <v>8</v>
      </c>
      <c r="O1216" s="10" t="s">
        <v>85</v>
      </c>
      <c r="P1216" s="25" t="s">
        <v>134</v>
      </c>
      <c r="Q1216" s="22"/>
      <c r="R1216" s="33"/>
      <c r="S1216" s="33"/>
      <c r="T1216" s="33"/>
      <c r="U1216" s="27"/>
      <c r="V1216" s="27"/>
      <c r="W1216" s="27"/>
      <c r="X1216" s="24"/>
    </row>
    <row r="1217" spans="1:24" s="23" customFormat="1" ht="115.5" customHeight="1" x14ac:dyDescent="0.35">
      <c r="A1217" s="20">
        <f t="shared" si="39"/>
        <v>1216</v>
      </c>
      <c r="B1217" s="21" t="str">
        <f t="shared" si="40"/>
        <v>W39</v>
      </c>
      <c r="C1217" s="21">
        <v>45922.395833333336</v>
      </c>
      <c r="D1217" s="21" t="s">
        <v>2911</v>
      </c>
      <c r="E1217" s="10" t="s">
        <v>84</v>
      </c>
      <c r="F1217" s="10" t="s">
        <v>25</v>
      </c>
      <c r="G1217" s="46">
        <v>6.7999999999999996E-3</v>
      </c>
      <c r="H1217" s="46">
        <v>1.9E-3</v>
      </c>
      <c r="I1217" s="46">
        <v>6.7999999999999996E-3</v>
      </c>
      <c r="J1217" s="46">
        <v>2.0999999999999999E-3</v>
      </c>
      <c r="K1217" s="49" t="s">
        <v>2968</v>
      </c>
      <c r="L1217" s="11" t="s">
        <v>3247</v>
      </c>
      <c r="M1217" s="10" t="s">
        <v>175</v>
      </c>
      <c r="N1217" s="10" t="s">
        <v>8</v>
      </c>
      <c r="O1217" s="10" t="s">
        <v>85</v>
      </c>
      <c r="P1217" s="25" t="s">
        <v>134</v>
      </c>
      <c r="Q1217" s="22"/>
      <c r="R1217" s="33"/>
      <c r="S1217" s="33"/>
      <c r="T1217" s="33"/>
      <c r="U1217" s="27"/>
      <c r="V1217" s="27"/>
      <c r="W1217" s="27"/>
      <c r="X1217" s="24"/>
    </row>
    <row r="1218" spans="1:24" s="23" customFormat="1" ht="132" customHeight="1" x14ac:dyDescent="0.35">
      <c r="A1218" s="20">
        <f t="shared" si="39"/>
        <v>1217</v>
      </c>
      <c r="B1218" s="21" t="str">
        <f t="shared" si="40"/>
        <v>W39</v>
      </c>
      <c r="C1218" s="21">
        <v>45922.729166666664</v>
      </c>
      <c r="D1218" s="21" t="s">
        <v>2634</v>
      </c>
      <c r="E1218" s="10" t="s">
        <v>156</v>
      </c>
      <c r="F1218" s="10" t="s">
        <v>25</v>
      </c>
      <c r="G1218" s="46">
        <v>9.7999999999999997E-3</v>
      </c>
      <c r="H1218" s="46">
        <v>5.0000000000000001E-4</v>
      </c>
      <c r="I1218" s="46">
        <v>3.0999999999999999E-3</v>
      </c>
      <c r="J1218" s="46">
        <v>2.5999999999999999E-3</v>
      </c>
      <c r="K1218" s="49" t="s">
        <v>2969</v>
      </c>
      <c r="L1218" s="11" t="s">
        <v>2998</v>
      </c>
      <c r="M1218" s="10" t="s">
        <v>175</v>
      </c>
      <c r="N1218" s="10" t="s">
        <v>8</v>
      </c>
      <c r="O1218" s="10" t="s">
        <v>85</v>
      </c>
      <c r="P1218" s="25" t="s">
        <v>11</v>
      </c>
      <c r="Q1218" s="22"/>
      <c r="R1218" s="33"/>
      <c r="S1218" s="33"/>
      <c r="T1218" s="33"/>
      <c r="U1218" s="27"/>
      <c r="V1218" s="27"/>
      <c r="W1218" s="27"/>
      <c r="X1218" s="24"/>
    </row>
    <row r="1219" spans="1:24" s="23" customFormat="1" ht="165" customHeight="1" x14ac:dyDescent="0.35">
      <c r="A1219" s="20">
        <f t="shared" si="39"/>
        <v>1218</v>
      </c>
      <c r="B1219" s="21" t="str">
        <f t="shared" si="40"/>
        <v>W39</v>
      </c>
      <c r="C1219" s="21">
        <v>45923.354166666664</v>
      </c>
      <c r="D1219" s="21" t="s">
        <v>2634</v>
      </c>
      <c r="E1219" s="10" t="s">
        <v>2352</v>
      </c>
      <c r="F1219" s="10" t="s">
        <v>53</v>
      </c>
      <c r="G1219" s="46" t="s">
        <v>2971</v>
      </c>
      <c r="H1219" s="46">
        <v>1.0339625560885038E-2</v>
      </c>
      <c r="I1219" s="46">
        <v>3.6522282855843566E-2</v>
      </c>
      <c r="J1219" s="46">
        <v>2.1299999999999999E-2</v>
      </c>
      <c r="K1219" s="49" t="s">
        <v>2975</v>
      </c>
      <c r="L1219" s="11" t="s">
        <v>2981</v>
      </c>
      <c r="M1219" s="10" t="s">
        <v>151</v>
      </c>
      <c r="N1219" s="10" t="s">
        <v>8</v>
      </c>
      <c r="O1219" s="10" t="s">
        <v>85</v>
      </c>
      <c r="P1219" s="25" t="s">
        <v>134</v>
      </c>
      <c r="Q1219" s="22"/>
      <c r="R1219" s="33"/>
      <c r="S1219" s="33"/>
      <c r="T1219" s="33"/>
      <c r="U1219" s="27"/>
      <c r="V1219" s="27"/>
      <c r="W1219" s="27"/>
      <c r="X1219" s="24"/>
    </row>
    <row r="1220" spans="1:24" s="23" customFormat="1" ht="148.5" customHeight="1" x14ac:dyDescent="0.35">
      <c r="A1220" s="20">
        <f t="shared" si="39"/>
        <v>1219</v>
      </c>
      <c r="B1220" s="21" t="str">
        <f t="shared" si="40"/>
        <v>W39</v>
      </c>
      <c r="C1220" s="21">
        <v>45923.416666666664</v>
      </c>
      <c r="D1220" s="21" t="s">
        <v>1725</v>
      </c>
      <c r="E1220" s="10" t="s">
        <v>2878</v>
      </c>
      <c r="F1220" s="10" t="s">
        <v>25</v>
      </c>
      <c r="G1220" s="46">
        <v>5.1700000000000003E-2</v>
      </c>
      <c r="H1220" s="46">
        <v>2.0999999999999999E-3</v>
      </c>
      <c r="I1220" s="46">
        <v>1.01E-2</v>
      </c>
      <c r="J1220" s="46">
        <v>3.3E-3</v>
      </c>
      <c r="K1220" s="49" t="s">
        <v>2983</v>
      </c>
      <c r="L1220" s="11" t="s">
        <v>3130</v>
      </c>
      <c r="M1220" s="10" t="s">
        <v>175</v>
      </c>
      <c r="N1220" s="10" t="s">
        <v>8</v>
      </c>
      <c r="O1220" s="10" t="s">
        <v>85</v>
      </c>
      <c r="P1220" s="25" t="s">
        <v>11</v>
      </c>
      <c r="Q1220" s="22"/>
      <c r="R1220" s="33"/>
      <c r="S1220" s="33"/>
      <c r="T1220" s="33"/>
      <c r="U1220" s="27"/>
      <c r="V1220" s="27"/>
      <c r="W1220" s="27"/>
      <c r="X1220" s="24"/>
    </row>
    <row r="1221" spans="1:24" s="23" customFormat="1" ht="148.5" customHeight="1" x14ac:dyDescent="0.35">
      <c r="A1221" s="20">
        <f t="shared" ref="A1221:A1284" si="41">ROW()-1</f>
        <v>1220</v>
      </c>
      <c r="B1221" s="21" t="str">
        <f t="shared" si="40"/>
        <v>W39</v>
      </c>
      <c r="C1221" s="21">
        <v>45923.416666666664</v>
      </c>
      <c r="D1221" s="21" t="s">
        <v>2911</v>
      </c>
      <c r="E1221" s="10" t="s">
        <v>86</v>
      </c>
      <c r="F1221" s="10" t="s">
        <v>25</v>
      </c>
      <c r="G1221" s="46">
        <v>2.2000000000000001E-3</v>
      </c>
      <c r="H1221" s="46">
        <v>1.1999999999999999E-3</v>
      </c>
      <c r="I1221" s="46">
        <v>2.3999999999999998E-3</v>
      </c>
      <c r="J1221" s="46">
        <v>1.2999999999999999E-3</v>
      </c>
      <c r="K1221" s="49" t="s">
        <v>2972</v>
      </c>
      <c r="L1221" s="11" t="s">
        <v>2980</v>
      </c>
      <c r="M1221" s="10" t="s">
        <v>191</v>
      </c>
      <c r="N1221" s="10" t="s">
        <v>8</v>
      </c>
      <c r="O1221" s="10" t="s">
        <v>85</v>
      </c>
      <c r="P1221" s="25" t="s">
        <v>11</v>
      </c>
      <c r="Q1221" s="22"/>
      <c r="R1221" s="33"/>
      <c r="S1221" s="33"/>
      <c r="T1221" s="33"/>
      <c r="U1221" s="27"/>
      <c r="V1221" s="27"/>
      <c r="W1221" s="27"/>
      <c r="X1221" s="24"/>
    </row>
    <row r="1222" spans="1:24" s="23" customFormat="1" ht="132" customHeight="1" x14ac:dyDescent="0.35">
      <c r="A1222" s="20">
        <f t="shared" si="41"/>
        <v>1221</v>
      </c>
      <c r="B1222" s="21" t="str">
        <f t="shared" si="40"/>
        <v>W39</v>
      </c>
      <c r="C1222" s="21">
        <v>45923.416666666664</v>
      </c>
      <c r="D1222" s="21" t="s">
        <v>2911</v>
      </c>
      <c r="E1222" s="10" t="s">
        <v>206</v>
      </c>
      <c r="F1222" s="10" t="s">
        <v>25</v>
      </c>
      <c r="G1222" s="46">
        <v>2.2000000000000001E-3</v>
      </c>
      <c r="H1222" s="46">
        <v>1E-3</v>
      </c>
      <c r="I1222" s="46">
        <v>2.0999999999999999E-3</v>
      </c>
      <c r="J1222" s="46">
        <v>1.1999999999999999E-3</v>
      </c>
      <c r="K1222" s="49" t="s">
        <v>2973</v>
      </c>
      <c r="L1222" s="11" t="s">
        <v>2976</v>
      </c>
      <c r="M1222" s="10" t="s">
        <v>191</v>
      </c>
      <c r="N1222" s="10" t="s">
        <v>1</v>
      </c>
      <c r="O1222" s="10" t="s">
        <v>85</v>
      </c>
      <c r="P1222" s="25" t="s">
        <v>11</v>
      </c>
      <c r="Q1222" s="22"/>
      <c r="R1222" s="33"/>
      <c r="S1222" s="33"/>
      <c r="T1222" s="33"/>
      <c r="U1222" s="27"/>
      <c r="V1222" s="27"/>
      <c r="W1222" s="27"/>
      <c r="X1222" s="24"/>
    </row>
    <row r="1223" spans="1:24" s="23" customFormat="1" ht="132" customHeight="1" x14ac:dyDescent="0.35">
      <c r="A1223" s="20">
        <f t="shared" si="41"/>
        <v>1222</v>
      </c>
      <c r="B1223" s="21" t="str">
        <f t="shared" si="40"/>
        <v>W39</v>
      </c>
      <c r="C1223" s="21">
        <v>45923.416666666664</v>
      </c>
      <c r="D1223" s="21" t="s">
        <v>2954</v>
      </c>
      <c r="E1223" s="10" t="s">
        <v>106</v>
      </c>
      <c r="F1223" s="10" t="s">
        <v>25</v>
      </c>
      <c r="G1223" s="46">
        <v>2.2000000000000001E-3</v>
      </c>
      <c r="H1223" s="46">
        <v>1.2999999999999999E-3</v>
      </c>
      <c r="I1223" s="46">
        <v>1.2999999999999999E-3</v>
      </c>
      <c r="J1223" s="46">
        <v>1.2999999999999999E-3</v>
      </c>
      <c r="K1223" s="49" t="s">
        <v>2974</v>
      </c>
      <c r="L1223" s="11" t="s">
        <v>2729</v>
      </c>
      <c r="M1223" s="10" t="s">
        <v>2963</v>
      </c>
      <c r="N1223" s="10" t="s">
        <v>3</v>
      </c>
      <c r="O1223" s="10" t="s">
        <v>85</v>
      </c>
      <c r="P1223" s="25" t="s">
        <v>134</v>
      </c>
      <c r="Q1223" s="22"/>
      <c r="R1223" s="33"/>
      <c r="S1223" s="33"/>
      <c r="T1223" s="33"/>
      <c r="U1223" s="27"/>
      <c r="V1223" s="27"/>
      <c r="W1223" s="27"/>
      <c r="X1223" s="24"/>
    </row>
    <row r="1224" spans="1:24" s="23" customFormat="1" ht="115.5" customHeight="1" x14ac:dyDescent="0.35">
      <c r="A1224" s="20">
        <f t="shared" si="41"/>
        <v>1223</v>
      </c>
      <c r="B1224" s="21" t="str">
        <f t="shared" si="40"/>
        <v>W39</v>
      </c>
      <c r="C1224" s="21">
        <v>45923.645833333336</v>
      </c>
      <c r="D1224" s="21" t="s">
        <v>2102</v>
      </c>
      <c r="E1224" s="10" t="s">
        <v>58</v>
      </c>
      <c r="F1224" s="10" t="s">
        <v>25</v>
      </c>
      <c r="G1224" s="46">
        <v>1.32E-2</v>
      </c>
      <c r="H1224" s="46">
        <v>6.3E-3</v>
      </c>
      <c r="I1224" s="46">
        <v>8.6999999999999994E-3</v>
      </c>
      <c r="J1224" s="46">
        <v>7.7000000000000002E-3</v>
      </c>
      <c r="K1224" s="49" t="s">
        <v>2979</v>
      </c>
      <c r="L1224" s="11" t="s">
        <v>2985</v>
      </c>
      <c r="M1224" s="10" t="s">
        <v>162</v>
      </c>
      <c r="N1224" s="10" t="s">
        <v>8</v>
      </c>
      <c r="O1224" s="10" t="s">
        <v>85</v>
      </c>
      <c r="P1224" s="25" t="s">
        <v>134</v>
      </c>
      <c r="Q1224" s="22"/>
      <c r="R1224" s="33"/>
      <c r="S1224" s="33"/>
      <c r="T1224" s="33"/>
      <c r="U1224" s="27"/>
      <c r="V1224" s="27"/>
      <c r="W1224" s="27"/>
      <c r="X1224" s="24"/>
    </row>
    <row r="1225" spans="1:24" s="23" customFormat="1" ht="115.5" customHeight="1" x14ac:dyDescent="0.35">
      <c r="A1225" s="20">
        <f t="shared" si="41"/>
        <v>1224</v>
      </c>
      <c r="B1225" s="21" t="str">
        <f t="shared" si="40"/>
        <v>W39</v>
      </c>
      <c r="C1225" s="21">
        <v>45923.645833333336</v>
      </c>
      <c r="D1225" s="21" t="s">
        <v>2020</v>
      </c>
      <c r="E1225" s="10" t="s">
        <v>462</v>
      </c>
      <c r="F1225" s="10" t="s">
        <v>25</v>
      </c>
      <c r="G1225" s="46">
        <v>1.37E-2</v>
      </c>
      <c r="H1225" s="46">
        <v>1.8E-3</v>
      </c>
      <c r="I1225" s="46">
        <v>5.1000000000000004E-3</v>
      </c>
      <c r="J1225" s="46">
        <v>3.3999999999999998E-3</v>
      </c>
      <c r="K1225" s="49" t="s">
        <v>2978</v>
      </c>
      <c r="L1225" s="11" t="s">
        <v>2982</v>
      </c>
      <c r="M1225" s="10" t="s">
        <v>191</v>
      </c>
      <c r="N1225" s="10" t="s">
        <v>1</v>
      </c>
      <c r="O1225" s="10" t="s">
        <v>85</v>
      </c>
      <c r="P1225" s="25" t="s">
        <v>11</v>
      </c>
      <c r="Q1225" s="22"/>
      <c r="R1225" s="33"/>
      <c r="S1225" s="33"/>
      <c r="T1225" s="33"/>
      <c r="U1225" s="27"/>
      <c r="V1225" s="27"/>
      <c r="W1225" s="27"/>
      <c r="X1225" s="24"/>
    </row>
    <row r="1226" spans="1:24" s="23" customFormat="1" ht="115.5" customHeight="1" x14ac:dyDescent="0.35">
      <c r="A1226" s="20">
        <f t="shared" si="41"/>
        <v>1225</v>
      </c>
      <c r="B1226" s="21" t="str">
        <f t="shared" si="40"/>
        <v>W39</v>
      </c>
      <c r="C1226" s="21">
        <v>45923.770833333336</v>
      </c>
      <c r="D1226" s="21" t="s">
        <v>2954</v>
      </c>
      <c r="E1226" s="10" t="s">
        <v>259</v>
      </c>
      <c r="F1226" s="10" t="s">
        <v>54</v>
      </c>
      <c r="G1226" s="46">
        <v>1.4E-3</v>
      </c>
      <c r="H1226" s="46">
        <v>7.0334240543102656E-4</v>
      </c>
      <c r="I1226" s="46">
        <v>8.1404599359863837E-4</v>
      </c>
      <c r="J1226" s="46">
        <v>6.9999999999999999E-4</v>
      </c>
      <c r="K1226" s="49" t="s">
        <v>2984</v>
      </c>
      <c r="L1226" s="11" t="s">
        <v>2986</v>
      </c>
      <c r="M1226" s="10" t="s">
        <v>2455</v>
      </c>
      <c r="N1226" s="10" t="s">
        <v>183</v>
      </c>
      <c r="O1226" s="10" t="s">
        <v>85</v>
      </c>
      <c r="P1226" s="25" t="s">
        <v>11</v>
      </c>
      <c r="Q1226" s="22"/>
      <c r="R1226" s="33"/>
      <c r="S1226" s="33"/>
      <c r="T1226" s="33"/>
      <c r="U1226" s="27"/>
      <c r="V1226" s="27"/>
      <c r="W1226" s="27"/>
      <c r="X1226" s="24"/>
    </row>
    <row r="1227" spans="1:24" s="23" customFormat="1" ht="148.5" customHeight="1" x14ac:dyDescent="0.35">
      <c r="A1227" s="20">
        <f t="shared" si="41"/>
        <v>1226</v>
      </c>
      <c r="B1227" s="21" t="str">
        <f t="shared" si="40"/>
        <v>W39</v>
      </c>
      <c r="C1227" s="21">
        <v>45924.333333333336</v>
      </c>
      <c r="D1227" s="21" t="s">
        <v>2954</v>
      </c>
      <c r="E1227" s="10" t="s">
        <v>2352</v>
      </c>
      <c r="F1227" s="10" t="s">
        <v>53</v>
      </c>
      <c r="G1227" s="46">
        <v>7.2958780612481997E-2</v>
      </c>
      <c r="H1227" s="46">
        <v>1.8935967483204884E-2</v>
      </c>
      <c r="I1227" s="46">
        <v>2.193963107881498E-2</v>
      </c>
      <c r="J1227" s="46">
        <v>1.89E-2</v>
      </c>
      <c r="K1227" s="49" t="s">
        <v>2993</v>
      </c>
      <c r="L1227" s="11" t="s">
        <v>2996</v>
      </c>
      <c r="M1227" s="10" t="s">
        <v>151</v>
      </c>
      <c r="N1227" s="10" t="s">
        <v>8</v>
      </c>
      <c r="O1227" s="10" t="s">
        <v>85</v>
      </c>
      <c r="P1227" s="25" t="s">
        <v>3000</v>
      </c>
      <c r="Q1227" s="22"/>
      <c r="R1227" s="33"/>
      <c r="S1227" s="33"/>
      <c r="T1227" s="33"/>
      <c r="U1227" s="27"/>
      <c r="V1227" s="27"/>
      <c r="W1227" s="27"/>
      <c r="X1227" s="24"/>
    </row>
    <row r="1228" spans="1:24" s="31" customFormat="1" ht="115.5" customHeight="1" x14ac:dyDescent="0.35">
      <c r="A1228" s="20">
        <f t="shared" si="41"/>
        <v>1227</v>
      </c>
      <c r="B1228" s="21" t="str">
        <f t="shared" si="40"/>
        <v>W39</v>
      </c>
      <c r="C1228" s="21">
        <v>45924.395833333336</v>
      </c>
      <c r="D1228" s="21" t="s">
        <v>2144</v>
      </c>
      <c r="E1228" s="10" t="s">
        <v>84</v>
      </c>
      <c r="F1228" s="10" t="s">
        <v>25</v>
      </c>
      <c r="G1228" s="46">
        <v>8.9999999999999993E-3</v>
      </c>
      <c r="H1228" s="46">
        <v>1E-3</v>
      </c>
      <c r="I1228" s="46">
        <v>6.4999999999999997E-3</v>
      </c>
      <c r="J1228" s="46">
        <v>1.9E-3</v>
      </c>
      <c r="K1228" s="49" t="s">
        <v>2987</v>
      </c>
      <c r="L1228" s="11" t="s">
        <v>2995</v>
      </c>
      <c r="M1228" s="10" t="s">
        <v>175</v>
      </c>
      <c r="N1228" s="10" t="s">
        <v>8</v>
      </c>
      <c r="O1228" s="10" t="s">
        <v>85</v>
      </c>
      <c r="P1228" s="25" t="s">
        <v>11</v>
      </c>
      <c r="Q1228" s="30"/>
      <c r="R1228" s="37"/>
      <c r="S1228" s="37"/>
      <c r="T1228" s="37"/>
      <c r="U1228" s="38"/>
      <c r="V1228" s="38"/>
      <c r="W1228" s="38"/>
      <c r="X1228" s="32"/>
    </row>
    <row r="1229" spans="1:24" s="31" customFormat="1" ht="115.5" customHeight="1" x14ac:dyDescent="0.35">
      <c r="A1229" s="20">
        <f t="shared" si="41"/>
        <v>1228</v>
      </c>
      <c r="B1229" s="21" t="str">
        <f t="shared" si="40"/>
        <v>W39</v>
      </c>
      <c r="C1229" s="21">
        <v>45924.395833333336</v>
      </c>
      <c r="D1229" s="21" t="s">
        <v>1861</v>
      </c>
      <c r="E1229" s="10" t="s">
        <v>86</v>
      </c>
      <c r="F1229" s="10" t="s">
        <v>25</v>
      </c>
      <c r="G1229" s="46">
        <v>4.5999999999999999E-3</v>
      </c>
      <c r="H1229" s="46">
        <v>1.1000000000000001E-3</v>
      </c>
      <c r="I1229" s="46">
        <v>2.5999999999999999E-3</v>
      </c>
      <c r="J1229" s="46">
        <v>1.1999999999999999E-3</v>
      </c>
      <c r="K1229" s="49" t="s">
        <v>2988</v>
      </c>
      <c r="L1229" s="11" t="s">
        <v>2994</v>
      </c>
      <c r="M1229" s="10" t="s">
        <v>191</v>
      </c>
      <c r="N1229" s="10" t="s">
        <v>8</v>
      </c>
      <c r="O1229" s="10" t="s">
        <v>85</v>
      </c>
      <c r="P1229" s="25" t="s">
        <v>11</v>
      </c>
      <c r="Q1229" s="30"/>
      <c r="R1229" s="37"/>
      <c r="S1229" s="37"/>
      <c r="T1229" s="37"/>
      <c r="U1229" s="38"/>
      <c r="V1229" s="38"/>
      <c r="W1229" s="38"/>
      <c r="X1229" s="32"/>
    </row>
    <row r="1230" spans="1:24" s="23" customFormat="1" ht="115.5" customHeight="1" x14ac:dyDescent="0.35">
      <c r="A1230" s="20">
        <f t="shared" si="41"/>
        <v>1229</v>
      </c>
      <c r="B1230" s="21" t="str">
        <f t="shared" si="40"/>
        <v>W39</v>
      </c>
      <c r="C1230" s="21">
        <v>45924.395833333336</v>
      </c>
      <c r="D1230" s="21" t="s">
        <v>2020</v>
      </c>
      <c r="E1230" s="10" t="s">
        <v>896</v>
      </c>
      <c r="F1230" s="10" t="s">
        <v>25</v>
      </c>
      <c r="G1230" s="46">
        <v>5.1000000000000004E-3</v>
      </c>
      <c r="H1230" s="46">
        <v>1.1000000000000001E-3</v>
      </c>
      <c r="I1230" s="46">
        <v>2.3999999999999998E-3</v>
      </c>
      <c r="J1230" s="46">
        <v>1.8E-3</v>
      </c>
      <c r="K1230" s="49" t="s">
        <v>2989</v>
      </c>
      <c r="L1230" s="11" t="s">
        <v>5088</v>
      </c>
      <c r="M1230" s="10" t="s">
        <v>175</v>
      </c>
      <c r="N1230" s="10" t="s">
        <v>8</v>
      </c>
      <c r="O1230" s="10" t="s">
        <v>85</v>
      </c>
      <c r="P1230" s="25" t="s">
        <v>11</v>
      </c>
      <c r="Q1230" s="22"/>
      <c r="R1230" s="33"/>
      <c r="S1230" s="33"/>
      <c r="T1230" s="33"/>
      <c r="U1230" s="27"/>
      <c r="V1230" s="27"/>
      <c r="W1230" s="27"/>
      <c r="X1230" s="24"/>
    </row>
    <row r="1231" spans="1:24" s="23" customFormat="1" ht="115.5" customHeight="1" x14ac:dyDescent="0.35">
      <c r="A1231" s="20">
        <f t="shared" si="41"/>
        <v>1230</v>
      </c>
      <c r="B1231" s="21" t="str">
        <f t="shared" si="40"/>
        <v>W39</v>
      </c>
      <c r="C1231" s="21">
        <v>45924.395833333336</v>
      </c>
      <c r="D1231" s="21" t="s">
        <v>2020</v>
      </c>
      <c r="E1231" s="10" t="s">
        <v>1059</v>
      </c>
      <c r="F1231" s="10" t="s">
        <v>25</v>
      </c>
      <c r="G1231" s="46">
        <v>9.4000000000000004E-3</v>
      </c>
      <c r="H1231" s="46">
        <v>5.9999999999999995E-4</v>
      </c>
      <c r="I1231" s="46">
        <v>1.1999999999999999E-3</v>
      </c>
      <c r="J1231" s="46">
        <v>1.1000000000000001E-3</v>
      </c>
      <c r="K1231" s="49" t="s">
        <v>2990</v>
      </c>
      <c r="L1231" s="11" t="s">
        <v>3001</v>
      </c>
      <c r="M1231" s="10" t="s">
        <v>190</v>
      </c>
      <c r="N1231" s="10" t="s">
        <v>1</v>
      </c>
      <c r="O1231" s="10" t="s">
        <v>85</v>
      </c>
      <c r="P1231" s="25" t="s">
        <v>50</v>
      </c>
      <c r="Q1231" s="22"/>
      <c r="R1231" s="33"/>
      <c r="S1231" s="33"/>
      <c r="T1231" s="33"/>
      <c r="U1231" s="27"/>
      <c r="V1231" s="27"/>
      <c r="W1231" s="27"/>
      <c r="X1231" s="24"/>
    </row>
    <row r="1232" spans="1:24" s="23" customFormat="1" ht="115.5" customHeight="1" x14ac:dyDescent="0.35">
      <c r="A1232" s="20">
        <f t="shared" si="41"/>
        <v>1231</v>
      </c>
      <c r="B1232" s="21" t="str">
        <f t="shared" si="40"/>
        <v>W39</v>
      </c>
      <c r="C1232" s="21">
        <v>45924.395833333336</v>
      </c>
      <c r="D1232" s="21" t="s">
        <v>2020</v>
      </c>
      <c r="E1232" s="10" t="s">
        <v>1449</v>
      </c>
      <c r="F1232" s="10" t="s">
        <v>25</v>
      </c>
      <c r="G1232" s="46">
        <v>5.1000000000000004E-3</v>
      </c>
      <c r="H1232" s="46">
        <v>1.1999999999999999E-3</v>
      </c>
      <c r="I1232" s="46">
        <v>2.5999999999999999E-3</v>
      </c>
      <c r="J1232" s="46">
        <v>1.8E-3</v>
      </c>
      <c r="K1232" s="49" t="s">
        <v>2991</v>
      </c>
      <c r="L1232" s="11" t="s">
        <v>3002</v>
      </c>
      <c r="M1232" s="10" t="s">
        <v>172</v>
      </c>
      <c r="N1232" s="10" t="s">
        <v>9</v>
      </c>
      <c r="O1232" s="10" t="s">
        <v>85</v>
      </c>
      <c r="P1232" s="25" t="s">
        <v>50</v>
      </c>
      <c r="Q1232" s="22"/>
      <c r="R1232" s="33"/>
      <c r="S1232" s="33"/>
      <c r="T1232" s="33"/>
      <c r="U1232" s="27"/>
      <c r="V1232" s="27"/>
      <c r="W1232" s="27"/>
      <c r="X1232" s="24"/>
    </row>
    <row r="1233" spans="1:24" s="23" customFormat="1" ht="181.5" customHeight="1" x14ac:dyDescent="0.35">
      <c r="A1233" s="20">
        <f t="shared" si="41"/>
        <v>1232</v>
      </c>
      <c r="B1233" s="21" t="str">
        <f t="shared" si="40"/>
        <v>W39</v>
      </c>
      <c r="C1233" s="21">
        <v>45924.395833333336</v>
      </c>
      <c r="D1233" s="21" t="s">
        <v>2634</v>
      </c>
      <c r="E1233" s="10" t="s">
        <v>2878</v>
      </c>
      <c r="F1233" s="10" t="s">
        <v>25</v>
      </c>
      <c r="G1233" s="46">
        <v>1.03E-2</v>
      </c>
      <c r="H1233" s="46">
        <v>1.5E-3</v>
      </c>
      <c r="I1233" s="46">
        <v>3.5999999999999999E-3</v>
      </c>
      <c r="J1233" s="46">
        <v>2.3E-3</v>
      </c>
      <c r="K1233" s="49" t="s">
        <v>3012</v>
      </c>
      <c r="L1233" s="11" t="s">
        <v>2970</v>
      </c>
      <c r="M1233" s="10" t="s">
        <v>175</v>
      </c>
      <c r="N1233" s="10" t="s">
        <v>8</v>
      </c>
      <c r="O1233" s="10" t="s">
        <v>85</v>
      </c>
      <c r="P1233" s="25" t="s">
        <v>50</v>
      </c>
      <c r="Q1233" s="22"/>
      <c r="R1233" s="33"/>
      <c r="S1233" s="33"/>
      <c r="T1233" s="33"/>
      <c r="U1233" s="27"/>
      <c r="V1233" s="27"/>
      <c r="W1233" s="27"/>
      <c r="X1233" s="24"/>
    </row>
    <row r="1234" spans="1:24" s="23" customFormat="1" ht="210.75" customHeight="1" x14ac:dyDescent="0.35">
      <c r="A1234" s="20">
        <f t="shared" si="41"/>
        <v>1233</v>
      </c>
      <c r="B1234" s="21" t="str">
        <f t="shared" si="40"/>
        <v>W39</v>
      </c>
      <c r="C1234" s="21">
        <v>45924.645833333336</v>
      </c>
      <c r="D1234" s="21" t="s">
        <v>1861</v>
      </c>
      <c r="E1234" s="10" t="s">
        <v>1891</v>
      </c>
      <c r="F1234" s="10" t="s">
        <v>25</v>
      </c>
      <c r="G1234" s="46">
        <v>5.7799999999999997E-2</v>
      </c>
      <c r="H1234" s="46">
        <v>1.14E-2</v>
      </c>
      <c r="I1234" s="46">
        <v>2.64E-2</v>
      </c>
      <c r="J1234" s="46">
        <v>1.2800000000000001E-2</v>
      </c>
      <c r="K1234" s="49" t="s">
        <v>3257</v>
      </c>
      <c r="L1234" s="11" t="s">
        <v>3256</v>
      </c>
      <c r="M1234" s="10" t="s">
        <v>3254</v>
      </c>
      <c r="N1234" s="10" t="s">
        <v>8</v>
      </c>
      <c r="O1234" s="10" t="s">
        <v>1610</v>
      </c>
      <c r="P1234" s="25" t="s">
        <v>50</v>
      </c>
      <c r="Q1234" s="22"/>
      <c r="R1234" s="33"/>
      <c r="S1234" s="33"/>
      <c r="T1234" s="33"/>
      <c r="U1234" s="27"/>
      <c r="V1234" s="27"/>
      <c r="W1234" s="27"/>
      <c r="X1234" s="24"/>
    </row>
    <row r="1235" spans="1:24" s="23" customFormat="1" ht="210.75" customHeight="1" x14ac:dyDescent="0.35">
      <c r="A1235" s="20">
        <f t="shared" si="41"/>
        <v>1234</v>
      </c>
      <c r="B1235" s="21" t="str">
        <f t="shared" si="40"/>
        <v>W39</v>
      </c>
      <c r="C1235" s="21">
        <v>45924.645833333336</v>
      </c>
      <c r="D1235" s="21" t="s">
        <v>2020</v>
      </c>
      <c r="E1235" s="10" t="s">
        <v>110</v>
      </c>
      <c r="F1235" s="10" t="s">
        <v>25</v>
      </c>
      <c r="G1235" s="46">
        <v>3.9699999999999999E-2</v>
      </c>
      <c r="H1235" s="46">
        <v>2.0000000000000001E-4</v>
      </c>
      <c r="I1235" s="46">
        <v>1.5E-3</v>
      </c>
      <c r="J1235" s="46">
        <v>8.0000000000000004E-4</v>
      </c>
      <c r="K1235" s="49" t="s">
        <v>3013</v>
      </c>
      <c r="L1235" s="11" t="s">
        <v>3014</v>
      </c>
      <c r="M1235" s="10" t="s">
        <v>172</v>
      </c>
      <c r="N1235" s="10" t="s">
        <v>9</v>
      </c>
      <c r="O1235" s="10" t="s">
        <v>1610</v>
      </c>
      <c r="P1235" s="25" t="s">
        <v>50</v>
      </c>
      <c r="Q1235" s="22"/>
      <c r="R1235" s="33"/>
      <c r="S1235" s="33"/>
      <c r="T1235" s="33"/>
      <c r="U1235" s="27"/>
      <c r="V1235" s="27"/>
      <c r="W1235" s="27"/>
      <c r="X1235" s="24"/>
    </row>
    <row r="1236" spans="1:24" s="23" customFormat="1" ht="210.75" customHeight="1" x14ac:dyDescent="0.35">
      <c r="A1236" s="20">
        <f t="shared" si="41"/>
        <v>1235</v>
      </c>
      <c r="B1236" s="21" t="str">
        <f t="shared" si="40"/>
        <v>W39</v>
      </c>
      <c r="C1236" s="21">
        <v>45924.645833333336</v>
      </c>
      <c r="D1236" s="21" t="s">
        <v>2634</v>
      </c>
      <c r="E1236" s="10" t="s">
        <v>105</v>
      </c>
      <c r="F1236" s="10" t="s">
        <v>25</v>
      </c>
      <c r="G1236" s="46">
        <v>7.4000000000000003E-3</v>
      </c>
      <c r="H1236" s="46">
        <v>6.9999999999999999E-4</v>
      </c>
      <c r="I1236" s="46">
        <v>1.9E-3</v>
      </c>
      <c r="J1236" s="46">
        <v>1.1000000000000001E-3</v>
      </c>
      <c r="K1236" s="49" t="s">
        <v>3056</v>
      </c>
      <c r="L1236" s="11" t="s">
        <v>5089</v>
      </c>
      <c r="M1236" s="10" t="s">
        <v>162</v>
      </c>
      <c r="N1236" s="10" t="s">
        <v>8</v>
      </c>
      <c r="O1236" s="10" t="s">
        <v>1610</v>
      </c>
      <c r="P1236" s="25" t="s">
        <v>50</v>
      </c>
      <c r="Q1236" s="22"/>
      <c r="R1236" s="33"/>
      <c r="S1236" s="33"/>
      <c r="T1236" s="33"/>
      <c r="U1236" s="27"/>
      <c r="V1236" s="27"/>
      <c r="W1236" s="27"/>
      <c r="X1236" s="24"/>
    </row>
    <row r="1237" spans="1:24" s="23" customFormat="1" ht="210.75" customHeight="1" x14ac:dyDescent="0.35">
      <c r="A1237" s="20">
        <f t="shared" si="41"/>
        <v>1236</v>
      </c>
      <c r="B1237" s="21" t="str">
        <f t="shared" si="40"/>
        <v>W39</v>
      </c>
      <c r="C1237" s="21">
        <v>45924.645833333336</v>
      </c>
      <c r="D1237" s="21" t="s">
        <v>2634</v>
      </c>
      <c r="E1237" s="10" t="s">
        <v>156</v>
      </c>
      <c r="F1237" s="10" t="s">
        <v>25</v>
      </c>
      <c r="G1237" s="46">
        <v>7.8899999999999998E-2</v>
      </c>
      <c r="H1237" s="46">
        <v>2.8999999999999998E-3</v>
      </c>
      <c r="I1237" s="46">
        <v>1.55E-2</v>
      </c>
      <c r="J1237" s="46">
        <v>1.0500000000000001E-2</v>
      </c>
      <c r="K1237" s="49" t="s">
        <v>3060</v>
      </c>
      <c r="L1237" s="11" t="s">
        <v>3061</v>
      </c>
      <c r="M1237" s="10" t="s">
        <v>175</v>
      </c>
      <c r="N1237" s="10" t="s">
        <v>8</v>
      </c>
      <c r="O1237" s="10" t="s">
        <v>1610</v>
      </c>
      <c r="P1237" s="25" t="s">
        <v>11</v>
      </c>
      <c r="Q1237" s="22"/>
      <c r="R1237" s="33"/>
      <c r="S1237" s="33"/>
      <c r="T1237" s="33"/>
      <c r="U1237" s="27"/>
      <c r="V1237" s="27"/>
      <c r="W1237" s="27"/>
      <c r="X1237" s="24"/>
    </row>
    <row r="1238" spans="1:24" s="23" customFormat="1" ht="210.75" customHeight="1" x14ac:dyDescent="0.35">
      <c r="A1238" s="20">
        <f t="shared" si="41"/>
        <v>1237</v>
      </c>
      <c r="B1238" s="21" t="str">
        <f t="shared" si="40"/>
        <v>W39</v>
      </c>
      <c r="C1238" s="21">
        <v>45925.333333333336</v>
      </c>
      <c r="D1238" s="21" t="s">
        <v>1938</v>
      </c>
      <c r="E1238" s="10" t="s">
        <v>58</v>
      </c>
      <c r="F1238" s="10" t="s">
        <v>25</v>
      </c>
      <c r="G1238" s="46">
        <v>2.6599999999999999E-2</v>
      </c>
      <c r="H1238" s="46">
        <v>6.7000000000000002E-3</v>
      </c>
      <c r="I1238" s="46">
        <v>1.78E-2</v>
      </c>
      <c r="J1238" s="46">
        <v>7.4999999999999997E-3</v>
      </c>
      <c r="K1238" s="49" t="s">
        <v>3058</v>
      </c>
      <c r="L1238" s="11" t="s">
        <v>3059</v>
      </c>
      <c r="M1238" s="10" t="s">
        <v>162</v>
      </c>
      <c r="N1238" s="10" t="s">
        <v>8</v>
      </c>
      <c r="O1238" s="10" t="s">
        <v>1610</v>
      </c>
      <c r="P1238" s="25" t="s">
        <v>134</v>
      </c>
      <c r="Q1238" s="22"/>
      <c r="R1238" s="33"/>
      <c r="S1238" s="33"/>
      <c r="T1238" s="33"/>
      <c r="U1238" s="27"/>
      <c r="V1238" s="27"/>
      <c r="W1238" s="27"/>
      <c r="X1238" s="24"/>
    </row>
    <row r="1239" spans="1:24" s="23" customFormat="1" ht="210.75" customHeight="1" x14ac:dyDescent="0.35">
      <c r="A1239" s="20">
        <f t="shared" si="41"/>
        <v>1238</v>
      </c>
      <c r="B1239" s="21" t="str">
        <f t="shared" si="40"/>
        <v>W39</v>
      </c>
      <c r="C1239" s="21">
        <v>45925.395833333336</v>
      </c>
      <c r="D1239" s="21" t="s">
        <v>2102</v>
      </c>
      <c r="E1239" s="10" t="s">
        <v>86</v>
      </c>
      <c r="F1239" s="10" t="s">
        <v>25</v>
      </c>
      <c r="G1239" s="46">
        <v>3.5000000000000001E-3</v>
      </c>
      <c r="H1239" s="46">
        <v>1.6999999999999999E-3</v>
      </c>
      <c r="I1239" s="46">
        <v>2.3999999999999998E-3</v>
      </c>
      <c r="J1239" s="46">
        <v>2.2000000000000001E-3</v>
      </c>
      <c r="K1239" s="49" t="s">
        <v>3003</v>
      </c>
      <c r="L1239" s="11" t="s">
        <v>3057</v>
      </c>
      <c r="M1239" s="10" t="s">
        <v>191</v>
      </c>
      <c r="N1239" s="10" t="s">
        <v>8</v>
      </c>
      <c r="O1239" s="10" t="s">
        <v>1610</v>
      </c>
      <c r="P1239" s="25" t="s">
        <v>134</v>
      </c>
      <c r="Q1239" s="22"/>
      <c r="R1239" s="33"/>
      <c r="S1239" s="33"/>
      <c r="T1239" s="33"/>
      <c r="U1239" s="27"/>
      <c r="V1239" s="27"/>
      <c r="W1239" s="27"/>
      <c r="X1239" s="24"/>
    </row>
    <row r="1240" spans="1:24" s="23" customFormat="1" ht="210.75" customHeight="1" x14ac:dyDescent="0.35">
      <c r="A1240" s="20">
        <f t="shared" si="41"/>
        <v>1239</v>
      </c>
      <c r="B1240" s="21" t="str">
        <f t="shared" si="40"/>
        <v>W39</v>
      </c>
      <c r="C1240" s="21">
        <v>45925.395833333336</v>
      </c>
      <c r="D1240" s="21" t="s">
        <v>2911</v>
      </c>
      <c r="E1240" s="10" t="s">
        <v>939</v>
      </c>
      <c r="F1240" s="10" t="s">
        <v>25</v>
      </c>
      <c r="G1240" s="46">
        <v>8.9999999999999998E-4</v>
      </c>
      <c r="H1240" s="46">
        <v>5.9999999999999995E-4</v>
      </c>
      <c r="I1240" s="46">
        <v>6.9999999999999999E-4</v>
      </c>
      <c r="J1240" s="46">
        <v>1.4E-3</v>
      </c>
      <c r="K1240" s="49" t="s">
        <v>3004</v>
      </c>
      <c r="L1240" s="11" t="s">
        <v>3015</v>
      </c>
      <c r="M1240" s="10" t="s">
        <v>2058</v>
      </c>
      <c r="N1240" s="10" t="s">
        <v>8</v>
      </c>
      <c r="O1240" s="10" t="s">
        <v>1610</v>
      </c>
      <c r="P1240" s="25" t="s">
        <v>11</v>
      </c>
      <c r="Q1240" s="22"/>
      <c r="R1240" s="33"/>
      <c r="S1240" s="33"/>
      <c r="T1240" s="33"/>
      <c r="U1240" s="27"/>
      <c r="V1240" s="27"/>
      <c r="W1240" s="27"/>
      <c r="X1240" s="24"/>
    </row>
    <row r="1241" spans="1:24" s="23" customFormat="1" ht="210.75" customHeight="1" x14ac:dyDescent="0.35">
      <c r="A1241" s="20">
        <f t="shared" si="41"/>
        <v>1240</v>
      </c>
      <c r="B1241" s="21" t="str">
        <f t="shared" si="40"/>
        <v>W39</v>
      </c>
      <c r="C1241" s="21">
        <v>45925.395833333336</v>
      </c>
      <c r="D1241" s="21" t="s">
        <v>1861</v>
      </c>
      <c r="E1241" s="10" t="s">
        <v>896</v>
      </c>
      <c r="F1241" s="10" t="s">
        <v>25</v>
      </c>
      <c r="G1241" s="46">
        <v>7.4999999999999997E-3</v>
      </c>
      <c r="H1241" s="46">
        <v>1.6999999999999999E-3</v>
      </c>
      <c r="I1241" s="46">
        <v>4.1000000000000003E-3</v>
      </c>
      <c r="J1241" s="46">
        <v>1.9E-3</v>
      </c>
      <c r="K1241" s="49" t="s">
        <v>3005</v>
      </c>
      <c r="L1241" s="11" t="s">
        <v>5090</v>
      </c>
      <c r="M1241" s="10" t="s">
        <v>175</v>
      </c>
      <c r="N1241" s="10" t="s">
        <v>8</v>
      </c>
      <c r="O1241" s="10" t="s">
        <v>1610</v>
      </c>
      <c r="P1241" s="25" t="s">
        <v>134</v>
      </c>
      <c r="Q1241" s="22"/>
      <c r="R1241" s="33"/>
      <c r="S1241" s="33"/>
      <c r="T1241" s="33"/>
      <c r="U1241" s="27"/>
      <c r="V1241" s="27"/>
      <c r="W1241" s="27"/>
      <c r="X1241" s="24"/>
    </row>
    <row r="1242" spans="1:24" s="23" customFormat="1" ht="210.75" customHeight="1" x14ac:dyDescent="0.35">
      <c r="A1242" s="20">
        <f t="shared" si="41"/>
        <v>1241</v>
      </c>
      <c r="B1242" s="21" t="str">
        <f t="shared" si="40"/>
        <v>W39</v>
      </c>
      <c r="C1242" s="21">
        <v>45925.395833333336</v>
      </c>
      <c r="D1242" s="21" t="s">
        <v>1861</v>
      </c>
      <c r="E1242" s="10" t="s">
        <v>1059</v>
      </c>
      <c r="F1242" s="10" t="s">
        <v>25</v>
      </c>
      <c r="G1242" s="46">
        <v>2.3E-3</v>
      </c>
      <c r="H1242" s="46">
        <v>5.0000000000000001E-4</v>
      </c>
      <c r="I1242" s="46">
        <v>1.5E-3</v>
      </c>
      <c r="J1242" s="46">
        <v>6.9999999999999999E-4</v>
      </c>
      <c r="K1242" s="49" t="s">
        <v>3006</v>
      </c>
      <c r="L1242" s="11" t="s">
        <v>3020</v>
      </c>
      <c r="M1242" s="10" t="s">
        <v>3021</v>
      </c>
      <c r="N1242" s="10" t="s">
        <v>1</v>
      </c>
      <c r="O1242" s="10" t="s">
        <v>1610</v>
      </c>
      <c r="P1242" s="25" t="s">
        <v>11</v>
      </c>
      <c r="Q1242" s="22"/>
      <c r="R1242" s="33"/>
      <c r="S1242" s="33"/>
      <c r="T1242" s="33"/>
      <c r="U1242" s="27"/>
      <c r="V1242" s="27"/>
      <c r="W1242" s="27"/>
      <c r="X1242" s="24"/>
    </row>
    <row r="1243" spans="1:24" s="23" customFormat="1" ht="210.75" customHeight="1" x14ac:dyDescent="0.35">
      <c r="A1243" s="20">
        <f t="shared" si="41"/>
        <v>1242</v>
      </c>
      <c r="B1243" s="21" t="str">
        <f t="shared" si="40"/>
        <v>W39</v>
      </c>
      <c r="C1243" s="21">
        <v>45925.395833333336</v>
      </c>
      <c r="D1243" s="21" t="s">
        <v>2634</v>
      </c>
      <c r="E1243" s="10" t="s">
        <v>1059</v>
      </c>
      <c r="F1243" s="10" t="s">
        <v>25</v>
      </c>
      <c r="G1243" s="46">
        <v>7.0000000000000001E-3</v>
      </c>
      <c r="H1243" s="46">
        <v>6.9999999999999999E-4</v>
      </c>
      <c r="I1243" s="46">
        <v>2.5000000000000001E-3</v>
      </c>
      <c r="J1243" s="46">
        <v>1.5E-3</v>
      </c>
      <c r="K1243" s="49" t="s">
        <v>3007</v>
      </c>
      <c r="L1243" s="11" t="s">
        <v>3019</v>
      </c>
      <c r="M1243" s="10" t="s">
        <v>1196</v>
      </c>
      <c r="N1243" s="10" t="s">
        <v>1</v>
      </c>
      <c r="O1243" s="10" t="s">
        <v>1610</v>
      </c>
      <c r="P1243" s="25" t="s">
        <v>11</v>
      </c>
      <c r="Q1243" s="22"/>
      <c r="R1243" s="33"/>
      <c r="S1243" s="33"/>
      <c r="T1243" s="33"/>
      <c r="U1243" s="27"/>
      <c r="V1243" s="27"/>
      <c r="W1243" s="27"/>
      <c r="X1243" s="24"/>
    </row>
    <row r="1244" spans="1:24" s="23" customFormat="1" ht="210.75" customHeight="1" x14ac:dyDescent="0.35">
      <c r="A1244" s="20">
        <f t="shared" si="41"/>
        <v>1243</v>
      </c>
      <c r="B1244" s="21" t="str">
        <f t="shared" si="40"/>
        <v>W39</v>
      </c>
      <c r="C1244" s="21">
        <v>45925.395833333336</v>
      </c>
      <c r="D1244" s="21" t="s">
        <v>2634</v>
      </c>
      <c r="E1244" s="10" t="s">
        <v>2321</v>
      </c>
      <c r="F1244" s="10" t="s">
        <v>25</v>
      </c>
      <c r="G1244" s="46">
        <v>1.0800000000000001E-2</v>
      </c>
      <c r="H1244" s="46">
        <v>1.8E-3</v>
      </c>
      <c r="I1244" s="46">
        <v>4.0000000000000001E-3</v>
      </c>
      <c r="J1244" s="46">
        <v>2.7000000000000001E-3</v>
      </c>
      <c r="K1244" s="49" t="s">
        <v>3008</v>
      </c>
      <c r="L1244" s="11" t="s">
        <v>3232</v>
      </c>
      <c r="M1244" s="10" t="s">
        <v>175</v>
      </c>
      <c r="N1244" s="10" t="s">
        <v>8</v>
      </c>
      <c r="O1244" s="10" t="s">
        <v>1610</v>
      </c>
      <c r="P1244" s="25" t="s">
        <v>134</v>
      </c>
      <c r="Q1244" s="22"/>
      <c r="R1244" s="33"/>
      <c r="S1244" s="33"/>
      <c r="T1244" s="33"/>
      <c r="U1244" s="27"/>
      <c r="V1244" s="27"/>
      <c r="W1244" s="27"/>
      <c r="X1244" s="24"/>
    </row>
    <row r="1245" spans="1:24" s="23" customFormat="1" ht="210.75" customHeight="1" x14ac:dyDescent="0.35">
      <c r="A1245" s="20">
        <f t="shared" si="41"/>
        <v>1244</v>
      </c>
      <c r="B1245" s="21" t="str">
        <f t="shared" si="40"/>
        <v>W39</v>
      </c>
      <c r="C1245" s="21">
        <v>45925.395833333336</v>
      </c>
      <c r="D1245" s="21" t="s">
        <v>2911</v>
      </c>
      <c r="E1245" s="10" t="s">
        <v>176</v>
      </c>
      <c r="F1245" s="10" t="s">
        <v>25</v>
      </c>
      <c r="G1245" s="46">
        <v>2.3999999999999998E-3</v>
      </c>
      <c r="H1245" s="46">
        <v>1.1999999999999999E-3</v>
      </c>
      <c r="I1245" s="46">
        <v>2.8E-3</v>
      </c>
      <c r="J1245" s="46">
        <v>1.8E-3</v>
      </c>
      <c r="K1245" s="49" t="s">
        <v>3009</v>
      </c>
      <c r="L1245" s="11" t="s">
        <v>5091</v>
      </c>
      <c r="M1245" s="10" t="s">
        <v>162</v>
      </c>
      <c r="N1245" s="10" t="s">
        <v>8</v>
      </c>
      <c r="O1245" s="10" t="s">
        <v>1610</v>
      </c>
      <c r="P1245" s="25" t="s">
        <v>3016</v>
      </c>
      <c r="Q1245" s="22"/>
      <c r="R1245" s="33"/>
      <c r="S1245" s="33"/>
      <c r="T1245" s="33"/>
      <c r="U1245" s="27"/>
      <c r="V1245" s="27"/>
      <c r="W1245" s="27"/>
      <c r="X1245" s="24"/>
    </row>
    <row r="1246" spans="1:24" s="23" customFormat="1" ht="280.5" customHeight="1" x14ac:dyDescent="0.35">
      <c r="A1246" s="20">
        <f t="shared" si="41"/>
        <v>1245</v>
      </c>
      <c r="B1246" s="21" t="str">
        <f t="shared" si="40"/>
        <v>W39</v>
      </c>
      <c r="C1246" s="21">
        <v>45925.395833333336</v>
      </c>
      <c r="D1246" s="21" t="s">
        <v>2911</v>
      </c>
      <c r="E1246" s="10" t="s">
        <v>58</v>
      </c>
      <c r="F1246" s="10" t="s">
        <v>25</v>
      </c>
      <c r="G1246" s="46">
        <v>1.0699999999999999E-2</v>
      </c>
      <c r="H1246" s="46">
        <v>7.9000000000000008E-3</v>
      </c>
      <c r="I1246" s="46">
        <v>1.7299999999999999E-2</v>
      </c>
      <c r="J1246" s="46">
        <v>9.7000000000000003E-3</v>
      </c>
      <c r="K1246" s="49" t="s">
        <v>3010</v>
      </c>
      <c r="L1246" s="11" t="s">
        <v>3018</v>
      </c>
      <c r="M1246" s="10" t="s">
        <v>162</v>
      </c>
      <c r="N1246" s="10" t="s">
        <v>8</v>
      </c>
      <c r="O1246" s="10" t="s">
        <v>1610</v>
      </c>
      <c r="P1246" s="25" t="s">
        <v>134</v>
      </c>
      <c r="Q1246" s="22"/>
      <c r="R1246" s="33"/>
      <c r="S1246" s="33"/>
      <c r="T1246" s="33"/>
      <c r="U1246" s="27"/>
      <c r="V1246" s="27"/>
      <c r="W1246" s="27"/>
      <c r="X1246" s="24"/>
    </row>
    <row r="1247" spans="1:24" s="23" customFormat="1" ht="210.75" customHeight="1" x14ac:dyDescent="0.35">
      <c r="A1247" s="20">
        <f t="shared" si="41"/>
        <v>1246</v>
      </c>
      <c r="B1247" s="21" t="str">
        <f t="shared" si="40"/>
        <v>W39</v>
      </c>
      <c r="C1247" s="21">
        <v>45925.395833333336</v>
      </c>
      <c r="D1247" s="21" t="s">
        <v>2935</v>
      </c>
      <c r="E1247" s="10" t="s">
        <v>3022</v>
      </c>
      <c r="F1247" s="10" t="s">
        <v>25</v>
      </c>
      <c r="G1247" s="46">
        <v>5.3E-3</v>
      </c>
      <c r="H1247" s="46">
        <v>2E-3</v>
      </c>
      <c r="I1247" s="46">
        <v>3.2000000000000002E-3</v>
      </c>
      <c r="J1247" s="46">
        <v>3.5999999999999999E-3</v>
      </c>
      <c r="K1247" s="49" t="s">
        <v>3011</v>
      </c>
      <c r="L1247" s="11" t="s">
        <v>3036</v>
      </c>
      <c r="M1247" s="10" t="s">
        <v>175</v>
      </c>
      <c r="N1247" s="10" t="s">
        <v>8</v>
      </c>
      <c r="O1247" s="10" t="s">
        <v>1610</v>
      </c>
      <c r="P1247" s="25" t="s">
        <v>11</v>
      </c>
      <c r="Q1247" s="22"/>
      <c r="R1247" s="33"/>
      <c r="S1247" s="33"/>
      <c r="T1247" s="33"/>
      <c r="U1247" s="27"/>
      <c r="V1247" s="27"/>
      <c r="W1247" s="27"/>
      <c r="X1247" s="24"/>
    </row>
    <row r="1248" spans="1:24" s="23" customFormat="1" ht="210.75" customHeight="1" x14ac:dyDescent="0.35">
      <c r="A1248" s="20">
        <f t="shared" si="41"/>
        <v>1247</v>
      </c>
      <c r="B1248" s="21" t="str">
        <f t="shared" si="40"/>
        <v>W39</v>
      </c>
      <c r="C1248" s="21">
        <v>45925.645833333336</v>
      </c>
      <c r="D1248" s="21" t="s">
        <v>2954</v>
      </c>
      <c r="E1248" s="10" t="s">
        <v>109</v>
      </c>
      <c r="F1248" s="10" t="s">
        <v>25</v>
      </c>
      <c r="G1248" s="46">
        <v>8.0000000000000002E-3</v>
      </c>
      <c r="H1248" s="46">
        <v>5.0000000000000001E-4</v>
      </c>
      <c r="I1248" s="46">
        <v>5.0000000000000001E-4</v>
      </c>
      <c r="J1248" s="46">
        <v>5.0000000000000001E-4</v>
      </c>
      <c r="K1248" s="49" t="s">
        <v>3017</v>
      </c>
      <c r="L1248" s="11" t="s">
        <v>3023</v>
      </c>
      <c r="M1248" s="10" t="s">
        <v>1196</v>
      </c>
      <c r="N1248" s="10" t="s">
        <v>1</v>
      </c>
      <c r="O1248" s="10" t="s">
        <v>1610</v>
      </c>
      <c r="P1248" s="25" t="s">
        <v>134</v>
      </c>
      <c r="Q1248" s="22"/>
      <c r="R1248" s="33"/>
      <c r="S1248" s="33"/>
      <c r="T1248" s="33"/>
      <c r="U1248" s="27"/>
      <c r="V1248" s="27"/>
      <c r="W1248" s="27"/>
      <c r="X1248" s="24"/>
    </row>
    <row r="1249" spans="1:24" s="23" customFormat="1" ht="210.75" customHeight="1" x14ac:dyDescent="0.35">
      <c r="A1249" s="20">
        <f t="shared" si="41"/>
        <v>1248</v>
      </c>
      <c r="B1249" s="21" t="str">
        <f t="shared" si="40"/>
        <v>W39</v>
      </c>
      <c r="C1249" s="21">
        <v>45926.416666666664</v>
      </c>
      <c r="D1249" s="21" t="s">
        <v>2102</v>
      </c>
      <c r="E1249" s="10" t="s">
        <v>135</v>
      </c>
      <c r="F1249" s="10" t="s">
        <v>25</v>
      </c>
      <c r="G1249" s="46">
        <v>2E-3</v>
      </c>
      <c r="H1249" s="46">
        <v>1E-4</v>
      </c>
      <c r="I1249" s="46">
        <v>4.0000000000000002E-4</v>
      </c>
      <c r="J1249" s="46">
        <v>8.9999999999999998E-4</v>
      </c>
      <c r="K1249" s="49" t="s">
        <v>3024</v>
      </c>
      <c r="L1249" s="11" t="s">
        <v>3028</v>
      </c>
      <c r="M1249" s="10" t="s">
        <v>2455</v>
      </c>
      <c r="N1249" s="10" t="s">
        <v>183</v>
      </c>
      <c r="O1249" s="10" t="s">
        <v>1610</v>
      </c>
      <c r="P1249" s="25" t="s">
        <v>11</v>
      </c>
      <c r="Q1249" s="22"/>
      <c r="R1249" s="33"/>
      <c r="S1249" s="33"/>
      <c r="T1249" s="33"/>
      <c r="U1249" s="27"/>
      <c r="V1249" s="27"/>
      <c r="W1249" s="27"/>
      <c r="X1249" s="24"/>
    </row>
    <row r="1250" spans="1:24" s="23" customFormat="1" ht="210.75" customHeight="1" x14ac:dyDescent="0.35">
      <c r="A1250" s="20">
        <f t="shared" si="41"/>
        <v>1249</v>
      </c>
      <c r="B1250" s="21" t="str">
        <f t="shared" si="40"/>
        <v>W39</v>
      </c>
      <c r="C1250" s="21">
        <v>45926.416666666664</v>
      </c>
      <c r="D1250" s="21" t="s">
        <v>2911</v>
      </c>
      <c r="E1250" s="10" t="s">
        <v>137</v>
      </c>
      <c r="F1250" s="10" t="s">
        <v>25</v>
      </c>
      <c r="G1250" s="46">
        <v>1.9E-3</v>
      </c>
      <c r="H1250" s="46">
        <v>2.9999999999999997E-4</v>
      </c>
      <c r="I1250" s="46">
        <v>5.9999999999999995E-4</v>
      </c>
      <c r="J1250" s="46">
        <v>6.9999999999999999E-4</v>
      </c>
      <c r="K1250" s="49" t="s">
        <v>3025</v>
      </c>
      <c r="L1250" s="11" t="s">
        <v>5092</v>
      </c>
      <c r="M1250" s="10" t="s">
        <v>175</v>
      </c>
      <c r="N1250" s="10" t="s">
        <v>8</v>
      </c>
      <c r="O1250" s="10" t="s">
        <v>1610</v>
      </c>
      <c r="P1250" s="25" t="s">
        <v>11</v>
      </c>
      <c r="Q1250" s="22"/>
      <c r="R1250" s="33"/>
      <c r="S1250" s="33"/>
      <c r="T1250" s="33"/>
      <c r="U1250" s="27"/>
      <c r="V1250" s="27"/>
      <c r="W1250" s="27"/>
      <c r="X1250" s="24"/>
    </row>
    <row r="1251" spans="1:24" s="23" customFormat="1" ht="210.75" customHeight="1" x14ac:dyDescent="0.35">
      <c r="A1251" s="20">
        <f t="shared" si="41"/>
        <v>1250</v>
      </c>
      <c r="B1251" s="21" t="str">
        <f t="shared" si="40"/>
        <v>W39</v>
      </c>
      <c r="C1251" s="21">
        <v>45926.416666666664</v>
      </c>
      <c r="D1251" s="21" t="s">
        <v>2935</v>
      </c>
      <c r="E1251" s="10" t="s">
        <v>75</v>
      </c>
      <c r="F1251" s="10" t="s">
        <v>25</v>
      </c>
      <c r="G1251" s="46">
        <v>5.9999999999999995E-4</v>
      </c>
      <c r="H1251" s="46">
        <v>1E-4</v>
      </c>
      <c r="I1251" s="46">
        <v>1E-4</v>
      </c>
      <c r="J1251" s="46">
        <v>2.0000000000000001E-4</v>
      </c>
      <c r="K1251" s="49" t="s">
        <v>3026</v>
      </c>
      <c r="L1251" s="11" t="s">
        <v>3034</v>
      </c>
      <c r="M1251" s="10" t="s">
        <v>374</v>
      </c>
      <c r="N1251" s="10" t="s">
        <v>1</v>
      </c>
      <c r="O1251" s="10" t="s">
        <v>1610</v>
      </c>
      <c r="P1251" s="25" t="s">
        <v>11</v>
      </c>
      <c r="Q1251" s="22"/>
      <c r="R1251" s="33"/>
      <c r="S1251" s="33"/>
      <c r="T1251" s="33"/>
      <c r="U1251" s="27"/>
      <c r="V1251" s="27"/>
      <c r="W1251" s="27"/>
      <c r="X1251" s="24"/>
    </row>
    <row r="1252" spans="1:24" s="23" customFormat="1" ht="210.75" customHeight="1" x14ac:dyDescent="0.35">
      <c r="A1252" s="20">
        <f t="shared" si="41"/>
        <v>1251</v>
      </c>
      <c r="B1252" s="21" t="str">
        <f t="shared" si="40"/>
        <v>W39</v>
      </c>
      <c r="C1252" s="21">
        <v>45927.416666666664</v>
      </c>
      <c r="D1252" s="21" t="s">
        <v>2911</v>
      </c>
      <c r="E1252" s="10" t="s">
        <v>1506</v>
      </c>
      <c r="F1252" s="10" t="s">
        <v>25</v>
      </c>
      <c r="G1252" s="46">
        <v>1.5E-3</v>
      </c>
      <c r="H1252" s="46">
        <v>6.9999999999999999E-4</v>
      </c>
      <c r="I1252" s="46">
        <v>8.0000000000000004E-4</v>
      </c>
      <c r="J1252" s="46">
        <v>1.1999999999999999E-3</v>
      </c>
      <c r="K1252" s="49" t="s">
        <v>3032</v>
      </c>
      <c r="L1252" s="11" t="s">
        <v>3035</v>
      </c>
      <c r="M1252" s="10" t="s">
        <v>2058</v>
      </c>
      <c r="N1252" s="10" t="s">
        <v>8</v>
      </c>
      <c r="O1252" s="10" t="s">
        <v>1610</v>
      </c>
      <c r="P1252" s="25" t="s">
        <v>11</v>
      </c>
      <c r="Q1252" s="22"/>
      <c r="R1252" s="33"/>
      <c r="S1252" s="33"/>
      <c r="T1252" s="33"/>
      <c r="U1252" s="27"/>
      <c r="V1252" s="27"/>
      <c r="W1252" s="27"/>
      <c r="X1252" s="24"/>
    </row>
    <row r="1253" spans="1:24" s="23" customFormat="1" ht="210.75" customHeight="1" x14ac:dyDescent="0.35">
      <c r="A1253" s="20">
        <f t="shared" si="41"/>
        <v>1252</v>
      </c>
      <c r="B1253" s="21" t="str">
        <f t="shared" si="40"/>
        <v>W39</v>
      </c>
      <c r="C1253" s="21">
        <v>45927.625</v>
      </c>
      <c r="D1253" s="21" t="s">
        <v>2634</v>
      </c>
      <c r="E1253" s="10" t="s">
        <v>48</v>
      </c>
      <c r="F1253" s="10" t="s">
        <v>25</v>
      </c>
      <c r="G1253" s="46">
        <v>3.2000000000000001E-2</v>
      </c>
      <c r="H1253" s="46">
        <v>1.32E-2</v>
      </c>
      <c r="I1253" s="46">
        <v>1.41E-2</v>
      </c>
      <c r="J1253" s="46">
        <v>2.5999999999999999E-2</v>
      </c>
      <c r="K1253" s="49" t="s">
        <v>3033</v>
      </c>
      <c r="L1253" s="11" t="s">
        <v>3067</v>
      </c>
      <c r="M1253" s="10" t="s">
        <v>2697</v>
      </c>
      <c r="N1253" s="10" t="s">
        <v>8</v>
      </c>
      <c r="O1253" s="10" t="s">
        <v>1610</v>
      </c>
      <c r="P1253" s="25" t="s">
        <v>50</v>
      </c>
      <c r="Q1253" s="22"/>
      <c r="R1253" s="33"/>
      <c r="S1253" s="33"/>
      <c r="T1253" s="33"/>
      <c r="U1253" s="27"/>
      <c r="V1253" s="27"/>
      <c r="W1253" s="27"/>
      <c r="X1253" s="24"/>
    </row>
    <row r="1254" spans="1:24" s="23" customFormat="1" ht="210.75" customHeight="1" x14ac:dyDescent="0.35">
      <c r="A1254" s="20">
        <f t="shared" si="41"/>
        <v>1253</v>
      </c>
      <c r="B1254" s="21" t="str">
        <f t="shared" si="40"/>
        <v>W40</v>
      </c>
      <c r="C1254" s="21">
        <v>45928.416666666664</v>
      </c>
      <c r="D1254" s="21" t="s">
        <v>2191</v>
      </c>
      <c r="E1254" s="10" t="s">
        <v>174</v>
      </c>
      <c r="F1254" s="10" t="s">
        <v>56</v>
      </c>
      <c r="G1254" s="46">
        <v>4.8999999999999998E-3</v>
      </c>
      <c r="H1254" s="46">
        <v>2.2000000000000001E-3</v>
      </c>
      <c r="I1254" s="46">
        <v>2.3999999999999998E-3</v>
      </c>
      <c r="J1254" s="46">
        <v>2.3E-3</v>
      </c>
      <c r="K1254" s="49" t="s">
        <v>3038</v>
      </c>
      <c r="L1254" s="11" t="s">
        <v>3062</v>
      </c>
      <c r="M1254" s="10" t="s">
        <v>175</v>
      </c>
      <c r="N1254" s="10" t="s">
        <v>8</v>
      </c>
      <c r="O1254" s="10" t="s">
        <v>3043</v>
      </c>
      <c r="P1254" s="25" t="s">
        <v>50</v>
      </c>
      <c r="Q1254" s="22"/>
      <c r="R1254" s="33"/>
      <c r="S1254" s="33"/>
      <c r="T1254" s="33"/>
      <c r="U1254" s="27"/>
      <c r="V1254" s="27"/>
      <c r="W1254" s="27"/>
      <c r="X1254" s="24"/>
    </row>
    <row r="1255" spans="1:24" s="23" customFormat="1" ht="210.75" customHeight="1" x14ac:dyDescent="0.35">
      <c r="A1255" s="20">
        <f t="shared" si="41"/>
        <v>1254</v>
      </c>
      <c r="B1255" s="21" t="str">
        <f t="shared" si="40"/>
        <v>W40</v>
      </c>
      <c r="C1255" s="21">
        <v>45928.416666666664</v>
      </c>
      <c r="D1255" s="21" t="s">
        <v>2911</v>
      </c>
      <c r="E1255" s="10" t="s">
        <v>84</v>
      </c>
      <c r="F1255" s="10" t="s">
        <v>56</v>
      </c>
      <c r="G1255" s="46">
        <v>7.0000000000000001E-3</v>
      </c>
      <c r="H1255" s="46">
        <v>2.3999999999999998E-3</v>
      </c>
      <c r="I1255" s="46">
        <v>3.3E-3</v>
      </c>
      <c r="J1255" s="46">
        <v>2.5999999999999999E-3</v>
      </c>
      <c r="K1255" s="49" t="s">
        <v>3039</v>
      </c>
      <c r="L1255" s="11" t="s">
        <v>3188</v>
      </c>
      <c r="M1255" s="10" t="s">
        <v>175</v>
      </c>
      <c r="N1255" s="10" t="s">
        <v>8</v>
      </c>
      <c r="O1255" s="10" t="s">
        <v>3043</v>
      </c>
      <c r="P1255" s="25" t="s">
        <v>50</v>
      </c>
      <c r="Q1255" s="22"/>
      <c r="R1255" s="33"/>
      <c r="S1255" s="33"/>
      <c r="T1255" s="33"/>
      <c r="U1255" s="27"/>
      <c r="V1255" s="27"/>
      <c r="W1255" s="27"/>
      <c r="X1255" s="24"/>
    </row>
    <row r="1256" spans="1:24" s="23" customFormat="1" ht="210.75" customHeight="1" x14ac:dyDescent="0.35">
      <c r="A1256" s="20">
        <f t="shared" si="41"/>
        <v>1255</v>
      </c>
      <c r="B1256" s="21" t="str">
        <f t="shared" si="40"/>
        <v>W40</v>
      </c>
      <c r="C1256" s="21">
        <v>45928.416666666664</v>
      </c>
      <c r="D1256" s="21" t="s">
        <v>2634</v>
      </c>
      <c r="E1256" s="10" t="s">
        <v>90</v>
      </c>
      <c r="F1256" s="10" t="s">
        <v>60</v>
      </c>
      <c r="G1256" s="46">
        <v>4.8999999999999998E-3</v>
      </c>
      <c r="H1256" s="46">
        <v>2.5000000000000001E-3</v>
      </c>
      <c r="I1256" s="46">
        <v>3.3999999999999998E-3</v>
      </c>
      <c r="J1256" s="46">
        <v>5.1999999999999998E-3</v>
      </c>
      <c r="K1256" s="49" t="s">
        <v>3040</v>
      </c>
      <c r="L1256" s="11" t="s">
        <v>3065</v>
      </c>
      <c r="M1256" s="10" t="s">
        <v>2697</v>
      </c>
      <c r="N1256" s="10" t="s">
        <v>8</v>
      </c>
      <c r="O1256" s="10" t="s">
        <v>3043</v>
      </c>
      <c r="P1256" s="25" t="s">
        <v>11</v>
      </c>
      <c r="Q1256" s="22"/>
      <c r="R1256" s="33"/>
      <c r="S1256" s="33"/>
      <c r="T1256" s="33"/>
      <c r="U1256" s="27"/>
      <c r="V1256" s="27"/>
      <c r="W1256" s="27"/>
      <c r="X1256" s="24"/>
    </row>
    <row r="1257" spans="1:24" s="23" customFormat="1" ht="210.75" customHeight="1" x14ac:dyDescent="0.35">
      <c r="A1257" s="20">
        <f t="shared" si="41"/>
        <v>1256</v>
      </c>
      <c r="B1257" s="21" t="str">
        <f t="shared" si="40"/>
        <v>W40</v>
      </c>
      <c r="C1257" s="21">
        <v>45928.416666666664</v>
      </c>
      <c r="D1257" s="21" t="s">
        <v>3167</v>
      </c>
      <c r="E1257" s="10" t="s">
        <v>52</v>
      </c>
      <c r="F1257" s="10" t="s">
        <v>53</v>
      </c>
      <c r="G1257" s="46">
        <v>2.93E-2</v>
      </c>
      <c r="H1257" s="46">
        <v>2.0299999999999999E-2</v>
      </c>
      <c r="I1257" s="46">
        <v>2.0400000000000001E-2</v>
      </c>
      <c r="J1257" s="46">
        <v>2.0299999999999999E-2</v>
      </c>
      <c r="K1257" s="49" t="s">
        <v>3041</v>
      </c>
      <c r="L1257" s="11" t="s">
        <v>3066</v>
      </c>
      <c r="M1257" s="10" t="s">
        <v>151</v>
      </c>
      <c r="N1257" s="10" t="s">
        <v>8</v>
      </c>
      <c r="O1257" s="10" t="s">
        <v>3043</v>
      </c>
      <c r="P1257" s="25" t="s">
        <v>11</v>
      </c>
      <c r="Q1257" s="22"/>
      <c r="R1257" s="33"/>
      <c r="S1257" s="33"/>
      <c r="T1257" s="33"/>
      <c r="U1257" s="27"/>
      <c r="V1257" s="27"/>
      <c r="W1257" s="27"/>
      <c r="X1257" s="24"/>
    </row>
    <row r="1258" spans="1:24" s="23" customFormat="1" ht="210.75" customHeight="1" x14ac:dyDescent="0.35">
      <c r="A1258" s="20">
        <f t="shared" si="41"/>
        <v>1257</v>
      </c>
      <c r="B1258" s="21" t="str">
        <f t="shared" si="40"/>
        <v>W40</v>
      </c>
      <c r="C1258" s="21">
        <v>45928.416666666664</v>
      </c>
      <c r="D1258" s="21" t="s">
        <v>3167</v>
      </c>
      <c r="E1258" s="10" t="s">
        <v>48</v>
      </c>
      <c r="F1258" s="10" t="s">
        <v>60</v>
      </c>
      <c r="G1258" s="46">
        <v>3.5299999999999998E-2</v>
      </c>
      <c r="H1258" s="46">
        <v>2.6599999999999999E-2</v>
      </c>
      <c r="I1258" s="46">
        <v>2.6700000000000002E-2</v>
      </c>
      <c r="J1258" s="46">
        <v>2.6599999999999999E-2</v>
      </c>
      <c r="K1258" s="49" t="s">
        <v>3042</v>
      </c>
      <c r="L1258" s="11" t="s">
        <v>3068</v>
      </c>
      <c r="M1258" s="10" t="s">
        <v>2697</v>
      </c>
      <c r="N1258" s="10" t="s">
        <v>8</v>
      </c>
      <c r="O1258" s="10" t="s">
        <v>3043</v>
      </c>
      <c r="P1258" s="25" t="s">
        <v>11</v>
      </c>
      <c r="Q1258" s="22"/>
      <c r="R1258" s="33"/>
      <c r="S1258" s="33"/>
      <c r="T1258" s="33"/>
      <c r="U1258" s="27"/>
      <c r="V1258" s="27"/>
      <c r="W1258" s="27"/>
      <c r="X1258" s="24"/>
    </row>
    <row r="1259" spans="1:24" s="23" customFormat="1" ht="210.75" customHeight="1" x14ac:dyDescent="0.35">
      <c r="A1259" s="20">
        <f t="shared" si="41"/>
        <v>1258</v>
      </c>
      <c r="B1259" s="21" t="str">
        <f t="shared" si="40"/>
        <v>W40</v>
      </c>
      <c r="C1259" s="21">
        <v>45928.666666666664</v>
      </c>
      <c r="D1259" s="21" t="s">
        <v>2020</v>
      </c>
      <c r="E1259" s="10" t="s">
        <v>90</v>
      </c>
      <c r="F1259" s="10" t="s">
        <v>60</v>
      </c>
      <c r="G1259" s="46">
        <v>8.8999999999999999E-3</v>
      </c>
      <c r="H1259" s="46">
        <v>3.8999999999999998E-3</v>
      </c>
      <c r="I1259" s="46">
        <v>8.8999999999999999E-3</v>
      </c>
      <c r="J1259" s="46">
        <v>9.1000000000000004E-3</v>
      </c>
      <c r="K1259" s="49" t="s">
        <v>3044</v>
      </c>
      <c r="L1259" s="11" t="s">
        <v>3065</v>
      </c>
      <c r="M1259" s="10" t="s">
        <v>2697</v>
      </c>
      <c r="N1259" s="10" t="s">
        <v>8</v>
      </c>
      <c r="O1259" s="10" t="s">
        <v>71</v>
      </c>
      <c r="P1259" s="25" t="s">
        <v>11</v>
      </c>
      <c r="Q1259" s="22"/>
      <c r="R1259" s="33"/>
      <c r="S1259" s="33"/>
      <c r="T1259" s="33"/>
      <c r="U1259" s="27"/>
      <c r="V1259" s="27"/>
      <c r="W1259" s="27"/>
      <c r="X1259" s="24"/>
    </row>
    <row r="1260" spans="1:24" s="23" customFormat="1" ht="210.75" customHeight="1" x14ac:dyDescent="0.35">
      <c r="A1260" s="20">
        <f t="shared" si="41"/>
        <v>1259</v>
      </c>
      <c r="B1260" s="21" t="str">
        <f t="shared" si="40"/>
        <v>W40</v>
      </c>
      <c r="C1260" s="21">
        <v>45928.666666666664</v>
      </c>
      <c r="D1260" s="21" t="s">
        <v>2935</v>
      </c>
      <c r="E1260" s="10" t="s">
        <v>20</v>
      </c>
      <c r="F1260" s="10" t="s">
        <v>56</v>
      </c>
      <c r="G1260" s="46">
        <v>1.1299999999999999E-2</v>
      </c>
      <c r="H1260" s="46">
        <v>6.3E-3</v>
      </c>
      <c r="I1260" s="46">
        <v>1.1299999999999999E-2</v>
      </c>
      <c r="J1260" s="46">
        <v>5.4999999999999997E-3</v>
      </c>
      <c r="K1260" s="49" t="s">
        <v>3045</v>
      </c>
      <c r="L1260" s="11" t="s">
        <v>5093</v>
      </c>
      <c r="M1260" s="10" t="s">
        <v>180</v>
      </c>
      <c r="N1260" s="10" t="s">
        <v>1</v>
      </c>
      <c r="O1260" s="10" t="s">
        <v>71</v>
      </c>
      <c r="P1260" s="25" t="s">
        <v>50</v>
      </c>
      <c r="Q1260" s="22"/>
      <c r="R1260" s="33"/>
      <c r="S1260" s="33"/>
      <c r="T1260" s="33"/>
      <c r="U1260" s="27"/>
      <c r="V1260" s="27"/>
      <c r="W1260" s="27"/>
      <c r="X1260" s="24"/>
    </row>
    <row r="1261" spans="1:24" s="23" customFormat="1" ht="210.75" customHeight="1" x14ac:dyDescent="0.35">
      <c r="A1261" s="20">
        <f t="shared" si="41"/>
        <v>1260</v>
      </c>
      <c r="B1261" s="21" t="str">
        <f t="shared" si="40"/>
        <v>W40</v>
      </c>
      <c r="C1261" s="21">
        <v>45928.666666666664</v>
      </c>
      <c r="D1261" s="21" t="s">
        <v>2935</v>
      </c>
      <c r="E1261" s="10" t="s">
        <v>206</v>
      </c>
      <c r="F1261" s="10" t="s">
        <v>56</v>
      </c>
      <c r="G1261" s="46">
        <v>1.37E-2</v>
      </c>
      <c r="H1261" s="46">
        <v>4.3E-3</v>
      </c>
      <c r="I1261" s="46">
        <v>1.37E-2</v>
      </c>
      <c r="J1261" s="46">
        <v>3.5999999999999999E-3</v>
      </c>
      <c r="K1261" s="49" t="s">
        <v>3046</v>
      </c>
      <c r="L1261" s="11" t="s">
        <v>3064</v>
      </c>
      <c r="M1261" s="10" t="s">
        <v>180</v>
      </c>
      <c r="N1261" s="10" t="s">
        <v>1</v>
      </c>
      <c r="O1261" s="10" t="s">
        <v>71</v>
      </c>
      <c r="P1261" s="25" t="s">
        <v>50</v>
      </c>
      <c r="Q1261" s="22"/>
      <c r="R1261" s="33"/>
      <c r="S1261" s="33"/>
      <c r="T1261" s="33"/>
      <c r="U1261" s="27"/>
      <c r="V1261" s="27"/>
      <c r="W1261" s="27"/>
      <c r="X1261" s="24"/>
    </row>
    <row r="1262" spans="1:24" s="23" customFormat="1" ht="210.75" customHeight="1" x14ac:dyDescent="0.35">
      <c r="A1262" s="20">
        <f t="shared" si="41"/>
        <v>1261</v>
      </c>
      <c r="B1262" s="21" t="str">
        <f t="shared" si="40"/>
        <v>W40</v>
      </c>
      <c r="C1262" s="21">
        <v>45928.666666666664</v>
      </c>
      <c r="D1262" s="21" t="s">
        <v>2935</v>
      </c>
      <c r="E1262" s="10" t="s">
        <v>58</v>
      </c>
      <c r="F1262" s="10" t="s">
        <v>56</v>
      </c>
      <c r="G1262" s="46">
        <v>7.4999999999999997E-3</v>
      </c>
      <c r="H1262" s="46">
        <v>2.5999999999999999E-3</v>
      </c>
      <c r="I1262" s="46">
        <v>7.4999999999999997E-3</v>
      </c>
      <c r="J1262" s="46">
        <v>3.0000000000000001E-3</v>
      </c>
      <c r="K1262" s="49" t="s">
        <v>3047</v>
      </c>
      <c r="L1262" s="11" t="s">
        <v>5094</v>
      </c>
      <c r="M1262" s="10" t="s">
        <v>162</v>
      </c>
      <c r="N1262" s="10" t="s">
        <v>8</v>
      </c>
      <c r="O1262" s="10" t="s">
        <v>71</v>
      </c>
      <c r="P1262" s="25" t="s">
        <v>50</v>
      </c>
      <c r="Q1262" s="22"/>
      <c r="R1262" s="33"/>
      <c r="S1262" s="33"/>
      <c r="T1262" s="33"/>
      <c r="U1262" s="27"/>
      <c r="V1262" s="27"/>
      <c r="W1262" s="27"/>
      <c r="X1262" s="24"/>
    </row>
    <row r="1263" spans="1:24" s="23" customFormat="1" ht="210.75" customHeight="1" x14ac:dyDescent="0.35">
      <c r="A1263" s="20">
        <f t="shared" si="41"/>
        <v>1262</v>
      </c>
      <c r="B1263" s="21" t="str">
        <f t="shared" si="40"/>
        <v>W40</v>
      </c>
      <c r="C1263" s="21">
        <v>45929.416666666664</v>
      </c>
      <c r="D1263" s="21" t="s">
        <v>2935</v>
      </c>
      <c r="E1263" s="10" t="s">
        <v>896</v>
      </c>
      <c r="F1263" s="10" t="s">
        <v>56</v>
      </c>
      <c r="G1263" s="46">
        <v>4.1999999999999997E-3</v>
      </c>
      <c r="H1263" s="46">
        <v>1.8E-3</v>
      </c>
      <c r="I1263" s="46">
        <v>4.1999999999999997E-3</v>
      </c>
      <c r="J1263" s="46">
        <v>2E-3</v>
      </c>
      <c r="K1263" s="49" t="s">
        <v>3051</v>
      </c>
      <c r="L1263" s="11" t="s">
        <v>3055</v>
      </c>
      <c r="M1263" s="10" t="s">
        <v>175</v>
      </c>
      <c r="N1263" s="10" t="s">
        <v>8</v>
      </c>
      <c r="O1263" s="10" t="s">
        <v>71</v>
      </c>
      <c r="P1263" s="25" t="s">
        <v>11</v>
      </c>
      <c r="Q1263" s="22"/>
      <c r="R1263" s="33"/>
      <c r="S1263" s="33"/>
      <c r="T1263" s="33"/>
      <c r="U1263" s="27"/>
      <c r="V1263" s="27"/>
      <c r="W1263" s="27"/>
      <c r="X1263" s="24"/>
    </row>
    <row r="1264" spans="1:24" s="23" customFormat="1" ht="210.75" customHeight="1" x14ac:dyDescent="0.35">
      <c r="A1264" s="20">
        <f t="shared" si="41"/>
        <v>1263</v>
      </c>
      <c r="B1264" s="21" t="str">
        <f t="shared" si="40"/>
        <v>W40</v>
      </c>
      <c r="C1264" s="21">
        <v>45929.416666666664</v>
      </c>
      <c r="D1264" s="21" t="s">
        <v>3167</v>
      </c>
      <c r="E1264" s="10" t="s">
        <v>67</v>
      </c>
      <c r="F1264" s="10" t="s">
        <v>54</v>
      </c>
      <c r="G1264" s="46">
        <v>4.3E-3</v>
      </c>
      <c r="H1264" s="46">
        <v>3.3E-3</v>
      </c>
      <c r="I1264" s="46">
        <v>4.3E-3</v>
      </c>
      <c r="J1264" s="46">
        <v>3.3E-3</v>
      </c>
      <c r="K1264" s="49" t="s">
        <v>3052</v>
      </c>
      <c r="L1264" s="11" t="s">
        <v>5095</v>
      </c>
      <c r="M1264" s="10" t="s">
        <v>128</v>
      </c>
      <c r="N1264" s="10" t="s">
        <v>8</v>
      </c>
      <c r="O1264" s="10" t="s">
        <v>71</v>
      </c>
      <c r="P1264" s="25" t="s">
        <v>11</v>
      </c>
      <c r="Q1264" s="22"/>
      <c r="R1264" s="33"/>
      <c r="S1264" s="33"/>
      <c r="T1264" s="33"/>
      <c r="U1264" s="27"/>
      <c r="V1264" s="27"/>
      <c r="W1264" s="27"/>
      <c r="X1264" s="24"/>
    </row>
    <row r="1265" spans="1:24" s="23" customFormat="1" ht="210.75" customHeight="1" x14ac:dyDescent="0.35">
      <c r="A1265" s="20">
        <f t="shared" si="41"/>
        <v>1264</v>
      </c>
      <c r="B1265" s="21" t="str">
        <f t="shared" si="40"/>
        <v>W40</v>
      </c>
      <c r="C1265" s="21">
        <v>45929.416666666664</v>
      </c>
      <c r="D1265" s="21" t="s">
        <v>3167</v>
      </c>
      <c r="E1265" s="10" t="s">
        <v>65</v>
      </c>
      <c r="F1265" s="10" t="s">
        <v>54</v>
      </c>
      <c r="G1265" s="46">
        <v>5.1000000000000004E-3</v>
      </c>
      <c r="H1265" s="46">
        <v>3.5000000000000001E-3</v>
      </c>
      <c r="I1265" s="46">
        <v>5.1000000000000004E-3</v>
      </c>
      <c r="J1265" s="46">
        <v>3.5000000000000001E-3</v>
      </c>
      <c r="K1265" s="49" t="s">
        <v>3053</v>
      </c>
      <c r="L1265" s="11" t="s">
        <v>3054</v>
      </c>
      <c r="M1265" s="10" t="s">
        <v>2455</v>
      </c>
      <c r="N1265" s="10" t="s">
        <v>183</v>
      </c>
      <c r="O1265" s="10" t="s">
        <v>71</v>
      </c>
      <c r="P1265" s="25" t="s">
        <v>3063</v>
      </c>
      <c r="Q1265" s="22"/>
      <c r="R1265" s="33"/>
      <c r="S1265" s="33"/>
      <c r="T1265" s="33"/>
      <c r="U1265" s="27"/>
      <c r="V1265" s="27"/>
      <c r="W1265" s="27"/>
      <c r="X1265" s="24"/>
    </row>
    <row r="1266" spans="1:24" s="23" customFormat="1" ht="210.75" customHeight="1" x14ac:dyDescent="0.35">
      <c r="A1266" s="20">
        <f t="shared" si="41"/>
        <v>1265</v>
      </c>
      <c r="B1266" s="21" t="str">
        <f t="shared" si="40"/>
        <v>W40</v>
      </c>
      <c r="C1266" s="21">
        <v>45931.416666666664</v>
      </c>
      <c r="D1266" s="21" t="s">
        <v>3128</v>
      </c>
      <c r="E1266" s="10" t="s">
        <v>3470</v>
      </c>
      <c r="F1266" s="10" t="s">
        <v>3127</v>
      </c>
      <c r="G1266" s="46">
        <v>2.5999999999999999E-3</v>
      </c>
      <c r="H1266" s="46">
        <v>5.9999999999999995E-4</v>
      </c>
      <c r="I1266" s="46">
        <v>8.9999999999999998E-4</v>
      </c>
      <c r="J1266" s="46">
        <v>8.9999999999999998E-4</v>
      </c>
      <c r="K1266" s="49" t="s">
        <v>3074</v>
      </c>
      <c r="L1266" s="11" t="s">
        <v>3075</v>
      </c>
      <c r="M1266" s="10" t="s">
        <v>3070</v>
      </c>
      <c r="N1266" s="10" t="s">
        <v>8</v>
      </c>
      <c r="O1266" s="10" t="s">
        <v>3071</v>
      </c>
      <c r="P1266" s="25" t="s">
        <v>0</v>
      </c>
      <c r="Q1266" s="22"/>
      <c r="R1266" s="33"/>
      <c r="S1266" s="33"/>
      <c r="T1266" s="33"/>
      <c r="U1266" s="27"/>
      <c r="V1266" s="27"/>
      <c r="W1266" s="27"/>
      <c r="X1266" s="24"/>
    </row>
    <row r="1267" spans="1:24" s="23" customFormat="1" ht="210.75" customHeight="1" x14ac:dyDescent="0.35">
      <c r="A1267" s="20">
        <f t="shared" si="41"/>
        <v>1266</v>
      </c>
      <c r="B1267" s="21" t="str">
        <f t="shared" si="40"/>
        <v>W40</v>
      </c>
      <c r="C1267" s="21">
        <v>45931.416666666664</v>
      </c>
      <c r="D1267" s="21" t="s">
        <v>3163</v>
      </c>
      <c r="E1267" s="10" t="s">
        <v>3471</v>
      </c>
      <c r="F1267" s="10" t="s">
        <v>31</v>
      </c>
      <c r="G1267" s="46">
        <v>2.47E-2</v>
      </c>
      <c r="H1267" s="46">
        <v>2.0299999999999999E-2</v>
      </c>
      <c r="I1267" s="46">
        <v>2.0299999999999999E-2</v>
      </c>
      <c r="J1267" s="46">
        <v>2.0299999999999999E-2</v>
      </c>
      <c r="K1267" s="49" t="s">
        <v>3076</v>
      </c>
      <c r="L1267" s="11" t="s">
        <v>3162</v>
      </c>
      <c r="M1267" s="10" t="s">
        <v>3161</v>
      </c>
      <c r="N1267" s="10" t="s">
        <v>8</v>
      </c>
      <c r="O1267" s="10" t="s">
        <v>3071</v>
      </c>
      <c r="P1267" s="25" t="s">
        <v>0</v>
      </c>
      <c r="Q1267" s="22"/>
      <c r="R1267" s="33"/>
      <c r="S1267" s="33"/>
      <c r="T1267" s="33"/>
      <c r="U1267" s="27"/>
      <c r="V1267" s="27"/>
      <c r="W1267" s="27"/>
      <c r="X1267" s="24"/>
    </row>
    <row r="1268" spans="1:24" s="23" customFormat="1" ht="210.75" customHeight="1" x14ac:dyDescent="0.35">
      <c r="A1268" s="20">
        <f t="shared" si="41"/>
        <v>1267</v>
      </c>
      <c r="B1268" s="21" t="str">
        <f t="shared" si="40"/>
        <v>W40</v>
      </c>
      <c r="C1268" s="21">
        <v>45931.416666666664</v>
      </c>
      <c r="D1268" s="21" t="s">
        <v>3467</v>
      </c>
      <c r="E1268" s="10" t="s">
        <v>721</v>
      </c>
      <c r="F1268" s="10" t="s">
        <v>3069</v>
      </c>
      <c r="G1268" s="46">
        <v>1.6999999999999999E-3</v>
      </c>
      <c r="H1268" s="46">
        <v>1E-3</v>
      </c>
      <c r="I1268" s="46">
        <v>1.2999999999999999E-3</v>
      </c>
      <c r="J1268" s="46">
        <v>1.2999999999999999E-3</v>
      </c>
      <c r="K1268" s="49" t="s">
        <v>3077</v>
      </c>
      <c r="L1268" s="11" t="s">
        <v>3078</v>
      </c>
      <c r="M1268" s="10" t="s">
        <v>3070</v>
      </c>
      <c r="N1268" s="10" t="s">
        <v>8</v>
      </c>
      <c r="O1268" s="10" t="s">
        <v>3071</v>
      </c>
      <c r="P1268" s="25" t="s">
        <v>0</v>
      </c>
      <c r="Q1268" s="22"/>
      <c r="R1268" s="33"/>
      <c r="S1268" s="33"/>
      <c r="T1268" s="33"/>
      <c r="U1268" s="27"/>
      <c r="V1268" s="27"/>
      <c r="W1268" s="27"/>
      <c r="X1268" s="24"/>
    </row>
    <row r="1269" spans="1:24" s="23" customFormat="1" ht="210.75" customHeight="1" x14ac:dyDescent="0.35">
      <c r="A1269" s="20">
        <f t="shared" si="41"/>
        <v>1268</v>
      </c>
      <c r="B1269" s="21" t="str">
        <f t="shared" si="40"/>
        <v>W40</v>
      </c>
      <c r="C1269" s="21">
        <v>45931.416666666664</v>
      </c>
      <c r="D1269" s="21" t="s">
        <v>3447</v>
      </c>
      <c r="E1269" s="10" t="s">
        <v>3469</v>
      </c>
      <c r="F1269" s="10" t="s">
        <v>3129</v>
      </c>
      <c r="G1269" s="46">
        <v>2.8999999999999998E-3</v>
      </c>
      <c r="H1269" s="46">
        <v>8.0000000000000004E-4</v>
      </c>
      <c r="I1269" s="46">
        <v>1E-3</v>
      </c>
      <c r="J1269" s="46">
        <v>1E-3</v>
      </c>
      <c r="K1269" s="49" t="s">
        <v>3079</v>
      </c>
      <c r="L1269" s="11" t="s">
        <v>5096</v>
      </c>
      <c r="M1269" s="10" t="s">
        <v>3073</v>
      </c>
      <c r="N1269" s="10" t="s">
        <v>1</v>
      </c>
      <c r="O1269" s="10" t="s">
        <v>3071</v>
      </c>
      <c r="P1269" s="25" t="s">
        <v>0</v>
      </c>
      <c r="Q1269" s="22"/>
      <c r="R1269" s="33"/>
      <c r="S1269" s="33"/>
      <c r="T1269" s="33"/>
      <c r="U1269" s="27"/>
      <c r="V1269" s="27"/>
      <c r="W1269" s="27"/>
      <c r="X1269" s="24"/>
    </row>
    <row r="1270" spans="1:24" s="23" customFormat="1" ht="210.75" customHeight="1" x14ac:dyDescent="0.35">
      <c r="A1270" s="20">
        <f t="shared" si="41"/>
        <v>1269</v>
      </c>
      <c r="B1270" s="21" t="str">
        <f t="shared" si="40"/>
        <v>W40</v>
      </c>
      <c r="C1270" s="21">
        <v>45931.666666666664</v>
      </c>
      <c r="D1270" s="21" t="s">
        <v>3467</v>
      </c>
      <c r="E1270" s="10" t="s">
        <v>3468</v>
      </c>
      <c r="F1270" s="10" t="s">
        <v>3200</v>
      </c>
      <c r="G1270" s="46">
        <v>9.9000000000000008E-3</v>
      </c>
      <c r="H1270" s="46">
        <v>9.9000000000000008E-3</v>
      </c>
      <c r="I1270" s="46">
        <v>8.0000000000000004E-4</v>
      </c>
      <c r="J1270" s="46">
        <v>8.0000000000000004E-4</v>
      </c>
      <c r="K1270" s="49" t="s">
        <v>3080</v>
      </c>
      <c r="L1270" s="11" t="s">
        <v>3081</v>
      </c>
      <c r="M1270" s="10" t="s">
        <v>3070</v>
      </c>
      <c r="N1270" s="10" t="s">
        <v>3</v>
      </c>
      <c r="O1270" s="10" t="s">
        <v>2463</v>
      </c>
      <c r="P1270" s="25" t="s">
        <v>50</v>
      </c>
      <c r="Q1270" s="22"/>
      <c r="R1270" s="33"/>
      <c r="S1270" s="33"/>
      <c r="T1270" s="33"/>
      <c r="U1270" s="27"/>
      <c r="V1270" s="27"/>
      <c r="W1270" s="27"/>
      <c r="X1270" s="24"/>
    </row>
    <row r="1271" spans="1:24" s="23" customFormat="1" ht="210.75" customHeight="1" x14ac:dyDescent="0.35">
      <c r="A1271" s="20">
        <f t="shared" si="41"/>
        <v>1270</v>
      </c>
      <c r="B1271" s="21" t="str">
        <f t="shared" si="40"/>
        <v>W40</v>
      </c>
      <c r="C1271" s="21">
        <v>45932.416666666664</v>
      </c>
      <c r="D1271" s="21" t="s">
        <v>3163</v>
      </c>
      <c r="E1271" s="10" t="s">
        <v>42</v>
      </c>
      <c r="F1271" s="10" t="s">
        <v>3069</v>
      </c>
      <c r="G1271" s="46">
        <v>7.1999999999999998E-3</v>
      </c>
      <c r="H1271" s="46">
        <v>7.1999999999999998E-3</v>
      </c>
      <c r="I1271" s="46">
        <v>4.3E-3</v>
      </c>
      <c r="J1271" s="46">
        <v>4.3E-3</v>
      </c>
      <c r="K1271" s="49" t="s">
        <v>3082</v>
      </c>
      <c r="L1271" s="11" t="s">
        <v>5097</v>
      </c>
      <c r="M1271" s="10" t="str">
        <f>IFERROR(
    MID(L1271,
        FIND("【整合对接】",L1271)+LEN("【整合对接】"),
        FIND("【", L1271, FIND("【整合对接】",L1271)+LEN("【整合对接】")) - FIND("【整合对接】",L1271) - LEN("【整合对接】")
    ),
    "未找到整合对接"
)</f>
        <v xml:space="preserve">王建强
</v>
      </c>
      <c r="N1271" s="10" t="s">
        <v>3083</v>
      </c>
      <c r="O1271" s="10" t="s">
        <v>2463</v>
      </c>
      <c r="P1271" s="25" t="s">
        <v>11</v>
      </c>
      <c r="Q1271" s="22"/>
      <c r="R1271" s="33"/>
      <c r="S1271" s="33"/>
      <c r="T1271" s="33"/>
      <c r="U1271" s="27"/>
      <c r="V1271" s="27"/>
      <c r="W1271" s="27"/>
      <c r="X1271" s="24"/>
    </row>
    <row r="1272" spans="1:24" s="23" customFormat="1" ht="210.75" customHeight="1" x14ac:dyDescent="0.35">
      <c r="A1272" s="20">
        <f t="shared" si="41"/>
        <v>1271</v>
      </c>
      <c r="B1272" s="21" t="str">
        <f t="shared" si="40"/>
        <v>W40</v>
      </c>
      <c r="C1272" s="21">
        <v>45932.416666666664</v>
      </c>
      <c r="D1272" s="21" t="s">
        <v>3466</v>
      </c>
      <c r="E1272" s="10" t="s">
        <v>3198</v>
      </c>
      <c r="F1272" s="10" t="s">
        <v>3195</v>
      </c>
      <c r="G1272" s="46" t="s">
        <v>3196</v>
      </c>
      <c r="H1272" s="46" t="s">
        <v>3196</v>
      </c>
      <c r="I1272" s="46" t="s">
        <v>3197</v>
      </c>
      <c r="J1272" s="46" t="s">
        <v>3197</v>
      </c>
      <c r="K1272" s="49" t="s">
        <v>3085</v>
      </c>
      <c r="L1272" s="11" t="s">
        <v>3086</v>
      </c>
      <c r="M1272" s="10" t="str">
        <f>IFERROR(
    MID(L1272,
        FIND("【整合对接】",L1272)+LEN("【整合对接】"),
        FIND("【", L1272, FIND("【整合对接】",L1272)+LEN("【整合对接】")) - FIND("【整合对接】",L1272) - LEN("【整合对接】")
    ),
    "未找到整合对接"
)</f>
        <v xml:space="preserve">胡灿灿
</v>
      </c>
      <c r="N1272" s="10" t="s">
        <v>3</v>
      </c>
      <c r="O1272" s="10" t="s">
        <v>3084</v>
      </c>
      <c r="P1272" s="25" t="s">
        <v>11</v>
      </c>
      <c r="Q1272" s="22"/>
      <c r="R1272" s="33"/>
      <c r="S1272" s="33"/>
      <c r="T1272" s="33"/>
      <c r="U1272" s="27"/>
      <c r="V1272" s="27"/>
      <c r="W1272" s="27"/>
      <c r="X1272" s="24"/>
    </row>
    <row r="1273" spans="1:24" s="23" customFormat="1" ht="210.75" customHeight="1" x14ac:dyDescent="0.35">
      <c r="A1273" s="20">
        <f t="shared" si="41"/>
        <v>1272</v>
      </c>
      <c r="B1273" s="21" t="str">
        <f t="shared" si="40"/>
        <v>W40</v>
      </c>
      <c r="C1273" s="21">
        <v>45933.416666666664</v>
      </c>
      <c r="D1273" s="21" t="s">
        <v>3465</v>
      </c>
      <c r="E1273" s="10" t="s">
        <v>1112</v>
      </c>
      <c r="F1273" s="10" t="s">
        <v>39</v>
      </c>
      <c r="G1273" s="46" t="s">
        <v>3087</v>
      </c>
      <c r="H1273" s="46" t="s">
        <v>3088</v>
      </c>
      <c r="I1273" s="46" t="s">
        <v>3089</v>
      </c>
      <c r="J1273" s="46" t="s">
        <v>3089</v>
      </c>
      <c r="K1273" s="49" t="s">
        <v>3090</v>
      </c>
      <c r="L1273" s="11" t="s">
        <v>3091</v>
      </c>
      <c r="M1273" s="10" t="s">
        <v>3072</v>
      </c>
      <c r="N1273" s="10" t="s">
        <v>8</v>
      </c>
      <c r="O1273" s="10" t="s">
        <v>3071</v>
      </c>
      <c r="P1273" s="25" t="s">
        <v>50</v>
      </c>
      <c r="Q1273" s="22"/>
      <c r="R1273" s="33"/>
      <c r="S1273" s="33"/>
      <c r="T1273" s="33"/>
      <c r="U1273" s="27"/>
      <c r="V1273" s="27"/>
      <c r="W1273" s="27"/>
      <c r="X1273" s="24"/>
    </row>
    <row r="1274" spans="1:24" s="23" customFormat="1" ht="210.75" customHeight="1" x14ac:dyDescent="0.35">
      <c r="A1274" s="20">
        <f t="shared" si="41"/>
        <v>1273</v>
      </c>
      <c r="B1274" s="21" t="str">
        <f t="shared" ref="B1274:B1337" si="42">"W"&amp;WEEKNUM(C1274,1)</f>
        <v>W40</v>
      </c>
      <c r="C1274" s="21">
        <v>45933.416666666664</v>
      </c>
      <c r="D1274" s="21" t="s">
        <v>3128</v>
      </c>
      <c r="E1274" s="10" t="s">
        <v>3463</v>
      </c>
      <c r="F1274" s="10" t="s">
        <v>3464</v>
      </c>
      <c r="G1274" s="46" t="s">
        <v>3092</v>
      </c>
      <c r="H1274" s="46" t="s">
        <v>3093</v>
      </c>
      <c r="I1274" s="46" t="s">
        <v>3094</v>
      </c>
      <c r="J1274" s="46" t="s">
        <v>3094</v>
      </c>
      <c r="K1274" s="49" t="s">
        <v>3095</v>
      </c>
      <c r="L1274" s="11" t="s">
        <v>5098</v>
      </c>
      <c r="M1274" s="10" t="s">
        <v>3096</v>
      </c>
      <c r="N1274" s="10" t="s">
        <v>8</v>
      </c>
      <c r="O1274" s="10" t="s">
        <v>3194</v>
      </c>
      <c r="P1274" s="25" t="s">
        <v>50</v>
      </c>
      <c r="Q1274" s="22"/>
      <c r="R1274" s="33"/>
      <c r="S1274" s="33"/>
      <c r="T1274" s="33"/>
      <c r="U1274" s="27"/>
      <c r="V1274" s="27"/>
      <c r="W1274" s="27"/>
      <c r="X1274" s="24"/>
    </row>
    <row r="1275" spans="1:24" s="23" customFormat="1" ht="210.75" customHeight="1" x14ac:dyDescent="0.35">
      <c r="A1275" s="20">
        <f t="shared" si="41"/>
        <v>1274</v>
      </c>
      <c r="B1275" s="21" t="str">
        <f t="shared" si="42"/>
        <v>W40</v>
      </c>
      <c r="C1275" s="21">
        <v>45933.416666666664</v>
      </c>
      <c r="D1275" s="21" t="s">
        <v>3461</v>
      </c>
      <c r="E1275" s="10" t="s">
        <v>3462</v>
      </c>
      <c r="F1275" s="10" t="s">
        <v>3457</v>
      </c>
      <c r="G1275" s="46" t="s">
        <v>3097</v>
      </c>
      <c r="H1275" s="46" t="s">
        <v>3098</v>
      </c>
      <c r="I1275" s="46" t="s">
        <v>3097</v>
      </c>
      <c r="J1275" s="46" t="s">
        <v>3097</v>
      </c>
      <c r="K1275" s="49" t="s">
        <v>3099</v>
      </c>
      <c r="L1275" s="11" t="s">
        <v>3100</v>
      </c>
      <c r="M1275" s="10" t="s">
        <v>3070</v>
      </c>
      <c r="N1275" s="10" t="s">
        <v>8</v>
      </c>
      <c r="O1275" s="10" t="s">
        <v>3071</v>
      </c>
      <c r="P1275" s="25" t="s">
        <v>11</v>
      </c>
      <c r="Q1275" s="22"/>
      <c r="R1275" s="33"/>
      <c r="S1275" s="33"/>
      <c r="T1275" s="33"/>
      <c r="U1275" s="27"/>
      <c r="V1275" s="27"/>
      <c r="W1275" s="27"/>
      <c r="X1275" s="24"/>
    </row>
    <row r="1276" spans="1:24" s="23" customFormat="1" ht="210.75" customHeight="1" x14ac:dyDescent="0.35">
      <c r="A1276" s="20">
        <f t="shared" si="41"/>
        <v>1275</v>
      </c>
      <c r="B1276" s="21" t="str">
        <f t="shared" si="42"/>
        <v>W40</v>
      </c>
      <c r="C1276" s="21">
        <v>45933.417361111111</v>
      </c>
      <c r="D1276" s="21" t="s">
        <v>3458</v>
      </c>
      <c r="E1276" s="10" t="s">
        <v>3459</v>
      </c>
      <c r="F1276" s="10" t="s">
        <v>3460</v>
      </c>
      <c r="G1276" s="46" t="s">
        <v>3087</v>
      </c>
      <c r="H1276" s="46" t="s">
        <v>3088</v>
      </c>
      <c r="I1276" s="46" t="s">
        <v>3089</v>
      </c>
      <c r="J1276" s="46" t="s">
        <v>3089</v>
      </c>
      <c r="K1276" s="49" t="s">
        <v>3090</v>
      </c>
      <c r="L1276" s="11" t="s">
        <v>3101</v>
      </c>
      <c r="M1276" s="10" t="s">
        <v>3072</v>
      </c>
      <c r="N1276" s="10" t="s">
        <v>8</v>
      </c>
      <c r="O1276" s="10" t="s">
        <v>3071</v>
      </c>
      <c r="P1276" s="25" t="s">
        <v>11</v>
      </c>
      <c r="Q1276" s="22"/>
      <c r="R1276" s="33"/>
      <c r="S1276" s="33"/>
      <c r="T1276" s="33"/>
      <c r="U1276" s="27"/>
      <c r="V1276" s="27"/>
      <c r="W1276" s="27"/>
      <c r="X1276" s="24"/>
    </row>
    <row r="1277" spans="1:24" s="23" customFormat="1" ht="297" x14ac:dyDescent="0.35">
      <c r="A1277" s="20">
        <f t="shared" si="41"/>
        <v>1276</v>
      </c>
      <c r="B1277" s="21" t="str">
        <f t="shared" si="42"/>
        <v>W40</v>
      </c>
      <c r="C1277" s="21">
        <v>45934.416666666664</v>
      </c>
      <c r="D1277" s="21" t="s">
        <v>51</v>
      </c>
      <c r="E1277" s="10" t="s">
        <v>75</v>
      </c>
      <c r="F1277" s="10" t="s">
        <v>76</v>
      </c>
      <c r="G1277" s="46">
        <v>1.14E-2</v>
      </c>
      <c r="H1277" s="46">
        <v>9.7999999999999997E-3</v>
      </c>
      <c r="I1277" s="46">
        <v>9.7999999999999997E-3</v>
      </c>
      <c r="J1277" s="46">
        <v>9.7999999999999997E-3</v>
      </c>
      <c r="K1277" s="49" t="s">
        <v>3102</v>
      </c>
      <c r="L1277" s="11" t="s">
        <v>5099</v>
      </c>
      <c r="M1277" s="10" t="s">
        <v>189</v>
      </c>
      <c r="N1277" s="10" t="s">
        <v>1</v>
      </c>
      <c r="O1277" s="10" t="s">
        <v>71</v>
      </c>
      <c r="P1277" s="25" t="s">
        <v>11</v>
      </c>
      <c r="Q1277" s="22"/>
      <c r="R1277" s="33"/>
      <c r="S1277" s="33"/>
      <c r="T1277" s="33"/>
      <c r="U1277" s="27"/>
      <c r="V1277" s="27"/>
      <c r="W1277" s="27"/>
      <c r="X1277" s="24"/>
    </row>
    <row r="1278" spans="1:24" s="23" customFormat="1" ht="297" x14ac:dyDescent="0.35">
      <c r="A1278" s="20">
        <f t="shared" si="41"/>
        <v>1277</v>
      </c>
      <c r="B1278" s="21" t="str">
        <f t="shared" si="42"/>
        <v>W40</v>
      </c>
      <c r="C1278" s="21">
        <v>45934.666666666664</v>
      </c>
      <c r="D1278" s="21" t="s">
        <v>2144</v>
      </c>
      <c r="E1278" s="10" t="s">
        <v>203</v>
      </c>
      <c r="F1278" s="10" t="s">
        <v>54</v>
      </c>
      <c r="G1278" s="46">
        <v>1.37E-2</v>
      </c>
      <c r="H1278" s="46">
        <v>1.6000000000000001E-3</v>
      </c>
      <c r="I1278" s="46">
        <v>1.6000000000000001E-3</v>
      </c>
      <c r="J1278" s="46">
        <v>1.6999999999999999E-3</v>
      </c>
      <c r="K1278" s="49" t="s">
        <v>3103</v>
      </c>
      <c r="L1278" s="11" t="s">
        <v>3118</v>
      </c>
      <c r="M1278" s="10" t="s">
        <v>189</v>
      </c>
      <c r="N1278" s="10" t="s">
        <v>1</v>
      </c>
      <c r="O1278" s="10" t="s">
        <v>71</v>
      </c>
      <c r="P1278" s="25" t="s">
        <v>118</v>
      </c>
      <c r="Q1278" s="22"/>
      <c r="R1278" s="33"/>
      <c r="S1278" s="33"/>
      <c r="T1278" s="33"/>
      <c r="U1278" s="27"/>
      <c r="V1278" s="27"/>
      <c r="W1278" s="27"/>
      <c r="X1278" s="24"/>
    </row>
    <row r="1279" spans="1:24" s="23" customFormat="1" ht="297" x14ac:dyDescent="0.35">
      <c r="A1279" s="20">
        <f t="shared" si="41"/>
        <v>1278</v>
      </c>
      <c r="B1279" s="21" t="str">
        <f t="shared" si="42"/>
        <v>W40</v>
      </c>
      <c r="C1279" s="21">
        <v>45934.666666666664</v>
      </c>
      <c r="D1279" s="21" t="s">
        <v>2020</v>
      </c>
      <c r="E1279" s="10" t="s">
        <v>1059</v>
      </c>
      <c r="F1279" s="10" t="s">
        <v>56</v>
      </c>
      <c r="G1279" s="46">
        <v>1.52E-2</v>
      </c>
      <c r="H1279" s="46">
        <v>5.1999999999999998E-3</v>
      </c>
      <c r="I1279" s="46">
        <v>1.6999999999999999E-3</v>
      </c>
      <c r="J1279" s="46">
        <v>2E-3</v>
      </c>
      <c r="K1279" s="49" t="s">
        <v>3104</v>
      </c>
      <c r="L1279" s="11" t="s">
        <v>3117</v>
      </c>
      <c r="M1279" s="10" t="s">
        <v>189</v>
      </c>
      <c r="N1279" s="10" t="s">
        <v>1</v>
      </c>
      <c r="O1279" s="10" t="s">
        <v>71</v>
      </c>
      <c r="P1279" s="25" t="s">
        <v>118</v>
      </c>
      <c r="Q1279" s="22"/>
      <c r="R1279" s="33"/>
      <c r="S1279" s="33"/>
      <c r="T1279" s="33"/>
      <c r="U1279" s="27"/>
      <c r="V1279" s="27"/>
      <c r="W1279" s="27"/>
      <c r="X1279" s="24"/>
    </row>
    <row r="1280" spans="1:24" s="23" customFormat="1" ht="297" x14ac:dyDescent="0.35">
      <c r="A1280" s="20">
        <f t="shared" si="41"/>
        <v>1279</v>
      </c>
      <c r="B1280" s="21" t="str">
        <f t="shared" si="42"/>
        <v>W41</v>
      </c>
      <c r="C1280" s="21">
        <v>45935.416666666664</v>
      </c>
      <c r="D1280" s="21" t="s">
        <v>57</v>
      </c>
      <c r="E1280" s="10" t="s">
        <v>20</v>
      </c>
      <c r="F1280" s="10" t="s">
        <v>56</v>
      </c>
      <c r="G1280" s="46">
        <v>1.54E-2</v>
      </c>
      <c r="H1280" s="46">
        <v>1.03E-2</v>
      </c>
      <c r="I1280" s="46">
        <v>1.03E-2</v>
      </c>
      <c r="J1280" s="46">
        <v>1.03E-2</v>
      </c>
      <c r="K1280" s="49" t="s">
        <v>3105</v>
      </c>
      <c r="L1280" s="11" t="s">
        <v>3116</v>
      </c>
      <c r="M1280" s="10" t="s">
        <v>189</v>
      </c>
      <c r="N1280" s="10" t="s">
        <v>1</v>
      </c>
      <c r="O1280" s="10" t="s">
        <v>71</v>
      </c>
      <c r="P1280" s="25" t="s">
        <v>11</v>
      </c>
      <c r="Q1280" s="22"/>
      <c r="R1280" s="33"/>
      <c r="S1280" s="33"/>
      <c r="T1280" s="33"/>
      <c r="U1280" s="27"/>
      <c r="V1280" s="27"/>
      <c r="W1280" s="27"/>
      <c r="X1280" s="24"/>
    </row>
    <row r="1281" spans="1:24" s="23" customFormat="1" ht="258.75" customHeight="1" x14ac:dyDescent="0.35">
      <c r="A1281" s="20">
        <f t="shared" si="41"/>
        <v>1280</v>
      </c>
      <c r="B1281" s="21" t="str">
        <f t="shared" si="42"/>
        <v>W41</v>
      </c>
      <c r="C1281" s="21">
        <v>45935.416666666664</v>
      </c>
      <c r="D1281" s="21" t="s">
        <v>3037</v>
      </c>
      <c r="E1281" s="10" t="s">
        <v>231</v>
      </c>
      <c r="F1281" s="10" t="s">
        <v>56</v>
      </c>
      <c r="G1281" s="46">
        <v>1.5699999999999999E-2</v>
      </c>
      <c r="H1281" s="46">
        <v>7.0000000000000001E-3</v>
      </c>
      <c r="I1281" s="46">
        <v>3.0999999999999999E-3</v>
      </c>
      <c r="J1281" s="46">
        <v>3.0000000000000001E-3</v>
      </c>
      <c r="K1281" s="49" t="s">
        <v>3106</v>
      </c>
      <c r="L1281" s="11" t="s">
        <v>3115</v>
      </c>
      <c r="M1281" s="10" t="s">
        <v>189</v>
      </c>
      <c r="N1281" s="10" t="s">
        <v>1</v>
      </c>
      <c r="O1281" s="10" t="s">
        <v>71</v>
      </c>
      <c r="P1281" s="25" t="s">
        <v>118</v>
      </c>
      <c r="Q1281" s="22"/>
      <c r="R1281" s="33"/>
      <c r="S1281" s="33"/>
      <c r="T1281" s="33"/>
      <c r="U1281" s="27"/>
      <c r="V1281" s="27"/>
      <c r="W1281" s="27"/>
      <c r="X1281" s="24"/>
    </row>
    <row r="1282" spans="1:24" s="23" customFormat="1" ht="297" x14ac:dyDescent="0.35">
      <c r="A1282" s="20">
        <f t="shared" si="41"/>
        <v>1281</v>
      </c>
      <c r="B1282" s="21" t="str">
        <f t="shared" si="42"/>
        <v>W41</v>
      </c>
      <c r="C1282" s="21">
        <v>45935.666666666664</v>
      </c>
      <c r="D1282" s="21" t="s">
        <v>57</v>
      </c>
      <c r="E1282" s="10" t="s">
        <v>174</v>
      </c>
      <c r="F1282" s="10" t="s">
        <v>56</v>
      </c>
      <c r="G1282" s="46">
        <v>7.4999999999999997E-3</v>
      </c>
      <c r="H1282" s="46">
        <v>3.3999999999999998E-3</v>
      </c>
      <c r="I1282" s="46">
        <v>7.4999999999999997E-3</v>
      </c>
      <c r="J1282" s="46">
        <v>3.3999999999999998E-3</v>
      </c>
      <c r="K1282" s="49" t="s">
        <v>3112</v>
      </c>
      <c r="L1282" s="11"/>
      <c r="M1282" s="10" t="s">
        <v>175</v>
      </c>
      <c r="N1282" s="10" t="s">
        <v>8</v>
      </c>
      <c r="O1282" s="10" t="s">
        <v>71</v>
      </c>
      <c r="P1282" s="25" t="s">
        <v>118</v>
      </c>
      <c r="Q1282" s="22"/>
      <c r="R1282" s="33"/>
      <c r="S1282" s="33"/>
      <c r="T1282" s="33"/>
      <c r="U1282" s="27"/>
      <c r="V1282" s="27"/>
      <c r="W1282" s="27"/>
      <c r="X1282" s="24"/>
    </row>
    <row r="1283" spans="1:24" s="23" customFormat="1" ht="297" x14ac:dyDescent="0.35">
      <c r="A1283" s="20">
        <f t="shared" si="41"/>
        <v>1282</v>
      </c>
      <c r="B1283" s="21" t="str">
        <f t="shared" si="42"/>
        <v>W41</v>
      </c>
      <c r="C1283" s="21">
        <v>45935.666666666664</v>
      </c>
      <c r="D1283" s="21" t="s">
        <v>1725</v>
      </c>
      <c r="E1283" s="10" t="s">
        <v>164</v>
      </c>
      <c r="F1283" s="10" t="s">
        <v>56</v>
      </c>
      <c r="G1283" s="46">
        <v>1.8E-3</v>
      </c>
      <c r="H1283" s="46">
        <v>8.9999999999999998E-4</v>
      </c>
      <c r="I1283" s="46">
        <v>1.8E-3</v>
      </c>
      <c r="J1283" s="46">
        <v>1.2999999999999999E-3</v>
      </c>
      <c r="K1283" s="49" t="s">
        <v>3113</v>
      </c>
      <c r="L1283" s="11" t="s">
        <v>5100</v>
      </c>
      <c r="M1283" s="10" t="s">
        <v>162</v>
      </c>
      <c r="N1283" s="10" t="s">
        <v>8</v>
      </c>
      <c r="O1283" s="10" t="s">
        <v>71</v>
      </c>
      <c r="P1283" s="25" t="s">
        <v>11</v>
      </c>
      <c r="Q1283" s="22"/>
      <c r="R1283" s="33"/>
      <c r="S1283" s="33"/>
      <c r="T1283" s="33"/>
      <c r="U1283" s="27"/>
      <c r="V1283" s="27"/>
      <c r="W1283" s="27"/>
      <c r="X1283" s="24"/>
    </row>
    <row r="1284" spans="1:24" s="23" customFormat="1" ht="288.95" customHeight="1" x14ac:dyDescent="0.35">
      <c r="A1284" s="20">
        <f t="shared" si="41"/>
        <v>1283</v>
      </c>
      <c r="B1284" s="21" t="str">
        <f t="shared" si="42"/>
        <v>W41</v>
      </c>
      <c r="C1284" s="21">
        <v>45935.666666666664</v>
      </c>
      <c r="D1284" s="21" t="s">
        <v>2935</v>
      </c>
      <c r="E1284" s="10" t="s">
        <v>174</v>
      </c>
      <c r="F1284" s="10" t="s">
        <v>56</v>
      </c>
      <c r="G1284" s="46">
        <v>3.0000000000000001E-3</v>
      </c>
      <c r="H1284" s="46">
        <v>1.8E-3</v>
      </c>
      <c r="I1284" s="46">
        <v>3.0000000000000001E-3</v>
      </c>
      <c r="J1284" s="46">
        <v>1E-3</v>
      </c>
      <c r="K1284" s="49" t="s">
        <v>3114</v>
      </c>
      <c r="L1284" s="11" t="s">
        <v>3244</v>
      </c>
      <c r="M1284" s="10" t="s">
        <v>175</v>
      </c>
      <c r="N1284" s="10" t="s">
        <v>8</v>
      </c>
      <c r="O1284" s="10" t="s">
        <v>71</v>
      </c>
      <c r="P1284" s="25" t="s">
        <v>118</v>
      </c>
      <c r="Q1284" s="22"/>
      <c r="R1284" s="33"/>
      <c r="S1284" s="33"/>
      <c r="T1284" s="33"/>
      <c r="U1284" s="27"/>
      <c r="V1284" s="27"/>
      <c r="W1284" s="27"/>
      <c r="X1284" s="24"/>
    </row>
    <row r="1285" spans="1:24" s="23" customFormat="1" ht="210.75" customHeight="1" x14ac:dyDescent="0.35">
      <c r="A1285" s="20">
        <f t="shared" ref="A1285:A1348" si="43">ROW()-1</f>
        <v>1284</v>
      </c>
      <c r="B1285" s="21" t="str">
        <f t="shared" si="42"/>
        <v>W41</v>
      </c>
      <c r="C1285" s="21">
        <v>45936.416666666664</v>
      </c>
      <c r="D1285" s="21" t="s">
        <v>2144</v>
      </c>
      <c r="E1285" s="10" t="s">
        <v>3125</v>
      </c>
      <c r="F1285" s="10" t="s">
        <v>25</v>
      </c>
      <c r="G1285" s="46">
        <v>1.0800000000000001E-2</v>
      </c>
      <c r="H1285" s="46">
        <v>4.7000000000000002E-3</v>
      </c>
      <c r="I1285" s="46">
        <v>1.0800000000000001E-2</v>
      </c>
      <c r="J1285" s="46">
        <v>4.4000000000000003E-3</v>
      </c>
      <c r="K1285" s="49" t="s">
        <v>3126</v>
      </c>
      <c r="L1285" s="11"/>
      <c r="M1285" s="10" t="s">
        <v>151</v>
      </c>
      <c r="N1285" s="10" t="s">
        <v>8</v>
      </c>
      <c r="O1285" s="10" t="s">
        <v>2665</v>
      </c>
      <c r="P1285" s="25"/>
      <c r="Q1285" s="22"/>
      <c r="R1285" s="33"/>
      <c r="S1285" s="33"/>
      <c r="T1285" s="33"/>
      <c r="U1285" s="27"/>
      <c r="V1285" s="27"/>
      <c r="W1285" s="27"/>
      <c r="X1285" s="24"/>
    </row>
    <row r="1286" spans="1:24" s="23" customFormat="1" ht="210.75" customHeight="1" x14ac:dyDescent="0.35">
      <c r="A1286" s="20">
        <f t="shared" si="43"/>
        <v>1285</v>
      </c>
      <c r="B1286" s="21" t="str">
        <f t="shared" si="42"/>
        <v>W41</v>
      </c>
      <c r="C1286" s="21">
        <v>45936.416666666664</v>
      </c>
      <c r="D1286" s="21" t="s">
        <v>51</v>
      </c>
      <c r="E1286" s="10" t="s">
        <v>105</v>
      </c>
      <c r="F1286" s="10" t="s">
        <v>25</v>
      </c>
      <c r="G1286" s="46">
        <v>5.4000000000000003E-3</v>
      </c>
      <c r="H1286" s="46">
        <v>2.7000000000000001E-3</v>
      </c>
      <c r="I1286" s="46">
        <v>5.4000000000000003E-3</v>
      </c>
      <c r="J1286" s="46">
        <v>2.7000000000000001E-3</v>
      </c>
      <c r="K1286" s="49" t="s">
        <v>3119</v>
      </c>
      <c r="L1286" s="11" t="s">
        <v>3147</v>
      </c>
      <c r="M1286" s="10" t="s">
        <v>162</v>
      </c>
      <c r="N1286" s="10" t="s">
        <v>8</v>
      </c>
      <c r="O1286" s="10" t="s">
        <v>2665</v>
      </c>
      <c r="P1286" s="25" t="s">
        <v>11</v>
      </c>
      <c r="Q1286" s="22"/>
      <c r="R1286" s="33"/>
      <c r="S1286" s="33"/>
      <c r="T1286" s="33"/>
      <c r="U1286" s="27"/>
      <c r="V1286" s="27"/>
      <c r="W1286" s="27"/>
      <c r="X1286" s="24"/>
    </row>
    <row r="1287" spans="1:24" s="23" customFormat="1" ht="210.75" customHeight="1" x14ac:dyDescent="0.35">
      <c r="A1287" s="20">
        <f t="shared" si="43"/>
        <v>1286</v>
      </c>
      <c r="B1287" s="21" t="str">
        <f t="shared" si="42"/>
        <v>W41</v>
      </c>
      <c r="C1287" s="21">
        <v>45936.416666666664</v>
      </c>
      <c r="D1287" s="21" t="s">
        <v>51</v>
      </c>
      <c r="E1287" s="10" t="s">
        <v>58</v>
      </c>
      <c r="F1287" s="10" t="s">
        <v>56</v>
      </c>
      <c r="G1287" s="46">
        <v>1.46E-2</v>
      </c>
      <c r="H1287" s="46">
        <v>7.0000000000000001E-3</v>
      </c>
      <c r="I1287" s="46">
        <v>1.46E-2</v>
      </c>
      <c r="J1287" s="46">
        <v>7.1999999999999998E-3</v>
      </c>
      <c r="K1287" s="49" t="s">
        <v>3120</v>
      </c>
      <c r="L1287" s="11" t="s">
        <v>3146</v>
      </c>
      <c r="M1287" s="10" t="s">
        <v>162</v>
      </c>
      <c r="N1287" s="10" t="s">
        <v>8</v>
      </c>
      <c r="O1287" s="10" t="s">
        <v>2665</v>
      </c>
      <c r="P1287" s="25" t="s">
        <v>11</v>
      </c>
      <c r="Q1287" s="22"/>
      <c r="R1287" s="33"/>
      <c r="S1287" s="33"/>
      <c r="T1287" s="33"/>
      <c r="U1287" s="27"/>
      <c r="V1287" s="27"/>
      <c r="W1287" s="27"/>
      <c r="X1287" s="24"/>
    </row>
    <row r="1288" spans="1:24" s="23" customFormat="1" ht="210.75" customHeight="1" x14ac:dyDescent="0.35">
      <c r="A1288" s="20">
        <f t="shared" si="43"/>
        <v>1287</v>
      </c>
      <c r="B1288" s="21" t="str">
        <f t="shared" si="42"/>
        <v>W41</v>
      </c>
      <c r="C1288" s="21">
        <v>45936.416666666664</v>
      </c>
      <c r="D1288" s="21" t="s">
        <v>57</v>
      </c>
      <c r="E1288" s="10" t="s">
        <v>210</v>
      </c>
      <c r="F1288" s="10" t="s">
        <v>25</v>
      </c>
      <c r="G1288" s="46">
        <v>2.5999999999999999E-3</v>
      </c>
      <c r="H1288" s="46">
        <v>1.9E-3</v>
      </c>
      <c r="I1288" s="46">
        <v>2.5999999999999999E-3</v>
      </c>
      <c r="J1288" s="46">
        <v>1.9E-3</v>
      </c>
      <c r="K1288" s="49" t="s">
        <v>3133</v>
      </c>
      <c r="L1288" s="11" t="s">
        <v>3132</v>
      </c>
      <c r="M1288" s="10" t="s">
        <v>2455</v>
      </c>
      <c r="N1288" s="10" t="s">
        <v>183</v>
      </c>
      <c r="O1288" s="10" t="s">
        <v>2665</v>
      </c>
      <c r="P1288" s="25" t="s">
        <v>11</v>
      </c>
      <c r="Q1288" s="22"/>
      <c r="R1288" s="33"/>
      <c r="S1288" s="33"/>
      <c r="T1288" s="33"/>
      <c r="U1288" s="27"/>
      <c r="V1288" s="27"/>
      <c r="W1288" s="27"/>
      <c r="X1288" s="24"/>
    </row>
    <row r="1289" spans="1:24" s="23" customFormat="1" ht="210.75" customHeight="1" x14ac:dyDescent="0.35">
      <c r="A1289" s="20">
        <f t="shared" si="43"/>
        <v>1288</v>
      </c>
      <c r="B1289" s="21" t="str">
        <f t="shared" si="42"/>
        <v>W41</v>
      </c>
      <c r="C1289" s="21">
        <v>45936.416666666664</v>
      </c>
      <c r="D1289" s="21" t="s">
        <v>57</v>
      </c>
      <c r="E1289" s="10" t="s">
        <v>156</v>
      </c>
      <c r="F1289" s="10" t="s">
        <v>25</v>
      </c>
      <c r="G1289" s="46">
        <v>1.89E-2</v>
      </c>
      <c r="H1289" s="46">
        <v>9.1000000000000004E-3</v>
      </c>
      <c r="I1289" s="46">
        <v>1.89E-2</v>
      </c>
      <c r="J1289" s="46">
        <v>9.1000000000000004E-3</v>
      </c>
      <c r="K1289" s="49" t="s">
        <v>3121</v>
      </c>
      <c r="L1289" s="11" t="s">
        <v>3145</v>
      </c>
      <c r="M1289" s="10" t="s">
        <v>175</v>
      </c>
      <c r="N1289" s="10" t="s">
        <v>8</v>
      </c>
      <c r="O1289" s="10" t="s">
        <v>2665</v>
      </c>
      <c r="P1289" s="25" t="s">
        <v>11</v>
      </c>
      <c r="Q1289" s="22"/>
      <c r="R1289" s="33"/>
      <c r="S1289" s="33"/>
      <c r="T1289" s="33"/>
      <c r="U1289" s="27"/>
      <c r="V1289" s="27"/>
      <c r="W1289" s="27"/>
      <c r="X1289" s="24"/>
    </row>
    <row r="1290" spans="1:24" s="23" customFormat="1" ht="210.75" customHeight="1" x14ac:dyDescent="0.35">
      <c r="A1290" s="20">
        <f t="shared" si="43"/>
        <v>1289</v>
      </c>
      <c r="B1290" s="21" t="str">
        <f t="shared" si="42"/>
        <v>W41</v>
      </c>
      <c r="C1290" s="21">
        <v>45936.416666666664</v>
      </c>
      <c r="D1290" s="21" t="s">
        <v>2020</v>
      </c>
      <c r="E1290" s="10" t="s">
        <v>86</v>
      </c>
      <c r="F1290" s="10" t="s">
        <v>25</v>
      </c>
      <c r="G1290" s="46">
        <v>1.0699999999999999E-2</v>
      </c>
      <c r="H1290" s="46">
        <v>7.1000000000000004E-3</v>
      </c>
      <c r="I1290" s="46">
        <v>1.0699999999999999E-2</v>
      </c>
      <c r="J1290" s="46">
        <v>2.8999999999999998E-3</v>
      </c>
      <c r="K1290" s="49" t="s">
        <v>3142</v>
      </c>
      <c r="L1290" s="11"/>
      <c r="M1290" s="10" t="s">
        <v>189</v>
      </c>
      <c r="N1290" s="10" t="s">
        <v>8</v>
      </c>
      <c r="O1290" s="10" t="s">
        <v>2665</v>
      </c>
      <c r="P1290" s="25"/>
      <c r="Q1290" s="22"/>
      <c r="R1290" s="33"/>
      <c r="S1290" s="33"/>
      <c r="T1290" s="33"/>
      <c r="U1290" s="27"/>
      <c r="V1290" s="27"/>
      <c r="W1290" s="27"/>
      <c r="X1290" s="24"/>
    </row>
    <row r="1291" spans="1:24" s="23" customFormat="1" ht="210.75" customHeight="1" x14ac:dyDescent="0.35">
      <c r="A1291" s="20">
        <f t="shared" si="43"/>
        <v>1290</v>
      </c>
      <c r="B1291" s="21" t="str">
        <f t="shared" si="42"/>
        <v>W41</v>
      </c>
      <c r="C1291" s="21">
        <v>45936.416666666664</v>
      </c>
      <c r="D1291" s="21" t="s">
        <v>2935</v>
      </c>
      <c r="E1291" s="10" t="s">
        <v>211</v>
      </c>
      <c r="F1291" s="10" t="s">
        <v>25</v>
      </c>
      <c r="G1291" s="46">
        <v>8.0000000000000004E-4</v>
      </c>
      <c r="H1291" s="46">
        <v>5.9999999999999995E-4</v>
      </c>
      <c r="I1291" s="46">
        <v>8.0000000000000004E-4</v>
      </c>
      <c r="J1291" s="46">
        <v>4.0000000000000002E-4</v>
      </c>
      <c r="K1291" s="49" t="s">
        <v>3122</v>
      </c>
      <c r="L1291" s="11" t="s">
        <v>3172</v>
      </c>
      <c r="M1291" s="10" t="s">
        <v>175</v>
      </c>
      <c r="N1291" s="10" t="s">
        <v>8</v>
      </c>
      <c r="O1291" s="10" t="s">
        <v>2665</v>
      </c>
      <c r="P1291" s="25" t="s">
        <v>11</v>
      </c>
      <c r="Q1291" s="22"/>
      <c r="R1291" s="33"/>
      <c r="S1291" s="33"/>
      <c r="T1291" s="33"/>
      <c r="U1291" s="27"/>
      <c r="V1291" s="27"/>
      <c r="W1291" s="27"/>
      <c r="X1291" s="24"/>
    </row>
    <row r="1292" spans="1:24" s="23" customFormat="1" ht="210.75" customHeight="1" x14ac:dyDescent="0.35">
      <c r="A1292" s="20">
        <f t="shared" si="43"/>
        <v>1291</v>
      </c>
      <c r="B1292" s="21" t="str">
        <f t="shared" si="42"/>
        <v>W41</v>
      </c>
      <c r="C1292" s="21">
        <v>45936.416666666664</v>
      </c>
      <c r="D1292" s="21" t="s">
        <v>764</v>
      </c>
      <c r="E1292" s="10" t="s">
        <v>210</v>
      </c>
      <c r="F1292" s="10" t="s">
        <v>25</v>
      </c>
      <c r="G1292" s="46">
        <v>6.1000000000000004E-3</v>
      </c>
      <c r="H1292" s="46">
        <v>2.5999999999999999E-3</v>
      </c>
      <c r="I1292" s="46">
        <v>6.1000000000000004E-3</v>
      </c>
      <c r="J1292" s="46">
        <v>2.5000000000000001E-3</v>
      </c>
      <c r="K1292" s="49" t="s">
        <v>3123</v>
      </c>
      <c r="L1292" s="11" t="s">
        <v>3134</v>
      </c>
      <c r="M1292" s="10" t="s">
        <v>2455</v>
      </c>
      <c r="N1292" s="10" t="s">
        <v>183</v>
      </c>
      <c r="O1292" s="10" t="s">
        <v>2665</v>
      </c>
      <c r="P1292" s="25" t="s">
        <v>11</v>
      </c>
      <c r="Q1292" s="22"/>
      <c r="R1292" s="33"/>
      <c r="S1292" s="33"/>
      <c r="T1292" s="33"/>
      <c r="U1292" s="27"/>
      <c r="V1292" s="27"/>
      <c r="W1292" s="27"/>
      <c r="X1292" s="24"/>
    </row>
    <row r="1293" spans="1:24" s="23" customFormat="1" ht="210.75" customHeight="1" x14ac:dyDescent="0.35">
      <c r="A1293" s="20">
        <f t="shared" si="43"/>
        <v>1292</v>
      </c>
      <c r="B1293" s="21" t="str">
        <f t="shared" si="42"/>
        <v>W41</v>
      </c>
      <c r="C1293" s="21">
        <v>45936.666666666664</v>
      </c>
      <c r="D1293" s="21" t="s">
        <v>764</v>
      </c>
      <c r="E1293" s="10" t="s">
        <v>896</v>
      </c>
      <c r="F1293" s="10" t="s">
        <v>25</v>
      </c>
      <c r="G1293" s="46">
        <v>3.4099999999999998E-2</v>
      </c>
      <c r="H1293" s="46">
        <v>6.1000000000000004E-3</v>
      </c>
      <c r="I1293" s="46">
        <v>2.1999999999999999E-2</v>
      </c>
      <c r="J1293" s="46">
        <v>4.4000000000000003E-3</v>
      </c>
      <c r="K1293" s="49" t="s">
        <v>3137</v>
      </c>
      <c r="L1293" s="11" t="s">
        <v>5101</v>
      </c>
      <c r="M1293" s="10" t="s">
        <v>175</v>
      </c>
      <c r="N1293" s="10" t="s">
        <v>8</v>
      </c>
      <c r="O1293" s="10" t="s">
        <v>2665</v>
      </c>
      <c r="P1293" s="25" t="s">
        <v>134</v>
      </c>
      <c r="Q1293" s="22"/>
      <c r="R1293" s="33"/>
      <c r="S1293" s="33"/>
      <c r="T1293" s="33"/>
      <c r="U1293" s="27"/>
      <c r="V1293" s="27"/>
      <c r="W1293" s="27"/>
      <c r="X1293" s="24"/>
    </row>
    <row r="1294" spans="1:24" s="23" customFormat="1" ht="210.75" customHeight="1" x14ac:dyDescent="0.35">
      <c r="A1294" s="20">
        <f t="shared" si="43"/>
        <v>1293</v>
      </c>
      <c r="B1294" s="21" t="str">
        <f t="shared" si="42"/>
        <v>W41</v>
      </c>
      <c r="C1294" s="21">
        <v>45936.666666666664</v>
      </c>
      <c r="D1294" s="21" t="s">
        <v>57</v>
      </c>
      <c r="E1294" s="10" t="s">
        <v>896</v>
      </c>
      <c r="F1294" s="10" t="s">
        <v>56</v>
      </c>
      <c r="G1294" s="46">
        <v>6.1000000000000004E-3</v>
      </c>
      <c r="H1294" s="46">
        <v>4.1999999999999997E-3</v>
      </c>
      <c r="I1294" s="46">
        <v>6.3E-3</v>
      </c>
      <c r="J1294" s="46">
        <v>4.1999999999999997E-3</v>
      </c>
      <c r="K1294" s="49" t="s">
        <v>3138</v>
      </c>
      <c r="L1294" s="11" t="s">
        <v>5101</v>
      </c>
      <c r="M1294" s="10" t="s">
        <v>175</v>
      </c>
      <c r="N1294" s="10" t="s">
        <v>8</v>
      </c>
      <c r="O1294" s="10" t="s">
        <v>2665</v>
      </c>
      <c r="P1294" s="25" t="s">
        <v>134</v>
      </c>
      <c r="Q1294" s="22"/>
      <c r="R1294" s="33"/>
      <c r="S1294" s="33"/>
      <c r="T1294" s="33"/>
      <c r="U1294" s="27"/>
      <c r="V1294" s="27"/>
      <c r="W1294" s="27"/>
      <c r="X1294" s="24"/>
    </row>
    <row r="1295" spans="1:24" s="23" customFormat="1" ht="210.75" customHeight="1" x14ac:dyDescent="0.35">
      <c r="A1295" s="20">
        <f t="shared" si="43"/>
        <v>1294</v>
      </c>
      <c r="B1295" s="21" t="str">
        <f t="shared" si="42"/>
        <v>W41</v>
      </c>
      <c r="C1295" s="21">
        <v>45936.666666666664</v>
      </c>
      <c r="D1295" s="21" t="s">
        <v>2082</v>
      </c>
      <c r="E1295" s="10" t="s">
        <v>3135</v>
      </c>
      <c r="F1295" s="10" t="s">
        <v>25</v>
      </c>
      <c r="G1295" s="46">
        <v>3.5799999999999998E-2</v>
      </c>
      <c r="H1295" s="46">
        <v>2.3999999999999998E-3</v>
      </c>
      <c r="I1295" s="46">
        <v>9.4000000000000004E-3</v>
      </c>
      <c r="J1295" s="46">
        <v>2.0999999999999999E-3</v>
      </c>
      <c r="K1295" s="49" t="s">
        <v>3139</v>
      </c>
      <c r="L1295" s="11" t="s">
        <v>3148</v>
      </c>
      <c r="M1295" s="10" t="s">
        <v>2058</v>
      </c>
      <c r="N1295" s="10" t="s">
        <v>8</v>
      </c>
      <c r="O1295" s="10" t="s">
        <v>2665</v>
      </c>
      <c r="P1295" s="25" t="s">
        <v>11</v>
      </c>
      <c r="Q1295" s="22"/>
      <c r="R1295" s="33"/>
      <c r="S1295" s="33"/>
      <c r="T1295" s="33"/>
      <c r="U1295" s="27"/>
      <c r="V1295" s="27"/>
      <c r="W1295" s="27"/>
      <c r="X1295" s="24"/>
    </row>
    <row r="1296" spans="1:24" s="23" customFormat="1" ht="210.75" customHeight="1" x14ac:dyDescent="0.35">
      <c r="A1296" s="20">
        <f t="shared" si="43"/>
        <v>1295</v>
      </c>
      <c r="B1296" s="21" t="str">
        <f t="shared" si="42"/>
        <v>W41</v>
      </c>
      <c r="C1296" s="21">
        <v>45936.666666666664</v>
      </c>
      <c r="D1296" s="21" t="s">
        <v>2082</v>
      </c>
      <c r="E1296" s="10" t="s">
        <v>3136</v>
      </c>
      <c r="F1296" s="10" t="s">
        <v>25</v>
      </c>
      <c r="G1296" s="46">
        <v>1.32E-2</v>
      </c>
      <c r="H1296" s="46">
        <v>8.9999999999999998E-4</v>
      </c>
      <c r="I1296" s="46">
        <v>3.3999999999999998E-3</v>
      </c>
      <c r="J1296" s="46">
        <v>8.9999999999999998E-4</v>
      </c>
      <c r="K1296" s="49" t="s">
        <v>3140</v>
      </c>
      <c r="L1296" s="11" t="s">
        <v>3148</v>
      </c>
      <c r="M1296" s="10" t="s">
        <v>2058</v>
      </c>
      <c r="N1296" s="10" t="s">
        <v>8</v>
      </c>
      <c r="O1296" s="10" t="s">
        <v>2665</v>
      </c>
      <c r="P1296" s="25" t="s">
        <v>11</v>
      </c>
      <c r="Q1296" s="22"/>
      <c r="R1296" s="33"/>
      <c r="S1296" s="33"/>
      <c r="T1296" s="33"/>
      <c r="U1296" s="27"/>
      <c r="V1296" s="27"/>
      <c r="W1296" s="27"/>
      <c r="X1296" s="24"/>
    </row>
    <row r="1297" spans="1:24" s="23" customFormat="1" ht="210.75" customHeight="1" x14ac:dyDescent="0.35">
      <c r="A1297" s="20">
        <f t="shared" si="43"/>
        <v>1296</v>
      </c>
      <c r="B1297" s="21" t="str">
        <f t="shared" si="42"/>
        <v>W41</v>
      </c>
      <c r="C1297" s="21">
        <v>45936.666666666664</v>
      </c>
      <c r="D1297" s="21" t="s">
        <v>2634</v>
      </c>
      <c r="E1297" s="10" t="s">
        <v>156</v>
      </c>
      <c r="F1297" s="10" t="s">
        <v>25</v>
      </c>
      <c r="G1297" s="46">
        <v>5.0299999999999997E-2</v>
      </c>
      <c r="H1297" s="46">
        <v>5.3499999999999999E-2</v>
      </c>
      <c r="I1297" s="46">
        <v>3.4500000000000003E-2</v>
      </c>
      <c r="J1297" s="46">
        <v>4.6699999999999998E-2</v>
      </c>
      <c r="K1297" s="49" t="s">
        <v>3141</v>
      </c>
      <c r="L1297" s="11" t="s">
        <v>3143</v>
      </c>
      <c r="M1297" s="10" t="s">
        <v>175</v>
      </c>
      <c r="N1297" s="10" t="s">
        <v>8</v>
      </c>
      <c r="O1297" s="10" t="s">
        <v>2665</v>
      </c>
      <c r="P1297" s="25" t="s">
        <v>11</v>
      </c>
      <c r="Q1297" s="22"/>
      <c r="R1297" s="33"/>
      <c r="S1297" s="33"/>
      <c r="T1297" s="33"/>
      <c r="U1297" s="27"/>
      <c r="V1297" s="27"/>
      <c r="W1297" s="27"/>
      <c r="X1297" s="24"/>
    </row>
    <row r="1298" spans="1:24" s="23" customFormat="1" ht="210.6" customHeight="1" x14ac:dyDescent="0.35">
      <c r="A1298" s="20">
        <f t="shared" si="43"/>
        <v>1297</v>
      </c>
      <c r="B1298" s="21" t="str">
        <f t="shared" si="42"/>
        <v>W41</v>
      </c>
      <c r="C1298" s="21">
        <v>45937.416666666664</v>
      </c>
      <c r="D1298" s="21" t="s">
        <v>2144</v>
      </c>
      <c r="E1298" s="10" t="s">
        <v>84</v>
      </c>
      <c r="F1298" s="10" t="s">
        <v>25</v>
      </c>
      <c r="G1298" s="46">
        <v>9.7000000000000003E-3</v>
      </c>
      <c r="H1298" s="46">
        <v>8.2000000000000007E-3</v>
      </c>
      <c r="I1298" s="46">
        <v>8.6E-3</v>
      </c>
      <c r="J1298" s="46">
        <v>5.7999999999999996E-3</v>
      </c>
      <c r="K1298" s="49" t="s">
        <v>3154</v>
      </c>
      <c r="L1298" s="11" t="s">
        <v>3286</v>
      </c>
      <c r="M1298" s="10" t="s">
        <v>175</v>
      </c>
      <c r="N1298" s="10" t="s">
        <v>8</v>
      </c>
      <c r="O1298" s="10" t="s">
        <v>2665</v>
      </c>
      <c r="P1298" s="25"/>
      <c r="Q1298" s="22"/>
      <c r="R1298" s="33"/>
      <c r="S1298" s="33"/>
      <c r="T1298" s="33"/>
      <c r="U1298" s="27"/>
      <c r="V1298" s="27"/>
      <c r="W1298" s="27"/>
      <c r="X1298" s="24"/>
    </row>
    <row r="1299" spans="1:24" s="23" customFormat="1" ht="210.75" customHeight="1" x14ac:dyDescent="0.35">
      <c r="A1299" s="20">
        <f t="shared" si="43"/>
        <v>1298</v>
      </c>
      <c r="B1299" s="21" t="str">
        <f t="shared" si="42"/>
        <v>W41</v>
      </c>
      <c r="C1299" s="21">
        <v>45937.416666666664</v>
      </c>
      <c r="D1299" s="21" t="s">
        <v>51</v>
      </c>
      <c r="E1299" s="10" t="s">
        <v>135</v>
      </c>
      <c r="F1299" s="10" t="s">
        <v>25</v>
      </c>
      <c r="G1299" s="46">
        <v>1.6999999999999999E-3</v>
      </c>
      <c r="H1299" s="46">
        <v>1.4E-3</v>
      </c>
      <c r="I1299" s="46">
        <v>1.6000000000000001E-3</v>
      </c>
      <c r="J1299" s="46">
        <v>1.4E-3</v>
      </c>
      <c r="K1299" s="49" t="s">
        <v>3156</v>
      </c>
      <c r="L1299" s="11" t="s">
        <v>3155</v>
      </c>
      <c r="M1299" s="10" t="s">
        <v>2455</v>
      </c>
      <c r="N1299" s="10" t="s">
        <v>183</v>
      </c>
      <c r="O1299" s="10" t="s">
        <v>2665</v>
      </c>
      <c r="P1299" s="25"/>
      <c r="Q1299" s="22"/>
      <c r="R1299" s="33"/>
      <c r="S1299" s="33"/>
      <c r="T1299" s="33"/>
      <c r="U1299" s="27"/>
      <c r="V1299" s="27"/>
      <c r="W1299" s="27"/>
      <c r="X1299" s="24"/>
    </row>
    <row r="1300" spans="1:24" s="23" customFormat="1" ht="210.75" customHeight="1" x14ac:dyDescent="0.35">
      <c r="A1300" s="20">
        <f t="shared" si="43"/>
        <v>1299</v>
      </c>
      <c r="B1300" s="21" t="str">
        <f t="shared" si="42"/>
        <v>W41</v>
      </c>
      <c r="C1300" s="21">
        <v>45937.416666666664</v>
      </c>
      <c r="D1300" s="21" t="s">
        <v>1725</v>
      </c>
      <c r="E1300" s="10" t="s">
        <v>1908</v>
      </c>
      <c r="F1300" s="10" t="s">
        <v>25</v>
      </c>
      <c r="G1300" s="46">
        <v>1.4E-3</v>
      </c>
      <c r="H1300" s="46">
        <v>6.9999999999999999E-4</v>
      </c>
      <c r="I1300" s="46">
        <v>8.9999999999999998E-4</v>
      </c>
      <c r="J1300" s="46">
        <v>1.1000000000000001E-3</v>
      </c>
      <c r="K1300" s="49" t="s">
        <v>3159</v>
      </c>
      <c r="L1300" s="11" t="s">
        <v>3150</v>
      </c>
      <c r="M1300" s="10" t="s">
        <v>167</v>
      </c>
      <c r="N1300" s="10" t="s">
        <v>1</v>
      </c>
      <c r="O1300" s="10" t="s">
        <v>2665</v>
      </c>
      <c r="P1300" s="25"/>
      <c r="Q1300" s="22"/>
      <c r="R1300" s="33"/>
      <c r="S1300" s="33"/>
      <c r="T1300" s="33"/>
      <c r="U1300" s="27"/>
      <c r="V1300" s="27"/>
      <c r="W1300" s="27"/>
      <c r="X1300" s="24"/>
    </row>
    <row r="1301" spans="1:24" s="23" customFormat="1" ht="210.75" customHeight="1" x14ac:dyDescent="0.35">
      <c r="A1301" s="20">
        <f t="shared" si="43"/>
        <v>1300</v>
      </c>
      <c r="B1301" s="21" t="str">
        <f t="shared" si="42"/>
        <v>W41</v>
      </c>
      <c r="C1301" s="21">
        <v>45937.416666666664</v>
      </c>
      <c r="D1301" s="21" t="s">
        <v>2935</v>
      </c>
      <c r="E1301" s="10" t="s">
        <v>20</v>
      </c>
      <c r="F1301" s="10" t="s">
        <v>56</v>
      </c>
      <c r="G1301" s="46">
        <v>1.32E-2</v>
      </c>
      <c r="H1301" s="46">
        <v>1.2699999999999999E-2</v>
      </c>
      <c r="I1301" s="46">
        <v>1.34E-2</v>
      </c>
      <c r="J1301" s="46">
        <v>5.7999999999999996E-3</v>
      </c>
      <c r="K1301" s="49" t="s">
        <v>3269</v>
      </c>
      <c r="L1301" s="11" t="s">
        <v>5093</v>
      </c>
      <c r="M1301" s="10" t="s">
        <v>167</v>
      </c>
      <c r="N1301" s="10" t="s">
        <v>1</v>
      </c>
      <c r="O1301" s="10" t="s">
        <v>2665</v>
      </c>
      <c r="P1301" s="25" t="s">
        <v>50</v>
      </c>
      <c r="Q1301" s="22"/>
      <c r="R1301" s="33"/>
      <c r="S1301" s="33"/>
      <c r="T1301" s="33"/>
      <c r="U1301" s="27"/>
      <c r="V1301" s="27"/>
      <c r="W1301" s="27"/>
      <c r="X1301" s="24"/>
    </row>
    <row r="1302" spans="1:24" s="23" customFormat="1" ht="210.75" customHeight="1" x14ac:dyDescent="0.35">
      <c r="A1302" s="20">
        <f t="shared" si="43"/>
        <v>1301</v>
      </c>
      <c r="B1302" s="21" t="str">
        <f t="shared" si="42"/>
        <v>W41</v>
      </c>
      <c r="C1302" s="21">
        <v>45937.416666666664</v>
      </c>
      <c r="D1302" s="21" t="s">
        <v>2935</v>
      </c>
      <c r="E1302" s="10" t="s">
        <v>84</v>
      </c>
      <c r="F1302" s="10" t="s">
        <v>56</v>
      </c>
      <c r="G1302" s="46">
        <v>3.5999999999999999E-3</v>
      </c>
      <c r="H1302" s="46">
        <v>2.0999999999999999E-3</v>
      </c>
      <c r="I1302" s="46">
        <v>3.0999999999999999E-3</v>
      </c>
      <c r="J1302" s="46">
        <v>1.2999999999999999E-3</v>
      </c>
      <c r="K1302" s="49" t="s">
        <v>3158</v>
      </c>
      <c r="L1302" s="11" t="s">
        <v>3157</v>
      </c>
      <c r="M1302" s="10" t="s">
        <v>175</v>
      </c>
      <c r="N1302" s="10" t="s">
        <v>8</v>
      </c>
      <c r="O1302" s="10" t="s">
        <v>2665</v>
      </c>
      <c r="P1302" s="25" t="s">
        <v>134</v>
      </c>
      <c r="Q1302" s="22"/>
      <c r="R1302" s="33"/>
      <c r="S1302" s="33"/>
      <c r="T1302" s="33"/>
      <c r="U1302" s="27"/>
      <c r="V1302" s="27"/>
      <c r="W1302" s="27"/>
      <c r="X1302" s="24"/>
    </row>
    <row r="1303" spans="1:24" s="23" customFormat="1" ht="210.75" customHeight="1" x14ac:dyDescent="0.35">
      <c r="A1303" s="20">
        <f t="shared" si="43"/>
        <v>1302</v>
      </c>
      <c r="B1303" s="21" t="str">
        <f t="shared" si="42"/>
        <v>W41</v>
      </c>
      <c r="C1303" s="21">
        <v>45937.416666666664</v>
      </c>
      <c r="D1303" s="21" t="s">
        <v>2935</v>
      </c>
      <c r="E1303" s="10" t="s">
        <v>86</v>
      </c>
      <c r="F1303" s="10" t="s">
        <v>56</v>
      </c>
      <c r="G1303" s="46">
        <v>3.2000000000000002E-3</v>
      </c>
      <c r="H1303" s="46">
        <v>2.2000000000000001E-3</v>
      </c>
      <c r="I1303" s="46">
        <v>4.0000000000000001E-3</v>
      </c>
      <c r="J1303" s="46">
        <v>1.8E-3</v>
      </c>
      <c r="K1303" s="49" t="s">
        <v>3149</v>
      </c>
      <c r="L1303" s="11"/>
      <c r="M1303" s="10" t="s">
        <v>191</v>
      </c>
      <c r="N1303" s="10" t="s">
        <v>8</v>
      </c>
      <c r="O1303" s="10" t="s">
        <v>2665</v>
      </c>
      <c r="P1303" s="25"/>
      <c r="Q1303" s="22"/>
      <c r="R1303" s="33"/>
      <c r="S1303" s="33"/>
      <c r="T1303" s="33"/>
      <c r="U1303" s="27"/>
      <c r="V1303" s="27"/>
      <c r="W1303" s="27"/>
      <c r="X1303" s="24"/>
    </row>
    <row r="1304" spans="1:24" s="23" customFormat="1" ht="210.75" customHeight="1" x14ac:dyDescent="0.35">
      <c r="A1304" s="20">
        <f t="shared" si="43"/>
        <v>1303</v>
      </c>
      <c r="B1304" s="21" t="str">
        <f t="shared" si="42"/>
        <v>W41</v>
      </c>
      <c r="C1304" s="21">
        <v>45937.666666666664</v>
      </c>
      <c r="D1304" s="21" t="s">
        <v>57</v>
      </c>
      <c r="E1304" s="10" t="s">
        <v>164</v>
      </c>
      <c r="F1304" s="10" t="s">
        <v>56</v>
      </c>
      <c r="G1304" s="46">
        <v>1.3100000000000001E-2</v>
      </c>
      <c r="H1304" s="46">
        <v>2.0999999999999999E-3</v>
      </c>
      <c r="I1304" s="46">
        <v>2.3999999999999998E-3</v>
      </c>
      <c r="J1304" s="46">
        <v>2.0999999999999999E-3</v>
      </c>
      <c r="K1304" s="49" t="s">
        <v>3151</v>
      </c>
      <c r="L1304" s="11"/>
      <c r="M1304" s="10" t="s">
        <v>162</v>
      </c>
      <c r="N1304" s="10" t="s">
        <v>8</v>
      </c>
      <c r="O1304" s="10" t="s">
        <v>2302</v>
      </c>
      <c r="P1304" s="25"/>
      <c r="Q1304" s="22"/>
      <c r="R1304" s="33"/>
      <c r="S1304" s="33"/>
      <c r="T1304" s="33"/>
      <c r="U1304" s="27"/>
      <c r="V1304" s="27"/>
      <c r="W1304" s="27"/>
      <c r="X1304" s="24"/>
    </row>
    <row r="1305" spans="1:24" s="23" customFormat="1" ht="210.75" customHeight="1" x14ac:dyDescent="0.35">
      <c r="A1305" s="20">
        <f t="shared" si="43"/>
        <v>1304</v>
      </c>
      <c r="B1305" s="21" t="str">
        <f t="shared" si="42"/>
        <v>W41</v>
      </c>
      <c r="C1305" s="21">
        <v>45937.666666666664</v>
      </c>
      <c r="D1305" s="21" t="s">
        <v>57</v>
      </c>
      <c r="E1305" s="10" t="s">
        <v>3166</v>
      </c>
      <c r="F1305" s="10" t="s">
        <v>25</v>
      </c>
      <c r="G1305" s="46">
        <v>1.4500000000000001E-2</v>
      </c>
      <c r="H1305" s="46">
        <v>3.5000000000000001E-3</v>
      </c>
      <c r="I1305" s="46">
        <v>5.0000000000000001E-3</v>
      </c>
      <c r="J1305" s="46">
        <v>3.5000000000000001E-3</v>
      </c>
      <c r="K1305" s="49" t="s">
        <v>3152</v>
      </c>
      <c r="L1305" s="11" t="s">
        <v>3164</v>
      </c>
      <c r="M1305" s="10" t="s">
        <v>162</v>
      </c>
      <c r="N1305" s="10" t="s">
        <v>8</v>
      </c>
      <c r="O1305" s="10" t="s">
        <v>2302</v>
      </c>
      <c r="P1305" s="25" t="s">
        <v>11</v>
      </c>
      <c r="Q1305" s="22"/>
      <c r="R1305" s="33"/>
      <c r="S1305" s="33"/>
      <c r="T1305" s="33"/>
      <c r="U1305" s="27"/>
      <c r="V1305" s="27"/>
      <c r="W1305" s="27"/>
      <c r="X1305" s="24"/>
    </row>
    <row r="1306" spans="1:24" s="23" customFormat="1" ht="210.75" customHeight="1" x14ac:dyDescent="0.35">
      <c r="A1306" s="20">
        <f t="shared" si="43"/>
        <v>1305</v>
      </c>
      <c r="B1306" s="21" t="str">
        <f t="shared" si="42"/>
        <v>W41</v>
      </c>
      <c r="C1306" s="21">
        <v>45937.666666666664</v>
      </c>
      <c r="D1306" s="21" t="s">
        <v>3037</v>
      </c>
      <c r="E1306" s="10" t="s">
        <v>147</v>
      </c>
      <c r="F1306" s="10" t="s">
        <v>25</v>
      </c>
      <c r="G1306" s="46">
        <v>2.1499999999999998E-2</v>
      </c>
      <c r="H1306" s="46">
        <v>5.8999999999999999E-3</v>
      </c>
      <c r="I1306" s="46">
        <v>5.0000000000000001E-3</v>
      </c>
      <c r="J1306" s="46">
        <v>3.3999999999999998E-3</v>
      </c>
      <c r="K1306" s="49" t="s">
        <v>3153</v>
      </c>
      <c r="L1306" s="11"/>
      <c r="M1306" s="10" t="s">
        <v>162</v>
      </c>
      <c r="N1306" s="10" t="s">
        <v>8</v>
      </c>
      <c r="O1306" s="10" t="s">
        <v>2302</v>
      </c>
      <c r="P1306" s="25"/>
      <c r="Q1306" s="22"/>
      <c r="R1306" s="33"/>
      <c r="S1306" s="33"/>
      <c r="T1306" s="33"/>
      <c r="U1306" s="27"/>
      <c r="V1306" s="27"/>
      <c r="W1306" s="27"/>
      <c r="X1306" s="24"/>
    </row>
    <row r="1307" spans="1:24" s="23" customFormat="1" ht="210.75" customHeight="1" x14ac:dyDescent="0.35">
      <c r="A1307" s="20">
        <f t="shared" si="43"/>
        <v>1306</v>
      </c>
      <c r="B1307" s="21" t="str">
        <f t="shared" si="42"/>
        <v>W41</v>
      </c>
      <c r="C1307" s="21">
        <v>45937.666666666664</v>
      </c>
      <c r="D1307" s="21" t="s">
        <v>764</v>
      </c>
      <c r="E1307" s="10" t="s">
        <v>105</v>
      </c>
      <c r="F1307" s="10" t="s">
        <v>56</v>
      </c>
      <c r="G1307" s="46">
        <v>1.7600000000000001E-2</v>
      </c>
      <c r="H1307" s="46">
        <v>2E-3</v>
      </c>
      <c r="I1307" s="46">
        <v>7.9000000000000008E-3</v>
      </c>
      <c r="J1307" s="46">
        <v>1.9E-3</v>
      </c>
      <c r="K1307" s="49" t="s">
        <v>3165</v>
      </c>
      <c r="L1307" s="11" t="s">
        <v>3189</v>
      </c>
      <c r="M1307" s="10" t="s">
        <v>162</v>
      </c>
      <c r="N1307" s="10" t="s">
        <v>8</v>
      </c>
      <c r="O1307" s="10" t="s">
        <v>2302</v>
      </c>
      <c r="P1307" s="25" t="s">
        <v>11</v>
      </c>
      <c r="Q1307" s="22"/>
      <c r="R1307" s="33"/>
      <c r="S1307" s="33"/>
      <c r="T1307" s="33"/>
      <c r="U1307" s="27"/>
      <c r="V1307" s="27"/>
      <c r="W1307" s="27"/>
      <c r="X1307" s="24"/>
    </row>
    <row r="1308" spans="1:24" s="23" customFormat="1" ht="210.75" customHeight="1" x14ac:dyDescent="0.35">
      <c r="A1308" s="20">
        <f t="shared" si="43"/>
        <v>1307</v>
      </c>
      <c r="B1308" s="21" t="str">
        <f t="shared" si="42"/>
        <v>W41</v>
      </c>
      <c r="C1308" s="21">
        <v>45938.416666666664</v>
      </c>
      <c r="D1308" s="21" t="s">
        <v>2102</v>
      </c>
      <c r="E1308" s="10" t="s">
        <v>3177</v>
      </c>
      <c r="F1308" s="10" t="s">
        <v>66</v>
      </c>
      <c r="G1308" s="46">
        <v>3.5700000000000003E-2</v>
      </c>
      <c r="H1308" s="46">
        <v>5.3E-3</v>
      </c>
      <c r="I1308" s="46">
        <v>2.76E-2</v>
      </c>
      <c r="J1308" s="46">
        <v>0.40570000000000001</v>
      </c>
      <c r="K1308" s="49" t="s">
        <v>3175</v>
      </c>
      <c r="L1308" s="11" t="s">
        <v>5102</v>
      </c>
      <c r="M1308" s="10" t="s">
        <v>167</v>
      </c>
      <c r="N1308" s="10" t="s">
        <v>1</v>
      </c>
      <c r="O1308" s="10" t="s">
        <v>2302</v>
      </c>
      <c r="P1308" s="25" t="s">
        <v>11</v>
      </c>
      <c r="Q1308" s="22"/>
      <c r="R1308" s="33"/>
      <c r="S1308" s="33"/>
      <c r="T1308" s="33"/>
      <c r="U1308" s="27"/>
      <c r="V1308" s="27"/>
      <c r="W1308" s="27"/>
      <c r="X1308" s="24"/>
    </row>
    <row r="1309" spans="1:24" s="23" customFormat="1" ht="210.75" customHeight="1" x14ac:dyDescent="0.35">
      <c r="A1309" s="20">
        <f t="shared" si="43"/>
        <v>1308</v>
      </c>
      <c r="B1309" s="21" t="str">
        <f t="shared" si="42"/>
        <v>W41</v>
      </c>
      <c r="C1309" s="21">
        <v>45938.416666666664</v>
      </c>
      <c r="D1309" s="21" t="s">
        <v>2911</v>
      </c>
      <c r="E1309" s="10" t="s">
        <v>213</v>
      </c>
      <c r="F1309" s="10" t="s">
        <v>66</v>
      </c>
      <c r="G1309" s="46">
        <v>5.3E-3</v>
      </c>
      <c r="H1309" s="46">
        <v>1.9E-3</v>
      </c>
      <c r="I1309" s="46">
        <v>4.7999999999999996E-3</v>
      </c>
      <c r="J1309" s="46">
        <v>5.8999999999999999E-3</v>
      </c>
      <c r="K1309" s="49" t="s">
        <v>3176</v>
      </c>
      <c r="L1309" s="11" t="s">
        <v>5102</v>
      </c>
      <c r="M1309" s="10" t="s">
        <v>167</v>
      </c>
      <c r="N1309" s="10" t="s">
        <v>1</v>
      </c>
      <c r="O1309" s="10" t="s">
        <v>2302</v>
      </c>
      <c r="P1309" s="25" t="s">
        <v>11</v>
      </c>
      <c r="Q1309" s="22"/>
      <c r="R1309" s="33"/>
      <c r="S1309" s="33"/>
      <c r="T1309" s="33"/>
      <c r="U1309" s="27"/>
      <c r="V1309" s="27"/>
      <c r="W1309" s="27"/>
      <c r="X1309" s="24"/>
    </row>
    <row r="1310" spans="1:24" s="23" customFormat="1" ht="210.75" customHeight="1" x14ac:dyDescent="0.35">
      <c r="A1310" s="20">
        <f t="shared" si="43"/>
        <v>1309</v>
      </c>
      <c r="B1310" s="21" t="str">
        <f t="shared" si="42"/>
        <v>W41</v>
      </c>
      <c r="C1310" s="21">
        <v>45938.416666666664</v>
      </c>
      <c r="D1310" s="21" t="s">
        <v>2935</v>
      </c>
      <c r="E1310" s="10" t="s">
        <v>249</v>
      </c>
      <c r="F1310" s="10" t="s">
        <v>54</v>
      </c>
      <c r="G1310" s="46">
        <v>8.0000000000000004E-4</v>
      </c>
      <c r="H1310" s="46">
        <v>5.9999999999999995E-4</v>
      </c>
      <c r="I1310" s="46">
        <v>6.9999999999999999E-4</v>
      </c>
      <c r="J1310" s="46">
        <v>8.0000000000000004E-4</v>
      </c>
      <c r="K1310" s="49" t="s">
        <v>3168</v>
      </c>
      <c r="L1310" s="11" t="s">
        <v>3174</v>
      </c>
      <c r="M1310" s="10" t="s">
        <v>2455</v>
      </c>
      <c r="N1310" s="10" t="s">
        <v>183</v>
      </c>
      <c r="O1310" s="10" t="s">
        <v>2302</v>
      </c>
      <c r="P1310" s="25" t="s">
        <v>11</v>
      </c>
      <c r="Q1310" s="22"/>
      <c r="R1310" s="33"/>
      <c r="S1310" s="33"/>
      <c r="T1310" s="33"/>
      <c r="U1310" s="27"/>
      <c r="V1310" s="27"/>
      <c r="W1310" s="27"/>
      <c r="X1310" s="24"/>
    </row>
    <row r="1311" spans="1:24" s="23" customFormat="1" ht="210.75" customHeight="1" x14ac:dyDescent="0.35">
      <c r="A1311" s="20">
        <f t="shared" si="43"/>
        <v>1310</v>
      </c>
      <c r="B1311" s="21" t="str">
        <f t="shared" si="42"/>
        <v>W41</v>
      </c>
      <c r="C1311" s="21">
        <v>45938.416666666664</v>
      </c>
      <c r="D1311" s="21" t="s">
        <v>3037</v>
      </c>
      <c r="E1311" s="10" t="s">
        <v>176</v>
      </c>
      <c r="F1311" s="10" t="s">
        <v>25</v>
      </c>
      <c r="G1311" s="46">
        <v>1.4800000000000001E-2</v>
      </c>
      <c r="H1311" s="46">
        <v>2.5999999999999999E-3</v>
      </c>
      <c r="I1311" s="46">
        <v>5.1000000000000004E-3</v>
      </c>
      <c r="J1311" s="46">
        <v>1.8E-3</v>
      </c>
      <c r="K1311" s="49" t="s">
        <v>3169</v>
      </c>
      <c r="L1311" s="11"/>
      <c r="M1311" s="10" t="s">
        <v>162</v>
      </c>
      <c r="N1311" s="10" t="s">
        <v>8</v>
      </c>
      <c r="O1311" s="10" t="s">
        <v>2302</v>
      </c>
      <c r="P1311" s="25" t="s">
        <v>50</v>
      </c>
      <c r="Q1311" s="22"/>
      <c r="R1311" s="33"/>
      <c r="S1311" s="33"/>
      <c r="T1311" s="33"/>
      <c r="U1311" s="27"/>
      <c r="V1311" s="27"/>
      <c r="W1311" s="27"/>
      <c r="X1311" s="24"/>
    </row>
    <row r="1312" spans="1:24" s="23" customFormat="1" ht="210.75" customHeight="1" x14ac:dyDescent="0.35">
      <c r="A1312" s="20">
        <f t="shared" si="43"/>
        <v>1311</v>
      </c>
      <c r="B1312" s="21" t="str">
        <f t="shared" si="42"/>
        <v>W41</v>
      </c>
      <c r="C1312" s="21">
        <v>45938.416666666664</v>
      </c>
      <c r="D1312" s="21" t="s">
        <v>2102</v>
      </c>
      <c r="E1312" s="10" t="s">
        <v>3170</v>
      </c>
      <c r="F1312" s="10" t="s">
        <v>66</v>
      </c>
      <c r="G1312" s="46">
        <v>1.9099999999999999E-2</v>
      </c>
      <c r="H1312" s="46">
        <v>2.8E-3</v>
      </c>
      <c r="I1312" s="46">
        <v>1.47E-2</v>
      </c>
      <c r="J1312" s="46">
        <v>0.217</v>
      </c>
      <c r="K1312" s="49" t="s">
        <v>3171</v>
      </c>
      <c r="L1312" s="11" t="s">
        <v>3173</v>
      </c>
      <c r="M1312" s="10" t="s">
        <v>2058</v>
      </c>
      <c r="N1312" s="10" t="s">
        <v>8</v>
      </c>
      <c r="O1312" s="10" t="s">
        <v>2302</v>
      </c>
      <c r="P1312" s="25" t="s">
        <v>11</v>
      </c>
      <c r="Q1312" s="22"/>
      <c r="R1312" s="33"/>
      <c r="S1312" s="33"/>
      <c r="T1312" s="33"/>
      <c r="U1312" s="27"/>
      <c r="V1312" s="27"/>
      <c r="W1312" s="27"/>
      <c r="X1312" s="24"/>
    </row>
    <row r="1313" spans="1:24" s="23" customFormat="1" ht="210.75" customHeight="1" x14ac:dyDescent="0.35">
      <c r="A1313" s="20">
        <f t="shared" si="43"/>
        <v>1312</v>
      </c>
      <c r="B1313" s="21" t="str">
        <f t="shared" si="42"/>
        <v>W41</v>
      </c>
      <c r="C1313" s="21">
        <v>45938.666666666664</v>
      </c>
      <c r="D1313" s="21" t="s">
        <v>57</v>
      </c>
      <c r="E1313" s="10" t="s">
        <v>58</v>
      </c>
      <c r="F1313" s="10" t="s">
        <v>25</v>
      </c>
      <c r="G1313" s="46">
        <v>3.5799999999999998E-2</v>
      </c>
      <c r="H1313" s="46">
        <v>7.1999999999999998E-3</v>
      </c>
      <c r="I1313" s="46">
        <v>1.06E-2</v>
      </c>
      <c r="J1313" s="46">
        <v>7.1999999999999998E-3</v>
      </c>
      <c r="K1313" s="49" t="s">
        <v>3178</v>
      </c>
      <c r="L1313" s="11" t="s">
        <v>3164</v>
      </c>
      <c r="M1313" s="10" t="s">
        <v>162</v>
      </c>
      <c r="N1313" s="10" t="s">
        <v>8</v>
      </c>
      <c r="O1313" s="10" t="s">
        <v>2302</v>
      </c>
      <c r="P1313" s="25" t="s">
        <v>11</v>
      </c>
      <c r="Q1313" s="22"/>
      <c r="R1313" s="33"/>
      <c r="S1313" s="33"/>
      <c r="T1313" s="33"/>
      <c r="U1313" s="27"/>
      <c r="V1313" s="27"/>
      <c r="W1313" s="27"/>
      <c r="X1313" s="24"/>
    </row>
    <row r="1314" spans="1:24" s="23" customFormat="1" ht="210.75" customHeight="1" x14ac:dyDescent="0.35">
      <c r="A1314" s="20">
        <f t="shared" si="43"/>
        <v>1313</v>
      </c>
      <c r="B1314" s="21" t="str">
        <f t="shared" si="42"/>
        <v>W41</v>
      </c>
      <c r="C1314" s="21">
        <v>45938.666666666664</v>
      </c>
      <c r="D1314" s="21" t="s">
        <v>2144</v>
      </c>
      <c r="E1314" s="10" t="s">
        <v>896</v>
      </c>
      <c r="F1314" s="10" t="s">
        <v>25</v>
      </c>
      <c r="G1314" s="46">
        <v>1.3100000000000001E-2</v>
      </c>
      <c r="H1314" s="46">
        <v>1.0699999999999999E-2</v>
      </c>
      <c r="I1314" s="46">
        <v>1.01E-2</v>
      </c>
      <c r="J1314" s="46">
        <v>8.2000000000000007E-3</v>
      </c>
      <c r="K1314" s="49" t="s">
        <v>3179</v>
      </c>
      <c r="L1314" s="11" t="s">
        <v>3183</v>
      </c>
      <c r="M1314" s="10" t="s">
        <v>175</v>
      </c>
      <c r="N1314" s="10" t="s">
        <v>8</v>
      </c>
      <c r="O1314" s="10" t="s">
        <v>2302</v>
      </c>
      <c r="P1314" s="25" t="s">
        <v>11</v>
      </c>
      <c r="Q1314" s="22"/>
      <c r="R1314" s="33"/>
      <c r="S1314" s="33"/>
      <c r="T1314" s="33"/>
      <c r="U1314" s="27"/>
      <c r="V1314" s="27"/>
      <c r="W1314" s="27"/>
      <c r="X1314" s="24"/>
    </row>
    <row r="1315" spans="1:24" s="23" customFormat="1" ht="210.75" customHeight="1" x14ac:dyDescent="0.35">
      <c r="A1315" s="20">
        <f t="shared" si="43"/>
        <v>1314</v>
      </c>
      <c r="B1315" s="21" t="str">
        <f t="shared" si="42"/>
        <v>W41</v>
      </c>
      <c r="C1315" s="21">
        <v>45938.666666666664</v>
      </c>
      <c r="D1315" s="21" t="s">
        <v>51</v>
      </c>
      <c r="E1315" s="10" t="s">
        <v>896</v>
      </c>
      <c r="F1315" s="10" t="s">
        <v>56</v>
      </c>
      <c r="G1315" s="46">
        <v>4.4000000000000003E-3</v>
      </c>
      <c r="H1315" s="46">
        <v>2.5000000000000001E-3</v>
      </c>
      <c r="I1315" s="46">
        <v>3.2000000000000002E-3</v>
      </c>
      <c r="J1315" s="46">
        <v>2.5000000000000001E-3</v>
      </c>
      <c r="K1315" s="49" t="s">
        <v>3180</v>
      </c>
      <c r="L1315" s="11" t="s">
        <v>3164</v>
      </c>
      <c r="M1315" s="10" t="s">
        <v>175</v>
      </c>
      <c r="N1315" s="10" t="s">
        <v>8</v>
      </c>
      <c r="O1315" s="10" t="s">
        <v>2302</v>
      </c>
      <c r="P1315" s="25" t="s">
        <v>11</v>
      </c>
      <c r="Q1315" s="22"/>
      <c r="R1315" s="33"/>
      <c r="S1315" s="33"/>
      <c r="T1315" s="33"/>
      <c r="U1315" s="27"/>
      <c r="V1315" s="27"/>
      <c r="W1315" s="27"/>
      <c r="X1315" s="24"/>
    </row>
    <row r="1316" spans="1:24" s="23" customFormat="1" ht="210.75" customHeight="1" x14ac:dyDescent="0.35">
      <c r="A1316" s="20">
        <f t="shared" si="43"/>
        <v>1315</v>
      </c>
      <c r="B1316" s="21" t="str">
        <f t="shared" si="42"/>
        <v>W41</v>
      </c>
      <c r="C1316" s="21">
        <v>45938.666666666664</v>
      </c>
      <c r="D1316" s="21" t="s">
        <v>2020</v>
      </c>
      <c r="E1316" s="10" t="s">
        <v>2321</v>
      </c>
      <c r="F1316" s="10" t="s">
        <v>25</v>
      </c>
      <c r="G1316" s="46">
        <v>4.2000000000000003E-2</v>
      </c>
      <c r="H1316" s="46">
        <v>4.3E-3</v>
      </c>
      <c r="I1316" s="46">
        <v>1.8200000000000001E-2</v>
      </c>
      <c r="J1316" s="46">
        <v>1.6000000000000001E-3</v>
      </c>
      <c r="K1316" s="49" t="s">
        <v>3181</v>
      </c>
      <c r="L1316" s="11" t="s">
        <v>3182</v>
      </c>
      <c r="M1316" s="10" t="s">
        <v>175</v>
      </c>
      <c r="N1316" s="10" t="s">
        <v>8</v>
      </c>
      <c r="O1316" s="10" t="s">
        <v>2302</v>
      </c>
      <c r="P1316" s="25" t="s">
        <v>11</v>
      </c>
      <c r="Q1316" s="22"/>
      <c r="R1316" s="33"/>
      <c r="S1316" s="33"/>
      <c r="T1316" s="33"/>
      <c r="U1316" s="27"/>
      <c r="V1316" s="27"/>
      <c r="W1316" s="27"/>
      <c r="X1316" s="24"/>
    </row>
    <row r="1317" spans="1:24" s="23" customFormat="1" ht="210.75" customHeight="1" x14ac:dyDescent="0.35">
      <c r="A1317" s="20">
        <f t="shared" si="43"/>
        <v>1316</v>
      </c>
      <c r="B1317" s="21" t="str">
        <f t="shared" si="42"/>
        <v>W41</v>
      </c>
      <c r="C1317" s="21">
        <v>45939.375</v>
      </c>
      <c r="D1317" s="21" t="s">
        <v>2911</v>
      </c>
      <c r="E1317" s="10" t="s">
        <v>174</v>
      </c>
      <c r="F1317" s="10" t="s">
        <v>25</v>
      </c>
      <c r="G1317" s="46">
        <v>3.5000000000000001E-3</v>
      </c>
      <c r="H1317" s="46">
        <v>2.2000000000000001E-3</v>
      </c>
      <c r="I1317" s="46">
        <v>2.5999999999999999E-3</v>
      </c>
      <c r="J1317" s="46">
        <v>2.7000000000000001E-3</v>
      </c>
      <c r="K1317" s="49" t="s">
        <v>3185</v>
      </c>
      <c r="L1317" s="11" t="s">
        <v>3233</v>
      </c>
      <c r="M1317" s="10" t="s">
        <v>175</v>
      </c>
      <c r="N1317" s="10" t="s">
        <v>8</v>
      </c>
      <c r="O1317" s="10" t="s">
        <v>100</v>
      </c>
      <c r="P1317" s="25" t="s">
        <v>11</v>
      </c>
      <c r="Q1317" s="22"/>
      <c r="R1317" s="33"/>
      <c r="S1317" s="33"/>
      <c r="T1317" s="33"/>
      <c r="U1317" s="27"/>
      <c r="V1317" s="27"/>
      <c r="W1317" s="27"/>
      <c r="X1317" s="24"/>
    </row>
    <row r="1318" spans="1:24" s="23" customFormat="1" ht="210.75" customHeight="1" x14ac:dyDescent="0.35">
      <c r="A1318" s="20">
        <f t="shared" si="43"/>
        <v>1317</v>
      </c>
      <c r="B1318" s="21" t="str">
        <f t="shared" si="42"/>
        <v>W41</v>
      </c>
      <c r="C1318" s="21">
        <v>45939.375</v>
      </c>
      <c r="D1318" s="21" t="s">
        <v>764</v>
      </c>
      <c r="E1318" s="10" t="s">
        <v>3184</v>
      </c>
      <c r="F1318" s="10" t="s">
        <v>25</v>
      </c>
      <c r="G1318" s="46">
        <v>3.7000000000000002E-3</v>
      </c>
      <c r="H1318" s="46">
        <v>5.0000000000000001E-4</v>
      </c>
      <c r="I1318" s="46">
        <v>1.5E-3</v>
      </c>
      <c r="J1318" s="46">
        <v>5.0000000000000001E-4</v>
      </c>
      <c r="K1318" s="49" t="s">
        <v>3186</v>
      </c>
      <c r="L1318" s="11" t="s">
        <v>3182</v>
      </c>
      <c r="M1318" s="10" t="s">
        <v>175</v>
      </c>
      <c r="N1318" s="10" t="s">
        <v>8</v>
      </c>
      <c r="O1318" s="10" t="s">
        <v>100</v>
      </c>
      <c r="P1318" s="25" t="s">
        <v>11</v>
      </c>
      <c r="Q1318" s="22"/>
      <c r="R1318" s="33"/>
      <c r="S1318" s="33"/>
      <c r="T1318" s="33"/>
      <c r="U1318" s="27"/>
      <c r="V1318" s="27"/>
      <c r="W1318" s="27"/>
      <c r="X1318" s="24"/>
    </row>
    <row r="1319" spans="1:24" s="23" customFormat="1" ht="210.75" customHeight="1" x14ac:dyDescent="0.35">
      <c r="A1319" s="20">
        <f t="shared" si="43"/>
        <v>1318</v>
      </c>
      <c r="B1319" s="21" t="str">
        <f t="shared" si="42"/>
        <v>W41</v>
      </c>
      <c r="C1319" s="21">
        <v>45939.375</v>
      </c>
      <c r="D1319" s="21" t="s">
        <v>764</v>
      </c>
      <c r="E1319" s="10" t="s">
        <v>155</v>
      </c>
      <c r="F1319" s="10" t="s">
        <v>25</v>
      </c>
      <c r="G1319" s="46">
        <v>1.0200000000000001E-2</v>
      </c>
      <c r="H1319" s="46">
        <v>8.9999999999999998E-4</v>
      </c>
      <c r="I1319" s="46">
        <v>2.8999999999999998E-3</v>
      </c>
      <c r="J1319" s="46">
        <v>8.9999999999999998E-4</v>
      </c>
      <c r="K1319" s="49" t="s">
        <v>3187</v>
      </c>
      <c r="L1319" s="11" t="s">
        <v>3223</v>
      </c>
      <c r="M1319" s="10" t="s">
        <v>162</v>
      </c>
      <c r="N1319" s="10" t="s">
        <v>8</v>
      </c>
      <c r="O1319" s="10" t="s">
        <v>100</v>
      </c>
      <c r="P1319" s="25" t="s">
        <v>11</v>
      </c>
      <c r="Q1319" s="22"/>
      <c r="R1319" s="33"/>
      <c r="S1319" s="33"/>
      <c r="T1319" s="33"/>
      <c r="U1319" s="27"/>
      <c r="V1319" s="27"/>
      <c r="W1319" s="27"/>
      <c r="X1319" s="24"/>
    </row>
    <row r="1320" spans="1:24" s="23" customFormat="1" ht="210.75" customHeight="1" x14ac:dyDescent="0.35">
      <c r="A1320" s="20">
        <f t="shared" si="43"/>
        <v>1319</v>
      </c>
      <c r="B1320" s="21" t="str">
        <f t="shared" si="42"/>
        <v>W41</v>
      </c>
      <c r="C1320" s="21">
        <v>45940.375</v>
      </c>
      <c r="D1320" s="21" t="s">
        <v>51</v>
      </c>
      <c r="E1320" s="10" t="s">
        <v>2878</v>
      </c>
      <c r="F1320" s="10" t="s">
        <v>25</v>
      </c>
      <c r="G1320" s="46">
        <v>1.6999999999999999E-3</v>
      </c>
      <c r="H1320" s="46">
        <v>4.0000000000000002E-4</v>
      </c>
      <c r="I1320" s="46">
        <v>5.0000000000000001E-4</v>
      </c>
      <c r="J1320" s="46">
        <v>4.0000000000000002E-4</v>
      </c>
      <c r="K1320" s="49" t="s">
        <v>3190</v>
      </c>
      <c r="L1320" s="11" t="s">
        <v>3199</v>
      </c>
      <c r="M1320" s="10" t="s">
        <v>175</v>
      </c>
      <c r="N1320" s="10" t="s">
        <v>8</v>
      </c>
      <c r="O1320" s="10" t="s">
        <v>100</v>
      </c>
      <c r="P1320" s="25" t="s">
        <v>11</v>
      </c>
      <c r="Q1320" s="22"/>
      <c r="R1320" s="33"/>
      <c r="S1320" s="33"/>
      <c r="T1320" s="33"/>
      <c r="U1320" s="27"/>
      <c r="V1320" s="27"/>
      <c r="W1320" s="27"/>
      <c r="X1320" s="24"/>
    </row>
    <row r="1321" spans="1:24" s="23" customFormat="1" ht="210.75" customHeight="1" x14ac:dyDescent="0.35">
      <c r="A1321" s="20">
        <f t="shared" si="43"/>
        <v>1320</v>
      </c>
      <c r="B1321" s="21" t="str">
        <f t="shared" si="42"/>
        <v>W41</v>
      </c>
      <c r="C1321" s="21">
        <v>45940.375</v>
      </c>
      <c r="D1321" s="21" t="s">
        <v>1144</v>
      </c>
      <c r="E1321" s="10" t="s">
        <v>105</v>
      </c>
      <c r="F1321" s="10" t="s">
        <v>25</v>
      </c>
      <c r="G1321" s="46">
        <v>4.1000000000000003E-3</v>
      </c>
      <c r="H1321" s="46">
        <v>6.3E-3</v>
      </c>
      <c r="I1321" s="46">
        <v>6.3E-3</v>
      </c>
      <c r="J1321" s="46">
        <v>1.5E-3</v>
      </c>
      <c r="K1321" s="49" t="s">
        <v>3191</v>
      </c>
      <c r="L1321" s="11" t="s">
        <v>3164</v>
      </c>
      <c r="M1321" s="10" t="s">
        <v>162</v>
      </c>
      <c r="N1321" s="10" t="s">
        <v>8</v>
      </c>
      <c r="O1321" s="10" t="s">
        <v>100</v>
      </c>
      <c r="P1321" s="25" t="s">
        <v>11</v>
      </c>
      <c r="Q1321" s="22"/>
      <c r="R1321" s="33"/>
      <c r="S1321" s="33"/>
      <c r="T1321" s="33"/>
      <c r="U1321" s="27"/>
      <c r="V1321" s="27"/>
      <c r="W1321" s="27"/>
      <c r="X1321" s="24"/>
    </row>
    <row r="1322" spans="1:24" s="23" customFormat="1" ht="249" customHeight="1" x14ac:dyDescent="0.35">
      <c r="A1322" s="20">
        <f t="shared" si="43"/>
        <v>1321</v>
      </c>
      <c r="B1322" s="21" t="str">
        <f t="shared" si="42"/>
        <v>W41</v>
      </c>
      <c r="C1322" s="21">
        <v>45940.375</v>
      </c>
      <c r="D1322" s="21" t="s">
        <v>1144</v>
      </c>
      <c r="E1322" s="10" t="s">
        <v>64</v>
      </c>
      <c r="F1322" s="10" t="s">
        <v>25</v>
      </c>
      <c r="G1322" s="46">
        <v>1.8499999999999999E-2</v>
      </c>
      <c r="H1322" s="46">
        <v>2.7099999999999999E-2</v>
      </c>
      <c r="I1322" s="46">
        <v>2.7099999999999999E-2</v>
      </c>
      <c r="J1322" s="46">
        <v>1.6999999999999999E-3</v>
      </c>
      <c r="K1322" s="49" t="s">
        <v>3222</v>
      </c>
      <c r="L1322" s="11"/>
      <c r="M1322" s="10" t="s">
        <v>151</v>
      </c>
      <c r="N1322" s="10" t="s">
        <v>8</v>
      </c>
      <c r="O1322" s="10" t="s">
        <v>100</v>
      </c>
      <c r="P1322" s="25" t="s">
        <v>50</v>
      </c>
      <c r="Q1322" s="22"/>
      <c r="R1322" s="33"/>
      <c r="S1322" s="33"/>
      <c r="T1322" s="33"/>
      <c r="U1322" s="27"/>
      <c r="V1322" s="27"/>
      <c r="W1322" s="27"/>
      <c r="X1322" s="24"/>
    </row>
    <row r="1323" spans="1:24" s="23" customFormat="1" ht="210.75" customHeight="1" x14ac:dyDescent="0.35">
      <c r="A1323" s="20">
        <f t="shared" si="43"/>
        <v>1322</v>
      </c>
      <c r="B1323" s="21" t="str">
        <f t="shared" si="42"/>
        <v>W41</v>
      </c>
      <c r="C1323" s="21">
        <v>45940.375</v>
      </c>
      <c r="D1323" s="21" t="s">
        <v>764</v>
      </c>
      <c r="E1323" s="10" t="s">
        <v>83</v>
      </c>
      <c r="F1323" s="10" t="s">
        <v>25</v>
      </c>
      <c r="G1323" s="46">
        <v>5.8999999999999999E-3</v>
      </c>
      <c r="H1323" s="46">
        <v>8.9999999999999998E-4</v>
      </c>
      <c r="I1323" s="46">
        <v>2.0999999999999999E-3</v>
      </c>
      <c r="J1323" s="46">
        <v>8.9999999999999998E-4</v>
      </c>
      <c r="K1323" s="49" t="s">
        <v>3192</v>
      </c>
      <c r="L1323" s="11" t="s">
        <v>3205</v>
      </c>
      <c r="M1323" s="10" t="s">
        <v>189</v>
      </c>
      <c r="N1323" s="10" t="s">
        <v>1</v>
      </c>
      <c r="O1323" s="10" t="s">
        <v>100</v>
      </c>
      <c r="P1323" s="25" t="s">
        <v>11</v>
      </c>
      <c r="Q1323" s="22"/>
      <c r="R1323" s="33"/>
      <c r="S1323" s="33"/>
      <c r="T1323" s="33"/>
      <c r="U1323" s="27"/>
      <c r="V1323" s="27"/>
      <c r="W1323" s="27"/>
      <c r="X1323" s="24"/>
    </row>
    <row r="1324" spans="1:24" s="23" customFormat="1" ht="210.75" customHeight="1" x14ac:dyDescent="0.35">
      <c r="A1324" s="20">
        <f t="shared" si="43"/>
        <v>1323</v>
      </c>
      <c r="B1324" s="21" t="str">
        <f t="shared" si="42"/>
        <v>W41</v>
      </c>
      <c r="C1324" s="21">
        <v>45940.375</v>
      </c>
      <c r="D1324" s="21" t="s">
        <v>2911</v>
      </c>
      <c r="E1324" s="10" t="s">
        <v>462</v>
      </c>
      <c r="F1324" s="10" t="s">
        <v>25</v>
      </c>
      <c r="G1324" s="46">
        <v>2.8E-3</v>
      </c>
      <c r="H1324" s="46">
        <v>1.1000000000000001E-3</v>
      </c>
      <c r="I1324" s="46">
        <v>1.4E-3</v>
      </c>
      <c r="J1324" s="46">
        <v>1.4E-3</v>
      </c>
      <c r="K1324" s="49" t="s">
        <v>3193</v>
      </c>
      <c r="L1324" s="11" t="s">
        <v>3206</v>
      </c>
      <c r="M1324" s="10" t="s">
        <v>189</v>
      </c>
      <c r="N1324" s="10" t="s">
        <v>1</v>
      </c>
      <c r="O1324" s="10" t="s">
        <v>100</v>
      </c>
      <c r="P1324" s="25" t="s">
        <v>11</v>
      </c>
      <c r="Q1324" s="22"/>
      <c r="R1324" s="33"/>
      <c r="S1324" s="33"/>
      <c r="T1324" s="33"/>
      <c r="U1324" s="27"/>
      <c r="V1324" s="27"/>
      <c r="W1324" s="27"/>
      <c r="X1324" s="24"/>
    </row>
    <row r="1325" spans="1:24" s="23" customFormat="1" ht="210.75" customHeight="1" x14ac:dyDescent="0.35">
      <c r="A1325" s="20">
        <f t="shared" si="43"/>
        <v>1324</v>
      </c>
      <c r="B1325" s="21" t="str">
        <f t="shared" si="42"/>
        <v>W41</v>
      </c>
      <c r="C1325" s="21">
        <v>45940.625</v>
      </c>
      <c r="D1325" s="21" t="s">
        <v>201</v>
      </c>
      <c r="E1325" s="10" t="s">
        <v>106</v>
      </c>
      <c r="F1325" s="10" t="s">
        <v>25</v>
      </c>
      <c r="G1325" s="46">
        <v>0.53739999999999999</v>
      </c>
      <c r="H1325" s="46">
        <v>0.4788</v>
      </c>
      <c r="I1325" s="46">
        <v>0.4788</v>
      </c>
      <c r="J1325" s="46">
        <v>0.4788</v>
      </c>
      <c r="K1325" s="49" t="s">
        <v>3201</v>
      </c>
      <c r="L1325" s="11" t="s">
        <v>3203</v>
      </c>
      <c r="M1325" s="10" t="s">
        <v>412</v>
      </c>
      <c r="N1325" s="10" t="s">
        <v>1</v>
      </c>
      <c r="O1325" s="10" t="s">
        <v>100</v>
      </c>
      <c r="P1325" s="25" t="s">
        <v>11</v>
      </c>
      <c r="Q1325" s="22"/>
      <c r="R1325" s="33"/>
      <c r="S1325" s="33"/>
      <c r="T1325" s="33"/>
      <c r="U1325" s="27"/>
      <c r="V1325" s="27"/>
      <c r="W1325" s="27"/>
      <c r="X1325" s="24"/>
    </row>
    <row r="1326" spans="1:24" s="23" customFormat="1" ht="210.75" customHeight="1" x14ac:dyDescent="0.35">
      <c r="A1326" s="20">
        <f t="shared" si="43"/>
        <v>1325</v>
      </c>
      <c r="B1326" s="21" t="str">
        <f t="shared" si="42"/>
        <v>W41</v>
      </c>
      <c r="C1326" s="21">
        <v>45940.625</v>
      </c>
      <c r="D1326" s="21" t="s">
        <v>201</v>
      </c>
      <c r="E1326" s="10" t="s">
        <v>1682</v>
      </c>
      <c r="F1326" s="10" t="s">
        <v>25</v>
      </c>
      <c r="G1326" s="46">
        <v>0.23130000000000001</v>
      </c>
      <c r="H1326" s="46">
        <v>0.28489999999999999</v>
      </c>
      <c r="I1326" s="46">
        <v>0.28489999999999999</v>
      </c>
      <c r="J1326" s="46">
        <v>0.28489999999999999</v>
      </c>
      <c r="K1326" s="49" t="s">
        <v>3202</v>
      </c>
      <c r="L1326" s="11" t="s">
        <v>3204</v>
      </c>
      <c r="M1326" s="10" t="s">
        <v>412</v>
      </c>
      <c r="N1326" s="10" t="s">
        <v>1</v>
      </c>
      <c r="O1326" s="10" t="s">
        <v>100</v>
      </c>
      <c r="P1326" s="25" t="s">
        <v>11</v>
      </c>
      <c r="Q1326" s="22"/>
      <c r="R1326" s="33"/>
      <c r="S1326" s="33"/>
      <c r="T1326" s="33"/>
      <c r="U1326" s="27"/>
      <c r="V1326" s="27"/>
      <c r="W1326" s="27"/>
      <c r="X1326" s="24"/>
    </row>
    <row r="1327" spans="1:24" s="23" customFormat="1" ht="234" customHeight="1" x14ac:dyDescent="0.35">
      <c r="A1327" s="20">
        <f t="shared" si="43"/>
        <v>1326</v>
      </c>
      <c r="B1327" s="21" t="str">
        <f t="shared" si="42"/>
        <v>W41</v>
      </c>
      <c r="C1327" s="21">
        <v>45941.375</v>
      </c>
      <c r="D1327" s="21" t="s">
        <v>2144</v>
      </c>
      <c r="E1327" s="10" t="s">
        <v>86</v>
      </c>
      <c r="F1327" s="10" t="s">
        <v>25</v>
      </c>
      <c r="G1327" s="46">
        <v>4.1000000000000003E-3</v>
      </c>
      <c r="H1327" s="46">
        <v>2E-3</v>
      </c>
      <c r="I1327" s="46">
        <v>2.0999999999999999E-3</v>
      </c>
      <c r="J1327" s="46">
        <v>1.8E-3</v>
      </c>
      <c r="K1327" s="49" t="s">
        <v>3207</v>
      </c>
      <c r="L1327" s="11" t="s">
        <v>3265</v>
      </c>
      <c r="M1327" s="10" t="s">
        <v>191</v>
      </c>
      <c r="N1327" s="10" t="s">
        <v>8</v>
      </c>
      <c r="O1327" s="10" t="s">
        <v>100</v>
      </c>
      <c r="P1327" s="25" t="s">
        <v>11</v>
      </c>
      <c r="Q1327" s="22"/>
      <c r="R1327" s="33"/>
      <c r="S1327" s="33"/>
      <c r="T1327" s="33"/>
      <c r="U1327" s="27"/>
      <c r="V1327" s="27"/>
      <c r="W1327" s="27"/>
      <c r="X1327" s="24"/>
    </row>
    <row r="1328" spans="1:24" s="23" customFormat="1" ht="210.75" customHeight="1" x14ac:dyDescent="0.35">
      <c r="A1328" s="20">
        <f t="shared" si="43"/>
        <v>1327</v>
      </c>
      <c r="B1328" s="21" t="str">
        <f t="shared" si="42"/>
        <v>W41</v>
      </c>
      <c r="C1328" s="21">
        <v>45941.375</v>
      </c>
      <c r="D1328" s="21" t="s">
        <v>51</v>
      </c>
      <c r="E1328" s="10" t="s">
        <v>48</v>
      </c>
      <c r="F1328" s="10" t="s">
        <v>25</v>
      </c>
      <c r="G1328" s="46">
        <v>1.41E-2</v>
      </c>
      <c r="H1328" s="46">
        <v>1.14E-2</v>
      </c>
      <c r="I1328" s="46">
        <v>1.0999999999999999E-2</v>
      </c>
      <c r="J1328" s="46">
        <v>1.14E-2</v>
      </c>
      <c r="K1328" s="49" t="s">
        <v>3208</v>
      </c>
      <c r="L1328" s="11" t="s">
        <v>3210</v>
      </c>
      <c r="M1328" s="10" t="s">
        <v>2697</v>
      </c>
      <c r="N1328" s="10" t="s">
        <v>8</v>
      </c>
      <c r="O1328" s="10" t="s">
        <v>100</v>
      </c>
      <c r="P1328" s="25" t="s">
        <v>11</v>
      </c>
      <c r="Q1328" s="22"/>
      <c r="R1328" s="33"/>
      <c r="S1328" s="33"/>
      <c r="T1328" s="33"/>
      <c r="U1328" s="27"/>
      <c r="V1328" s="27"/>
      <c r="W1328" s="27"/>
      <c r="X1328" s="24"/>
    </row>
    <row r="1329" spans="1:24" s="23" customFormat="1" ht="210.75" customHeight="1" x14ac:dyDescent="0.35">
      <c r="A1329" s="20">
        <f t="shared" si="43"/>
        <v>1328</v>
      </c>
      <c r="B1329" s="21" t="str">
        <f t="shared" si="42"/>
        <v>W41</v>
      </c>
      <c r="C1329" s="21">
        <v>45941.666666666664</v>
      </c>
      <c r="D1329" s="21" t="s">
        <v>51</v>
      </c>
      <c r="E1329" s="10" t="s">
        <v>3212</v>
      </c>
      <c r="F1329" s="10" t="s">
        <v>25</v>
      </c>
      <c r="G1329" s="46">
        <v>5.45E-2</v>
      </c>
      <c r="H1329" s="46">
        <v>3.3E-3</v>
      </c>
      <c r="I1329" s="46">
        <v>3.8999999999999998E-3</v>
      </c>
      <c r="J1329" s="46">
        <v>3.3E-3</v>
      </c>
      <c r="K1329" s="49" t="s">
        <v>3209</v>
      </c>
      <c r="L1329" s="11" t="s">
        <v>3211</v>
      </c>
      <c r="M1329" s="10" t="s">
        <v>175</v>
      </c>
      <c r="N1329" s="10" t="s">
        <v>8</v>
      </c>
      <c r="O1329" s="10" t="s">
        <v>100</v>
      </c>
      <c r="P1329" s="25" t="s">
        <v>11</v>
      </c>
      <c r="Q1329" s="22"/>
      <c r="R1329" s="33"/>
      <c r="S1329" s="33"/>
      <c r="T1329" s="33"/>
      <c r="U1329" s="27"/>
      <c r="V1329" s="27"/>
      <c r="W1329" s="27"/>
      <c r="X1329" s="24"/>
    </row>
    <row r="1330" spans="1:24" s="23" customFormat="1" ht="210.75" customHeight="1" x14ac:dyDescent="0.35">
      <c r="A1330" s="20">
        <f t="shared" si="43"/>
        <v>1329</v>
      </c>
      <c r="B1330" s="21" t="str">
        <f t="shared" si="42"/>
        <v>W42</v>
      </c>
      <c r="C1330" s="21">
        <v>45943.375</v>
      </c>
      <c r="D1330" s="21" t="s">
        <v>2144</v>
      </c>
      <c r="E1330" s="10" t="s">
        <v>58</v>
      </c>
      <c r="F1330" s="10" t="s">
        <v>25</v>
      </c>
      <c r="G1330" s="46">
        <v>4.1300000000000003E-2</v>
      </c>
      <c r="H1330" s="46">
        <v>1.8100000000000002E-2</v>
      </c>
      <c r="I1330" s="46">
        <v>4.1300000000000003E-2</v>
      </c>
      <c r="J1330" s="46">
        <v>1.4999999999999999E-2</v>
      </c>
      <c r="K1330" s="49" t="s">
        <v>3213</v>
      </c>
      <c r="L1330" s="11" t="s">
        <v>5103</v>
      </c>
      <c r="M1330" s="10" t="s">
        <v>3220</v>
      </c>
      <c r="N1330" s="10" t="s">
        <v>8</v>
      </c>
      <c r="O1330" s="10" t="s">
        <v>3217</v>
      </c>
      <c r="P1330" s="25" t="s">
        <v>50</v>
      </c>
      <c r="Q1330" s="22"/>
      <c r="R1330" s="33"/>
      <c r="S1330" s="33"/>
      <c r="T1330" s="33"/>
      <c r="U1330" s="27"/>
      <c r="V1330" s="27"/>
      <c r="W1330" s="27"/>
      <c r="X1330" s="24"/>
    </row>
    <row r="1331" spans="1:24" s="23" customFormat="1" ht="210.75" customHeight="1" x14ac:dyDescent="0.35">
      <c r="A1331" s="20">
        <f t="shared" si="43"/>
        <v>1330</v>
      </c>
      <c r="B1331" s="21" t="str">
        <f t="shared" si="42"/>
        <v>W42</v>
      </c>
      <c r="C1331" s="21">
        <v>45943.375</v>
      </c>
      <c r="D1331" s="21" t="s">
        <v>2102</v>
      </c>
      <c r="E1331" s="10" t="s">
        <v>166</v>
      </c>
      <c r="F1331" s="10" t="s">
        <v>25</v>
      </c>
      <c r="G1331" s="46">
        <v>1.8200000000000001E-2</v>
      </c>
      <c r="H1331" s="46">
        <v>1.8499999999999999E-2</v>
      </c>
      <c r="I1331" s="46">
        <v>1.8200000000000001E-2</v>
      </c>
      <c r="J1331" s="46">
        <v>2.1899999999999999E-2</v>
      </c>
      <c r="K1331" s="49" t="s">
        <v>3214</v>
      </c>
      <c r="L1331" s="11" t="s">
        <v>3221</v>
      </c>
      <c r="M1331" s="10" t="s">
        <v>2697</v>
      </c>
      <c r="N1331" s="10" t="s">
        <v>8</v>
      </c>
      <c r="O1331" s="10" t="s">
        <v>3217</v>
      </c>
      <c r="P1331" s="25" t="s">
        <v>11</v>
      </c>
      <c r="Q1331" s="22"/>
      <c r="R1331" s="33"/>
      <c r="S1331" s="33"/>
      <c r="T1331" s="33"/>
      <c r="U1331" s="27"/>
      <c r="V1331" s="27"/>
      <c r="W1331" s="27"/>
      <c r="X1331" s="24"/>
    </row>
    <row r="1332" spans="1:24" s="23" customFormat="1" ht="210.75" customHeight="1" x14ac:dyDescent="0.35">
      <c r="A1332" s="20">
        <f t="shared" si="43"/>
        <v>1331</v>
      </c>
      <c r="B1332" s="21" t="str">
        <f t="shared" si="42"/>
        <v>W42</v>
      </c>
      <c r="C1332" s="21">
        <v>45943.375</v>
      </c>
      <c r="D1332" s="21" t="s">
        <v>2102</v>
      </c>
      <c r="E1332" s="10" t="s">
        <v>90</v>
      </c>
      <c r="F1332" s="10" t="s">
        <v>25</v>
      </c>
      <c r="G1332" s="46">
        <v>1.9300000000000001E-2</v>
      </c>
      <c r="H1332" s="46">
        <v>1.72E-2</v>
      </c>
      <c r="I1332" s="46">
        <v>1.9300000000000001E-2</v>
      </c>
      <c r="J1332" s="46">
        <v>2.0400000000000001E-2</v>
      </c>
      <c r="K1332" s="49" t="s">
        <v>3215</v>
      </c>
      <c r="L1332" s="11" t="s">
        <v>3221</v>
      </c>
      <c r="M1332" s="10" t="s">
        <v>2697</v>
      </c>
      <c r="N1332" s="10" t="s">
        <v>8</v>
      </c>
      <c r="O1332" s="10" t="s">
        <v>3217</v>
      </c>
      <c r="P1332" s="25" t="s">
        <v>11</v>
      </c>
      <c r="Q1332" s="22"/>
      <c r="R1332" s="33"/>
      <c r="S1332" s="33"/>
      <c r="T1332" s="33"/>
      <c r="U1332" s="27"/>
      <c r="V1332" s="27"/>
      <c r="W1332" s="27"/>
      <c r="X1332" s="24"/>
    </row>
    <row r="1333" spans="1:24" s="23" customFormat="1" ht="210.75" customHeight="1" x14ac:dyDescent="0.35">
      <c r="A1333" s="20">
        <f t="shared" si="43"/>
        <v>1332</v>
      </c>
      <c r="B1333" s="21" t="str">
        <f t="shared" si="42"/>
        <v>W42</v>
      </c>
      <c r="C1333" s="21">
        <v>45943.375</v>
      </c>
      <c r="D1333" s="21" t="s">
        <v>2102</v>
      </c>
      <c r="E1333" s="10" t="s">
        <v>2053</v>
      </c>
      <c r="F1333" s="10" t="s">
        <v>25</v>
      </c>
      <c r="G1333" s="46">
        <v>2.5999999999999999E-3</v>
      </c>
      <c r="H1333" s="46">
        <v>1.6000000000000001E-3</v>
      </c>
      <c r="I1333" s="46">
        <v>2.5999999999999999E-3</v>
      </c>
      <c r="J1333" s="46">
        <v>2.2000000000000001E-3</v>
      </c>
      <c r="K1333" s="49" t="s">
        <v>3216</v>
      </c>
      <c r="L1333" s="11" t="s">
        <v>3219</v>
      </c>
      <c r="M1333" s="10" t="s">
        <v>2058</v>
      </c>
      <c r="N1333" s="10" t="s">
        <v>8</v>
      </c>
      <c r="O1333" s="10" t="s">
        <v>3217</v>
      </c>
      <c r="P1333" s="25" t="s">
        <v>11</v>
      </c>
      <c r="Q1333" s="22"/>
      <c r="R1333" s="33"/>
      <c r="S1333" s="33"/>
      <c r="T1333" s="33"/>
      <c r="U1333" s="27"/>
      <c r="V1333" s="27"/>
      <c r="W1333" s="27"/>
      <c r="X1333" s="24"/>
    </row>
    <row r="1334" spans="1:24" s="23" customFormat="1" ht="263.45" customHeight="1" x14ac:dyDescent="0.35">
      <c r="A1334" s="20">
        <f t="shared" si="43"/>
        <v>1333</v>
      </c>
      <c r="B1334" s="21" t="str">
        <f t="shared" si="42"/>
        <v>W42</v>
      </c>
      <c r="C1334" s="21">
        <v>45944.708333333336</v>
      </c>
      <c r="D1334" s="21" t="s">
        <v>2911</v>
      </c>
      <c r="E1334" s="10" t="s">
        <v>84</v>
      </c>
      <c r="F1334" s="10" t="s">
        <v>25</v>
      </c>
      <c r="G1334" s="46">
        <v>1.2699999999999999E-2</v>
      </c>
      <c r="H1334" s="46">
        <v>7.3000000000000001E-3</v>
      </c>
      <c r="I1334" s="46">
        <v>6.7999999999999996E-3</v>
      </c>
      <c r="J1334" s="46">
        <v>6.3E-3</v>
      </c>
      <c r="K1334" s="49" t="s">
        <v>3224</v>
      </c>
      <c r="L1334" s="11" t="s">
        <v>3650</v>
      </c>
      <c r="M1334" s="10" t="s">
        <v>175</v>
      </c>
      <c r="N1334" s="10" t="s">
        <v>8</v>
      </c>
      <c r="O1334" s="10" t="s">
        <v>3226</v>
      </c>
      <c r="P1334" s="25" t="s">
        <v>50</v>
      </c>
      <c r="Q1334" s="22"/>
      <c r="R1334" s="33"/>
      <c r="S1334" s="33"/>
      <c r="T1334" s="33"/>
      <c r="U1334" s="27"/>
      <c r="V1334" s="27"/>
      <c r="W1334" s="27"/>
      <c r="X1334" s="24"/>
    </row>
    <row r="1335" spans="1:24" s="23" customFormat="1" ht="210.75" customHeight="1" x14ac:dyDescent="0.35">
      <c r="A1335" s="20">
        <f t="shared" si="43"/>
        <v>1334</v>
      </c>
      <c r="B1335" s="21" t="str">
        <f t="shared" si="42"/>
        <v>W42</v>
      </c>
      <c r="C1335" s="21">
        <v>45944.708333333336</v>
      </c>
      <c r="D1335" s="21" t="s">
        <v>1144</v>
      </c>
      <c r="E1335" s="10" t="s">
        <v>2352</v>
      </c>
      <c r="F1335" s="10" t="s">
        <v>25</v>
      </c>
      <c r="G1335" s="46">
        <v>2.9000000000000001E-2</v>
      </c>
      <c r="H1335" s="46">
        <v>6.6E-3</v>
      </c>
      <c r="I1335" s="46">
        <v>1.1900000000000001E-2</v>
      </c>
      <c r="J1335" s="46">
        <v>6.8999999999999999E-3</v>
      </c>
      <c r="K1335" s="49" t="s">
        <v>3225</v>
      </c>
      <c r="L1335" s="11" t="s">
        <v>3227</v>
      </c>
      <c r="M1335" s="10" t="s">
        <v>151</v>
      </c>
      <c r="N1335" s="10" t="s">
        <v>8</v>
      </c>
      <c r="O1335" s="10" t="s">
        <v>3226</v>
      </c>
      <c r="P1335" s="25" t="s">
        <v>11</v>
      </c>
      <c r="Q1335" s="22"/>
      <c r="R1335" s="33"/>
      <c r="S1335" s="33"/>
      <c r="T1335" s="33"/>
      <c r="U1335" s="27"/>
      <c r="V1335" s="27"/>
      <c r="W1335" s="27"/>
      <c r="X1335" s="24"/>
    </row>
    <row r="1336" spans="1:24" s="23" customFormat="1" ht="210.75" customHeight="1" x14ac:dyDescent="0.35">
      <c r="A1336" s="20">
        <f t="shared" si="43"/>
        <v>1335</v>
      </c>
      <c r="B1336" s="21" t="str">
        <f t="shared" si="42"/>
        <v>W42</v>
      </c>
      <c r="C1336" s="21">
        <v>45945.708333333336</v>
      </c>
      <c r="D1336" s="21" t="s">
        <v>2102</v>
      </c>
      <c r="E1336" s="10" t="s">
        <v>174</v>
      </c>
      <c r="F1336" s="10" t="s">
        <v>56</v>
      </c>
      <c r="G1336" s="46">
        <v>1.29E-2</v>
      </c>
      <c r="H1336" s="46">
        <v>2.3999999999999998E-3</v>
      </c>
      <c r="I1336" s="46">
        <v>3.5000000000000001E-3</v>
      </c>
      <c r="J1336" s="46">
        <v>1.3100000000000001E-2</v>
      </c>
      <c r="K1336" s="49" t="s">
        <v>3228</v>
      </c>
      <c r="L1336" s="11" t="s">
        <v>3420</v>
      </c>
      <c r="M1336" s="10" t="s">
        <v>175</v>
      </c>
      <c r="N1336" s="10" t="s">
        <v>8</v>
      </c>
      <c r="O1336" s="10" t="s">
        <v>3230</v>
      </c>
      <c r="P1336" s="25" t="s">
        <v>11</v>
      </c>
      <c r="Q1336" s="22"/>
      <c r="R1336" s="33"/>
      <c r="S1336" s="33"/>
      <c r="T1336" s="33"/>
      <c r="U1336" s="27"/>
      <c r="V1336" s="27"/>
      <c r="W1336" s="27"/>
      <c r="X1336" s="24"/>
    </row>
    <row r="1337" spans="1:24" s="23" customFormat="1" ht="210.75" customHeight="1" x14ac:dyDescent="0.35">
      <c r="A1337" s="20">
        <f t="shared" si="43"/>
        <v>1336</v>
      </c>
      <c r="B1337" s="21" t="str">
        <f t="shared" si="42"/>
        <v>W42</v>
      </c>
      <c r="C1337" s="21">
        <v>45945.708333333336</v>
      </c>
      <c r="D1337" s="21" t="s">
        <v>2082</v>
      </c>
      <c r="E1337" s="10" t="s">
        <v>2878</v>
      </c>
      <c r="F1337" s="10" t="s">
        <v>56</v>
      </c>
      <c r="G1337" s="46">
        <v>8.5400000000000004E-2</v>
      </c>
      <c r="H1337" s="46">
        <v>3.7000000000000002E-3</v>
      </c>
      <c r="I1337" s="46">
        <v>2.5000000000000001E-3</v>
      </c>
      <c r="J1337" s="46">
        <v>7.1000000000000004E-3</v>
      </c>
      <c r="K1337" s="49" t="s">
        <v>3229</v>
      </c>
      <c r="L1337" s="11" t="s">
        <v>3231</v>
      </c>
      <c r="M1337" s="10" t="s">
        <v>175</v>
      </c>
      <c r="N1337" s="10" t="s">
        <v>8</v>
      </c>
      <c r="O1337" s="10" t="s">
        <v>3230</v>
      </c>
      <c r="P1337" s="25" t="s">
        <v>11</v>
      </c>
      <c r="Q1337" s="22"/>
      <c r="R1337" s="33"/>
      <c r="S1337" s="33"/>
      <c r="T1337" s="33"/>
      <c r="U1337" s="27"/>
      <c r="V1337" s="27"/>
      <c r="W1337" s="27"/>
      <c r="X1337" s="24"/>
    </row>
    <row r="1338" spans="1:24" s="23" customFormat="1" ht="210.75" customHeight="1" x14ac:dyDescent="0.35">
      <c r="A1338" s="20">
        <f t="shared" si="43"/>
        <v>1337</v>
      </c>
      <c r="B1338" s="21" t="str">
        <f t="shared" ref="B1338:B1401" si="44">"W"&amp;WEEKNUM(C1338,1)</f>
        <v>W42</v>
      </c>
      <c r="C1338" s="21">
        <v>45946.4375</v>
      </c>
      <c r="D1338" s="21" t="s">
        <v>1144</v>
      </c>
      <c r="E1338" s="10" t="s">
        <v>176</v>
      </c>
      <c r="F1338" s="10" t="s">
        <v>56</v>
      </c>
      <c r="G1338" s="46">
        <v>0.1976</v>
      </c>
      <c r="H1338" s="46">
        <v>8.3000000000000001E-3</v>
      </c>
      <c r="I1338" s="46">
        <v>1.3100000000000001E-2</v>
      </c>
      <c r="J1338" s="46">
        <v>8.3999999999999995E-3</v>
      </c>
      <c r="K1338" s="49" t="s">
        <v>3234</v>
      </c>
      <c r="L1338" s="11" t="s">
        <v>3292</v>
      </c>
      <c r="M1338" s="10" t="s">
        <v>162</v>
      </c>
      <c r="N1338" s="10" t="s">
        <v>8</v>
      </c>
      <c r="O1338" s="10" t="s">
        <v>3238</v>
      </c>
      <c r="P1338" s="25" t="s">
        <v>50</v>
      </c>
      <c r="Q1338" s="22"/>
      <c r="R1338" s="33"/>
      <c r="S1338" s="33"/>
      <c r="T1338" s="33"/>
      <c r="U1338" s="27"/>
      <c r="V1338" s="27"/>
      <c r="W1338" s="27"/>
      <c r="X1338" s="24"/>
    </row>
    <row r="1339" spans="1:24" s="23" customFormat="1" ht="297" x14ac:dyDescent="0.35">
      <c r="A1339" s="20">
        <f t="shared" si="43"/>
        <v>1338</v>
      </c>
      <c r="B1339" s="21" t="str">
        <f t="shared" si="44"/>
        <v>W42</v>
      </c>
      <c r="C1339" s="21">
        <v>45946.4375</v>
      </c>
      <c r="D1339" s="21" t="s">
        <v>2911</v>
      </c>
      <c r="E1339" s="10" t="s">
        <v>112</v>
      </c>
      <c r="F1339" s="10" t="s">
        <v>56</v>
      </c>
      <c r="G1339" s="46">
        <v>1.37E-2</v>
      </c>
      <c r="H1339" s="46">
        <v>1.6000000000000001E-3</v>
      </c>
      <c r="I1339" s="46">
        <v>2.3E-3</v>
      </c>
      <c r="J1339" s="46">
        <v>0.16</v>
      </c>
      <c r="K1339" s="49" t="s">
        <v>3235</v>
      </c>
      <c r="L1339" s="11" t="s">
        <v>3291</v>
      </c>
      <c r="M1339" s="10" t="s">
        <v>175</v>
      </c>
      <c r="N1339" s="10" t="s">
        <v>8</v>
      </c>
      <c r="O1339" s="10" t="s">
        <v>3238</v>
      </c>
      <c r="P1339" s="25" t="s">
        <v>50</v>
      </c>
      <c r="Q1339" s="22"/>
      <c r="R1339" s="33"/>
      <c r="S1339" s="33"/>
      <c r="T1339" s="33"/>
      <c r="U1339" s="27"/>
      <c r="V1339" s="27"/>
      <c r="W1339" s="27"/>
      <c r="X1339" s="24"/>
    </row>
    <row r="1340" spans="1:24" s="23" customFormat="1" ht="210.75" customHeight="1" x14ac:dyDescent="0.35">
      <c r="A1340" s="20">
        <f t="shared" si="43"/>
        <v>1339</v>
      </c>
      <c r="B1340" s="21" t="str">
        <f t="shared" si="44"/>
        <v>W42</v>
      </c>
      <c r="C1340" s="21">
        <v>45946.4375</v>
      </c>
      <c r="D1340" s="21" t="s">
        <v>2911</v>
      </c>
      <c r="E1340" s="10" t="s">
        <v>2352</v>
      </c>
      <c r="F1340" s="10" t="s">
        <v>53</v>
      </c>
      <c r="G1340" s="46">
        <v>0.16139999999999999</v>
      </c>
      <c r="H1340" s="46">
        <v>1.2500000000000001E-2</v>
      </c>
      <c r="I1340" s="46">
        <v>2.52E-2</v>
      </c>
      <c r="J1340" s="46">
        <v>0.16</v>
      </c>
      <c r="K1340" s="49" t="s">
        <v>3236</v>
      </c>
      <c r="L1340" s="11" t="s">
        <v>3294</v>
      </c>
      <c r="M1340" s="10" t="s">
        <v>151</v>
      </c>
      <c r="N1340" s="10" t="s">
        <v>8</v>
      </c>
      <c r="O1340" s="10" t="s">
        <v>3238</v>
      </c>
      <c r="P1340" s="25" t="s">
        <v>50</v>
      </c>
      <c r="Q1340" s="22"/>
      <c r="R1340" s="33"/>
      <c r="S1340" s="33"/>
      <c r="T1340" s="33"/>
      <c r="U1340" s="27"/>
      <c r="V1340" s="27"/>
      <c r="W1340" s="27"/>
      <c r="X1340" s="24"/>
    </row>
    <row r="1341" spans="1:24" s="23" customFormat="1" ht="210.75" customHeight="1" x14ac:dyDescent="0.35">
      <c r="A1341" s="20">
        <f t="shared" si="43"/>
        <v>1340</v>
      </c>
      <c r="B1341" s="21" t="str">
        <f t="shared" si="44"/>
        <v>W42</v>
      </c>
      <c r="C1341" s="21">
        <v>45946.6875</v>
      </c>
      <c r="D1341" s="21" t="s">
        <v>2082</v>
      </c>
      <c r="E1341" s="10" t="s">
        <v>106</v>
      </c>
      <c r="F1341" s="10" t="s">
        <v>66</v>
      </c>
      <c r="G1341" s="46">
        <v>5.8999999999999999E-3</v>
      </c>
      <c r="H1341" s="46">
        <v>4.0000000000000002E-4</v>
      </c>
      <c r="I1341" s="46">
        <v>6.9999999999999999E-4</v>
      </c>
      <c r="J1341" s="46">
        <v>2.0000000000000001E-4</v>
      </c>
      <c r="K1341" s="49" t="s">
        <v>3237</v>
      </c>
      <c r="L1341" s="11" t="s">
        <v>3239</v>
      </c>
      <c r="M1341" s="10" t="s">
        <v>1196</v>
      </c>
      <c r="N1341" s="10" t="s">
        <v>1</v>
      </c>
      <c r="O1341" s="10" t="s">
        <v>3238</v>
      </c>
      <c r="P1341" s="25" t="s">
        <v>11</v>
      </c>
      <c r="Q1341" s="22"/>
      <c r="R1341" s="33"/>
      <c r="S1341" s="33"/>
      <c r="T1341" s="33"/>
      <c r="U1341" s="27"/>
      <c r="V1341" s="27"/>
      <c r="W1341" s="27"/>
      <c r="X1341" s="24"/>
    </row>
    <row r="1342" spans="1:24" s="23" customFormat="1" ht="210.75" customHeight="1" x14ac:dyDescent="0.35">
      <c r="A1342" s="20">
        <f t="shared" si="43"/>
        <v>1341</v>
      </c>
      <c r="B1342" s="21" t="str">
        <f t="shared" si="44"/>
        <v>W42</v>
      </c>
      <c r="C1342" s="21">
        <v>45947.416666666664</v>
      </c>
      <c r="D1342" s="21" t="s">
        <v>2144</v>
      </c>
      <c r="E1342" s="10" t="s">
        <v>84</v>
      </c>
      <c r="F1342" s="10" t="s">
        <v>25</v>
      </c>
      <c r="G1342" s="46">
        <v>2.52E-2</v>
      </c>
      <c r="H1342" s="46">
        <v>1.0500000000000001E-2</v>
      </c>
      <c r="I1342" s="46">
        <v>1.7000000000000001E-2</v>
      </c>
      <c r="J1342" s="46">
        <v>1.0500000000000001E-2</v>
      </c>
      <c r="K1342" s="49" t="s">
        <v>3245</v>
      </c>
      <c r="L1342" s="11" t="s">
        <v>3293</v>
      </c>
      <c r="M1342" s="10" t="s">
        <v>175</v>
      </c>
      <c r="N1342" s="10" t="s">
        <v>8</v>
      </c>
      <c r="O1342" s="10" t="s">
        <v>3246</v>
      </c>
      <c r="P1342" s="25" t="s">
        <v>50</v>
      </c>
      <c r="Q1342" s="22"/>
      <c r="R1342" s="33"/>
      <c r="S1342" s="33"/>
      <c r="T1342" s="33"/>
      <c r="U1342" s="27"/>
      <c r="V1342" s="27"/>
      <c r="W1342" s="27"/>
      <c r="X1342" s="24"/>
    </row>
    <row r="1343" spans="1:24" s="23" customFormat="1" ht="210.75" customHeight="1" x14ac:dyDescent="0.35">
      <c r="A1343" s="20">
        <f t="shared" si="43"/>
        <v>1342</v>
      </c>
      <c r="B1343" s="21" t="str">
        <f t="shared" si="44"/>
        <v>W42</v>
      </c>
      <c r="C1343" s="21">
        <v>45947.6875</v>
      </c>
      <c r="D1343" s="21" t="s">
        <v>2634</v>
      </c>
      <c r="E1343" s="10" t="s">
        <v>211</v>
      </c>
      <c r="F1343" s="10" t="s">
        <v>56</v>
      </c>
      <c r="G1343" s="46">
        <v>7.4999999999999997E-3</v>
      </c>
      <c r="H1343" s="46">
        <v>6.9999999999999999E-4</v>
      </c>
      <c r="I1343" s="46">
        <v>5.0000000000000001E-4</v>
      </c>
      <c r="J1343" s="46">
        <v>1.2999999999999999E-3</v>
      </c>
      <c r="K1343" s="49" t="s">
        <v>3248</v>
      </c>
      <c r="L1343" s="11" t="s">
        <v>3253</v>
      </c>
      <c r="M1343" s="10" t="s">
        <v>175</v>
      </c>
      <c r="N1343" s="10" t="s">
        <v>8</v>
      </c>
      <c r="O1343" s="10" t="s">
        <v>70</v>
      </c>
      <c r="P1343" s="25" t="s">
        <v>11</v>
      </c>
      <c r="Q1343" s="22"/>
      <c r="R1343" s="33"/>
      <c r="S1343" s="33"/>
      <c r="T1343" s="33"/>
      <c r="U1343" s="27"/>
      <c r="V1343" s="27"/>
      <c r="W1343" s="27"/>
      <c r="X1343" s="24"/>
    </row>
    <row r="1344" spans="1:24" s="23" customFormat="1" ht="210.75" customHeight="1" x14ac:dyDescent="0.35">
      <c r="A1344" s="20">
        <f t="shared" si="43"/>
        <v>1343</v>
      </c>
      <c r="B1344" s="21" t="str">
        <f t="shared" si="44"/>
        <v>W42</v>
      </c>
      <c r="C1344" s="21">
        <v>45948.416666666664</v>
      </c>
      <c r="D1344" s="21" t="s">
        <v>1725</v>
      </c>
      <c r="E1344" s="10" t="s">
        <v>249</v>
      </c>
      <c r="F1344" s="10" t="s">
        <v>54</v>
      </c>
      <c r="G1344" s="46">
        <v>1.6999999999999999E-3</v>
      </c>
      <c r="H1344" s="46">
        <v>1E-4</v>
      </c>
      <c r="I1344" s="46">
        <v>2.9999999999999997E-4</v>
      </c>
      <c r="J1344" s="46">
        <v>4.0000000000000002E-4</v>
      </c>
      <c r="K1344" s="49" t="s">
        <v>3249</v>
      </c>
      <c r="L1344" s="11" t="s">
        <v>3290</v>
      </c>
      <c r="M1344" s="10" t="s">
        <v>2455</v>
      </c>
      <c r="N1344" s="10" t="s">
        <v>183</v>
      </c>
      <c r="O1344" s="10" t="s">
        <v>70</v>
      </c>
      <c r="P1344" s="25" t="s">
        <v>11</v>
      </c>
      <c r="Q1344" s="22"/>
      <c r="R1344" s="33"/>
      <c r="S1344" s="33"/>
      <c r="T1344" s="33"/>
      <c r="U1344" s="27"/>
      <c r="V1344" s="27"/>
      <c r="W1344" s="27"/>
      <c r="X1344" s="24"/>
    </row>
    <row r="1345" spans="1:24" s="23" customFormat="1" ht="280.5" x14ac:dyDescent="0.35">
      <c r="A1345" s="20">
        <f t="shared" si="43"/>
        <v>1344</v>
      </c>
      <c r="B1345" s="21" t="str">
        <f t="shared" si="44"/>
        <v>W42</v>
      </c>
      <c r="C1345" s="21">
        <v>45948.6875</v>
      </c>
      <c r="D1345" s="21" t="s">
        <v>1861</v>
      </c>
      <c r="E1345" s="10" t="s">
        <v>166</v>
      </c>
      <c r="F1345" s="10" t="s">
        <v>60</v>
      </c>
      <c r="G1345" s="46">
        <v>1.0699999999999999E-2</v>
      </c>
      <c r="H1345" s="46">
        <v>8.5000000000000006E-3</v>
      </c>
      <c r="I1345" s="46">
        <v>1.2699999999999999E-2</v>
      </c>
      <c r="J1345" s="46">
        <v>1.04E-2</v>
      </c>
      <c r="K1345" s="49" t="s">
        <v>3250</v>
      </c>
      <c r="L1345" s="11" t="s">
        <v>3264</v>
      </c>
      <c r="M1345" s="10" t="s">
        <v>2697</v>
      </c>
      <c r="N1345" s="10" t="s">
        <v>8</v>
      </c>
      <c r="O1345" s="10" t="s">
        <v>70</v>
      </c>
      <c r="P1345" s="25" t="s">
        <v>11</v>
      </c>
      <c r="Q1345" s="22"/>
      <c r="R1345" s="33"/>
      <c r="S1345" s="33"/>
      <c r="T1345" s="33"/>
      <c r="U1345" s="27"/>
      <c r="V1345" s="27"/>
      <c r="W1345" s="27"/>
      <c r="X1345" s="24"/>
    </row>
    <row r="1346" spans="1:24" s="23" customFormat="1" ht="210.75" customHeight="1" x14ac:dyDescent="0.35">
      <c r="A1346" s="20">
        <f t="shared" si="43"/>
        <v>1345</v>
      </c>
      <c r="B1346" s="21" t="str">
        <f t="shared" si="44"/>
        <v>W42</v>
      </c>
      <c r="C1346" s="21">
        <v>45948.6875</v>
      </c>
      <c r="D1346" s="21" t="s">
        <v>2634</v>
      </c>
      <c r="E1346" s="10" t="s">
        <v>86</v>
      </c>
      <c r="F1346" s="10" t="s">
        <v>56</v>
      </c>
      <c r="G1346" s="46">
        <v>2.5399999999999999E-2</v>
      </c>
      <c r="H1346" s="46">
        <v>1.2999999999999999E-3</v>
      </c>
      <c r="I1346" s="46">
        <v>3.3E-3</v>
      </c>
      <c r="J1346" s="46">
        <v>1.8E-3</v>
      </c>
      <c r="K1346" s="49" t="s">
        <v>3251</v>
      </c>
      <c r="L1346" s="11" t="s">
        <v>3288</v>
      </c>
      <c r="M1346" s="10" t="s">
        <v>191</v>
      </c>
      <c r="N1346" s="10" t="s">
        <v>8</v>
      </c>
      <c r="O1346" s="10" t="s">
        <v>70</v>
      </c>
      <c r="P1346" s="25" t="s">
        <v>134</v>
      </c>
      <c r="Q1346" s="22"/>
      <c r="R1346" s="33"/>
      <c r="S1346" s="33"/>
      <c r="T1346" s="33"/>
      <c r="U1346" s="27"/>
      <c r="V1346" s="27"/>
      <c r="W1346" s="27"/>
      <c r="X1346" s="24"/>
    </row>
    <row r="1347" spans="1:24" s="23" customFormat="1" ht="210.75" customHeight="1" x14ac:dyDescent="0.35">
      <c r="A1347" s="20">
        <f t="shared" si="43"/>
        <v>1346</v>
      </c>
      <c r="B1347" s="21" t="str">
        <f t="shared" si="44"/>
        <v>W42</v>
      </c>
      <c r="C1347" s="21">
        <v>45948.6875</v>
      </c>
      <c r="D1347" s="21" t="s">
        <v>2144</v>
      </c>
      <c r="E1347" s="10" t="s">
        <v>86</v>
      </c>
      <c r="F1347" s="10" t="s">
        <v>56</v>
      </c>
      <c r="G1347" s="46">
        <v>1.9099999999999999E-2</v>
      </c>
      <c r="H1347" s="46">
        <v>2.2000000000000001E-3</v>
      </c>
      <c r="I1347" s="46">
        <v>1.6000000000000001E-3</v>
      </c>
      <c r="J1347" s="46">
        <v>2.2000000000000001E-3</v>
      </c>
      <c r="K1347" s="49" t="s">
        <v>3252</v>
      </c>
      <c r="L1347" s="11" t="s">
        <v>3289</v>
      </c>
      <c r="M1347" s="10" t="s">
        <v>191</v>
      </c>
      <c r="N1347" s="10" t="s">
        <v>8</v>
      </c>
      <c r="O1347" s="10" t="s">
        <v>70</v>
      </c>
      <c r="P1347" s="25" t="s">
        <v>134</v>
      </c>
      <c r="Q1347" s="22"/>
      <c r="R1347" s="33"/>
      <c r="S1347" s="33"/>
      <c r="T1347" s="33"/>
      <c r="U1347" s="27"/>
      <c r="V1347" s="27"/>
      <c r="W1347" s="27"/>
      <c r="X1347" s="24"/>
    </row>
    <row r="1348" spans="1:24" s="23" customFormat="1" ht="210.75" customHeight="1" x14ac:dyDescent="0.35">
      <c r="A1348" s="20">
        <f t="shared" si="43"/>
        <v>1347</v>
      </c>
      <c r="B1348" s="21" t="str">
        <f t="shared" si="44"/>
        <v>W43</v>
      </c>
      <c r="C1348" s="21">
        <v>45949.395833333336</v>
      </c>
      <c r="D1348" s="21" t="s">
        <v>2102</v>
      </c>
      <c r="E1348" s="10" t="s">
        <v>102</v>
      </c>
      <c r="F1348" s="10" t="s">
        <v>25</v>
      </c>
      <c r="G1348" s="46">
        <v>1.66E-2</v>
      </c>
      <c r="H1348" s="46">
        <v>5.1000000000000004E-3</v>
      </c>
      <c r="I1348" s="46">
        <v>6.4000000000000003E-3</v>
      </c>
      <c r="J1348" s="46">
        <v>5.3E-3</v>
      </c>
      <c r="K1348" s="49" t="s">
        <v>3258</v>
      </c>
      <c r="L1348" s="11" t="s">
        <v>3272</v>
      </c>
      <c r="M1348" s="10" t="s">
        <v>162</v>
      </c>
      <c r="N1348" s="10" t="s">
        <v>8</v>
      </c>
      <c r="O1348" s="10" t="s">
        <v>1610</v>
      </c>
      <c r="P1348" s="25" t="s">
        <v>11</v>
      </c>
      <c r="Q1348" s="22"/>
      <c r="R1348" s="33"/>
      <c r="S1348" s="33"/>
      <c r="T1348" s="33"/>
      <c r="U1348" s="27"/>
      <c r="V1348" s="27"/>
      <c r="W1348" s="27"/>
      <c r="X1348" s="24"/>
    </row>
    <row r="1349" spans="1:24" s="23" customFormat="1" ht="210.75" customHeight="1" x14ac:dyDescent="0.35">
      <c r="A1349" s="20">
        <f t="shared" ref="A1349:A1412" si="45">ROW()-1</f>
        <v>1348</v>
      </c>
      <c r="B1349" s="21" t="str">
        <f t="shared" si="44"/>
        <v>W43</v>
      </c>
      <c r="C1349" s="21">
        <v>45949.395833333336</v>
      </c>
      <c r="D1349" s="21" t="s">
        <v>2102</v>
      </c>
      <c r="E1349" s="10" t="s">
        <v>84</v>
      </c>
      <c r="F1349" s="10" t="s">
        <v>25</v>
      </c>
      <c r="G1349" s="46">
        <v>1.49E-2</v>
      </c>
      <c r="H1349" s="46">
        <v>9.4000000000000004E-3</v>
      </c>
      <c r="I1349" s="46">
        <v>1.1599999999999999E-2</v>
      </c>
      <c r="J1349" s="46">
        <v>8.8999999999999999E-3</v>
      </c>
      <c r="K1349" s="49" t="s">
        <v>3259</v>
      </c>
      <c r="L1349" s="11" t="s">
        <v>5104</v>
      </c>
      <c r="M1349" s="10" t="s">
        <v>175</v>
      </c>
      <c r="N1349" s="10" t="s">
        <v>8</v>
      </c>
      <c r="O1349" s="10" t="s">
        <v>1610</v>
      </c>
      <c r="P1349" s="25" t="s">
        <v>11</v>
      </c>
      <c r="Q1349" s="22"/>
      <c r="R1349" s="33"/>
      <c r="S1349" s="33"/>
      <c r="T1349" s="33"/>
      <c r="U1349" s="27"/>
      <c r="V1349" s="27"/>
      <c r="W1349" s="27"/>
      <c r="X1349" s="24"/>
    </row>
    <row r="1350" spans="1:24" s="23" customFormat="1" ht="210.75" customHeight="1" x14ac:dyDescent="0.35">
      <c r="A1350" s="20">
        <f t="shared" si="45"/>
        <v>1349</v>
      </c>
      <c r="B1350" s="21" t="str">
        <f t="shared" si="44"/>
        <v>W43</v>
      </c>
      <c r="C1350" s="21">
        <v>45949.395833333336</v>
      </c>
      <c r="D1350" s="21" t="s">
        <v>2191</v>
      </c>
      <c r="E1350" s="10" t="s">
        <v>3255</v>
      </c>
      <c r="F1350" s="10" t="s">
        <v>25</v>
      </c>
      <c r="G1350" s="46">
        <v>1.6999999999999999E-3</v>
      </c>
      <c r="H1350" s="46">
        <v>5.0000000000000001E-4</v>
      </c>
      <c r="I1350" s="46">
        <v>8.0000000000000004E-4</v>
      </c>
      <c r="J1350" s="46">
        <v>8.0000000000000004E-4</v>
      </c>
      <c r="K1350" s="49" t="s">
        <v>3262</v>
      </c>
      <c r="L1350" s="11" t="s">
        <v>3287</v>
      </c>
      <c r="M1350" s="10" t="s">
        <v>2058</v>
      </c>
      <c r="N1350" s="10" t="s">
        <v>8</v>
      </c>
      <c r="O1350" s="10" t="s">
        <v>1610</v>
      </c>
      <c r="P1350" s="25" t="s">
        <v>11</v>
      </c>
      <c r="Q1350" s="22"/>
      <c r="R1350" s="33"/>
      <c r="S1350" s="33"/>
      <c r="T1350" s="33"/>
      <c r="U1350" s="27"/>
      <c r="V1350" s="27"/>
      <c r="W1350" s="27"/>
      <c r="X1350" s="24"/>
    </row>
    <row r="1351" spans="1:24" s="23" customFormat="1" ht="210.75" customHeight="1" x14ac:dyDescent="0.35">
      <c r="A1351" s="20">
        <f t="shared" si="45"/>
        <v>1350</v>
      </c>
      <c r="B1351" s="21" t="str">
        <f t="shared" si="44"/>
        <v>W43</v>
      </c>
      <c r="C1351" s="21">
        <v>45950.395833333336</v>
      </c>
      <c r="D1351" s="21" t="s">
        <v>201</v>
      </c>
      <c r="E1351" s="10" t="s">
        <v>321</v>
      </c>
      <c r="F1351" s="10" t="s">
        <v>25</v>
      </c>
      <c r="G1351" s="46">
        <v>1.32E-2</v>
      </c>
      <c r="H1351" s="46">
        <v>1.2999999999999999E-3</v>
      </c>
      <c r="I1351" s="46">
        <v>1.32E-2</v>
      </c>
      <c r="J1351" s="46">
        <v>1.2999999999999999E-3</v>
      </c>
      <c r="K1351" s="49" t="s">
        <v>3263</v>
      </c>
      <c r="L1351" s="11" t="s">
        <v>3270</v>
      </c>
      <c r="M1351" s="10" t="s">
        <v>2697</v>
      </c>
      <c r="N1351" s="10" t="s">
        <v>8</v>
      </c>
      <c r="O1351" s="10" t="s">
        <v>1610</v>
      </c>
      <c r="P1351" s="25" t="s">
        <v>11</v>
      </c>
      <c r="Q1351" s="22"/>
      <c r="R1351" s="33"/>
      <c r="S1351" s="33"/>
      <c r="T1351" s="33"/>
      <c r="U1351" s="27"/>
      <c r="V1351" s="27"/>
      <c r="W1351" s="27"/>
      <c r="X1351" s="24"/>
    </row>
    <row r="1352" spans="1:24" s="23" customFormat="1" ht="210.75" customHeight="1" x14ac:dyDescent="0.35">
      <c r="A1352" s="20">
        <f t="shared" si="45"/>
        <v>1351</v>
      </c>
      <c r="B1352" s="21" t="str">
        <f t="shared" si="44"/>
        <v>W43</v>
      </c>
      <c r="C1352" s="21">
        <v>45950.395833333336</v>
      </c>
      <c r="D1352" s="21" t="s">
        <v>1725</v>
      </c>
      <c r="E1352" s="10" t="s">
        <v>174</v>
      </c>
      <c r="F1352" s="10" t="s">
        <v>25</v>
      </c>
      <c r="G1352" s="46">
        <v>8.9999999999999998E-4</v>
      </c>
      <c r="H1352" s="46">
        <v>1E-4</v>
      </c>
      <c r="I1352" s="46">
        <v>8.9999999999999998E-4</v>
      </c>
      <c r="J1352" s="46">
        <v>2.9999999999999997E-4</v>
      </c>
      <c r="K1352" s="49" t="s">
        <v>3330</v>
      </c>
      <c r="L1352" s="11" t="s">
        <v>3271</v>
      </c>
      <c r="M1352" s="10" t="s">
        <v>175</v>
      </c>
      <c r="N1352" s="10" t="s">
        <v>8</v>
      </c>
      <c r="O1352" s="10" t="s">
        <v>1610</v>
      </c>
      <c r="P1352" s="25" t="s">
        <v>50</v>
      </c>
      <c r="Q1352" s="22"/>
      <c r="R1352" s="33"/>
      <c r="S1352" s="33"/>
      <c r="T1352" s="33"/>
      <c r="U1352" s="27"/>
      <c r="V1352" s="27"/>
      <c r="W1352" s="27"/>
      <c r="X1352" s="24"/>
    </row>
    <row r="1353" spans="1:24" s="23" customFormat="1" ht="210.75" customHeight="1" x14ac:dyDescent="0.35">
      <c r="A1353" s="20">
        <f t="shared" si="45"/>
        <v>1352</v>
      </c>
      <c r="B1353" s="21" t="str">
        <f t="shared" si="44"/>
        <v>W43</v>
      </c>
      <c r="C1353" s="21">
        <v>45950.6875</v>
      </c>
      <c r="D1353" s="21" t="s">
        <v>2144</v>
      </c>
      <c r="E1353" s="10" t="s">
        <v>2034</v>
      </c>
      <c r="F1353" s="10" t="s">
        <v>25</v>
      </c>
      <c r="G1353" s="46">
        <v>6.0000000000000001E-3</v>
      </c>
      <c r="H1353" s="46">
        <v>2.0000000000000001E-4</v>
      </c>
      <c r="I1353" s="46">
        <v>2E-3</v>
      </c>
      <c r="J1353" s="46">
        <v>5.0000000000000001E-4</v>
      </c>
      <c r="K1353" s="49" t="s">
        <v>3266</v>
      </c>
      <c r="L1353" s="11" t="s">
        <v>3275</v>
      </c>
      <c r="M1353" s="10" t="s">
        <v>3276</v>
      </c>
      <c r="N1353" s="10" t="s">
        <v>8</v>
      </c>
      <c r="O1353" s="10" t="s">
        <v>1610</v>
      </c>
      <c r="P1353" s="25" t="s">
        <v>11</v>
      </c>
      <c r="Q1353" s="22"/>
      <c r="R1353" s="33"/>
      <c r="S1353" s="33"/>
      <c r="T1353" s="33"/>
      <c r="U1353" s="27"/>
      <c r="V1353" s="27"/>
      <c r="W1353" s="27"/>
      <c r="X1353" s="24"/>
    </row>
    <row r="1354" spans="1:24" s="23" customFormat="1" ht="210.75" customHeight="1" x14ac:dyDescent="0.35">
      <c r="A1354" s="20">
        <f t="shared" si="45"/>
        <v>1353</v>
      </c>
      <c r="B1354" s="21" t="str">
        <f t="shared" si="44"/>
        <v>W43</v>
      </c>
      <c r="C1354" s="21">
        <v>45950.6875</v>
      </c>
      <c r="D1354" s="21" t="s">
        <v>2634</v>
      </c>
      <c r="E1354" s="10" t="s">
        <v>20</v>
      </c>
      <c r="F1354" s="10" t="s">
        <v>25</v>
      </c>
      <c r="G1354" s="46">
        <v>1.2E-2</v>
      </c>
      <c r="H1354" s="46">
        <v>1.5E-3</v>
      </c>
      <c r="I1354" s="46">
        <v>1.06E-2</v>
      </c>
      <c r="J1354" s="46">
        <v>1.9E-3</v>
      </c>
      <c r="K1354" s="49" t="s">
        <v>3267</v>
      </c>
      <c r="L1354" s="11" t="s">
        <v>5105</v>
      </c>
      <c r="M1354" s="10" t="s">
        <v>189</v>
      </c>
      <c r="N1354" s="10" t="s">
        <v>1</v>
      </c>
      <c r="O1354" s="10" t="s">
        <v>1610</v>
      </c>
      <c r="P1354" s="25" t="s">
        <v>11</v>
      </c>
      <c r="Q1354" s="22"/>
      <c r="R1354" s="33"/>
      <c r="S1354" s="33"/>
      <c r="T1354" s="33"/>
      <c r="U1354" s="27"/>
      <c r="V1354" s="27"/>
      <c r="W1354" s="27"/>
      <c r="X1354" s="24"/>
    </row>
    <row r="1355" spans="1:24" s="23" customFormat="1" ht="210.75" customHeight="1" x14ac:dyDescent="0.35">
      <c r="A1355" s="20">
        <f t="shared" si="45"/>
        <v>1354</v>
      </c>
      <c r="B1355" s="21" t="str">
        <f t="shared" si="44"/>
        <v>W43</v>
      </c>
      <c r="C1355" s="21">
        <v>45950.6875</v>
      </c>
      <c r="D1355" s="21" t="s">
        <v>2328</v>
      </c>
      <c r="E1355" s="10" t="s">
        <v>123</v>
      </c>
      <c r="F1355" s="10" t="s">
        <v>25</v>
      </c>
      <c r="G1355" s="46">
        <v>1.1299999999999999E-2</v>
      </c>
      <c r="H1355" s="46">
        <v>7.4999999999999997E-3</v>
      </c>
      <c r="I1355" s="46">
        <v>7.4999999999999997E-3</v>
      </c>
      <c r="J1355" s="46">
        <v>6.7000000000000002E-3</v>
      </c>
      <c r="K1355" s="49" t="s">
        <v>3268</v>
      </c>
      <c r="L1355" s="11" t="s">
        <v>3304</v>
      </c>
      <c r="M1355" s="10" t="s">
        <v>128</v>
      </c>
      <c r="N1355" s="10" t="s">
        <v>8</v>
      </c>
      <c r="O1355" s="10" t="s">
        <v>1610</v>
      </c>
      <c r="P1355" s="25" t="s">
        <v>11</v>
      </c>
      <c r="Q1355" s="22"/>
      <c r="R1355" s="33"/>
      <c r="S1355" s="33"/>
      <c r="T1355" s="33"/>
      <c r="U1355" s="27"/>
      <c r="V1355" s="27"/>
      <c r="W1355" s="27"/>
      <c r="X1355" s="24"/>
    </row>
    <row r="1356" spans="1:24" s="23" customFormat="1" ht="210.75" customHeight="1" x14ac:dyDescent="0.35">
      <c r="A1356" s="20">
        <f t="shared" si="45"/>
        <v>1355</v>
      </c>
      <c r="B1356" s="21" t="str">
        <f t="shared" si="44"/>
        <v>W43</v>
      </c>
      <c r="C1356" s="21">
        <v>45951.3125</v>
      </c>
      <c r="D1356" s="21" t="s">
        <v>2144</v>
      </c>
      <c r="E1356" s="10" t="s">
        <v>1432</v>
      </c>
      <c r="F1356" s="10" t="s">
        <v>25</v>
      </c>
      <c r="G1356" s="46">
        <v>1.37E-2</v>
      </c>
      <c r="H1356" s="46">
        <v>1.1999999999999999E-3</v>
      </c>
      <c r="I1356" s="46">
        <v>7.7999999999999996E-3</v>
      </c>
      <c r="J1356" s="46">
        <v>2.8E-3</v>
      </c>
      <c r="K1356" s="49" t="s">
        <v>3277</v>
      </c>
      <c r="L1356" s="11" t="s">
        <v>3275</v>
      </c>
      <c r="M1356" s="10" t="s">
        <v>172</v>
      </c>
      <c r="N1356" s="10" t="s">
        <v>9</v>
      </c>
      <c r="O1356" s="10" t="s">
        <v>1610</v>
      </c>
      <c r="P1356" s="25" t="s">
        <v>11</v>
      </c>
      <c r="Q1356" s="22"/>
      <c r="R1356" s="33"/>
      <c r="S1356" s="33"/>
      <c r="T1356" s="33"/>
      <c r="U1356" s="27"/>
      <c r="V1356" s="27"/>
      <c r="W1356" s="27"/>
      <c r="X1356" s="24"/>
    </row>
    <row r="1357" spans="1:24" s="23" customFormat="1" ht="210.75" customHeight="1" x14ac:dyDescent="0.35">
      <c r="A1357" s="20">
        <f t="shared" si="45"/>
        <v>1356</v>
      </c>
      <c r="B1357" s="21" t="str">
        <f t="shared" si="44"/>
        <v>W43</v>
      </c>
      <c r="C1357" s="21">
        <v>45951.395833333336</v>
      </c>
      <c r="D1357" s="21" t="s">
        <v>2634</v>
      </c>
      <c r="E1357" s="10" t="s">
        <v>169</v>
      </c>
      <c r="F1357" s="10" t="s">
        <v>25</v>
      </c>
      <c r="G1357" s="46">
        <v>1.8E-3</v>
      </c>
      <c r="H1357" s="46">
        <v>2.0000000000000001E-4</v>
      </c>
      <c r="I1357" s="46">
        <v>1.1999999999999999E-3</v>
      </c>
      <c r="J1357" s="46">
        <v>8.2000000000000007E-3</v>
      </c>
      <c r="K1357" s="49" t="s">
        <v>3273</v>
      </c>
      <c r="L1357" s="11" t="s">
        <v>3274</v>
      </c>
      <c r="M1357" s="10" t="s">
        <v>167</v>
      </c>
      <c r="N1357" s="10" t="s">
        <v>1</v>
      </c>
      <c r="O1357" s="10" t="s">
        <v>1610</v>
      </c>
      <c r="P1357" s="25" t="s">
        <v>11</v>
      </c>
      <c r="Q1357" s="22"/>
      <c r="R1357" s="33"/>
      <c r="S1357" s="33"/>
      <c r="T1357" s="33"/>
      <c r="U1357" s="27"/>
      <c r="V1357" s="27"/>
      <c r="W1357" s="27"/>
      <c r="X1357" s="24"/>
    </row>
    <row r="1358" spans="1:24" s="23" customFormat="1" ht="165" x14ac:dyDescent="0.35">
      <c r="A1358" s="20">
        <f t="shared" si="45"/>
        <v>1357</v>
      </c>
      <c r="B1358" s="21" t="str">
        <f t="shared" si="44"/>
        <v>W43</v>
      </c>
      <c r="C1358" s="21">
        <v>45952.3125</v>
      </c>
      <c r="D1358" s="21" t="s">
        <v>3037</v>
      </c>
      <c r="E1358" s="10" t="s">
        <v>65</v>
      </c>
      <c r="F1358" s="10" t="s">
        <v>25</v>
      </c>
      <c r="G1358" s="46">
        <v>1.03E-2</v>
      </c>
      <c r="H1358" s="46">
        <v>2.0999999999999999E-3</v>
      </c>
      <c r="I1358" s="46">
        <v>7.9000000000000008E-3</v>
      </c>
      <c r="J1358" s="46">
        <v>7.6E-3</v>
      </c>
      <c r="K1358" s="49" t="s">
        <v>3284</v>
      </c>
      <c r="L1358" s="11" t="s">
        <v>3583</v>
      </c>
      <c r="M1358" s="10" t="s">
        <v>2455</v>
      </c>
      <c r="N1358" s="10" t="s">
        <v>183</v>
      </c>
      <c r="O1358" s="10" t="s">
        <v>1610</v>
      </c>
      <c r="P1358" s="25" t="s">
        <v>11</v>
      </c>
      <c r="Q1358" s="22"/>
      <c r="R1358" s="33"/>
      <c r="S1358" s="33"/>
      <c r="T1358" s="33"/>
      <c r="U1358" s="27"/>
      <c r="V1358" s="27"/>
      <c r="W1358" s="27"/>
      <c r="X1358" s="24"/>
    </row>
    <row r="1359" spans="1:24" s="23" customFormat="1" ht="280.5" x14ac:dyDescent="0.35">
      <c r="A1359" s="20">
        <f t="shared" si="45"/>
        <v>1358</v>
      </c>
      <c r="B1359" s="21" t="str">
        <f t="shared" si="44"/>
        <v>W43</v>
      </c>
      <c r="C1359" s="21">
        <v>45952.395833333336</v>
      </c>
      <c r="D1359" s="21" t="s">
        <v>2144</v>
      </c>
      <c r="E1359" s="10" t="s">
        <v>20</v>
      </c>
      <c r="F1359" s="10" t="s">
        <v>25</v>
      </c>
      <c r="G1359" s="46">
        <v>7.1000000000000004E-3</v>
      </c>
      <c r="H1359" s="46">
        <v>2E-3</v>
      </c>
      <c r="I1359" s="46">
        <v>3.5000000000000001E-3</v>
      </c>
      <c r="J1359" s="46">
        <v>6.3E-3</v>
      </c>
      <c r="K1359" s="49" t="s">
        <v>3302</v>
      </c>
      <c r="L1359" s="11" t="s">
        <v>5106</v>
      </c>
      <c r="M1359" s="10" t="s">
        <v>173</v>
      </c>
      <c r="N1359" s="10" t="s">
        <v>1</v>
      </c>
      <c r="O1359" s="10" t="s">
        <v>1610</v>
      </c>
      <c r="P1359" s="25" t="s">
        <v>11</v>
      </c>
      <c r="Q1359" s="22"/>
      <c r="R1359" s="33"/>
      <c r="S1359" s="33"/>
      <c r="T1359" s="33"/>
      <c r="U1359" s="27"/>
      <c r="V1359" s="27"/>
      <c r="W1359" s="27"/>
      <c r="X1359" s="24"/>
    </row>
    <row r="1360" spans="1:24" s="23" customFormat="1" ht="181.5" x14ac:dyDescent="0.35">
      <c r="A1360" s="20">
        <f t="shared" si="45"/>
        <v>1359</v>
      </c>
      <c r="B1360" s="21" t="str">
        <f t="shared" si="44"/>
        <v>W43</v>
      </c>
      <c r="C1360" s="21">
        <v>45952.395833333336</v>
      </c>
      <c r="D1360" s="21" t="s">
        <v>2191</v>
      </c>
      <c r="E1360" s="10" t="s">
        <v>896</v>
      </c>
      <c r="F1360" s="10" t="s">
        <v>25</v>
      </c>
      <c r="G1360" s="46">
        <v>1.1299999999999999E-2</v>
      </c>
      <c r="H1360" s="46">
        <v>2.3E-3</v>
      </c>
      <c r="I1360" s="46">
        <v>3.5000000000000001E-3</v>
      </c>
      <c r="J1360" s="46">
        <v>2.0999999999999999E-3</v>
      </c>
      <c r="K1360" s="49" t="s">
        <v>3283</v>
      </c>
      <c r="L1360" s="11" t="s">
        <v>5107</v>
      </c>
      <c r="M1360" s="10" t="s">
        <v>175</v>
      </c>
      <c r="N1360" s="10" t="s">
        <v>8</v>
      </c>
      <c r="O1360" s="10" t="s">
        <v>1610</v>
      </c>
      <c r="P1360" s="25" t="s">
        <v>11</v>
      </c>
      <c r="Q1360" s="22"/>
      <c r="R1360" s="33"/>
      <c r="S1360" s="33"/>
      <c r="T1360" s="33"/>
      <c r="U1360" s="27"/>
      <c r="V1360" s="27"/>
      <c r="W1360" s="27"/>
      <c r="X1360" s="24"/>
    </row>
    <row r="1361" spans="1:24" s="23" customFormat="1" ht="148.5" x14ac:dyDescent="0.35">
      <c r="A1361" s="20">
        <f t="shared" si="45"/>
        <v>1360</v>
      </c>
      <c r="B1361" s="21" t="str">
        <f t="shared" si="44"/>
        <v>W43</v>
      </c>
      <c r="C1361" s="21">
        <v>45952.395833333336</v>
      </c>
      <c r="D1361" s="21" t="s">
        <v>2634</v>
      </c>
      <c r="E1361" s="10" t="s">
        <v>2053</v>
      </c>
      <c r="F1361" s="10" t="s">
        <v>25</v>
      </c>
      <c r="G1361" s="46">
        <v>5.9999999999999995E-4</v>
      </c>
      <c r="H1361" s="46">
        <v>2.0000000000000001E-4</v>
      </c>
      <c r="I1361" s="46">
        <v>5.0000000000000001E-4</v>
      </c>
      <c r="J1361" s="46">
        <v>8.9999999999999998E-4</v>
      </c>
      <c r="K1361" s="49" t="s">
        <v>3282</v>
      </c>
      <c r="L1361" s="11" t="s">
        <v>3285</v>
      </c>
      <c r="M1361" s="10" t="s">
        <v>2058</v>
      </c>
      <c r="N1361" s="10" t="s">
        <v>8</v>
      </c>
      <c r="O1361" s="10" t="s">
        <v>1610</v>
      </c>
      <c r="P1361" s="25" t="s">
        <v>11</v>
      </c>
      <c r="Q1361" s="22"/>
      <c r="R1361" s="33"/>
      <c r="S1361" s="33"/>
      <c r="T1361" s="33"/>
      <c r="U1361" s="27"/>
      <c r="V1361" s="27"/>
      <c r="W1361" s="27"/>
      <c r="X1361" s="24"/>
    </row>
    <row r="1362" spans="1:24" s="23" customFormat="1" ht="132" x14ac:dyDescent="0.35">
      <c r="A1362" s="20">
        <f t="shared" si="45"/>
        <v>1361</v>
      </c>
      <c r="B1362" s="21" t="str">
        <f t="shared" si="44"/>
        <v>W43</v>
      </c>
      <c r="C1362" s="21">
        <v>45952.625</v>
      </c>
      <c r="D1362" s="21" t="s">
        <v>2191</v>
      </c>
      <c r="E1362" s="10" t="s">
        <v>149</v>
      </c>
      <c r="F1362" s="10" t="s">
        <v>56</v>
      </c>
      <c r="G1362" s="46">
        <v>1.47E-2</v>
      </c>
      <c r="H1362" s="46">
        <v>4.2779028626568029E-3</v>
      </c>
      <c r="I1362" s="46">
        <v>4.8944631385744878E-3</v>
      </c>
      <c r="J1362" s="46">
        <v>5.4000000000000003E-3</v>
      </c>
      <c r="K1362" s="49" t="s">
        <v>3279</v>
      </c>
      <c r="L1362" s="11" t="s">
        <v>3303</v>
      </c>
      <c r="M1362" s="10" t="s">
        <v>173</v>
      </c>
      <c r="N1362" s="10" t="s">
        <v>1</v>
      </c>
      <c r="O1362" s="10" t="s">
        <v>3278</v>
      </c>
      <c r="P1362" s="25" t="s">
        <v>11</v>
      </c>
      <c r="Q1362" s="22"/>
      <c r="R1362" s="33"/>
      <c r="S1362" s="33"/>
      <c r="T1362" s="33"/>
      <c r="U1362" s="27"/>
      <c r="V1362" s="27"/>
      <c r="W1362" s="27"/>
      <c r="X1362" s="24"/>
    </row>
    <row r="1363" spans="1:24" s="23" customFormat="1" ht="300.75" customHeight="1" x14ac:dyDescent="0.35">
      <c r="A1363" s="20">
        <f t="shared" si="45"/>
        <v>1362</v>
      </c>
      <c r="B1363" s="21" t="str">
        <f t="shared" si="44"/>
        <v>W43</v>
      </c>
      <c r="C1363" s="21">
        <v>45952.625</v>
      </c>
      <c r="D1363" s="21" t="s">
        <v>2911</v>
      </c>
      <c r="E1363" s="10" t="s">
        <v>174</v>
      </c>
      <c r="F1363" s="10" t="s">
        <v>56</v>
      </c>
      <c r="G1363" s="46">
        <v>0.16300000000000001</v>
      </c>
      <c r="H1363" s="46">
        <v>1.6191961777383117E-2</v>
      </c>
      <c r="I1363" s="46">
        <v>3.6158743940380579E-2</v>
      </c>
      <c r="J1363" s="46">
        <v>2.69E-2</v>
      </c>
      <c r="K1363" s="49" t="s">
        <v>3280</v>
      </c>
      <c r="L1363" s="11" t="s">
        <v>3295</v>
      </c>
      <c r="M1363" s="10" t="s">
        <v>175</v>
      </c>
      <c r="N1363" s="10" t="s">
        <v>8</v>
      </c>
      <c r="O1363" s="10" t="s">
        <v>3278</v>
      </c>
      <c r="P1363" s="25" t="s">
        <v>134</v>
      </c>
      <c r="Q1363" s="22"/>
      <c r="R1363" s="33"/>
      <c r="S1363" s="33"/>
      <c r="T1363" s="33"/>
      <c r="U1363" s="27"/>
      <c r="V1363" s="27"/>
      <c r="W1363" s="27"/>
      <c r="X1363" s="24"/>
    </row>
    <row r="1364" spans="1:24" s="23" customFormat="1" ht="165" x14ac:dyDescent="0.35">
      <c r="A1364" s="20">
        <f t="shared" si="45"/>
        <v>1363</v>
      </c>
      <c r="B1364" s="21" t="str">
        <f t="shared" si="44"/>
        <v>W43</v>
      </c>
      <c r="C1364" s="21">
        <v>45952.625</v>
      </c>
      <c r="D1364" s="21" t="s">
        <v>2911</v>
      </c>
      <c r="E1364" s="10" t="s">
        <v>166</v>
      </c>
      <c r="F1364" s="10" t="s">
        <v>60</v>
      </c>
      <c r="G1364" s="46">
        <v>2.4299999999999999E-2</v>
      </c>
      <c r="H1364" s="46">
        <v>1.2522150493695705E-2</v>
      </c>
      <c r="I1364" s="46">
        <v>1.5791187323637941E-2</v>
      </c>
      <c r="J1364" s="46">
        <v>1.77E-2</v>
      </c>
      <c r="K1364" s="49" t="s">
        <v>3281</v>
      </c>
      <c r="L1364" s="11" t="s">
        <v>3316</v>
      </c>
      <c r="M1364" s="10" t="s">
        <v>2697</v>
      </c>
      <c r="N1364" s="10" t="s">
        <v>8</v>
      </c>
      <c r="O1364" s="10" t="s">
        <v>3278</v>
      </c>
      <c r="P1364" s="25" t="s">
        <v>134</v>
      </c>
      <c r="Q1364" s="22"/>
      <c r="R1364" s="33"/>
      <c r="S1364" s="33"/>
      <c r="T1364" s="33"/>
      <c r="U1364" s="27"/>
      <c r="V1364" s="27"/>
      <c r="W1364" s="27"/>
      <c r="X1364" s="24"/>
    </row>
    <row r="1365" spans="1:24" s="23" customFormat="1" ht="154.5" customHeight="1" x14ac:dyDescent="0.35">
      <c r="A1365" s="20">
        <f t="shared" si="45"/>
        <v>1364</v>
      </c>
      <c r="B1365" s="21" t="str">
        <f t="shared" si="44"/>
        <v>W43</v>
      </c>
      <c r="C1365" s="21">
        <v>45952.625</v>
      </c>
      <c r="D1365" s="21" t="s">
        <v>2911</v>
      </c>
      <c r="E1365" s="10" t="s">
        <v>3325</v>
      </c>
      <c r="F1365" s="10" t="s">
        <v>60</v>
      </c>
      <c r="G1365" s="46">
        <v>2.4299999999999999E-2</v>
      </c>
      <c r="H1365" s="46">
        <v>1.2522150493695705E-2</v>
      </c>
      <c r="I1365" s="46">
        <v>1.5791187323637941E-2</v>
      </c>
      <c r="J1365" s="46">
        <v>1.77E-2</v>
      </c>
      <c r="K1365" s="49" t="s">
        <v>3326</v>
      </c>
      <c r="L1365" s="11" t="s">
        <v>3316</v>
      </c>
      <c r="M1365" s="10" t="s">
        <v>2697</v>
      </c>
      <c r="N1365" s="10" t="s">
        <v>8</v>
      </c>
      <c r="O1365" s="10" t="s">
        <v>466</v>
      </c>
      <c r="P1365" s="25" t="s">
        <v>134</v>
      </c>
      <c r="Q1365" s="22"/>
      <c r="R1365" s="33"/>
      <c r="S1365" s="33"/>
      <c r="T1365" s="33"/>
      <c r="U1365" s="27"/>
      <c r="V1365" s="27"/>
      <c r="W1365" s="27"/>
      <c r="X1365" s="24"/>
    </row>
    <row r="1366" spans="1:24" s="23" customFormat="1" ht="181.5" x14ac:dyDescent="0.35">
      <c r="A1366" s="20">
        <f t="shared" si="45"/>
        <v>1365</v>
      </c>
      <c r="B1366" s="21" t="str">
        <f t="shared" si="44"/>
        <v>W43</v>
      </c>
      <c r="C1366" s="21">
        <v>45953.375</v>
      </c>
      <c r="D1366" s="21" t="s">
        <v>2191</v>
      </c>
      <c r="E1366" s="10" t="s">
        <v>58</v>
      </c>
      <c r="F1366" s="10" t="s">
        <v>25</v>
      </c>
      <c r="G1366" s="46">
        <v>2.63E-2</v>
      </c>
      <c r="H1366" s="46">
        <v>1.0699999999999999E-2</v>
      </c>
      <c r="I1366" s="46">
        <v>1.4200000000000001E-2</v>
      </c>
      <c r="J1366" s="46">
        <v>9.4000000000000004E-3</v>
      </c>
      <c r="K1366" s="49" t="s">
        <v>3318</v>
      </c>
      <c r="L1366" s="11" t="s">
        <v>5108</v>
      </c>
      <c r="M1366" s="10" t="s">
        <v>162</v>
      </c>
      <c r="N1366" s="10" t="s">
        <v>8</v>
      </c>
      <c r="O1366" s="10" t="s">
        <v>85</v>
      </c>
      <c r="P1366" s="25" t="s">
        <v>11</v>
      </c>
      <c r="Q1366" s="22"/>
      <c r="R1366" s="33"/>
      <c r="S1366" s="33"/>
      <c r="T1366" s="33"/>
      <c r="U1366" s="27"/>
      <c r="V1366" s="27"/>
      <c r="W1366" s="27"/>
      <c r="X1366" s="24"/>
    </row>
    <row r="1367" spans="1:24" s="23" customFormat="1" ht="181.5" x14ac:dyDescent="0.35">
      <c r="A1367" s="20">
        <f t="shared" si="45"/>
        <v>1366</v>
      </c>
      <c r="B1367" s="21" t="str">
        <f t="shared" si="44"/>
        <v>W43</v>
      </c>
      <c r="C1367" s="21">
        <v>45953.375</v>
      </c>
      <c r="D1367" s="21" t="s">
        <v>2191</v>
      </c>
      <c r="E1367" s="10" t="s">
        <v>2321</v>
      </c>
      <c r="F1367" s="10" t="s">
        <v>25</v>
      </c>
      <c r="G1367" s="46">
        <v>3.7000000000000002E-3</v>
      </c>
      <c r="H1367" s="46">
        <v>8.9999999999999998E-4</v>
      </c>
      <c r="I1367" s="46">
        <v>1.5E-3</v>
      </c>
      <c r="J1367" s="46">
        <v>1.1000000000000001E-3</v>
      </c>
      <c r="K1367" s="49" t="s">
        <v>3296</v>
      </c>
      <c r="L1367" s="11" t="s">
        <v>5108</v>
      </c>
      <c r="M1367" s="10" t="s">
        <v>175</v>
      </c>
      <c r="N1367" s="10" t="s">
        <v>8</v>
      </c>
      <c r="O1367" s="10" t="s">
        <v>85</v>
      </c>
      <c r="P1367" s="25" t="s">
        <v>11</v>
      </c>
      <c r="Q1367" s="22"/>
      <c r="R1367" s="33"/>
      <c r="S1367" s="33"/>
      <c r="T1367" s="33"/>
      <c r="U1367" s="27"/>
      <c r="V1367" s="27"/>
      <c r="W1367" s="27"/>
      <c r="X1367" s="24"/>
    </row>
    <row r="1368" spans="1:24" s="23" customFormat="1" ht="153.75" customHeight="1" x14ac:dyDescent="0.35">
      <c r="A1368" s="20">
        <f t="shared" si="45"/>
        <v>1367</v>
      </c>
      <c r="B1368" s="21" t="str">
        <f t="shared" si="44"/>
        <v>W43</v>
      </c>
      <c r="C1368" s="21">
        <v>45953.375</v>
      </c>
      <c r="D1368" s="21" t="s">
        <v>2102</v>
      </c>
      <c r="E1368" s="10" t="s">
        <v>106</v>
      </c>
      <c r="F1368" s="10" t="s">
        <v>25</v>
      </c>
      <c r="G1368" s="46">
        <v>3.5999999999999999E-3</v>
      </c>
      <c r="H1368" s="46">
        <v>4.0000000000000002E-4</v>
      </c>
      <c r="I1368" s="46">
        <v>8.9999999999999998E-4</v>
      </c>
      <c r="J1368" s="46">
        <v>6.3E-3</v>
      </c>
      <c r="K1368" s="49" t="s">
        <v>3297</v>
      </c>
      <c r="L1368" s="11" t="s">
        <v>3306</v>
      </c>
      <c r="M1368" s="10" t="s">
        <v>204</v>
      </c>
      <c r="N1368" s="10" t="s">
        <v>1</v>
      </c>
      <c r="O1368" s="10" t="s">
        <v>85</v>
      </c>
      <c r="P1368" s="25" t="s">
        <v>11</v>
      </c>
      <c r="Q1368" s="22"/>
      <c r="R1368" s="33"/>
      <c r="S1368" s="33"/>
      <c r="T1368" s="33"/>
      <c r="U1368" s="27"/>
      <c r="V1368" s="27"/>
      <c r="W1368" s="27"/>
      <c r="X1368" s="24"/>
    </row>
    <row r="1369" spans="1:24" s="23" customFormat="1" ht="132" x14ac:dyDescent="0.35">
      <c r="A1369" s="20">
        <f t="shared" si="45"/>
        <v>1368</v>
      </c>
      <c r="B1369" s="21" t="str">
        <f t="shared" si="44"/>
        <v>W43</v>
      </c>
      <c r="C1369" s="21">
        <v>45953.375</v>
      </c>
      <c r="D1369" s="21" t="s">
        <v>2911</v>
      </c>
      <c r="E1369" s="10" t="s">
        <v>113</v>
      </c>
      <c r="F1369" s="10" t="s">
        <v>25</v>
      </c>
      <c r="G1369" s="46">
        <v>2.8999999999999998E-3</v>
      </c>
      <c r="H1369" s="46">
        <v>1.1000000000000001E-3</v>
      </c>
      <c r="I1369" s="46">
        <v>1.6999999999999999E-3</v>
      </c>
      <c r="J1369" s="46">
        <v>1.6999999999999999E-3</v>
      </c>
      <c r="K1369" s="49" t="s">
        <v>3298</v>
      </c>
      <c r="L1369" s="11"/>
      <c r="M1369" s="10" t="s">
        <v>204</v>
      </c>
      <c r="N1369" s="10" t="s">
        <v>1</v>
      </c>
      <c r="O1369" s="10" t="s">
        <v>85</v>
      </c>
      <c r="P1369" s="25" t="s">
        <v>50</v>
      </c>
      <c r="Q1369" s="22"/>
      <c r="R1369" s="33"/>
      <c r="S1369" s="33"/>
      <c r="T1369" s="33"/>
      <c r="U1369" s="27"/>
      <c r="V1369" s="27"/>
      <c r="W1369" s="27"/>
      <c r="X1369" s="24"/>
    </row>
    <row r="1370" spans="1:24" s="23" customFormat="1" ht="132" x14ac:dyDescent="0.35">
      <c r="A1370" s="20">
        <f t="shared" si="45"/>
        <v>1369</v>
      </c>
      <c r="B1370" s="21" t="str">
        <f t="shared" si="44"/>
        <v>W43</v>
      </c>
      <c r="C1370" s="21">
        <v>45953.375</v>
      </c>
      <c r="D1370" s="21" t="s">
        <v>3037</v>
      </c>
      <c r="E1370" s="10" t="s">
        <v>322</v>
      </c>
      <c r="F1370" s="10" t="s">
        <v>25</v>
      </c>
      <c r="G1370" s="46">
        <v>1.6000000000000001E-3</v>
      </c>
      <c r="H1370" s="46">
        <v>5.9999999999999995E-4</v>
      </c>
      <c r="I1370" s="46">
        <v>1.2999999999999999E-3</v>
      </c>
      <c r="J1370" s="46">
        <v>1.2999999999999999E-3</v>
      </c>
      <c r="K1370" s="49" t="s">
        <v>3299</v>
      </c>
      <c r="L1370" s="11"/>
      <c r="M1370" s="10" t="s">
        <v>204</v>
      </c>
      <c r="N1370" s="10" t="s">
        <v>1</v>
      </c>
      <c r="O1370" s="10" t="s">
        <v>85</v>
      </c>
      <c r="P1370" s="25" t="s">
        <v>50</v>
      </c>
      <c r="Q1370" s="22"/>
      <c r="R1370" s="33"/>
      <c r="S1370" s="33"/>
      <c r="T1370" s="33"/>
      <c r="U1370" s="27"/>
      <c r="V1370" s="27"/>
      <c r="W1370" s="27"/>
      <c r="X1370" s="24"/>
    </row>
    <row r="1371" spans="1:24" s="23" customFormat="1" ht="132" x14ac:dyDescent="0.35">
      <c r="A1371" s="20">
        <f t="shared" si="45"/>
        <v>1370</v>
      </c>
      <c r="B1371" s="21" t="str">
        <f t="shared" si="44"/>
        <v>W43</v>
      </c>
      <c r="C1371" s="21">
        <v>45953.375</v>
      </c>
      <c r="D1371" s="21" t="s">
        <v>3037</v>
      </c>
      <c r="E1371" s="10" t="s">
        <v>1291</v>
      </c>
      <c r="F1371" s="10" t="s">
        <v>25</v>
      </c>
      <c r="G1371" s="46">
        <v>1.2999999999999999E-3</v>
      </c>
      <c r="H1371" s="46">
        <v>2.9999999999999997E-4</v>
      </c>
      <c r="I1371" s="46">
        <v>6.9999999999999999E-4</v>
      </c>
      <c r="J1371" s="46">
        <v>8.9999999999999998E-4</v>
      </c>
      <c r="K1371" s="49" t="s">
        <v>3300</v>
      </c>
      <c r="L1371" s="11"/>
      <c r="M1371" s="10" t="s">
        <v>204</v>
      </c>
      <c r="N1371" s="10" t="s">
        <v>1</v>
      </c>
      <c r="O1371" s="10" t="s">
        <v>85</v>
      </c>
      <c r="P1371" s="25" t="s">
        <v>50</v>
      </c>
      <c r="Q1371" s="22"/>
      <c r="R1371" s="33"/>
      <c r="S1371" s="33"/>
      <c r="T1371" s="33"/>
      <c r="U1371" s="27"/>
      <c r="V1371" s="27"/>
      <c r="W1371" s="27"/>
      <c r="X1371" s="24"/>
    </row>
    <row r="1372" spans="1:24" s="23" customFormat="1" ht="132" x14ac:dyDescent="0.35">
      <c r="A1372" s="20">
        <f t="shared" si="45"/>
        <v>1371</v>
      </c>
      <c r="B1372" s="21" t="str">
        <f t="shared" si="44"/>
        <v>W43</v>
      </c>
      <c r="C1372" s="21">
        <v>45953.375</v>
      </c>
      <c r="D1372" s="21" t="s">
        <v>3037</v>
      </c>
      <c r="E1372" s="10" t="s">
        <v>249</v>
      </c>
      <c r="F1372" s="10" t="s">
        <v>25</v>
      </c>
      <c r="G1372" s="46">
        <v>9.1999999999999998E-3</v>
      </c>
      <c r="H1372" s="46">
        <v>2.3E-3</v>
      </c>
      <c r="I1372" s="46">
        <v>4.7000000000000002E-3</v>
      </c>
      <c r="J1372" s="46">
        <v>4.5999999999999999E-3</v>
      </c>
      <c r="K1372" s="49" t="s">
        <v>3301</v>
      </c>
      <c r="L1372" s="11" t="s">
        <v>3305</v>
      </c>
      <c r="M1372" s="10" t="s">
        <v>2455</v>
      </c>
      <c r="N1372" s="10" t="s">
        <v>183</v>
      </c>
      <c r="O1372" s="10" t="s">
        <v>85</v>
      </c>
      <c r="P1372" s="25" t="s">
        <v>11</v>
      </c>
      <c r="Q1372" s="22"/>
      <c r="R1372" s="33"/>
      <c r="S1372" s="33"/>
      <c r="T1372" s="33"/>
      <c r="U1372" s="27"/>
      <c r="V1372" s="27"/>
      <c r="W1372" s="27"/>
      <c r="X1372" s="24"/>
    </row>
    <row r="1373" spans="1:24" s="23" customFormat="1" ht="297" x14ac:dyDescent="0.35">
      <c r="A1373" s="20">
        <f t="shared" si="45"/>
        <v>1372</v>
      </c>
      <c r="B1373" s="21" t="str">
        <f t="shared" si="44"/>
        <v>W43</v>
      </c>
      <c r="C1373" s="21">
        <v>45954.333333333336</v>
      </c>
      <c r="D1373" s="21" t="s">
        <v>3037</v>
      </c>
      <c r="E1373" s="10" t="s">
        <v>3307</v>
      </c>
      <c r="F1373" s="10" t="s">
        <v>66</v>
      </c>
      <c r="G1373" s="46">
        <v>1.54E-2</v>
      </c>
      <c r="H1373" s="46">
        <v>2.8999999999999998E-3</v>
      </c>
      <c r="I1373" s="46">
        <v>5.4000000000000003E-3</v>
      </c>
      <c r="J1373" s="46">
        <v>5.4000000000000003E-3</v>
      </c>
      <c r="K1373" s="49" t="s">
        <v>3308</v>
      </c>
      <c r="L1373" s="11" t="s">
        <v>3310</v>
      </c>
      <c r="M1373" s="10" t="s">
        <v>288</v>
      </c>
      <c r="N1373" s="10" t="s">
        <v>1</v>
      </c>
      <c r="O1373" s="10" t="s">
        <v>85</v>
      </c>
      <c r="P1373" s="25" t="s">
        <v>11</v>
      </c>
      <c r="Q1373" s="22"/>
      <c r="R1373" s="33"/>
      <c r="S1373" s="33"/>
      <c r="T1373" s="33"/>
      <c r="U1373" s="27"/>
      <c r="V1373" s="27"/>
      <c r="W1373" s="27"/>
      <c r="X1373" s="24"/>
    </row>
    <row r="1374" spans="1:24" s="23" customFormat="1" ht="148.5" x14ac:dyDescent="0.35">
      <c r="A1374" s="20">
        <f t="shared" si="45"/>
        <v>1373</v>
      </c>
      <c r="B1374" s="21" t="str">
        <f t="shared" si="44"/>
        <v>W43</v>
      </c>
      <c r="C1374" s="21">
        <v>45954.375</v>
      </c>
      <c r="D1374" s="21" t="s">
        <v>1861</v>
      </c>
      <c r="E1374" s="10" t="s">
        <v>1891</v>
      </c>
      <c r="F1374" s="10" t="s">
        <v>25</v>
      </c>
      <c r="G1374" s="46">
        <v>6.6900000000000001E-2</v>
      </c>
      <c r="H1374" s="46">
        <v>1.8599999999999998E-2</v>
      </c>
      <c r="I1374" s="46">
        <v>2.4799999999999999E-2</v>
      </c>
      <c r="J1374" s="46">
        <v>1.9099999999999999E-2</v>
      </c>
      <c r="K1374" s="49" t="s">
        <v>3309</v>
      </c>
      <c r="L1374" s="11" t="s">
        <v>3311</v>
      </c>
      <c r="M1374" s="10" t="s">
        <v>128</v>
      </c>
      <c r="N1374" s="10" t="s">
        <v>8</v>
      </c>
      <c r="O1374" s="10" t="s">
        <v>85</v>
      </c>
      <c r="P1374" s="25" t="s">
        <v>11</v>
      </c>
      <c r="Q1374" s="22"/>
      <c r="R1374" s="33"/>
      <c r="S1374" s="33"/>
      <c r="T1374" s="33"/>
      <c r="U1374" s="27"/>
      <c r="V1374" s="27"/>
      <c r="W1374" s="27"/>
      <c r="X1374" s="24"/>
    </row>
    <row r="1375" spans="1:24" s="23" customFormat="1" ht="210.75" customHeight="1" x14ac:dyDescent="0.35">
      <c r="A1375" s="20">
        <f t="shared" si="45"/>
        <v>1374</v>
      </c>
      <c r="B1375" s="21" t="str">
        <f t="shared" si="44"/>
        <v>W43</v>
      </c>
      <c r="C1375" s="21">
        <v>45954.729166666664</v>
      </c>
      <c r="D1375" s="21" t="s">
        <v>2144</v>
      </c>
      <c r="E1375" s="10" t="s">
        <v>896</v>
      </c>
      <c r="F1375" s="10" t="s">
        <v>25</v>
      </c>
      <c r="G1375" s="46">
        <v>2.2499999999999999E-2</v>
      </c>
      <c r="H1375" s="46">
        <v>1.2E-2</v>
      </c>
      <c r="I1375" s="46">
        <v>1.47E-2</v>
      </c>
      <c r="J1375" s="46">
        <v>1.26E-2</v>
      </c>
      <c r="K1375" s="49" t="s">
        <v>3312</v>
      </c>
      <c r="L1375" s="11" t="s">
        <v>5109</v>
      </c>
      <c r="M1375" s="10" t="s">
        <v>175</v>
      </c>
      <c r="N1375" s="10" t="s">
        <v>8</v>
      </c>
      <c r="O1375" s="10" t="s">
        <v>85</v>
      </c>
      <c r="P1375" s="25" t="s">
        <v>11</v>
      </c>
      <c r="Q1375" s="22"/>
      <c r="R1375" s="33"/>
      <c r="S1375" s="33"/>
      <c r="T1375" s="33"/>
      <c r="U1375" s="27"/>
      <c r="V1375" s="27"/>
      <c r="W1375" s="27"/>
      <c r="X1375" s="24"/>
    </row>
    <row r="1376" spans="1:24" s="23" customFormat="1" ht="210.75" customHeight="1" x14ac:dyDescent="0.35">
      <c r="A1376" s="20">
        <f t="shared" si="45"/>
        <v>1375</v>
      </c>
      <c r="B1376" s="21" t="str">
        <f t="shared" si="44"/>
        <v>W43</v>
      </c>
      <c r="C1376" s="21">
        <v>45955.375</v>
      </c>
      <c r="D1376" s="21" t="s">
        <v>3037</v>
      </c>
      <c r="E1376" s="10" t="s">
        <v>3319</v>
      </c>
      <c r="F1376" s="10" t="s">
        <v>56</v>
      </c>
      <c r="G1376" s="46">
        <v>4.7999999999999996E-3</v>
      </c>
      <c r="H1376" s="46">
        <v>8.1609539988674598E-4</v>
      </c>
      <c r="I1376" s="46">
        <v>1.0884170921795216E-3</v>
      </c>
      <c r="J1376" s="46">
        <v>1.1000000000000001E-3</v>
      </c>
      <c r="K1376" s="49" t="s">
        <v>3313</v>
      </c>
      <c r="L1376" s="11" t="s">
        <v>3320</v>
      </c>
      <c r="M1376" s="10" t="s">
        <v>288</v>
      </c>
      <c r="N1376" s="10" t="s">
        <v>1</v>
      </c>
      <c r="O1376" s="10" t="s">
        <v>85</v>
      </c>
      <c r="P1376" s="25" t="s">
        <v>134</v>
      </c>
      <c r="Q1376" s="22"/>
      <c r="R1376" s="33"/>
      <c r="S1376" s="33"/>
      <c r="T1376" s="33"/>
      <c r="U1376" s="27"/>
      <c r="V1376" s="27"/>
      <c r="W1376" s="27"/>
      <c r="X1376" s="24"/>
    </row>
    <row r="1377" spans="1:24" s="23" customFormat="1" ht="210.75" customHeight="1" x14ac:dyDescent="0.35">
      <c r="A1377" s="20">
        <f t="shared" si="45"/>
        <v>1376</v>
      </c>
      <c r="B1377" s="21" t="str">
        <f t="shared" si="44"/>
        <v>W43</v>
      </c>
      <c r="C1377" s="21">
        <v>45955.375</v>
      </c>
      <c r="D1377" s="21" t="s">
        <v>1725</v>
      </c>
      <c r="E1377" s="10" t="s">
        <v>3314</v>
      </c>
      <c r="F1377" s="10" t="s">
        <v>66</v>
      </c>
      <c r="G1377" s="46">
        <v>1.1000000000000001E-3</v>
      </c>
      <c r="H1377" s="46">
        <v>2.1485412215875693E-4</v>
      </c>
      <c r="I1377" s="46">
        <v>6.8978754543600569E-4</v>
      </c>
      <c r="J1377" s="46">
        <v>1.1999999999999999E-3</v>
      </c>
      <c r="K1377" s="49" t="s">
        <v>3315</v>
      </c>
      <c r="L1377" s="11" t="s">
        <v>3317</v>
      </c>
      <c r="M1377" s="10" t="s">
        <v>288</v>
      </c>
      <c r="N1377" s="10" t="s">
        <v>1</v>
      </c>
      <c r="O1377" s="10" t="s">
        <v>85</v>
      </c>
      <c r="P1377" s="25" t="s">
        <v>11</v>
      </c>
      <c r="Q1377" s="22"/>
      <c r="R1377" s="33"/>
      <c r="S1377" s="33"/>
      <c r="T1377" s="33"/>
      <c r="U1377" s="27"/>
      <c r="V1377" s="27"/>
      <c r="W1377" s="27"/>
      <c r="X1377" s="24"/>
    </row>
    <row r="1378" spans="1:24" s="23" customFormat="1" ht="297" x14ac:dyDescent="0.35">
      <c r="A1378" s="20">
        <f t="shared" si="45"/>
        <v>1377</v>
      </c>
      <c r="B1378" s="21" t="str">
        <f t="shared" si="44"/>
        <v>W44</v>
      </c>
      <c r="C1378" s="21">
        <v>45956.666666666664</v>
      </c>
      <c r="D1378" s="21" t="s">
        <v>2911</v>
      </c>
      <c r="E1378" s="10" t="s">
        <v>2352</v>
      </c>
      <c r="F1378" s="10" t="s">
        <v>53</v>
      </c>
      <c r="G1378" s="46">
        <v>0.17199999999999999</v>
      </c>
      <c r="H1378" s="46">
        <v>1.0999999999999999E-2</v>
      </c>
      <c r="I1378" s="46">
        <v>0.17199999999999999</v>
      </c>
      <c r="J1378" s="46">
        <v>1.2500000000000001E-2</v>
      </c>
      <c r="K1378" s="49" t="s">
        <v>3322</v>
      </c>
      <c r="L1378" s="11" t="s">
        <v>3337</v>
      </c>
      <c r="M1378" s="10" t="s">
        <v>151</v>
      </c>
      <c r="N1378" s="10" t="s">
        <v>8</v>
      </c>
      <c r="O1378" s="10" t="s">
        <v>3323</v>
      </c>
      <c r="P1378" s="25" t="s">
        <v>50</v>
      </c>
      <c r="Q1378" s="22"/>
      <c r="R1378" s="33"/>
      <c r="S1378" s="33"/>
      <c r="T1378" s="33"/>
      <c r="U1378" s="27"/>
      <c r="V1378" s="27"/>
      <c r="W1378" s="27"/>
      <c r="X1378" s="24"/>
    </row>
    <row r="1379" spans="1:24" s="23" customFormat="1" ht="279" customHeight="1" x14ac:dyDescent="0.35">
      <c r="A1379" s="20">
        <f t="shared" si="45"/>
        <v>1378</v>
      </c>
      <c r="B1379" s="21" t="str">
        <f t="shared" si="44"/>
        <v>W44</v>
      </c>
      <c r="C1379" s="21">
        <v>45956.666666666664</v>
      </c>
      <c r="D1379" s="21" t="s">
        <v>3321</v>
      </c>
      <c r="E1379" s="10" t="s">
        <v>106</v>
      </c>
      <c r="F1379" s="10" t="s">
        <v>66</v>
      </c>
      <c r="G1379" s="46">
        <v>0.40849999999999997</v>
      </c>
      <c r="H1379" s="46">
        <v>0.40200000000000002</v>
      </c>
      <c r="I1379" s="46">
        <v>0.40849999999999997</v>
      </c>
      <c r="J1379" s="46">
        <v>0.40279999999999999</v>
      </c>
      <c r="K1379" s="49" t="s">
        <v>3335</v>
      </c>
      <c r="L1379" s="11" t="s">
        <v>3336</v>
      </c>
      <c r="M1379" s="10" t="s">
        <v>204</v>
      </c>
      <c r="N1379" s="10" t="s">
        <v>1</v>
      </c>
      <c r="O1379" s="10" t="s">
        <v>3323</v>
      </c>
      <c r="P1379" s="25" t="s">
        <v>11</v>
      </c>
      <c r="Q1379" s="22"/>
      <c r="R1379" s="33"/>
      <c r="S1379" s="33"/>
      <c r="T1379" s="33"/>
      <c r="U1379" s="27"/>
      <c r="V1379" s="27"/>
      <c r="W1379" s="27"/>
      <c r="X1379" s="24"/>
    </row>
    <row r="1380" spans="1:24" s="23" customFormat="1" ht="267.75" customHeight="1" x14ac:dyDescent="0.35">
      <c r="A1380" s="20">
        <f t="shared" si="45"/>
        <v>1379</v>
      </c>
      <c r="B1380" s="21" t="str">
        <f t="shared" si="44"/>
        <v>W44</v>
      </c>
      <c r="C1380" s="21">
        <v>45957.416666666664</v>
      </c>
      <c r="D1380" s="21" t="s">
        <v>2935</v>
      </c>
      <c r="E1380" s="10" t="s">
        <v>211</v>
      </c>
      <c r="F1380" s="10" t="s">
        <v>56</v>
      </c>
      <c r="G1380" s="46">
        <v>2.2000000000000001E-3</v>
      </c>
      <c r="H1380" s="46">
        <v>4.0000000000000002E-4</v>
      </c>
      <c r="I1380" s="46">
        <v>2.2000000000000001E-3</v>
      </c>
      <c r="J1380" s="46">
        <v>1.1000000000000001E-3</v>
      </c>
      <c r="K1380" s="49" t="s">
        <v>3324</v>
      </c>
      <c r="L1380" s="11" t="s">
        <v>3334</v>
      </c>
      <c r="M1380" s="10" t="s">
        <v>175</v>
      </c>
      <c r="N1380" s="10" t="s">
        <v>8</v>
      </c>
      <c r="O1380" s="10" t="s">
        <v>3323</v>
      </c>
      <c r="P1380" s="25" t="s">
        <v>11</v>
      </c>
      <c r="Q1380" s="22"/>
      <c r="R1380" s="33"/>
      <c r="S1380" s="33"/>
      <c r="T1380" s="33"/>
      <c r="U1380" s="27"/>
      <c r="V1380" s="27"/>
      <c r="W1380" s="27"/>
      <c r="X1380" s="24"/>
    </row>
    <row r="1381" spans="1:24" s="23" customFormat="1" ht="297.75" customHeight="1" x14ac:dyDescent="0.35">
      <c r="A1381" s="20">
        <f t="shared" si="45"/>
        <v>1380</v>
      </c>
      <c r="B1381" s="21" t="str">
        <f t="shared" si="44"/>
        <v>W44</v>
      </c>
      <c r="C1381" s="21">
        <v>45957.666666666664</v>
      </c>
      <c r="D1381" s="21" t="s">
        <v>2102</v>
      </c>
      <c r="E1381" s="10" t="s">
        <v>1449</v>
      </c>
      <c r="F1381" s="10" t="s">
        <v>56</v>
      </c>
      <c r="G1381" s="46">
        <v>1.11E-2</v>
      </c>
      <c r="H1381" s="46">
        <v>1.9E-3</v>
      </c>
      <c r="I1381" s="46">
        <v>2.2000000000000001E-3</v>
      </c>
      <c r="J1381" s="46">
        <v>2.0999999999999999E-3</v>
      </c>
      <c r="K1381" s="49" t="s">
        <v>3327</v>
      </c>
      <c r="L1381" s="11" t="s">
        <v>5110</v>
      </c>
      <c r="M1381" s="10" t="s">
        <v>172</v>
      </c>
      <c r="N1381" s="10" t="s">
        <v>9</v>
      </c>
      <c r="O1381" s="10" t="s">
        <v>71</v>
      </c>
      <c r="P1381" s="25" t="s">
        <v>50</v>
      </c>
      <c r="Q1381" s="22"/>
      <c r="R1381" s="33"/>
      <c r="S1381" s="33"/>
      <c r="T1381" s="33"/>
      <c r="U1381" s="27"/>
      <c r="V1381" s="27"/>
      <c r="W1381" s="27"/>
      <c r="X1381" s="24"/>
    </row>
    <row r="1382" spans="1:24" s="23" customFormat="1" ht="337.5" customHeight="1" x14ac:dyDescent="0.35">
      <c r="A1382" s="20">
        <f t="shared" si="45"/>
        <v>1381</v>
      </c>
      <c r="B1382" s="21" t="str">
        <f t="shared" si="44"/>
        <v>W44</v>
      </c>
      <c r="C1382" s="21">
        <v>45958.416666666664</v>
      </c>
      <c r="D1382" s="21" t="s">
        <v>2102</v>
      </c>
      <c r="E1382" s="10" t="s">
        <v>211</v>
      </c>
      <c r="F1382" s="10" t="s">
        <v>56</v>
      </c>
      <c r="G1382" s="46">
        <v>3.44E-2</v>
      </c>
      <c r="H1382" s="46">
        <v>3.3E-3</v>
      </c>
      <c r="I1382" s="46">
        <v>1.9099999999999999E-2</v>
      </c>
      <c r="J1382" s="46">
        <v>1.06E-2</v>
      </c>
      <c r="K1382" s="49" t="s">
        <v>3328</v>
      </c>
      <c r="L1382" s="11" t="s">
        <v>3641</v>
      </c>
      <c r="M1382" s="10" t="s">
        <v>175</v>
      </c>
      <c r="N1382" s="10" t="s">
        <v>8</v>
      </c>
      <c r="O1382" s="10" t="s">
        <v>71</v>
      </c>
      <c r="P1382" s="25" t="s">
        <v>11</v>
      </c>
      <c r="Q1382" s="22"/>
      <c r="R1382" s="33"/>
      <c r="S1382" s="33"/>
      <c r="T1382" s="33"/>
      <c r="U1382" s="27"/>
      <c r="V1382" s="27"/>
      <c r="W1382" s="27"/>
      <c r="X1382" s="24"/>
    </row>
    <row r="1383" spans="1:24" s="23" customFormat="1" ht="300" customHeight="1" x14ac:dyDescent="0.35">
      <c r="A1383" s="20">
        <f t="shared" si="45"/>
        <v>1382</v>
      </c>
      <c r="B1383" s="21" t="str">
        <f t="shared" si="44"/>
        <v>W44</v>
      </c>
      <c r="C1383" s="21">
        <v>45958.416666666664</v>
      </c>
      <c r="D1383" s="21" t="s">
        <v>3321</v>
      </c>
      <c r="E1383" s="10" t="s">
        <v>113</v>
      </c>
      <c r="F1383" s="10" t="s">
        <v>76</v>
      </c>
      <c r="G1383" s="46">
        <v>7.7999999999999996E-3</v>
      </c>
      <c r="H1383" s="46">
        <v>8.8999999999999999E-3</v>
      </c>
      <c r="I1383" s="46">
        <v>8.8999999999999999E-3</v>
      </c>
      <c r="J1383" s="46">
        <v>8.8999999999999999E-3</v>
      </c>
      <c r="K1383" s="49" t="s">
        <v>3329</v>
      </c>
      <c r="L1383" s="11" t="s">
        <v>3333</v>
      </c>
      <c r="M1383" s="10" t="s">
        <v>195</v>
      </c>
      <c r="N1383" s="10" t="s">
        <v>1</v>
      </c>
      <c r="O1383" s="10" t="s">
        <v>71</v>
      </c>
      <c r="P1383" s="25" t="s">
        <v>11</v>
      </c>
      <c r="Q1383" s="22"/>
      <c r="R1383" s="33"/>
      <c r="S1383" s="33"/>
      <c r="T1383" s="33"/>
      <c r="U1383" s="27"/>
      <c r="V1383" s="27"/>
      <c r="W1383" s="27"/>
      <c r="X1383" s="24"/>
    </row>
    <row r="1384" spans="1:24" s="23" customFormat="1" ht="264" x14ac:dyDescent="0.35">
      <c r="A1384" s="20">
        <f t="shared" si="45"/>
        <v>1383</v>
      </c>
      <c r="B1384" s="21" t="str">
        <f t="shared" si="44"/>
        <v>W44</v>
      </c>
      <c r="C1384" s="21">
        <v>45959.416666666664</v>
      </c>
      <c r="D1384" s="21" t="s">
        <v>3321</v>
      </c>
      <c r="E1384" s="10" t="s">
        <v>1682</v>
      </c>
      <c r="F1384" s="10" t="s">
        <v>66</v>
      </c>
      <c r="G1384" s="46">
        <v>2.8999999999999998E-3</v>
      </c>
      <c r="H1384" s="46">
        <v>3.8999999999999998E-3</v>
      </c>
      <c r="I1384" s="46">
        <v>3.8999999999999998E-3</v>
      </c>
      <c r="J1384" s="46">
        <v>3.8999999999999998E-3</v>
      </c>
      <c r="K1384" s="49" t="s">
        <v>3331</v>
      </c>
      <c r="L1384" s="11" t="s">
        <v>3332</v>
      </c>
      <c r="M1384" s="10" t="s">
        <v>191</v>
      </c>
      <c r="N1384" s="10" t="s">
        <v>1</v>
      </c>
      <c r="O1384" s="10" t="s">
        <v>71</v>
      </c>
      <c r="P1384" s="25" t="s">
        <v>11</v>
      </c>
      <c r="Q1384" s="22"/>
      <c r="R1384" s="33"/>
      <c r="S1384" s="33"/>
      <c r="T1384" s="33"/>
      <c r="U1384" s="27"/>
      <c r="V1384" s="27"/>
      <c r="W1384" s="27"/>
      <c r="X1384" s="24"/>
    </row>
    <row r="1385" spans="1:24" s="23" customFormat="1" ht="210.75" customHeight="1" x14ac:dyDescent="0.35">
      <c r="A1385" s="20">
        <f t="shared" si="45"/>
        <v>1384</v>
      </c>
      <c r="B1385" s="21" t="str">
        <f t="shared" si="44"/>
        <v>W44</v>
      </c>
      <c r="C1385" s="21">
        <v>45959.416666666664</v>
      </c>
      <c r="D1385" s="21" t="s">
        <v>2871</v>
      </c>
      <c r="E1385" s="10" t="s">
        <v>3472</v>
      </c>
      <c r="F1385" s="10" t="s">
        <v>3069</v>
      </c>
      <c r="G1385" s="46" t="s">
        <v>3338</v>
      </c>
      <c r="H1385" s="46" t="s">
        <v>3339</v>
      </c>
      <c r="I1385" s="46" t="s">
        <v>3340</v>
      </c>
      <c r="J1385" s="46" t="s">
        <v>3340</v>
      </c>
      <c r="K1385" s="49" t="s">
        <v>3341</v>
      </c>
      <c r="L1385" s="11" t="s">
        <v>3419</v>
      </c>
      <c r="M1385" s="10" t="s">
        <v>3096</v>
      </c>
      <c r="N1385" s="10" t="s">
        <v>8</v>
      </c>
      <c r="O1385" s="10" t="s">
        <v>3071</v>
      </c>
      <c r="P1385" s="25" t="s">
        <v>50</v>
      </c>
      <c r="Q1385" s="22"/>
      <c r="R1385" s="33"/>
      <c r="S1385" s="33"/>
      <c r="T1385" s="33"/>
      <c r="U1385" s="27"/>
      <c r="V1385" s="27"/>
      <c r="W1385" s="27"/>
      <c r="X1385" s="24"/>
    </row>
    <row r="1386" spans="1:24" s="23" customFormat="1" ht="210.75" customHeight="1" x14ac:dyDescent="0.35">
      <c r="A1386" s="20">
        <f t="shared" si="45"/>
        <v>1385</v>
      </c>
      <c r="B1386" s="21" t="str">
        <f t="shared" si="44"/>
        <v>W44</v>
      </c>
      <c r="C1386" s="21">
        <v>45959.416666666664</v>
      </c>
      <c r="D1386" s="21" t="s">
        <v>3378</v>
      </c>
      <c r="E1386" s="10" t="s">
        <v>3456</v>
      </c>
      <c r="F1386" s="10" t="s">
        <v>3457</v>
      </c>
      <c r="G1386" s="46" t="s">
        <v>3342</v>
      </c>
      <c r="H1386" s="46" t="s">
        <v>3343</v>
      </c>
      <c r="I1386" s="46" t="s">
        <v>3344</v>
      </c>
      <c r="J1386" s="46" t="s">
        <v>3344</v>
      </c>
      <c r="K1386" s="49" t="s">
        <v>3345</v>
      </c>
      <c r="L1386" s="11" t="s">
        <v>3346</v>
      </c>
      <c r="M1386" s="10" t="s">
        <v>3096</v>
      </c>
      <c r="N1386" s="10" t="s">
        <v>8</v>
      </c>
      <c r="O1386" s="10" t="s">
        <v>3071</v>
      </c>
      <c r="P1386" s="25" t="s">
        <v>50</v>
      </c>
      <c r="Q1386" s="22"/>
      <c r="R1386" s="33"/>
      <c r="S1386" s="33"/>
      <c r="T1386" s="33"/>
      <c r="U1386" s="27"/>
      <c r="V1386" s="27"/>
      <c r="W1386" s="27"/>
      <c r="X1386" s="24"/>
    </row>
    <row r="1387" spans="1:24" s="23" customFormat="1" ht="210.75" customHeight="1" x14ac:dyDescent="0.35">
      <c r="A1387" s="20">
        <f t="shared" si="45"/>
        <v>1386</v>
      </c>
      <c r="B1387" s="21" t="str">
        <f t="shared" si="44"/>
        <v>W44</v>
      </c>
      <c r="C1387" s="21">
        <v>45960.416666666664</v>
      </c>
      <c r="D1387" s="21" t="s">
        <v>2865</v>
      </c>
      <c r="E1387" s="10" t="s">
        <v>1033</v>
      </c>
      <c r="F1387" s="10" t="s">
        <v>3356</v>
      </c>
      <c r="G1387" s="46" t="s">
        <v>3347</v>
      </c>
      <c r="H1387" s="46" t="s">
        <v>3348</v>
      </c>
      <c r="I1387" s="46" t="s">
        <v>3349</v>
      </c>
      <c r="J1387" s="46" t="s">
        <v>3349</v>
      </c>
      <c r="K1387" s="49" t="s">
        <v>3350</v>
      </c>
      <c r="L1387" s="11" t="s">
        <v>3351</v>
      </c>
      <c r="M1387" s="10" t="s">
        <v>3357</v>
      </c>
      <c r="N1387" s="10" t="s">
        <v>1</v>
      </c>
      <c r="O1387" s="10" t="s">
        <v>2463</v>
      </c>
      <c r="P1387" s="25" t="s">
        <v>11</v>
      </c>
      <c r="Q1387" s="22"/>
      <c r="R1387" s="33"/>
      <c r="S1387" s="33"/>
      <c r="T1387" s="33"/>
      <c r="U1387" s="27"/>
      <c r="V1387" s="27"/>
      <c r="W1387" s="27"/>
      <c r="X1387" s="24"/>
    </row>
    <row r="1388" spans="1:24" s="23" customFormat="1" ht="210.75" customHeight="1" x14ac:dyDescent="0.35">
      <c r="A1388" s="20">
        <f t="shared" si="45"/>
        <v>1387</v>
      </c>
      <c r="B1388" s="21" t="str">
        <f t="shared" si="44"/>
        <v>W44</v>
      </c>
      <c r="C1388" s="21">
        <v>45960.416666666664</v>
      </c>
      <c r="D1388" s="21" t="s">
        <v>3378</v>
      </c>
      <c r="E1388" s="10" t="s">
        <v>3379</v>
      </c>
      <c r="F1388" s="10" t="s">
        <v>2468</v>
      </c>
      <c r="G1388" s="46" t="s">
        <v>3349</v>
      </c>
      <c r="H1388" s="46" t="s">
        <v>3352</v>
      </c>
      <c r="I1388" s="46" t="s">
        <v>3353</v>
      </c>
      <c r="J1388" s="46" t="s">
        <v>3353</v>
      </c>
      <c r="K1388" s="49" t="s">
        <v>3354</v>
      </c>
      <c r="L1388" s="11"/>
      <c r="M1388" s="10" t="s">
        <v>3358</v>
      </c>
      <c r="N1388" s="10" t="s">
        <v>3359</v>
      </c>
      <c r="O1388" s="10" t="s">
        <v>2463</v>
      </c>
      <c r="P1388" s="25" t="s">
        <v>3360</v>
      </c>
      <c r="Q1388" s="22"/>
      <c r="R1388" s="33"/>
      <c r="S1388" s="33"/>
      <c r="T1388" s="33"/>
      <c r="U1388" s="27"/>
      <c r="V1388" s="27"/>
      <c r="W1388" s="27"/>
      <c r="X1388" s="24"/>
    </row>
    <row r="1389" spans="1:24" s="23" customFormat="1" ht="210.75" customHeight="1" x14ac:dyDescent="0.35">
      <c r="A1389" s="20">
        <f t="shared" si="45"/>
        <v>1388</v>
      </c>
      <c r="B1389" s="21" t="str">
        <f t="shared" si="44"/>
        <v>W44</v>
      </c>
      <c r="C1389" s="21">
        <v>45961.416666666664</v>
      </c>
      <c r="D1389" s="21" t="s">
        <v>3454</v>
      </c>
      <c r="E1389" s="10" t="s">
        <v>3455</v>
      </c>
      <c r="F1389" s="10" t="s">
        <v>3380</v>
      </c>
      <c r="G1389" s="46" t="s">
        <v>3361</v>
      </c>
      <c r="H1389" s="46" t="s">
        <v>3352</v>
      </c>
      <c r="I1389" s="46" t="s">
        <v>3362</v>
      </c>
      <c r="J1389" s="46" t="s">
        <v>3362</v>
      </c>
      <c r="K1389" s="49" t="s">
        <v>3363</v>
      </c>
      <c r="L1389" s="11"/>
      <c r="M1389" s="10" t="s">
        <v>3364</v>
      </c>
      <c r="N1389" s="10" t="s">
        <v>8</v>
      </c>
      <c r="O1389" s="10" t="s">
        <v>3071</v>
      </c>
      <c r="P1389" s="25" t="s">
        <v>50</v>
      </c>
      <c r="Q1389" s="22"/>
      <c r="R1389" s="33"/>
      <c r="S1389" s="33"/>
      <c r="T1389" s="33"/>
      <c r="U1389" s="27"/>
      <c r="V1389" s="27"/>
      <c r="W1389" s="27"/>
      <c r="X1389" s="24"/>
    </row>
    <row r="1390" spans="1:24" s="23" customFormat="1" ht="210.75" customHeight="1" x14ac:dyDescent="0.35">
      <c r="A1390" s="20">
        <f t="shared" si="45"/>
        <v>1389</v>
      </c>
      <c r="B1390" s="21" t="str">
        <f t="shared" si="44"/>
        <v>W44</v>
      </c>
      <c r="C1390" s="21">
        <v>45961.416666666664</v>
      </c>
      <c r="D1390" s="21" t="s">
        <v>3378</v>
      </c>
      <c r="E1390" s="10" t="s">
        <v>1908</v>
      </c>
      <c r="F1390" s="10" t="s">
        <v>3381</v>
      </c>
      <c r="G1390" s="46">
        <v>1.3599999999999999E-2</v>
      </c>
      <c r="H1390" s="46" t="s">
        <v>3365</v>
      </c>
      <c r="I1390" s="46" t="s">
        <v>3349</v>
      </c>
      <c r="J1390" s="46" t="s">
        <v>3349</v>
      </c>
      <c r="K1390" s="49" t="s">
        <v>3366</v>
      </c>
      <c r="L1390" s="11" t="s">
        <v>3367</v>
      </c>
      <c r="M1390" s="10" t="s">
        <v>3368</v>
      </c>
      <c r="N1390" s="10" t="s">
        <v>1</v>
      </c>
      <c r="O1390" s="10" t="s">
        <v>3071</v>
      </c>
      <c r="P1390" s="25" t="s">
        <v>11</v>
      </c>
      <c r="Q1390" s="22"/>
      <c r="R1390" s="33"/>
      <c r="S1390" s="33"/>
      <c r="T1390" s="33"/>
      <c r="U1390" s="27"/>
      <c r="V1390" s="27"/>
      <c r="W1390" s="27"/>
      <c r="X1390" s="24"/>
    </row>
    <row r="1391" spans="1:24" s="23" customFormat="1" ht="210.75" customHeight="1" x14ac:dyDescent="0.35">
      <c r="A1391" s="20">
        <f t="shared" si="45"/>
        <v>1390</v>
      </c>
      <c r="B1391" s="21" t="str">
        <f t="shared" si="44"/>
        <v>W44</v>
      </c>
      <c r="C1391" s="21">
        <v>45961.416666666664</v>
      </c>
      <c r="D1391" s="21" t="s">
        <v>3382</v>
      </c>
      <c r="E1391" s="10" t="s">
        <v>3452</v>
      </c>
      <c r="F1391" s="10" t="s">
        <v>3453</v>
      </c>
      <c r="G1391" s="46" t="s">
        <v>3369</v>
      </c>
      <c r="H1391" s="46" t="s">
        <v>3370</v>
      </c>
      <c r="I1391" s="46" t="s">
        <v>3371</v>
      </c>
      <c r="J1391" s="46" t="s">
        <v>3371</v>
      </c>
      <c r="K1391" s="49" t="s">
        <v>3372</v>
      </c>
      <c r="L1391" s="11" t="s">
        <v>3373</v>
      </c>
      <c r="M1391" s="10" t="s">
        <v>3364</v>
      </c>
      <c r="N1391" s="10" t="s">
        <v>8</v>
      </c>
      <c r="O1391" s="10" t="s">
        <v>3071</v>
      </c>
      <c r="P1391" s="25" t="s">
        <v>11</v>
      </c>
      <c r="Q1391" s="22"/>
      <c r="R1391" s="33"/>
      <c r="S1391" s="33"/>
      <c r="T1391" s="33"/>
      <c r="U1391" s="27"/>
      <c r="V1391" s="27"/>
      <c r="W1391" s="27"/>
      <c r="X1391" s="24"/>
    </row>
    <row r="1392" spans="1:24" s="23" customFormat="1" ht="210.75" customHeight="1" x14ac:dyDescent="0.35">
      <c r="A1392" s="20">
        <f t="shared" si="45"/>
        <v>1391</v>
      </c>
      <c r="B1392" s="21" t="str">
        <f t="shared" si="44"/>
        <v>W44</v>
      </c>
      <c r="C1392" s="21">
        <v>45961.416666666664</v>
      </c>
      <c r="D1392" s="21" t="s">
        <v>3450</v>
      </c>
      <c r="E1392" s="10" t="s">
        <v>3451</v>
      </c>
      <c r="F1392" s="10" t="s">
        <v>39</v>
      </c>
      <c r="G1392" s="46" t="s">
        <v>3374</v>
      </c>
      <c r="H1392" s="46" t="s">
        <v>3375</v>
      </c>
      <c r="I1392" s="46" t="s">
        <v>3196</v>
      </c>
      <c r="J1392" s="46" t="s">
        <v>3196</v>
      </c>
      <c r="K1392" s="49" t="s">
        <v>3376</v>
      </c>
      <c r="L1392" s="11" t="s">
        <v>3377</v>
      </c>
      <c r="M1392" s="10" t="s">
        <v>3073</v>
      </c>
      <c r="N1392" s="10" t="s">
        <v>1</v>
      </c>
      <c r="O1392" s="10" t="s">
        <v>3071</v>
      </c>
      <c r="P1392" s="25" t="s">
        <v>11</v>
      </c>
      <c r="Q1392" s="22"/>
      <c r="R1392" s="33"/>
      <c r="S1392" s="33"/>
      <c r="T1392" s="33"/>
      <c r="U1392" s="27"/>
      <c r="V1392" s="27"/>
      <c r="W1392" s="27"/>
      <c r="X1392" s="24"/>
    </row>
    <row r="1393" spans="1:24" s="23" customFormat="1" ht="210.75" customHeight="1" x14ac:dyDescent="0.35">
      <c r="A1393" s="20">
        <f t="shared" si="45"/>
        <v>1392</v>
      </c>
      <c r="B1393" s="21" t="str">
        <f t="shared" si="44"/>
        <v>W44</v>
      </c>
      <c r="C1393" s="21">
        <v>45961.416666666664</v>
      </c>
      <c r="D1393" s="21" t="s">
        <v>3448</v>
      </c>
      <c r="E1393" s="10" t="s">
        <v>3449</v>
      </c>
      <c r="F1393" s="10" t="s">
        <v>2468</v>
      </c>
      <c r="G1393" s="46" t="s">
        <v>3365</v>
      </c>
      <c r="H1393" s="46" t="s">
        <v>3352</v>
      </c>
      <c r="I1393" s="46" t="s">
        <v>3375</v>
      </c>
      <c r="J1393" s="46" t="s">
        <v>3375</v>
      </c>
      <c r="K1393" s="49" t="s">
        <v>3399</v>
      </c>
      <c r="L1393" s="11" t="s">
        <v>3355</v>
      </c>
      <c r="M1393" s="10" t="s">
        <v>3364</v>
      </c>
      <c r="N1393" s="10" t="s">
        <v>8</v>
      </c>
      <c r="O1393" s="10" t="s">
        <v>3071</v>
      </c>
      <c r="P1393" s="25" t="s">
        <v>50</v>
      </c>
      <c r="Q1393" s="22"/>
      <c r="R1393" s="33"/>
      <c r="S1393" s="33"/>
      <c r="T1393" s="33"/>
      <c r="U1393" s="27"/>
      <c r="V1393" s="27"/>
      <c r="W1393" s="27"/>
      <c r="X1393" s="24"/>
    </row>
    <row r="1394" spans="1:24" s="23" customFormat="1" ht="210.75" customHeight="1" x14ac:dyDescent="0.35">
      <c r="A1394" s="20">
        <f t="shared" si="45"/>
        <v>1393</v>
      </c>
      <c r="B1394" s="21" t="str">
        <f t="shared" si="44"/>
        <v>W44</v>
      </c>
      <c r="C1394" s="21">
        <v>45962.416666666664</v>
      </c>
      <c r="D1394" s="21" t="s">
        <v>3445</v>
      </c>
      <c r="E1394" s="10" t="s">
        <v>3446</v>
      </c>
      <c r="F1394" s="10" t="s">
        <v>3388</v>
      </c>
      <c r="G1394" s="46" t="s">
        <v>3383</v>
      </c>
      <c r="H1394" s="46" t="s">
        <v>3384</v>
      </c>
      <c r="I1394" s="46" t="s">
        <v>3383</v>
      </c>
      <c r="J1394" s="46" t="s">
        <v>3383</v>
      </c>
      <c r="K1394" s="49" t="s">
        <v>3397</v>
      </c>
      <c r="L1394" s="11" t="s">
        <v>3398</v>
      </c>
      <c r="M1394" s="10" t="s">
        <v>3385</v>
      </c>
      <c r="N1394" s="10" t="s">
        <v>8</v>
      </c>
      <c r="O1394" s="10" t="s">
        <v>3071</v>
      </c>
      <c r="P1394" s="25" t="s">
        <v>11</v>
      </c>
      <c r="Q1394" s="22"/>
      <c r="R1394" s="33"/>
      <c r="S1394" s="33"/>
      <c r="T1394" s="33"/>
      <c r="U1394" s="27"/>
      <c r="V1394" s="27"/>
      <c r="W1394" s="27"/>
      <c r="X1394" s="24"/>
    </row>
    <row r="1395" spans="1:24" s="23" customFormat="1" ht="210.75" customHeight="1" x14ac:dyDescent="0.35">
      <c r="A1395" s="20">
        <f t="shared" si="45"/>
        <v>1394</v>
      </c>
      <c r="B1395" s="21" t="str">
        <f t="shared" si="44"/>
        <v>W44</v>
      </c>
      <c r="C1395" s="21">
        <v>45962.416666666664</v>
      </c>
      <c r="D1395" s="21" t="s">
        <v>3394</v>
      </c>
      <c r="E1395" s="10" t="s">
        <v>3395</v>
      </c>
      <c r="F1395" s="10" t="s">
        <v>3389</v>
      </c>
      <c r="G1395" s="46" t="s">
        <v>3386</v>
      </c>
      <c r="H1395" s="46" t="s">
        <v>3097</v>
      </c>
      <c r="I1395" s="46" t="s">
        <v>3387</v>
      </c>
      <c r="J1395" s="46" t="s">
        <v>3387</v>
      </c>
      <c r="K1395" s="49" t="s">
        <v>3396</v>
      </c>
      <c r="L1395" s="11" t="s">
        <v>3400</v>
      </c>
      <c r="M1395" s="10" t="s">
        <v>3391</v>
      </c>
      <c r="N1395" s="10" t="s">
        <v>3392</v>
      </c>
      <c r="O1395" s="10" t="s">
        <v>3393</v>
      </c>
      <c r="P1395" s="25" t="s">
        <v>3390</v>
      </c>
      <c r="Q1395" s="22"/>
      <c r="R1395" s="33"/>
      <c r="S1395" s="33"/>
      <c r="T1395" s="33"/>
      <c r="U1395" s="27"/>
      <c r="V1395" s="27"/>
      <c r="W1395" s="27"/>
      <c r="X1395" s="24"/>
    </row>
    <row r="1396" spans="1:24" s="23" customFormat="1" ht="210.75" customHeight="1" x14ac:dyDescent="0.35">
      <c r="A1396" s="20">
        <f t="shared" si="45"/>
        <v>1395</v>
      </c>
      <c r="B1396" s="21" t="str">
        <f t="shared" si="44"/>
        <v>W44</v>
      </c>
      <c r="C1396" s="21">
        <v>45962.625</v>
      </c>
      <c r="D1396" s="21" t="s">
        <v>3442</v>
      </c>
      <c r="E1396" s="10" t="s">
        <v>3443</v>
      </c>
      <c r="F1396" s="10" t="s">
        <v>3444</v>
      </c>
      <c r="G1396" s="46" t="s">
        <v>3401</v>
      </c>
      <c r="H1396" s="46" t="s">
        <v>3401</v>
      </c>
      <c r="I1396" s="46" t="s">
        <v>2826</v>
      </c>
      <c r="J1396" s="46" t="s">
        <v>2826</v>
      </c>
      <c r="K1396" s="49" t="s">
        <v>3402</v>
      </c>
      <c r="L1396" s="11" t="s">
        <v>5111</v>
      </c>
      <c r="M1396" s="10" t="s">
        <v>3368</v>
      </c>
      <c r="N1396" s="10" t="s">
        <v>8</v>
      </c>
      <c r="O1396" s="10" t="s">
        <v>3071</v>
      </c>
      <c r="P1396" s="25" t="s">
        <v>11</v>
      </c>
      <c r="Q1396" s="22"/>
      <c r="R1396" s="33"/>
      <c r="S1396" s="33"/>
      <c r="T1396" s="33"/>
      <c r="U1396" s="27"/>
      <c r="V1396" s="27"/>
      <c r="W1396" s="27"/>
      <c r="X1396" s="24"/>
    </row>
    <row r="1397" spans="1:24" s="23" customFormat="1" ht="210.75" customHeight="1" x14ac:dyDescent="0.35">
      <c r="A1397" s="20">
        <f t="shared" si="45"/>
        <v>1396</v>
      </c>
      <c r="B1397" s="21" t="str">
        <f t="shared" si="44"/>
        <v>W44</v>
      </c>
      <c r="C1397" s="21">
        <v>45962.625</v>
      </c>
      <c r="D1397" s="21" t="s">
        <v>2475</v>
      </c>
      <c r="E1397" s="10" t="s">
        <v>3441</v>
      </c>
      <c r="F1397" s="10" t="s">
        <v>2468</v>
      </c>
      <c r="G1397" s="46" t="s">
        <v>3403</v>
      </c>
      <c r="H1397" s="46" t="s">
        <v>3403</v>
      </c>
      <c r="I1397" s="46" t="s">
        <v>3404</v>
      </c>
      <c r="J1397" s="46" t="s">
        <v>3404</v>
      </c>
      <c r="K1397" s="49" t="s">
        <v>3407</v>
      </c>
      <c r="L1397" s="11" t="s">
        <v>3406</v>
      </c>
      <c r="M1397" s="10" t="s">
        <v>3405</v>
      </c>
      <c r="N1397" s="10" t="s">
        <v>8</v>
      </c>
      <c r="O1397" s="10" t="s">
        <v>3071</v>
      </c>
      <c r="P1397" s="25" t="s">
        <v>11</v>
      </c>
      <c r="Q1397" s="22"/>
      <c r="R1397" s="33"/>
      <c r="S1397" s="33"/>
      <c r="T1397" s="33"/>
      <c r="U1397" s="27"/>
      <c r="V1397" s="27"/>
      <c r="W1397" s="27"/>
      <c r="X1397" s="24"/>
    </row>
    <row r="1398" spans="1:24" s="23" customFormat="1" ht="210.75" customHeight="1" x14ac:dyDescent="0.35">
      <c r="A1398" s="20">
        <f t="shared" si="45"/>
        <v>1397</v>
      </c>
      <c r="B1398" s="21" t="str">
        <f t="shared" si="44"/>
        <v>W45</v>
      </c>
      <c r="C1398" s="21">
        <v>45963.416666666664</v>
      </c>
      <c r="D1398" s="21" t="s">
        <v>2082</v>
      </c>
      <c r="E1398" s="10" t="s">
        <v>2352</v>
      </c>
      <c r="F1398" s="10" t="s">
        <v>25</v>
      </c>
      <c r="G1398" s="46">
        <v>1.03E-2</v>
      </c>
      <c r="H1398" s="46">
        <v>1.03E-2</v>
      </c>
      <c r="I1398" s="46">
        <v>5.4999999999999997E-3</v>
      </c>
      <c r="J1398" s="46">
        <v>5.1000000000000004E-3</v>
      </c>
      <c r="K1398" s="49" t="s">
        <v>3421</v>
      </c>
      <c r="L1398" s="11" t="s">
        <v>3473</v>
      </c>
      <c r="M1398" s="10" t="s">
        <v>3410</v>
      </c>
      <c r="N1398" s="10" t="s">
        <v>8</v>
      </c>
      <c r="O1398" s="10" t="s">
        <v>3408</v>
      </c>
      <c r="P1398" s="25" t="s">
        <v>50</v>
      </c>
      <c r="Q1398" s="22"/>
      <c r="R1398" s="33"/>
      <c r="S1398" s="33"/>
      <c r="T1398" s="33"/>
      <c r="U1398" s="27"/>
      <c r="V1398" s="27"/>
      <c r="W1398" s="27"/>
      <c r="X1398" s="24"/>
    </row>
    <row r="1399" spans="1:24" s="23" customFormat="1" ht="210.75" customHeight="1" x14ac:dyDescent="0.35">
      <c r="A1399" s="20">
        <f t="shared" si="45"/>
        <v>1398</v>
      </c>
      <c r="B1399" s="21" t="str">
        <f t="shared" si="44"/>
        <v>W45</v>
      </c>
      <c r="C1399" s="21">
        <v>45963.666666666664</v>
      </c>
      <c r="D1399" s="21" t="s">
        <v>2102</v>
      </c>
      <c r="E1399" s="10" t="s">
        <v>20</v>
      </c>
      <c r="F1399" s="10" t="s">
        <v>25</v>
      </c>
      <c r="G1399" s="46">
        <v>3.5000000000000001E-3</v>
      </c>
      <c r="H1399" s="46">
        <v>3.0999999999999999E-3</v>
      </c>
      <c r="I1399" s="46">
        <v>3.5000000000000001E-3</v>
      </c>
      <c r="J1399" s="46">
        <v>2.8E-3</v>
      </c>
      <c r="K1399" s="49" t="s">
        <v>3409</v>
      </c>
      <c r="L1399" s="11" t="s">
        <v>3413</v>
      </c>
      <c r="M1399" s="10" t="s">
        <v>1196</v>
      </c>
      <c r="N1399" s="10" t="s">
        <v>2</v>
      </c>
      <c r="O1399" s="10" t="s">
        <v>3408</v>
      </c>
      <c r="P1399" s="25" t="s">
        <v>50</v>
      </c>
      <c r="Q1399" s="22"/>
      <c r="R1399" s="33"/>
      <c r="S1399" s="33"/>
      <c r="T1399" s="33"/>
      <c r="U1399" s="27"/>
      <c r="V1399" s="27"/>
      <c r="W1399" s="27"/>
      <c r="X1399" s="24"/>
    </row>
    <row r="1400" spans="1:24" s="23" customFormat="1" ht="210.75" customHeight="1" x14ac:dyDescent="0.35">
      <c r="A1400" s="20">
        <f t="shared" si="45"/>
        <v>1399</v>
      </c>
      <c r="B1400" s="21" t="str">
        <f t="shared" si="44"/>
        <v>W45</v>
      </c>
      <c r="C1400" s="21">
        <v>45963.666666666664</v>
      </c>
      <c r="D1400" s="21" t="s">
        <v>2954</v>
      </c>
      <c r="E1400" s="10" t="s">
        <v>174</v>
      </c>
      <c r="F1400" s="10" t="s">
        <v>25</v>
      </c>
      <c r="G1400" s="46">
        <v>2.8000000000000001E-2</v>
      </c>
      <c r="H1400" s="46">
        <v>5.1000000000000004E-3</v>
      </c>
      <c r="I1400" s="46">
        <v>2.8000000000000001E-2</v>
      </c>
      <c r="J1400" s="46">
        <v>1.2999999999999999E-3</v>
      </c>
      <c r="K1400" s="49" t="s">
        <v>5112</v>
      </c>
      <c r="L1400" s="11" t="s">
        <v>3412</v>
      </c>
      <c r="M1400" s="10" t="s">
        <v>3411</v>
      </c>
      <c r="N1400" s="10" t="s">
        <v>8</v>
      </c>
      <c r="O1400" s="10" t="s">
        <v>3408</v>
      </c>
      <c r="P1400" s="25" t="s">
        <v>11</v>
      </c>
      <c r="Q1400" s="22"/>
      <c r="R1400" s="33"/>
      <c r="S1400" s="33"/>
      <c r="T1400" s="33"/>
      <c r="U1400" s="27"/>
      <c r="V1400" s="27"/>
      <c r="W1400" s="27"/>
      <c r="X1400" s="24"/>
    </row>
    <row r="1401" spans="1:24" s="23" customFormat="1" ht="210.75" customHeight="1" x14ac:dyDescent="0.35">
      <c r="A1401" s="20">
        <f t="shared" si="45"/>
        <v>1400</v>
      </c>
      <c r="B1401" s="21" t="str">
        <f t="shared" si="44"/>
        <v>W45</v>
      </c>
      <c r="C1401" s="21">
        <v>45964.416666666664</v>
      </c>
      <c r="D1401" s="21" t="s">
        <v>57</v>
      </c>
      <c r="E1401" s="10" t="s">
        <v>48</v>
      </c>
      <c r="F1401" s="10" t="s">
        <v>60</v>
      </c>
      <c r="G1401" s="46">
        <v>2.4500000000000001E-2</v>
      </c>
      <c r="H1401" s="46">
        <v>2.2200000000000001E-2</v>
      </c>
      <c r="I1401" s="46">
        <v>2.4500000000000001E-2</v>
      </c>
      <c r="J1401" s="46">
        <v>2.1000000000000001E-2</v>
      </c>
      <c r="K1401" s="49" t="s">
        <v>3414</v>
      </c>
      <c r="L1401" s="11" t="s">
        <v>3422</v>
      </c>
      <c r="M1401" s="10" t="s">
        <v>2697</v>
      </c>
      <c r="N1401" s="10" t="s">
        <v>8</v>
      </c>
      <c r="O1401" s="10" t="s">
        <v>3408</v>
      </c>
      <c r="P1401" s="25" t="s">
        <v>11</v>
      </c>
      <c r="Q1401" s="22"/>
      <c r="R1401" s="33"/>
      <c r="S1401" s="33"/>
      <c r="T1401" s="33"/>
      <c r="U1401" s="27"/>
      <c r="V1401" s="27"/>
      <c r="W1401" s="27"/>
      <c r="X1401" s="24"/>
    </row>
    <row r="1402" spans="1:24" s="23" customFormat="1" ht="210.75" customHeight="1" x14ac:dyDescent="0.35">
      <c r="A1402" s="20">
        <f t="shared" si="45"/>
        <v>1401</v>
      </c>
      <c r="B1402" s="21" t="str">
        <f t="shared" ref="B1402:B1451" si="46">"W"&amp;WEEKNUM(C1402,1)</f>
        <v>W45</v>
      </c>
      <c r="C1402" s="21">
        <v>45964.416666666664</v>
      </c>
      <c r="D1402" s="21" t="s">
        <v>2102</v>
      </c>
      <c r="E1402" s="10" t="s">
        <v>86</v>
      </c>
      <c r="F1402" s="10" t="s">
        <v>25</v>
      </c>
      <c r="G1402" s="46">
        <v>5.4000000000000003E-3</v>
      </c>
      <c r="H1402" s="46">
        <v>3.8E-3</v>
      </c>
      <c r="I1402" s="46">
        <v>5.4000000000000003E-3</v>
      </c>
      <c r="J1402" s="46">
        <v>3.5000000000000001E-3</v>
      </c>
      <c r="K1402" s="49" t="s">
        <v>3415</v>
      </c>
      <c r="L1402" s="11" t="s">
        <v>3426</v>
      </c>
      <c r="M1402" s="10" t="s">
        <v>128</v>
      </c>
      <c r="N1402" s="10" t="s">
        <v>8</v>
      </c>
      <c r="O1402" s="10" t="s">
        <v>3408</v>
      </c>
      <c r="P1402" s="25" t="s">
        <v>50</v>
      </c>
      <c r="Q1402" s="22"/>
      <c r="R1402" s="33"/>
      <c r="S1402" s="33"/>
      <c r="T1402" s="33"/>
      <c r="U1402" s="27"/>
      <c r="V1402" s="27"/>
      <c r="W1402" s="27"/>
      <c r="X1402" s="24"/>
    </row>
    <row r="1403" spans="1:24" s="23" customFormat="1" ht="210.75" customHeight="1" x14ac:dyDescent="0.35">
      <c r="A1403" s="20">
        <f t="shared" si="45"/>
        <v>1402</v>
      </c>
      <c r="B1403" s="21" t="str">
        <f t="shared" si="46"/>
        <v>W45</v>
      </c>
      <c r="C1403" s="21">
        <v>45964.416666666664</v>
      </c>
      <c r="D1403" s="21" t="s">
        <v>2082</v>
      </c>
      <c r="E1403" s="10" t="s">
        <v>3423</v>
      </c>
      <c r="F1403" s="10" t="s">
        <v>25</v>
      </c>
      <c r="G1403" s="46">
        <v>7.1999999999999998E-3</v>
      </c>
      <c r="H1403" s="46">
        <v>7.3000000000000001E-3</v>
      </c>
      <c r="I1403" s="46">
        <v>7.1999999999999998E-3</v>
      </c>
      <c r="J1403" s="46">
        <v>1.6000000000000001E-3</v>
      </c>
      <c r="K1403" s="49" t="s">
        <v>3416</v>
      </c>
      <c r="L1403" s="11" t="s">
        <v>3425</v>
      </c>
      <c r="M1403" s="10" t="s">
        <v>172</v>
      </c>
      <c r="N1403" s="10" t="s">
        <v>9</v>
      </c>
      <c r="O1403" s="10" t="s">
        <v>3408</v>
      </c>
      <c r="P1403" s="25" t="s">
        <v>11</v>
      </c>
      <c r="Q1403" s="22"/>
      <c r="R1403" s="33"/>
      <c r="S1403" s="33"/>
      <c r="T1403" s="33"/>
      <c r="U1403" s="27"/>
      <c r="V1403" s="27"/>
      <c r="W1403" s="27"/>
      <c r="X1403" s="24"/>
    </row>
    <row r="1404" spans="1:24" s="23" customFormat="1" ht="171" customHeight="1" x14ac:dyDescent="0.35">
      <c r="A1404" s="20">
        <f t="shared" si="45"/>
        <v>1403</v>
      </c>
      <c r="B1404" s="21" t="str">
        <f t="shared" si="46"/>
        <v>W45</v>
      </c>
      <c r="C1404" s="21">
        <v>45964.666666666664</v>
      </c>
      <c r="D1404" s="21" t="s">
        <v>2144</v>
      </c>
      <c r="E1404" s="10" t="s">
        <v>462</v>
      </c>
      <c r="F1404" s="10" t="s">
        <v>25</v>
      </c>
      <c r="G1404" s="46">
        <v>0.12540000000000001</v>
      </c>
      <c r="H1404" s="46">
        <v>9.8500000000000004E-2</v>
      </c>
      <c r="I1404" s="46">
        <v>0.1343</v>
      </c>
      <c r="J1404" s="46">
        <v>1.7399999999999999E-2</v>
      </c>
      <c r="K1404" s="49" t="s">
        <v>3418</v>
      </c>
      <c r="L1404" s="11"/>
      <c r="M1404" s="10" t="s">
        <v>374</v>
      </c>
      <c r="N1404" s="10" t="s">
        <v>1</v>
      </c>
      <c r="O1404" s="10" t="s">
        <v>3408</v>
      </c>
      <c r="P1404" s="25" t="s">
        <v>50</v>
      </c>
      <c r="Q1404" s="22"/>
      <c r="R1404" s="33"/>
      <c r="S1404" s="33"/>
      <c r="T1404" s="33"/>
      <c r="U1404" s="27"/>
      <c r="V1404" s="27"/>
      <c r="W1404" s="27"/>
      <c r="X1404" s="24"/>
    </row>
    <row r="1405" spans="1:24" s="23" customFormat="1" ht="165" x14ac:dyDescent="0.35">
      <c r="A1405" s="20">
        <f t="shared" si="45"/>
        <v>1404</v>
      </c>
      <c r="B1405" s="21" t="str">
        <f t="shared" si="46"/>
        <v>W45</v>
      </c>
      <c r="C1405" s="21">
        <v>45964.666666666664</v>
      </c>
      <c r="D1405" s="21" t="s">
        <v>2102</v>
      </c>
      <c r="E1405" s="10" t="s">
        <v>58</v>
      </c>
      <c r="F1405" s="10" t="s">
        <v>25</v>
      </c>
      <c r="G1405" s="46">
        <v>6.6E-3</v>
      </c>
      <c r="H1405" s="46">
        <v>5.4999999999999997E-3</v>
      </c>
      <c r="I1405" s="46">
        <v>7.0000000000000001E-3</v>
      </c>
      <c r="J1405" s="46">
        <v>4.8999999999999998E-3</v>
      </c>
      <c r="K1405" s="49" t="s">
        <v>3417</v>
      </c>
      <c r="L1405" s="11" t="s">
        <v>3435</v>
      </c>
      <c r="M1405" s="10" t="s">
        <v>162</v>
      </c>
      <c r="N1405" s="10" t="s">
        <v>8</v>
      </c>
      <c r="O1405" s="10" t="s">
        <v>3408</v>
      </c>
      <c r="P1405" s="25" t="s">
        <v>50</v>
      </c>
      <c r="Q1405" s="22"/>
      <c r="R1405" s="33"/>
      <c r="S1405" s="33"/>
      <c r="T1405" s="33"/>
      <c r="U1405" s="27"/>
      <c r="V1405" s="27"/>
      <c r="W1405" s="27"/>
      <c r="X1405" s="24"/>
    </row>
    <row r="1406" spans="1:24" s="23" customFormat="1" ht="132" x14ac:dyDescent="0.35">
      <c r="A1406" s="20">
        <f t="shared" si="45"/>
        <v>1405</v>
      </c>
      <c r="B1406" s="21" t="str">
        <f t="shared" si="46"/>
        <v>W45</v>
      </c>
      <c r="C1406" s="21">
        <v>45964.666666666664</v>
      </c>
      <c r="D1406" s="21" t="s">
        <v>2082</v>
      </c>
      <c r="E1406" s="10" t="s">
        <v>214</v>
      </c>
      <c r="F1406" s="10" t="s">
        <v>25</v>
      </c>
      <c r="G1406" s="46">
        <v>1.7100000000000001E-2</v>
      </c>
      <c r="H1406" s="46">
        <v>2.0999999999999999E-3</v>
      </c>
      <c r="I1406" s="46">
        <v>4.4000000000000003E-3</v>
      </c>
      <c r="J1406" s="46">
        <v>4.0000000000000002E-4</v>
      </c>
      <c r="K1406" s="49" t="s">
        <v>3424</v>
      </c>
      <c r="L1406" s="11" t="s">
        <v>3434</v>
      </c>
      <c r="M1406" s="10" t="s">
        <v>2455</v>
      </c>
      <c r="N1406" s="10" t="s">
        <v>183</v>
      </c>
      <c r="O1406" s="10" t="s">
        <v>3408</v>
      </c>
      <c r="P1406" s="25" t="s">
        <v>11</v>
      </c>
      <c r="Q1406" s="22"/>
      <c r="R1406" s="33"/>
      <c r="S1406" s="33"/>
      <c r="T1406" s="33"/>
      <c r="U1406" s="27"/>
      <c r="V1406" s="27"/>
      <c r="W1406" s="27"/>
      <c r="X1406" s="24"/>
    </row>
    <row r="1407" spans="1:24" s="23" customFormat="1" ht="168.75" customHeight="1" x14ac:dyDescent="0.35">
      <c r="A1407" s="20">
        <f t="shared" si="45"/>
        <v>1406</v>
      </c>
      <c r="B1407" s="21" t="str">
        <f t="shared" si="46"/>
        <v>W45</v>
      </c>
      <c r="C1407" s="21">
        <v>45965.416666666664</v>
      </c>
      <c r="D1407" s="21" t="s">
        <v>2144</v>
      </c>
      <c r="E1407" s="10" t="s">
        <v>3436</v>
      </c>
      <c r="F1407" s="10" t="s">
        <v>25</v>
      </c>
      <c r="G1407" s="46">
        <v>1.3899999999999999E-2</v>
      </c>
      <c r="H1407" s="46">
        <v>5.8999999999999999E-3</v>
      </c>
      <c r="I1407" s="46">
        <v>7.3000000000000001E-3</v>
      </c>
      <c r="J1407" s="46">
        <v>6.6E-3</v>
      </c>
      <c r="K1407" s="49" t="s">
        <v>3428</v>
      </c>
      <c r="L1407" s="11" t="s">
        <v>3437</v>
      </c>
      <c r="M1407" s="10" t="s">
        <v>180</v>
      </c>
      <c r="N1407" s="10" t="s">
        <v>1</v>
      </c>
      <c r="O1407" s="10" t="s">
        <v>3408</v>
      </c>
      <c r="P1407" s="25" t="s">
        <v>134</v>
      </c>
      <c r="Q1407" s="22"/>
      <c r="R1407" s="33"/>
      <c r="S1407" s="33"/>
      <c r="T1407" s="33"/>
      <c r="U1407" s="27"/>
      <c r="V1407" s="27"/>
      <c r="W1407" s="27"/>
      <c r="X1407" s="24"/>
    </row>
    <row r="1408" spans="1:24" s="23" customFormat="1" ht="132" x14ac:dyDescent="0.35">
      <c r="A1408" s="20">
        <f t="shared" si="45"/>
        <v>1407</v>
      </c>
      <c r="B1408" s="21" t="str">
        <f t="shared" si="46"/>
        <v>W45</v>
      </c>
      <c r="C1408" s="21">
        <v>45965.416666666664</v>
      </c>
      <c r="D1408" s="21" t="s">
        <v>2144</v>
      </c>
      <c r="E1408" s="10" t="s">
        <v>105</v>
      </c>
      <c r="F1408" s="10" t="s">
        <v>25</v>
      </c>
      <c r="G1408" s="46">
        <v>1.06E-2</v>
      </c>
      <c r="H1408" s="46">
        <v>5.3E-3</v>
      </c>
      <c r="I1408" s="46">
        <v>7.4000000000000003E-3</v>
      </c>
      <c r="J1408" s="46">
        <v>4.1999999999999997E-3</v>
      </c>
      <c r="K1408" s="49" t="s">
        <v>3429</v>
      </c>
      <c r="L1408" s="11" t="s">
        <v>3427</v>
      </c>
      <c r="M1408" s="10" t="s">
        <v>162</v>
      </c>
      <c r="N1408" s="10" t="s">
        <v>8</v>
      </c>
      <c r="O1408" s="10" t="s">
        <v>3408</v>
      </c>
      <c r="P1408" s="25" t="s">
        <v>134</v>
      </c>
      <c r="Q1408" s="22"/>
      <c r="R1408" s="33"/>
      <c r="S1408" s="33"/>
      <c r="T1408" s="33"/>
      <c r="U1408" s="27"/>
      <c r="V1408" s="27"/>
      <c r="W1408" s="27"/>
      <c r="X1408" s="24"/>
    </row>
    <row r="1409" spans="1:24" s="23" customFormat="1" ht="189.75" customHeight="1" x14ac:dyDescent="0.35">
      <c r="A1409" s="20">
        <f t="shared" si="45"/>
        <v>1408</v>
      </c>
      <c r="B1409" s="21" t="str">
        <f t="shared" si="46"/>
        <v>W45</v>
      </c>
      <c r="C1409" s="21">
        <v>45965.416666666664</v>
      </c>
      <c r="D1409" s="21" t="s">
        <v>2144</v>
      </c>
      <c r="E1409" s="10" t="s">
        <v>80</v>
      </c>
      <c r="F1409" s="10" t="s">
        <v>53</v>
      </c>
      <c r="G1409" s="46">
        <v>7.7000000000000002E-3</v>
      </c>
      <c r="H1409" s="46">
        <v>3.8999999999999998E-3</v>
      </c>
      <c r="I1409" s="46">
        <v>6.1000000000000004E-3</v>
      </c>
      <c r="J1409" s="46">
        <v>6.6E-3</v>
      </c>
      <c r="K1409" s="49" t="s">
        <v>3430</v>
      </c>
      <c r="L1409" s="11" t="s">
        <v>3486</v>
      </c>
      <c r="M1409" s="10" t="s">
        <v>151</v>
      </c>
      <c r="N1409" s="10" t="s">
        <v>8</v>
      </c>
      <c r="O1409" s="10" t="s">
        <v>3408</v>
      </c>
      <c r="P1409" s="25" t="s">
        <v>50</v>
      </c>
      <c r="Q1409" s="22"/>
      <c r="R1409" s="33"/>
      <c r="S1409" s="33"/>
      <c r="T1409" s="33"/>
      <c r="U1409" s="27"/>
      <c r="V1409" s="27"/>
      <c r="W1409" s="27"/>
      <c r="X1409" s="24"/>
    </row>
    <row r="1410" spans="1:24" s="23" customFormat="1" ht="174.75" customHeight="1" x14ac:dyDescent="0.35">
      <c r="A1410" s="20">
        <f t="shared" si="45"/>
        <v>1409</v>
      </c>
      <c r="B1410" s="21" t="str">
        <f t="shared" si="46"/>
        <v>W45</v>
      </c>
      <c r="C1410" s="21">
        <v>45965.416666666664</v>
      </c>
      <c r="D1410" s="21" t="s">
        <v>57</v>
      </c>
      <c r="E1410" s="10" t="s">
        <v>2352</v>
      </c>
      <c r="F1410" s="10" t="s">
        <v>53</v>
      </c>
      <c r="G1410" s="46">
        <v>6.6799999999999998E-2</v>
      </c>
      <c r="H1410" s="46">
        <v>2.5000000000000001E-2</v>
      </c>
      <c r="I1410" s="46">
        <v>2.9899999999999999E-2</v>
      </c>
      <c r="J1410" s="46">
        <v>2.4199999999999999E-2</v>
      </c>
      <c r="K1410" s="49" t="s">
        <v>3431</v>
      </c>
      <c r="L1410" s="11"/>
      <c r="M1410" s="10" t="s">
        <v>151</v>
      </c>
      <c r="N1410" s="10" t="s">
        <v>8</v>
      </c>
      <c r="O1410" s="10" t="s">
        <v>3408</v>
      </c>
      <c r="P1410" s="25" t="s">
        <v>50</v>
      </c>
      <c r="Q1410" s="22"/>
      <c r="R1410" s="33"/>
      <c r="S1410" s="33"/>
      <c r="T1410" s="33"/>
      <c r="U1410" s="27"/>
      <c r="V1410" s="27"/>
      <c r="W1410" s="27"/>
      <c r="X1410" s="24"/>
    </row>
    <row r="1411" spans="1:24" s="23" customFormat="1" ht="234" customHeight="1" x14ac:dyDescent="0.35">
      <c r="A1411" s="20">
        <f t="shared" si="45"/>
        <v>1410</v>
      </c>
      <c r="B1411" s="21" t="str">
        <f t="shared" si="46"/>
        <v>W45</v>
      </c>
      <c r="C1411" s="21">
        <v>45965.666666666664</v>
      </c>
      <c r="D1411" s="21" t="s">
        <v>57</v>
      </c>
      <c r="E1411" s="10" t="s">
        <v>84</v>
      </c>
      <c r="F1411" s="10" t="s">
        <v>56</v>
      </c>
      <c r="G1411" s="46">
        <v>8.3999999999999995E-3</v>
      </c>
      <c r="H1411" s="46">
        <v>1.9E-3</v>
      </c>
      <c r="I1411" s="46">
        <v>2.2000000000000001E-3</v>
      </c>
      <c r="J1411" s="46">
        <v>1.8E-3</v>
      </c>
      <c r="K1411" s="49" t="s">
        <v>3432</v>
      </c>
      <c r="L1411" s="11" t="s">
        <v>5113</v>
      </c>
      <c r="M1411" s="10" t="s">
        <v>175</v>
      </c>
      <c r="N1411" s="10" t="s">
        <v>8</v>
      </c>
      <c r="O1411" s="10" t="s">
        <v>3408</v>
      </c>
      <c r="P1411" s="25" t="s">
        <v>50</v>
      </c>
      <c r="Q1411" s="22"/>
      <c r="R1411" s="33"/>
      <c r="S1411" s="33"/>
      <c r="T1411" s="33"/>
      <c r="U1411" s="27"/>
      <c r="V1411" s="27"/>
      <c r="W1411" s="27"/>
      <c r="X1411" s="24"/>
    </row>
    <row r="1412" spans="1:24" s="23" customFormat="1" ht="174.75" customHeight="1" x14ac:dyDescent="0.35">
      <c r="A1412" s="20">
        <f t="shared" si="45"/>
        <v>1411</v>
      </c>
      <c r="B1412" s="21" t="str">
        <f t="shared" si="46"/>
        <v>W45</v>
      </c>
      <c r="C1412" s="21">
        <v>45965.666666666664</v>
      </c>
      <c r="D1412" s="21" t="s">
        <v>57</v>
      </c>
      <c r="E1412" s="10" t="s">
        <v>74</v>
      </c>
      <c r="F1412" s="10" t="s">
        <v>56</v>
      </c>
      <c r="G1412" s="46">
        <v>5.1999999999999998E-3</v>
      </c>
      <c r="H1412" s="46">
        <v>2.2000000000000001E-3</v>
      </c>
      <c r="I1412" s="46">
        <v>2.5000000000000001E-3</v>
      </c>
      <c r="J1412" s="46">
        <v>2.2000000000000001E-3</v>
      </c>
      <c r="K1412" s="49" t="s">
        <v>3433</v>
      </c>
      <c r="L1412" s="11"/>
      <c r="M1412" s="10" t="s">
        <v>180</v>
      </c>
      <c r="N1412" s="10" t="s">
        <v>1</v>
      </c>
      <c r="O1412" s="10" t="s">
        <v>3408</v>
      </c>
      <c r="P1412" s="25" t="s">
        <v>50</v>
      </c>
      <c r="Q1412" s="22"/>
      <c r="R1412" s="33"/>
      <c r="S1412" s="33"/>
      <c r="T1412" s="33"/>
      <c r="U1412" s="27"/>
      <c r="V1412" s="27"/>
      <c r="W1412" s="27"/>
      <c r="X1412" s="24"/>
    </row>
    <row r="1413" spans="1:24" s="23" customFormat="1" ht="210.75" customHeight="1" x14ac:dyDescent="0.35">
      <c r="A1413" s="20">
        <f t="shared" ref="A1413:A1476" si="47">ROW()-1</f>
        <v>1412</v>
      </c>
      <c r="B1413" s="21" t="str">
        <f t="shared" si="46"/>
        <v>W45</v>
      </c>
      <c r="C1413" s="21">
        <v>45966.416666666664</v>
      </c>
      <c r="D1413" s="21" t="s">
        <v>2144</v>
      </c>
      <c r="E1413" s="10" t="s">
        <v>112</v>
      </c>
      <c r="F1413" s="10" t="s">
        <v>25</v>
      </c>
      <c r="G1413" s="46">
        <v>8.9999999999999993E-3</v>
      </c>
      <c r="H1413" s="46">
        <v>2.5000000000000001E-3</v>
      </c>
      <c r="I1413" s="46">
        <v>3.3E-3</v>
      </c>
      <c r="J1413" s="46">
        <v>3.5000000000000001E-3</v>
      </c>
      <c r="K1413" s="49" t="s">
        <v>3438</v>
      </c>
      <c r="L1413" s="11" t="s">
        <v>3531</v>
      </c>
      <c r="M1413" s="10" t="s">
        <v>175</v>
      </c>
      <c r="N1413" s="10" t="s">
        <v>8</v>
      </c>
      <c r="O1413" s="10" t="s">
        <v>3408</v>
      </c>
      <c r="P1413" s="25" t="s">
        <v>11</v>
      </c>
      <c r="Q1413" s="22"/>
      <c r="R1413" s="33"/>
      <c r="S1413" s="33"/>
      <c r="T1413" s="33"/>
      <c r="U1413" s="27"/>
      <c r="V1413" s="27"/>
      <c r="W1413" s="27"/>
      <c r="X1413" s="24"/>
    </row>
    <row r="1414" spans="1:24" s="23" customFormat="1" ht="201" customHeight="1" x14ac:dyDescent="0.35">
      <c r="A1414" s="20">
        <f t="shared" si="47"/>
        <v>1413</v>
      </c>
      <c r="B1414" s="21" t="str">
        <f t="shared" si="46"/>
        <v>W45</v>
      </c>
      <c r="C1414" s="21">
        <v>45966.416666666664</v>
      </c>
      <c r="D1414" s="21" t="s">
        <v>2144</v>
      </c>
      <c r="E1414" s="10" t="s">
        <v>174</v>
      </c>
      <c r="F1414" s="10" t="s">
        <v>25</v>
      </c>
      <c r="G1414" s="46">
        <v>1.0200000000000001E-2</v>
      </c>
      <c r="H1414" s="46">
        <v>4.1999999999999997E-3</v>
      </c>
      <c r="I1414" s="46">
        <v>5.1999999999999998E-3</v>
      </c>
      <c r="J1414" s="46">
        <v>5.1999999999999998E-3</v>
      </c>
      <c r="K1414" s="49" t="s">
        <v>3440</v>
      </c>
      <c r="L1414" s="11" t="s">
        <v>3530</v>
      </c>
      <c r="M1414" s="10" t="s">
        <v>175</v>
      </c>
      <c r="N1414" s="10" t="s">
        <v>8</v>
      </c>
      <c r="O1414" s="10" t="s">
        <v>3408</v>
      </c>
      <c r="P1414" s="25" t="s">
        <v>11</v>
      </c>
      <c r="Q1414" s="22"/>
      <c r="R1414" s="33"/>
      <c r="S1414" s="33"/>
      <c r="T1414" s="33"/>
      <c r="U1414" s="27"/>
      <c r="V1414" s="27"/>
      <c r="W1414" s="27"/>
      <c r="X1414" s="24"/>
    </row>
    <row r="1415" spans="1:24" s="23" customFormat="1" ht="201" customHeight="1" x14ac:dyDescent="0.35">
      <c r="A1415" s="20">
        <f t="shared" si="47"/>
        <v>1414</v>
      </c>
      <c r="B1415" s="21" t="str">
        <f t="shared" si="46"/>
        <v>W45</v>
      </c>
      <c r="C1415" s="21">
        <v>45966.416666666664</v>
      </c>
      <c r="D1415" s="21" t="s">
        <v>2144</v>
      </c>
      <c r="E1415" s="10" t="s">
        <v>84</v>
      </c>
      <c r="F1415" s="10" t="s">
        <v>25</v>
      </c>
      <c r="G1415" s="46">
        <v>1.29E-2</v>
      </c>
      <c r="H1415" s="46">
        <v>1.17E-2</v>
      </c>
      <c r="I1415" s="46">
        <v>1.17E-2</v>
      </c>
      <c r="J1415" s="46">
        <v>8.9999999999999993E-3</v>
      </c>
      <c r="K1415" s="49" t="s">
        <v>5114</v>
      </c>
      <c r="L1415" s="11" t="s">
        <v>3532</v>
      </c>
      <c r="M1415" s="10" t="s">
        <v>175</v>
      </c>
      <c r="N1415" s="10" t="s">
        <v>8</v>
      </c>
      <c r="O1415" s="10" t="s">
        <v>3408</v>
      </c>
      <c r="P1415" s="25" t="s">
        <v>50</v>
      </c>
      <c r="Q1415" s="22"/>
      <c r="R1415" s="33"/>
      <c r="S1415" s="33"/>
      <c r="T1415" s="33"/>
      <c r="U1415" s="27"/>
      <c r="V1415" s="27"/>
      <c r="W1415" s="27"/>
      <c r="X1415" s="24"/>
    </row>
    <row r="1416" spans="1:24" s="23" customFormat="1" ht="201" customHeight="1" x14ac:dyDescent="0.35">
      <c r="A1416" s="20">
        <f t="shared" si="47"/>
        <v>1415</v>
      </c>
      <c r="B1416" s="21" t="str">
        <f t="shared" si="46"/>
        <v>W45</v>
      </c>
      <c r="C1416" s="21">
        <v>45966.416666666664</v>
      </c>
      <c r="D1416" s="21" t="s">
        <v>1725</v>
      </c>
      <c r="E1416" s="10" t="s">
        <v>3439</v>
      </c>
      <c r="F1416" s="10" t="s">
        <v>25</v>
      </c>
      <c r="G1416" s="46">
        <v>1.5699999999999999E-2</v>
      </c>
      <c r="H1416" s="46">
        <v>1.32E-2</v>
      </c>
      <c r="I1416" s="46">
        <v>1.47E-2</v>
      </c>
      <c r="J1416" s="46">
        <v>1.6199999999999999E-2</v>
      </c>
      <c r="K1416" s="49" t="s">
        <v>3475</v>
      </c>
      <c r="L1416" s="11" t="s">
        <v>3474</v>
      </c>
      <c r="M1416" s="10" t="s">
        <v>172</v>
      </c>
      <c r="N1416" s="10" t="s">
        <v>9</v>
      </c>
      <c r="O1416" s="10" t="s">
        <v>3408</v>
      </c>
      <c r="P1416" s="25" t="s">
        <v>11</v>
      </c>
      <c r="Q1416" s="22"/>
      <c r="R1416" s="33"/>
      <c r="S1416" s="33"/>
      <c r="T1416" s="33"/>
      <c r="U1416" s="27"/>
      <c r="V1416" s="27"/>
      <c r="W1416" s="27"/>
      <c r="X1416" s="24"/>
    </row>
    <row r="1417" spans="1:24" s="23" customFormat="1" ht="210.75" customHeight="1" x14ac:dyDescent="0.35">
      <c r="A1417" s="20">
        <f t="shared" si="47"/>
        <v>1416</v>
      </c>
      <c r="B1417" s="21" t="str">
        <f t="shared" si="46"/>
        <v>W45</v>
      </c>
      <c r="C1417" s="21">
        <v>45967.375</v>
      </c>
      <c r="D1417" s="21" t="s">
        <v>57</v>
      </c>
      <c r="E1417" s="10" t="s">
        <v>155</v>
      </c>
      <c r="F1417" s="10" t="s">
        <v>25</v>
      </c>
      <c r="G1417" s="46">
        <v>2.4E-2</v>
      </c>
      <c r="H1417" s="46">
        <v>1.1999999999999999E-3</v>
      </c>
      <c r="I1417" s="46">
        <v>1.2999999999999999E-3</v>
      </c>
      <c r="J1417" s="46">
        <v>1.1999999999999999E-3</v>
      </c>
      <c r="K1417" s="49" t="s">
        <v>3478</v>
      </c>
      <c r="L1417" s="11" t="s">
        <v>3533</v>
      </c>
      <c r="M1417" s="10" t="s">
        <v>162</v>
      </c>
      <c r="N1417" s="10" t="s">
        <v>3</v>
      </c>
      <c r="O1417" s="10" t="s">
        <v>3510</v>
      </c>
      <c r="P1417" s="25" t="s">
        <v>50</v>
      </c>
      <c r="Q1417" s="22"/>
      <c r="R1417" s="33"/>
      <c r="S1417" s="33"/>
      <c r="T1417" s="33"/>
      <c r="U1417" s="27"/>
      <c r="V1417" s="27"/>
      <c r="W1417" s="27"/>
      <c r="X1417" s="24"/>
    </row>
    <row r="1418" spans="1:24" s="23" customFormat="1" ht="210.75" customHeight="1" x14ac:dyDescent="0.35">
      <c r="A1418" s="20">
        <f t="shared" si="47"/>
        <v>1417</v>
      </c>
      <c r="B1418" s="21" t="str">
        <f t="shared" si="46"/>
        <v>W45</v>
      </c>
      <c r="C1418" s="21">
        <v>45967.375</v>
      </c>
      <c r="D1418" s="21" t="s">
        <v>1725</v>
      </c>
      <c r="E1418" s="10" t="s">
        <v>3476</v>
      </c>
      <c r="F1418" s="10" t="s">
        <v>25</v>
      </c>
      <c r="G1418" s="46">
        <v>1.8E-3</v>
      </c>
      <c r="H1418" s="46">
        <v>4.1000000000000003E-3</v>
      </c>
      <c r="I1418" s="46">
        <v>4.1000000000000003E-3</v>
      </c>
      <c r="J1418" s="46">
        <v>4.7999999999999996E-3</v>
      </c>
      <c r="K1418" s="49" t="s">
        <v>3479</v>
      </c>
      <c r="L1418" s="11" t="s">
        <v>5115</v>
      </c>
      <c r="M1418" s="10" t="s">
        <v>2058</v>
      </c>
      <c r="N1418" s="10" t="s">
        <v>3</v>
      </c>
      <c r="O1418" s="10" t="s">
        <v>3511</v>
      </c>
      <c r="P1418" s="25" t="s">
        <v>50</v>
      </c>
      <c r="Q1418" s="22"/>
      <c r="R1418" s="33"/>
      <c r="S1418" s="33"/>
      <c r="T1418" s="33"/>
      <c r="U1418" s="27"/>
      <c r="V1418" s="27"/>
      <c r="W1418" s="27"/>
      <c r="X1418" s="24"/>
    </row>
    <row r="1419" spans="1:24" s="23" customFormat="1" ht="210.75" customHeight="1" x14ac:dyDescent="0.35">
      <c r="A1419" s="20">
        <f t="shared" si="47"/>
        <v>1418</v>
      </c>
      <c r="B1419" s="21" t="str">
        <f t="shared" si="46"/>
        <v>W45</v>
      </c>
      <c r="C1419" s="21">
        <v>45967.375</v>
      </c>
      <c r="D1419" s="21" t="s">
        <v>2935</v>
      </c>
      <c r="E1419" s="10" t="s">
        <v>3476</v>
      </c>
      <c r="F1419" s="10" t="s">
        <v>25</v>
      </c>
      <c r="G1419" s="46">
        <v>5.0000000000000001E-4</v>
      </c>
      <c r="H1419" s="46">
        <v>1E-3</v>
      </c>
      <c r="I1419" s="46">
        <v>1.1999999999999999E-3</v>
      </c>
      <c r="J1419" s="46">
        <v>1.4E-3</v>
      </c>
      <c r="K1419" s="49" t="s">
        <v>3480</v>
      </c>
      <c r="L1419" s="11" t="s">
        <v>5115</v>
      </c>
      <c r="M1419" s="10" t="s">
        <v>2058</v>
      </c>
      <c r="N1419" s="10" t="s">
        <v>3</v>
      </c>
      <c r="O1419" s="10" t="s">
        <v>3511</v>
      </c>
      <c r="P1419" s="25" t="s">
        <v>50</v>
      </c>
      <c r="Q1419" s="22"/>
      <c r="R1419" s="33"/>
      <c r="S1419" s="33"/>
      <c r="T1419" s="33"/>
      <c r="U1419" s="27"/>
      <c r="V1419" s="27"/>
      <c r="W1419" s="27"/>
      <c r="X1419" s="24"/>
    </row>
    <row r="1420" spans="1:24" s="23" customFormat="1" ht="210.75" customHeight="1" x14ac:dyDescent="0.35">
      <c r="A1420" s="20">
        <f t="shared" si="47"/>
        <v>1419</v>
      </c>
      <c r="B1420" s="21" t="str">
        <f t="shared" si="46"/>
        <v>W45</v>
      </c>
      <c r="C1420" s="21">
        <v>45967.375</v>
      </c>
      <c r="D1420" s="21" t="s">
        <v>2935</v>
      </c>
      <c r="E1420" s="10" t="s">
        <v>939</v>
      </c>
      <c r="F1420" s="10" t="s">
        <v>25</v>
      </c>
      <c r="G1420" s="46">
        <v>8.9999999999999998E-4</v>
      </c>
      <c r="H1420" s="46">
        <v>8.9999999999999998E-4</v>
      </c>
      <c r="I1420" s="46">
        <v>1.1000000000000001E-3</v>
      </c>
      <c r="J1420" s="46">
        <v>1.2999999999999999E-3</v>
      </c>
      <c r="K1420" s="49" t="s">
        <v>3481</v>
      </c>
      <c r="L1420" s="11" t="s">
        <v>3488</v>
      </c>
      <c r="M1420" s="10" t="s">
        <v>2058</v>
      </c>
      <c r="N1420" s="10" t="s">
        <v>3512</v>
      </c>
      <c r="O1420" s="10" t="s">
        <v>205</v>
      </c>
      <c r="P1420" s="25" t="s">
        <v>11</v>
      </c>
      <c r="Q1420" s="22"/>
      <c r="R1420" s="33"/>
      <c r="S1420" s="33"/>
      <c r="T1420" s="33"/>
      <c r="U1420" s="27"/>
      <c r="V1420" s="27"/>
      <c r="W1420" s="27"/>
      <c r="X1420" s="24"/>
    </row>
    <row r="1421" spans="1:24" s="23" customFormat="1" ht="210.75" customHeight="1" x14ac:dyDescent="0.35">
      <c r="A1421" s="20">
        <f t="shared" si="47"/>
        <v>1420</v>
      </c>
      <c r="B1421" s="21" t="str">
        <f t="shared" si="46"/>
        <v>W45</v>
      </c>
      <c r="C1421" s="21">
        <v>45967.375</v>
      </c>
      <c r="D1421" s="21" t="s">
        <v>2935</v>
      </c>
      <c r="E1421" s="10" t="s">
        <v>83</v>
      </c>
      <c r="F1421" s="10" t="s">
        <v>25</v>
      </c>
      <c r="G1421" s="46">
        <v>5.0000000000000001E-4</v>
      </c>
      <c r="H1421" s="46">
        <v>5.9999999999999995E-4</v>
      </c>
      <c r="I1421" s="46">
        <v>5.9999999999999995E-4</v>
      </c>
      <c r="J1421" s="46">
        <v>5.0000000000000001E-4</v>
      </c>
      <c r="K1421" s="49" t="s">
        <v>3487</v>
      </c>
      <c r="L1421" s="11" t="s">
        <v>3513</v>
      </c>
      <c r="M1421" s="10" t="s">
        <v>173</v>
      </c>
      <c r="N1421" s="10" t="s">
        <v>2</v>
      </c>
      <c r="O1421" s="10" t="s">
        <v>3510</v>
      </c>
      <c r="P1421" s="25" t="s">
        <v>11</v>
      </c>
      <c r="Q1421" s="22"/>
      <c r="R1421" s="33"/>
      <c r="S1421" s="33"/>
      <c r="T1421" s="33"/>
      <c r="U1421" s="27"/>
      <c r="V1421" s="27"/>
      <c r="W1421" s="27"/>
      <c r="X1421" s="24"/>
    </row>
    <row r="1422" spans="1:24" s="23" customFormat="1" ht="210.75" customHeight="1" x14ac:dyDescent="0.35">
      <c r="A1422" s="20">
        <f t="shared" si="47"/>
        <v>1421</v>
      </c>
      <c r="B1422" s="21" t="str">
        <f t="shared" si="46"/>
        <v>W45</v>
      </c>
      <c r="C1422" s="21">
        <v>45967.375</v>
      </c>
      <c r="D1422" s="21" t="s">
        <v>2634</v>
      </c>
      <c r="E1422" s="10" t="s">
        <v>211</v>
      </c>
      <c r="F1422" s="10" t="s">
        <v>25</v>
      </c>
      <c r="G1422" s="46">
        <v>6.8999999999999999E-3</v>
      </c>
      <c r="H1422" s="46">
        <v>7.0000000000000001E-3</v>
      </c>
      <c r="I1422" s="46">
        <v>5.7000000000000002E-3</v>
      </c>
      <c r="J1422" s="46">
        <v>6.4000000000000003E-3</v>
      </c>
      <c r="K1422" s="49" t="s">
        <v>3482</v>
      </c>
      <c r="L1422" s="11" t="s">
        <v>3514</v>
      </c>
      <c r="M1422" s="10" t="s">
        <v>175</v>
      </c>
      <c r="N1422" s="10" t="s">
        <v>3</v>
      </c>
      <c r="O1422" s="10" t="s">
        <v>3515</v>
      </c>
      <c r="P1422" s="25" t="s">
        <v>11</v>
      </c>
      <c r="Q1422" s="22"/>
      <c r="R1422" s="33"/>
      <c r="S1422" s="33"/>
      <c r="T1422" s="33"/>
      <c r="U1422" s="27"/>
      <c r="V1422" s="27"/>
      <c r="W1422" s="27"/>
      <c r="X1422" s="24"/>
    </row>
    <row r="1423" spans="1:24" s="23" customFormat="1" ht="210.75" customHeight="1" x14ac:dyDescent="0.35">
      <c r="A1423" s="20">
        <f t="shared" si="47"/>
        <v>1422</v>
      </c>
      <c r="B1423" s="21" t="str">
        <f t="shared" si="46"/>
        <v>W45</v>
      </c>
      <c r="C1423" s="21">
        <v>45967.375</v>
      </c>
      <c r="D1423" s="21" t="s">
        <v>3477</v>
      </c>
      <c r="E1423" s="10" t="s">
        <v>462</v>
      </c>
      <c r="F1423" s="10" t="s">
        <v>25</v>
      </c>
      <c r="G1423" s="46">
        <v>6.1000000000000004E-3</v>
      </c>
      <c r="H1423" s="46">
        <v>1.6999999999999999E-3</v>
      </c>
      <c r="I1423" s="46">
        <v>2E-3</v>
      </c>
      <c r="J1423" s="46">
        <v>1.6000000000000001E-3</v>
      </c>
      <c r="K1423" s="49" t="s">
        <v>3484</v>
      </c>
      <c r="L1423" s="11" t="s">
        <v>3516</v>
      </c>
      <c r="M1423" s="10" t="s">
        <v>173</v>
      </c>
      <c r="N1423" s="10" t="s">
        <v>2</v>
      </c>
      <c r="O1423" s="10" t="s">
        <v>3517</v>
      </c>
      <c r="P1423" s="25" t="s">
        <v>11</v>
      </c>
      <c r="Q1423" s="22"/>
      <c r="R1423" s="33"/>
      <c r="S1423" s="33"/>
      <c r="T1423" s="33"/>
      <c r="U1423" s="27"/>
      <c r="V1423" s="27"/>
      <c r="W1423" s="27"/>
      <c r="X1423" s="24"/>
    </row>
    <row r="1424" spans="1:24" s="23" customFormat="1" ht="210.75" customHeight="1" x14ac:dyDescent="0.35">
      <c r="A1424" s="20">
        <f t="shared" si="47"/>
        <v>1423</v>
      </c>
      <c r="B1424" s="21" t="str">
        <f t="shared" si="46"/>
        <v>W45</v>
      </c>
      <c r="C1424" s="21">
        <v>45967.375</v>
      </c>
      <c r="D1424" s="21" t="s">
        <v>3321</v>
      </c>
      <c r="E1424" s="10" t="s">
        <v>1449</v>
      </c>
      <c r="F1424" s="10" t="s">
        <v>25</v>
      </c>
      <c r="G1424" s="46">
        <v>2.8E-3</v>
      </c>
      <c r="H1424" s="46">
        <v>1.6000000000000001E-3</v>
      </c>
      <c r="I1424" s="46">
        <v>2E-3</v>
      </c>
      <c r="J1424" s="46">
        <v>1E-3</v>
      </c>
      <c r="K1424" s="49" t="s">
        <v>3483</v>
      </c>
      <c r="L1424" s="11" t="s">
        <v>3518</v>
      </c>
      <c r="M1424" s="10" t="s">
        <v>172</v>
      </c>
      <c r="N1424" s="10" t="s">
        <v>3519</v>
      </c>
      <c r="O1424" s="10" t="s">
        <v>3510</v>
      </c>
      <c r="P1424" s="25" t="s">
        <v>134</v>
      </c>
      <c r="Q1424" s="22"/>
      <c r="R1424" s="33"/>
      <c r="S1424" s="33"/>
      <c r="T1424" s="33"/>
      <c r="U1424" s="27"/>
      <c r="V1424" s="27"/>
      <c r="W1424" s="27"/>
      <c r="X1424" s="24"/>
    </row>
    <row r="1425" spans="1:24" s="23" customFormat="1" ht="210.75" customHeight="1" x14ac:dyDescent="0.35">
      <c r="A1425" s="20">
        <f t="shared" si="47"/>
        <v>1424</v>
      </c>
      <c r="B1425" s="21" t="str">
        <f t="shared" si="46"/>
        <v>W45</v>
      </c>
      <c r="C1425" s="21">
        <v>45967.375</v>
      </c>
      <c r="D1425" s="21" t="s">
        <v>3321</v>
      </c>
      <c r="E1425" s="10" t="s">
        <v>3476</v>
      </c>
      <c r="F1425" s="10" t="s">
        <v>25</v>
      </c>
      <c r="G1425" s="46">
        <v>3.7000000000000002E-3</v>
      </c>
      <c r="H1425" s="46">
        <v>1.1999999999999999E-3</v>
      </c>
      <c r="I1425" s="46">
        <v>1.6000000000000001E-3</v>
      </c>
      <c r="J1425" s="46">
        <v>2E-3</v>
      </c>
      <c r="K1425" s="49" t="s">
        <v>3485</v>
      </c>
      <c r="L1425" s="11" t="s">
        <v>5116</v>
      </c>
      <c r="M1425" s="10" t="s">
        <v>2058</v>
      </c>
      <c r="N1425" s="10" t="s">
        <v>3512</v>
      </c>
      <c r="O1425" s="10" t="s">
        <v>3520</v>
      </c>
      <c r="P1425" s="25" t="s">
        <v>50</v>
      </c>
      <c r="Q1425" s="22"/>
      <c r="R1425" s="33"/>
      <c r="S1425" s="33"/>
      <c r="T1425" s="33"/>
      <c r="U1425" s="27"/>
      <c r="V1425" s="27"/>
      <c r="W1425" s="27"/>
      <c r="X1425" s="24"/>
    </row>
    <row r="1426" spans="1:24" s="23" customFormat="1" ht="210.75" customHeight="1" x14ac:dyDescent="0.35">
      <c r="A1426" s="20">
        <f t="shared" si="47"/>
        <v>1425</v>
      </c>
      <c r="B1426" s="21" t="str">
        <f t="shared" si="46"/>
        <v>W45</v>
      </c>
      <c r="C1426" s="21">
        <v>45968.375</v>
      </c>
      <c r="D1426" s="21" t="s">
        <v>2634</v>
      </c>
      <c r="E1426" s="10" t="s">
        <v>156</v>
      </c>
      <c r="F1426" s="10" t="s">
        <v>25</v>
      </c>
      <c r="G1426" s="46">
        <v>7.0199999999999999E-2</v>
      </c>
      <c r="H1426" s="46">
        <v>1.6400000000000001E-2</v>
      </c>
      <c r="I1426" s="46">
        <v>1.9199999999999998E-2</v>
      </c>
      <c r="J1426" s="46">
        <v>9.7999999999999997E-3</v>
      </c>
      <c r="K1426" s="49" t="s">
        <v>3489</v>
      </c>
      <c r="L1426" s="11" t="s">
        <v>3521</v>
      </c>
      <c r="M1426" s="10" t="s">
        <v>175</v>
      </c>
      <c r="N1426" s="10" t="s">
        <v>8</v>
      </c>
      <c r="O1426" s="10" t="s">
        <v>205</v>
      </c>
      <c r="P1426" s="25" t="s">
        <v>11</v>
      </c>
      <c r="Q1426" s="22"/>
      <c r="R1426" s="33"/>
      <c r="S1426" s="33"/>
      <c r="T1426" s="33"/>
      <c r="U1426" s="27"/>
      <c r="V1426" s="27"/>
      <c r="W1426" s="27"/>
      <c r="X1426" s="24"/>
    </row>
    <row r="1427" spans="1:24" s="23" customFormat="1" ht="210.75" customHeight="1" x14ac:dyDescent="0.35">
      <c r="A1427" s="20">
        <f t="shared" si="47"/>
        <v>1426</v>
      </c>
      <c r="B1427" s="21" t="str">
        <f t="shared" si="46"/>
        <v>W45</v>
      </c>
      <c r="C1427" s="21">
        <v>45968.375</v>
      </c>
      <c r="D1427" s="21" t="s">
        <v>3321</v>
      </c>
      <c r="E1427" s="10" t="s">
        <v>187</v>
      </c>
      <c r="F1427" s="10" t="s">
        <v>25</v>
      </c>
      <c r="G1427" s="46">
        <v>2.5000000000000001E-3</v>
      </c>
      <c r="H1427" s="46">
        <v>8.0000000000000004E-4</v>
      </c>
      <c r="I1427" s="46">
        <v>8.9999999999999998E-4</v>
      </c>
      <c r="J1427" s="46">
        <v>6.9999999999999999E-4</v>
      </c>
      <c r="K1427" s="49" t="s">
        <v>3490</v>
      </c>
      <c r="L1427" s="11" t="s">
        <v>3522</v>
      </c>
      <c r="M1427" s="10" t="s">
        <v>175</v>
      </c>
      <c r="N1427" s="10" t="s">
        <v>8</v>
      </c>
      <c r="O1427" s="10" t="s">
        <v>3510</v>
      </c>
      <c r="P1427" s="25" t="s">
        <v>50</v>
      </c>
      <c r="Q1427" s="22"/>
      <c r="R1427" s="33"/>
      <c r="S1427" s="33"/>
      <c r="T1427" s="33"/>
      <c r="U1427" s="27"/>
      <c r="V1427" s="27"/>
      <c r="W1427" s="27"/>
      <c r="X1427" s="24"/>
    </row>
    <row r="1428" spans="1:24" s="23" customFormat="1" ht="210.75" customHeight="1" x14ac:dyDescent="0.35">
      <c r="A1428" s="20">
        <f t="shared" si="47"/>
        <v>1427</v>
      </c>
      <c r="B1428" s="21" t="str">
        <f t="shared" si="46"/>
        <v>W45</v>
      </c>
      <c r="C1428" s="21">
        <v>45968.625</v>
      </c>
      <c r="D1428" s="21" t="s">
        <v>2102</v>
      </c>
      <c r="E1428" s="10" t="s">
        <v>2034</v>
      </c>
      <c r="F1428" s="10" t="s">
        <v>25</v>
      </c>
      <c r="G1428" s="46">
        <v>6.3E-3</v>
      </c>
      <c r="H1428" s="46">
        <v>2.9999999999999997E-4</v>
      </c>
      <c r="I1428" s="46">
        <v>2.9999999999999997E-4</v>
      </c>
      <c r="J1428" s="46">
        <v>4.0000000000000002E-4</v>
      </c>
      <c r="K1428" s="49" t="s">
        <v>3491</v>
      </c>
      <c r="L1428" s="11" t="s">
        <v>3523</v>
      </c>
      <c r="M1428" s="10" t="s">
        <v>3524</v>
      </c>
      <c r="N1428" s="10" t="s">
        <v>8</v>
      </c>
      <c r="O1428" s="10" t="s">
        <v>3520</v>
      </c>
      <c r="P1428" s="25" t="s">
        <v>134</v>
      </c>
      <c r="Q1428" s="22"/>
      <c r="R1428" s="33"/>
      <c r="S1428" s="33"/>
      <c r="T1428" s="33"/>
      <c r="U1428" s="27"/>
      <c r="V1428" s="27"/>
      <c r="W1428" s="27"/>
      <c r="X1428" s="24"/>
    </row>
    <row r="1429" spans="1:24" s="23" customFormat="1" ht="210.75" customHeight="1" x14ac:dyDescent="0.35">
      <c r="A1429" s="20">
        <f t="shared" si="47"/>
        <v>1428</v>
      </c>
      <c r="B1429" s="21" t="str">
        <f t="shared" si="46"/>
        <v>W45</v>
      </c>
      <c r="C1429" s="21">
        <v>45968.708333333336</v>
      </c>
      <c r="D1429" s="21" t="s">
        <v>3477</v>
      </c>
      <c r="E1429" s="10" t="s">
        <v>20</v>
      </c>
      <c r="F1429" s="10" t="s">
        <v>25</v>
      </c>
      <c r="G1429" s="46">
        <v>4.3E-3</v>
      </c>
      <c r="H1429" s="46">
        <v>3.3E-3</v>
      </c>
      <c r="I1429" s="46">
        <v>3.5999999999999999E-3</v>
      </c>
      <c r="J1429" s="46">
        <v>3.2000000000000002E-3</v>
      </c>
      <c r="K1429" s="49" t="s">
        <v>3492</v>
      </c>
      <c r="L1429" s="11" t="s">
        <v>5117</v>
      </c>
      <c r="M1429" s="10" t="s">
        <v>204</v>
      </c>
      <c r="N1429" s="10" t="s">
        <v>1</v>
      </c>
      <c r="O1429" s="10" t="s">
        <v>3520</v>
      </c>
      <c r="P1429" s="25" t="s">
        <v>11</v>
      </c>
      <c r="Q1429" s="22"/>
      <c r="R1429" s="33"/>
      <c r="S1429" s="33"/>
      <c r="T1429" s="33"/>
      <c r="U1429" s="27"/>
      <c r="V1429" s="27"/>
      <c r="W1429" s="27"/>
      <c r="X1429" s="24"/>
    </row>
    <row r="1430" spans="1:24" s="23" customFormat="1" ht="210.75" customHeight="1" x14ac:dyDescent="0.35">
      <c r="A1430" s="20">
        <f t="shared" si="47"/>
        <v>1429</v>
      </c>
      <c r="B1430" s="21" t="str">
        <f t="shared" si="46"/>
        <v>W45</v>
      </c>
      <c r="C1430" s="21">
        <v>45969.375</v>
      </c>
      <c r="D1430" s="21" t="s">
        <v>1725</v>
      </c>
      <c r="E1430" s="10" t="s">
        <v>249</v>
      </c>
      <c r="F1430" s="10" t="s">
        <v>25</v>
      </c>
      <c r="G1430" s="46">
        <v>1E-3</v>
      </c>
      <c r="H1430" s="46">
        <v>8.0000000000000004E-4</v>
      </c>
      <c r="I1430" s="46">
        <v>8.0000000000000004E-4</v>
      </c>
      <c r="J1430" s="46">
        <v>8.9999999999999998E-4</v>
      </c>
      <c r="K1430" s="49" t="s">
        <v>3494</v>
      </c>
      <c r="L1430" s="11" t="s">
        <v>3525</v>
      </c>
      <c r="M1430" s="10" t="s">
        <v>2455</v>
      </c>
      <c r="N1430" s="10" t="s">
        <v>183</v>
      </c>
      <c r="O1430" s="10" t="s">
        <v>3510</v>
      </c>
      <c r="P1430" s="25" t="s">
        <v>11</v>
      </c>
      <c r="Q1430" s="22"/>
      <c r="R1430" s="33"/>
      <c r="S1430" s="33"/>
      <c r="T1430" s="33"/>
      <c r="U1430" s="27"/>
      <c r="V1430" s="27"/>
      <c r="W1430" s="27"/>
      <c r="X1430" s="24"/>
    </row>
    <row r="1431" spans="1:24" s="23" customFormat="1" ht="210.75" customHeight="1" x14ac:dyDescent="0.35">
      <c r="A1431" s="20">
        <f t="shared" si="47"/>
        <v>1430</v>
      </c>
      <c r="B1431" s="21" t="str">
        <f t="shared" si="46"/>
        <v>W45</v>
      </c>
      <c r="C1431" s="21">
        <v>45969.375</v>
      </c>
      <c r="D1431" s="21" t="s">
        <v>2935</v>
      </c>
      <c r="E1431" s="10" t="s">
        <v>156</v>
      </c>
      <c r="F1431" s="10" t="s">
        <v>25</v>
      </c>
      <c r="G1431" s="46">
        <v>1E-3</v>
      </c>
      <c r="H1431" s="46">
        <v>2.0000000000000001E-4</v>
      </c>
      <c r="I1431" s="46">
        <v>2.0000000000000001E-4</v>
      </c>
      <c r="J1431" s="46">
        <v>2.9999999999999997E-4</v>
      </c>
      <c r="K1431" s="49" t="s">
        <v>3493</v>
      </c>
      <c r="L1431" s="11" t="s">
        <v>3526</v>
      </c>
      <c r="M1431" s="10" t="s">
        <v>175</v>
      </c>
      <c r="N1431" s="10" t="s">
        <v>8</v>
      </c>
      <c r="O1431" s="10" t="s">
        <v>3520</v>
      </c>
      <c r="P1431" s="25" t="s">
        <v>50</v>
      </c>
      <c r="Q1431" s="22"/>
      <c r="R1431" s="33"/>
      <c r="S1431" s="33"/>
      <c r="T1431" s="33"/>
      <c r="U1431" s="27"/>
      <c r="V1431" s="27"/>
      <c r="W1431" s="27"/>
      <c r="X1431" s="24"/>
    </row>
    <row r="1432" spans="1:24" s="23" customFormat="1" ht="210.75" customHeight="1" x14ac:dyDescent="0.35">
      <c r="A1432" s="20">
        <f t="shared" si="47"/>
        <v>1431</v>
      </c>
      <c r="B1432" s="21" t="str">
        <f t="shared" si="46"/>
        <v>W45</v>
      </c>
      <c r="C1432" s="21">
        <v>45969.375</v>
      </c>
      <c r="D1432" s="21" t="s">
        <v>3477</v>
      </c>
      <c r="E1432" s="10" t="s">
        <v>147</v>
      </c>
      <c r="F1432" s="10" t="s">
        <v>25</v>
      </c>
      <c r="G1432" s="46">
        <v>3.2000000000000002E-3</v>
      </c>
      <c r="H1432" s="46">
        <v>1.2999999999999999E-3</v>
      </c>
      <c r="I1432" s="46">
        <v>1.4E-3</v>
      </c>
      <c r="J1432" s="46">
        <v>1.1999999999999999E-3</v>
      </c>
      <c r="K1432" s="49" t="s">
        <v>3495</v>
      </c>
      <c r="L1432" s="11" t="s">
        <v>5118</v>
      </c>
      <c r="M1432" s="10" t="s">
        <v>162</v>
      </c>
      <c r="N1432" s="10" t="s">
        <v>8</v>
      </c>
      <c r="O1432" s="10" t="s">
        <v>3520</v>
      </c>
      <c r="P1432" s="25" t="s">
        <v>11</v>
      </c>
      <c r="Q1432" s="22"/>
      <c r="R1432" s="33"/>
      <c r="S1432" s="33"/>
      <c r="T1432" s="33"/>
      <c r="U1432" s="27"/>
      <c r="V1432" s="27"/>
      <c r="W1432" s="27"/>
      <c r="X1432" s="24"/>
    </row>
    <row r="1433" spans="1:24" s="23" customFormat="1" ht="210.75" customHeight="1" x14ac:dyDescent="0.35">
      <c r="A1433" s="20">
        <f t="shared" si="47"/>
        <v>1432</v>
      </c>
      <c r="B1433" s="21" t="str">
        <f t="shared" si="46"/>
        <v>W45</v>
      </c>
      <c r="C1433" s="21">
        <v>45969.625</v>
      </c>
      <c r="D1433" s="21" t="s">
        <v>2634</v>
      </c>
      <c r="E1433" s="10" t="s">
        <v>321</v>
      </c>
      <c r="F1433" s="10" t="s">
        <v>25</v>
      </c>
      <c r="G1433" s="46">
        <v>1.0500000000000001E-2</v>
      </c>
      <c r="H1433" s="46">
        <v>5.9999999999999995E-4</v>
      </c>
      <c r="I1433" s="46">
        <v>6.9999999999999999E-4</v>
      </c>
      <c r="J1433" s="46">
        <v>4.0000000000000002E-4</v>
      </c>
      <c r="K1433" s="49" t="s">
        <v>3496</v>
      </c>
      <c r="L1433" s="11" t="s">
        <v>3527</v>
      </c>
      <c r="M1433" s="10" t="s">
        <v>2697</v>
      </c>
      <c r="N1433" s="10" t="s">
        <v>8</v>
      </c>
      <c r="O1433" s="10" t="s">
        <v>3520</v>
      </c>
      <c r="P1433" s="25" t="s">
        <v>11</v>
      </c>
      <c r="Q1433" s="22"/>
      <c r="R1433" s="33"/>
      <c r="S1433" s="33"/>
      <c r="T1433" s="33"/>
      <c r="U1433" s="27"/>
      <c r="V1433" s="27"/>
      <c r="W1433" s="27"/>
      <c r="X1433" s="24"/>
    </row>
    <row r="1434" spans="1:24" s="23" customFormat="1" ht="210.75" customHeight="1" x14ac:dyDescent="0.35">
      <c r="A1434" s="20">
        <f t="shared" si="47"/>
        <v>1433</v>
      </c>
      <c r="B1434" s="21" t="str">
        <f t="shared" si="46"/>
        <v>W45</v>
      </c>
      <c r="C1434" s="21">
        <v>45969.625</v>
      </c>
      <c r="D1434" s="21" t="s">
        <v>3477</v>
      </c>
      <c r="E1434" s="10" t="s">
        <v>206</v>
      </c>
      <c r="F1434" s="10" t="s">
        <v>25</v>
      </c>
      <c r="G1434" s="46">
        <v>8.8000000000000005E-3</v>
      </c>
      <c r="H1434" s="46">
        <v>1E-3</v>
      </c>
      <c r="I1434" s="46">
        <v>1.1000000000000001E-3</v>
      </c>
      <c r="J1434" s="46">
        <v>1E-3</v>
      </c>
      <c r="K1434" s="49" t="s">
        <v>3497</v>
      </c>
      <c r="L1434" s="11" t="s">
        <v>3528</v>
      </c>
      <c r="M1434" s="10" t="s">
        <v>191</v>
      </c>
      <c r="N1434" s="10" t="s">
        <v>1</v>
      </c>
      <c r="O1434" s="10" t="s">
        <v>3510</v>
      </c>
      <c r="P1434" s="25" t="s">
        <v>11</v>
      </c>
      <c r="Q1434" s="22"/>
      <c r="R1434" s="33"/>
      <c r="S1434" s="33"/>
      <c r="T1434" s="33"/>
      <c r="U1434" s="27"/>
      <c r="V1434" s="27"/>
      <c r="W1434" s="27"/>
      <c r="X1434" s="24"/>
    </row>
    <row r="1435" spans="1:24" s="23" customFormat="1" ht="210.75" customHeight="1" x14ac:dyDescent="0.35">
      <c r="A1435" s="20">
        <f t="shared" si="47"/>
        <v>1434</v>
      </c>
      <c r="B1435" s="21" t="str">
        <f t="shared" si="46"/>
        <v>W45</v>
      </c>
      <c r="C1435" s="21">
        <v>45969.625</v>
      </c>
      <c r="D1435" s="21" t="s">
        <v>3477</v>
      </c>
      <c r="E1435" s="10" t="s">
        <v>211</v>
      </c>
      <c r="F1435" s="10" t="s">
        <v>25</v>
      </c>
      <c r="G1435" s="46">
        <v>7.1000000000000004E-3</v>
      </c>
      <c r="H1435" s="46">
        <v>5.0000000000000001E-4</v>
      </c>
      <c r="I1435" s="46">
        <v>5.9999999999999995E-4</v>
      </c>
      <c r="J1435" s="46">
        <v>5.0000000000000001E-4</v>
      </c>
      <c r="K1435" s="49" t="s">
        <v>3498</v>
      </c>
      <c r="L1435" s="11" t="s">
        <v>3529</v>
      </c>
      <c r="M1435" s="10" t="s">
        <v>175</v>
      </c>
      <c r="N1435" s="10" t="s">
        <v>8</v>
      </c>
      <c r="O1435" s="10" t="s">
        <v>3510</v>
      </c>
      <c r="P1435" s="25" t="s">
        <v>134</v>
      </c>
      <c r="Q1435" s="22"/>
      <c r="R1435" s="33"/>
      <c r="S1435" s="33"/>
      <c r="T1435" s="33"/>
      <c r="U1435" s="27"/>
      <c r="V1435" s="27"/>
      <c r="W1435" s="27"/>
      <c r="X1435" s="24"/>
    </row>
    <row r="1436" spans="1:24" s="23" customFormat="1" ht="210.75" customHeight="1" x14ac:dyDescent="0.35">
      <c r="A1436" s="20">
        <f t="shared" si="47"/>
        <v>1435</v>
      </c>
      <c r="B1436" s="21" t="str">
        <f>"W"&amp;WEEKNUM(C1436,1)</f>
        <v>W46</v>
      </c>
      <c r="C1436" s="21">
        <v>45970.625</v>
      </c>
      <c r="D1436" s="21" t="s">
        <v>2911</v>
      </c>
      <c r="E1436" s="10" t="s">
        <v>211</v>
      </c>
      <c r="F1436" s="10" t="s">
        <v>25</v>
      </c>
      <c r="G1436" s="46">
        <v>6.4000000000000001E-2</v>
      </c>
      <c r="H1436" s="46">
        <v>1.0200000000000001E-2</v>
      </c>
      <c r="I1436" s="46">
        <v>6.4000000000000001E-2</v>
      </c>
      <c r="J1436" s="46">
        <v>1.8700000000000001E-2</v>
      </c>
      <c r="K1436" s="49" t="s">
        <v>3842</v>
      </c>
      <c r="L1436" s="11" t="s">
        <v>4542</v>
      </c>
      <c r="M1436" s="10" t="s">
        <v>3500</v>
      </c>
      <c r="N1436" s="10" t="s">
        <v>8</v>
      </c>
      <c r="O1436" s="10" t="s">
        <v>3499</v>
      </c>
      <c r="P1436" s="25" t="s">
        <v>11</v>
      </c>
      <c r="Q1436" s="22"/>
      <c r="R1436" s="33"/>
      <c r="S1436" s="33"/>
      <c r="T1436" s="33"/>
      <c r="U1436" s="27"/>
      <c r="V1436" s="27"/>
      <c r="W1436" s="27"/>
      <c r="X1436" s="24"/>
    </row>
    <row r="1437" spans="1:24" s="23" customFormat="1" ht="210.75" customHeight="1" x14ac:dyDescent="0.35">
      <c r="A1437" s="20">
        <f t="shared" si="47"/>
        <v>1436</v>
      </c>
      <c r="B1437" s="21" t="str">
        <f t="shared" si="46"/>
        <v>W46</v>
      </c>
      <c r="C1437" s="21">
        <v>45971.416666666664</v>
      </c>
      <c r="D1437" s="21" t="s">
        <v>3321</v>
      </c>
      <c r="E1437" s="10" t="s">
        <v>20</v>
      </c>
      <c r="F1437" s="10" t="s">
        <v>25</v>
      </c>
      <c r="G1437" s="46">
        <v>2.1100000000000001E-2</v>
      </c>
      <c r="H1437" s="46">
        <v>5.4000000000000003E-3</v>
      </c>
      <c r="I1437" s="46">
        <v>2.1100000000000001E-2</v>
      </c>
      <c r="J1437" s="46">
        <v>4.1000000000000003E-3</v>
      </c>
      <c r="K1437" s="49" t="s">
        <v>3501</v>
      </c>
      <c r="L1437" s="11" t="s">
        <v>3502</v>
      </c>
      <c r="M1437" s="10" t="s">
        <v>288</v>
      </c>
      <c r="N1437" s="10" t="s">
        <v>1</v>
      </c>
      <c r="O1437" s="10" t="s">
        <v>3499</v>
      </c>
      <c r="P1437" s="25" t="s">
        <v>50</v>
      </c>
      <c r="Q1437" s="22"/>
      <c r="R1437" s="33"/>
      <c r="S1437" s="33"/>
      <c r="T1437" s="33"/>
      <c r="U1437" s="27"/>
      <c r="V1437" s="27"/>
      <c r="W1437" s="27"/>
      <c r="X1437" s="24"/>
    </row>
    <row r="1438" spans="1:24" s="23" customFormat="1" ht="210.75" customHeight="1" x14ac:dyDescent="0.35">
      <c r="A1438" s="20">
        <f t="shared" si="47"/>
        <v>1437</v>
      </c>
      <c r="B1438" s="21" t="str">
        <f t="shared" si="46"/>
        <v>W46</v>
      </c>
      <c r="C1438" s="21">
        <v>45972.416666666664</v>
      </c>
      <c r="D1438" s="21" t="s">
        <v>3321</v>
      </c>
      <c r="E1438" s="10" t="s">
        <v>212</v>
      </c>
      <c r="F1438" s="10" t="s">
        <v>25</v>
      </c>
      <c r="G1438" s="46">
        <v>6.9900000000000004E-2</v>
      </c>
      <c r="H1438" s="46">
        <v>3.2000000000000002E-3</v>
      </c>
      <c r="I1438" s="46">
        <v>0.04</v>
      </c>
      <c r="J1438" s="46">
        <v>2.7000000000000001E-3</v>
      </c>
      <c r="K1438" s="49" t="s">
        <v>3503</v>
      </c>
      <c r="L1438" s="11" t="s">
        <v>3507</v>
      </c>
      <c r="M1438" s="10" t="s">
        <v>3506</v>
      </c>
      <c r="N1438" s="10" t="s">
        <v>8</v>
      </c>
      <c r="O1438" s="10" t="s">
        <v>69</v>
      </c>
      <c r="P1438" s="25" t="s">
        <v>50</v>
      </c>
      <c r="Q1438" s="22"/>
      <c r="R1438" s="33"/>
      <c r="S1438" s="33"/>
      <c r="T1438" s="33"/>
      <c r="U1438" s="27"/>
      <c r="V1438" s="27"/>
      <c r="W1438" s="27"/>
      <c r="X1438" s="24"/>
    </row>
    <row r="1439" spans="1:24" s="23" customFormat="1" ht="210.75" customHeight="1" x14ac:dyDescent="0.35">
      <c r="A1439" s="20">
        <f t="shared" si="47"/>
        <v>1438</v>
      </c>
      <c r="B1439" s="21" t="str">
        <f t="shared" si="46"/>
        <v>W46</v>
      </c>
      <c r="C1439" s="21">
        <v>45972.416666666664</v>
      </c>
      <c r="D1439" s="21" t="s">
        <v>2102</v>
      </c>
      <c r="E1439" s="10" t="s">
        <v>113</v>
      </c>
      <c r="F1439" s="10" t="s">
        <v>25</v>
      </c>
      <c r="G1439" s="46">
        <v>1.1999999999999999E-3</v>
      </c>
      <c r="H1439" s="46">
        <v>1.1000000000000001E-3</v>
      </c>
      <c r="I1439" s="46">
        <v>1.2999999999999999E-3</v>
      </c>
      <c r="J1439" s="46">
        <v>1.6999999999999999E-3</v>
      </c>
      <c r="K1439" s="49" t="s">
        <v>3504</v>
      </c>
      <c r="L1439" s="11" t="s">
        <v>5119</v>
      </c>
      <c r="M1439" s="10" t="s">
        <v>3505</v>
      </c>
      <c r="N1439" s="10" t="s">
        <v>1</v>
      </c>
      <c r="O1439" s="10" t="s">
        <v>69</v>
      </c>
      <c r="P1439" s="25" t="s">
        <v>50</v>
      </c>
      <c r="Q1439" s="22"/>
      <c r="R1439" s="33"/>
      <c r="S1439" s="33"/>
      <c r="T1439" s="33"/>
      <c r="U1439" s="27"/>
      <c r="V1439" s="27"/>
      <c r="W1439" s="27"/>
      <c r="X1439" s="24"/>
    </row>
    <row r="1440" spans="1:24" s="23" customFormat="1" ht="280.5" x14ac:dyDescent="0.35">
      <c r="A1440" s="20">
        <f t="shared" si="47"/>
        <v>1439</v>
      </c>
      <c r="B1440" s="21" t="str">
        <f t="shared" si="46"/>
        <v>W46</v>
      </c>
      <c r="C1440" s="21">
        <v>45973.416666666664</v>
      </c>
      <c r="D1440" s="21" t="s">
        <v>2102</v>
      </c>
      <c r="E1440" s="10" t="s">
        <v>2155</v>
      </c>
      <c r="F1440" s="10" t="s">
        <v>25</v>
      </c>
      <c r="G1440" s="46">
        <v>2.2000000000000001E-3</v>
      </c>
      <c r="H1440" s="46">
        <v>1.2999999999999999E-3</v>
      </c>
      <c r="I1440" s="46">
        <v>2.0999999999999999E-3</v>
      </c>
      <c r="J1440" s="46">
        <v>1.5E-3</v>
      </c>
      <c r="K1440" s="49" t="s">
        <v>3508</v>
      </c>
      <c r="L1440" s="11" t="s">
        <v>3536</v>
      </c>
      <c r="M1440" s="10" t="s">
        <v>175</v>
      </c>
      <c r="N1440" s="10" t="s">
        <v>8</v>
      </c>
      <c r="O1440" s="10" t="s">
        <v>69</v>
      </c>
      <c r="P1440" s="25" t="s">
        <v>50</v>
      </c>
      <c r="Q1440" s="22"/>
      <c r="R1440" s="33"/>
      <c r="S1440" s="33"/>
      <c r="T1440" s="33"/>
      <c r="U1440" s="27"/>
      <c r="V1440" s="27"/>
      <c r="W1440" s="27"/>
      <c r="X1440" s="24"/>
    </row>
    <row r="1441" spans="1:24" s="23" customFormat="1" ht="210.75" customHeight="1" x14ac:dyDescent="0.35">
      <c r="A1441" s="20">
        <f t="shared" si="47"/>
        <v>1440</v>
      </c>
      <c r="B1441" s="21" t="str">
        <f t="shared" si="46"/>
        <v>W46</v>
      </c>
      <c r="C1441" s="21">
        <v>45973.416666666664</v>
      </c>
      <c r="D1441" s="21" t="s">
        <v>1725</v>
      </c>
      <c r="E1441" s="10" t="s">
        <v>48</v>
      </c>
      <c r="F1441" s="10" t="s">
        <v>25</v>
      </c>
      <c r="G1441" s="46">
        <v>5.4800000000000001E-2</v>
      </c>
      <c r="H1441" s="46">
        <v>1.66E-2</v>
      </c>
      <c r="I1441" s="46">
        <v>2.18E-2</v>
      </c>
      <c r="J1441" s="46">
        <v>1.6899999999999998E-2</v>
      </c>
      <c r="K1441" s="49" t="s">
        <v>3509</v>
      </c>
      <c r="L1441" s="11" t="s">
        <v>3537</v>
      </c>
      <c r="M1441" s="10" t="s">
        <v>2697</v>
      </c>
      <c r="N1441" s="10" t="s">
        <v>8</v>
      </c>
      <c r="O1441" s="10" t="s">
        <v>69</v>
      </c>
      <c r="P1441" s="25" t="s">
        <v>50</v>
      </c>
      <c r="Q1441" s="22"/>
      <c r="R1441" s="33"/>
      <c r="S1441" s="33"/>
      <c r="T1441" s="33"/>
      <c r="U1441" s="27"/>
      <c r="V1441" s="27"/>
      <c r="W1441" s="27"/>
      <c r="X1441" s="24"/>
    </row>
    <row r="1442" spans="1:24" s="23" customFormat="1" ht="210.75" customHeight="1" x14ac:dyDescent="0.35">
      <c r="A1442" s="20">
        <f t="shared" si="47"/>
        <v>1441</v>
      </c>
      <c r="B1442" s="21" t="str">
        <f t="shared" si="46"/>
        <v>W46</v>
      </c>
      <c r="C1442" s="21">
        <v>45973.708333333336</v>
      </c>
      <c r="D1442" s="21" t="s">
        <v>2144</v>
      </c>
      <c r="E1442" s="10" t="s">
        <v>1629</v>
      </c>
      <c r="F1442" s="10" t="s">
        <v>25</v>
      </c>
      <c r="G1442" s="46">
        <v>6.0699999999999997E-2</v>
      </c>
      <c r="H1442" s="46">
        <v>6.1000000000000004E-3</v>
      </c>
      <c r="I1442" s="46">
        <v>8.0000000000000002E-3</v>
      </c>
      <c r="J1442" s="46">
        <v>7.3000000000000001E-3</v>
      </c>
      <c r="K1442" s="49" t="s">
        <v>3534</v>
      </c>
      <c r="L1442" s="11" t="s">
        <v>3613</v>
      </c>
      <c r="M1442" s="10" t="s">
        <v>162</v>
      </c>
      <c r="N1442" s="10" t="s">
        <v>8</v>
      </c>
      <c r="O1442" s="10" t="s">
        <v>70</v>
      </c>
      <c r="P1442" s="25" t="s">
        <v>50</v>
      </c>
      <c r="Q1442" s="22"/>
      <c r="R1442" s="33"/>
      <c r="S1442" s="33"/>
      <c r="T1442" s="33"/>
      <c r="U1442" s="27"/>
      <c r="V1442" s="27"/>
      <c r="W1442" s="27"/>
      <c r="X1442" s="24"/>
    </row>
    <row r="1443" spans="1:24" s="23" customFormat="1" ht="210.75" customHeight="1" x14ac:dyDescent="0.35">
      <c r="A1443" s="20">
        <f t="shared" si="47"/>
        <v>1442</v>
      </c>
      <c r="B1443" s="21" t="str">
        <f t="shared" si="46"/>
        <v>W46</v>
      </c>
      <c r="C1443" s="21">
        <v>45973.708333333336</v>
      </c>
      <c r="D1443" s="21" t="s">
        <v>2935</v>
      </c>
      <c r="E1443" s="10" t="s">
        <v>249</v>
      </c>
      <c r="F1443" s="10" t="s">
        <v>54</v>
      </c>
      <c r="G1443" s="46">
        <v>3.0000000000000001E-3</v>
      </c>
      <c r="H1443" s="46">
        <v>5.9999999999999995E-4</v>
      </c>
      <c r="I1443" s="46">
        <v>6.9999999999999999E-4</v>
      </c>
      <c r="J1443" s="46">
        <v>5.0000000000000001E-4</v>
      </c>
      <c r="K1443" s="49" t="s">
        <v>3535</v>
      </c>
      <c r="L1443" s="11" t="s">
        <v>3611</v>
      </c>
      <c r="M1443" s="10" t="s">
        <v>2455</v>
      </c>
      <c r="N1443" s="10" t="s">
        <v>183</v>
      </c>
      <c r="O1443" s="10" t="s">
        <v>70</v>
      </c>
      <c r="P1443" s="25" t="s">
        <v>50</v>
      </c>
      <c r="Q1443" s="22"/>
      <c r="R1443" s="33"/>
      <c r="S1443" s="33"/>
      <c r="T1443" s="33"/>
      <c r="U1443" s="27"/>
      <c r="V1443" s="27"/>
      <c r="W1443" s="27"/>
      <c r="X1443" s="24"/>
    </row>
    <row r="1444" spans="1:24" s="23" customFormat="1" ht="210.75" customHeight="1" x14ac:dyDescent="0.35">
      <c r="A1444" s="20">
        <f t="shared" si="47"/>
        <v>1443</v>
      </c>
      <c r="B1444" s="21" t="str">
        <f t="shared" si="46"/>
        <v>W46</v>
      </c>
      <c r="C1444" s="21">
        <v>45974.416666666664</v>
      </c>
      <c r="D1444" s="21" t="s">
        <v>1725</v>
      </c>
      <c r="E1444" s="10" t="s">
        <v>249</v>
      </c>
      <c r="F1444" s="10" t="s">
        <v>54</v>
      </c>
      <c r="G1444" s="46">
        <v>2.1100000000000001E-2</v>
      </c>
      <c r="H1444" s="46">
        <v>5.0000000000000001E-4</v>
      </c>
      <c r="I1444" s="46">
        <v>8.9999999999999998E-4</v>
      </c>
      <c r="J1444" s="46">
        <v>5.0000000000000001E-4</v>
      </c>
      <c r="K1444" s="49" t="s">
        <v>3538</v>
      </c>
      <c r="L1444" s="11" t="s">
        <v>3542</v>
      </c>
      <c r="M1444" s="10" t="s">
        <v>2455</v>
      </c>
      <c r="N1444" s="10" t="s">
        <v>183</v>
      </c>
      <c r="O1444" s="10" t="s">
        <v>3541</v>
      </c>
      <c r="P1444" s="25" t="s">
        <v>11</v>
      </c>
      <c r="Q1444" s="22"/>
      <c r="R1444" s="33"/>
      <c r="S1444" s="33"/>
      <c r="T1444" s="33"/>
      <c r="U1444" s="27"/>
      <c r="V1444" s="27"/>
      <c r="W1444" s="27"/>
      <c r="X1444" s="24"/>
    </row>
    <row r="1445" spans="1:24" s="23" customFormat="1" ht="210.75" customHeight="1" x14ac:dyDescent="0.35">
      <c r="A1445" s="20">
        <f t="shared" si="47"/>
        <v>1444</v>
      </c>
      <c r="B1445" s="21" t="str">
        <f t="shared" si="46"/>
        <v>W46</v>
      </c>
      <c r="C1445" s="21">
        <v>45974.416666666664</v>
      </c>
      <c r="D1445" s="21" t="s">
        <v>2911</v>
      </c>
      <c r="E1445" s="10" t="s">
        <v>65</v>
      </c>
      <c r="F1445" s="10" t="s">
        <v>54</v>
      </c>
      <c r="G1445" s="46">
        <v>1.2999999999999999E-3</v>
      </c>
      <c r="H1445" s="46">
        <v>2.9999999999999997E-4</v>
      </c>
      <c r="I1445" s="46">
        <v>4.0000000000000002E-4</v>
      </c>
      <c r="J1445" s="46">
        <v>5.0000000000000001E-4</v>
      </c>
      <c r="K1445" s="49" t="s">
        <v>3539</v>
      </c>
      <c r="L1445" s="11" t="s">
        <v>3543</v>
      </c>
      <c r="M1445" s="10" t="s">
        <v>2455</v>
      </c>
      <c r="N1445" s="10" t="s">
        <v>183</v>
      </c>
      <c r="O1445" s="10" t="s">
        <v>3541</v>
      </c>
      <c r="P1445" s="25" t="s">
        <v>11</v>
      </c>
      <c r="Q1445" s="22"/>
      <c r="R1445" s="33"/>
      <c r="S1445" s="33"/>
      <c r="T1445" s="33"/>
      <c r="U1445" s="27"/>
      <c r="V1445" s="27"/>
      <c r="W1445" s="27"/>
      <c r="X1445" s="24"/>
    </row>
    <row r="1446" spans="1:24" s="23" customFormat="1" ht="210.75" customHeight="1" x14ac:dyDescent="0.35">
      <c r="A1446" s="20">
        <f t="shared" si="47"/>
        <v>1445</v>
      </c>
      <c r="B1446" s="21" t="str">
        <f t="shared" si="46"/>
        <v>W46</v>
      </c>
      <c r="C1446" s="21">
        <v>45974.416666666664</v>
      </c>
      <c r="D1446" s="21" t="s">
        <v>2082</v>
      </c>
      <c r="E1446" s="10" t="s">
        <v>214</v>
      </c>
      <c r="F1446" s="10" t="s">
        <v>54</v>
      </c>
      <c r="G1446" s="46">
        <v>4.3E-3</v>
      </c>
      <c r="H1446" s="46">
        <v>6.9999999999999999E-4</v>
      </c>
      <c r="I1446" s="46">
        <v>5.0000000000000001E-4</v>
      </c>
      <c r="J1446" s="46">
        <v>3.3999999999999998E-3</v>
      </c>
      <c r="K1446" s="49" t="s">
        <v>3540</v>
      </c>
      <c r="L1446" s="11" t="s">
        <v>3610</v>
      </c>
      <c r="M1446" s="10" t="s">
        <v>2455</v>
      </c>
      <c r="N1446" s="10" t="s">
        <v>183</v>
      </c>
      <c r="O1446" s="10" t="s">
        <v>3541</v>
      </c>
      <c r="P1446" s="25" t="s">
        <v>50</v>
      </c>
      <c r="Q1446" s="22"/>
      <c r="R1446" s="33"/>
      <c r="S1446" s="33"/>
      <c r="T1446" s="33"/>
      <c r="U1446" s="27"/>
      <c r="V1446" s="27"/>
      <c r="W1446" s="27"/>
      <c r="X1446" s="24"/>
    </row>
    <row r="1447" spans="1:24" s="23" customFormat="1" ht="210.75" customHeight="1" x14ac:dyDescent="0.35">
      <c r="A1447" s="20">
        <f t="shared" si="47"/>
        <v>1446</v>
      </c>
      <c r="B1447" s="21" t="str">
        <f t="shared" si="46"/>
        <v>W46</v>
      </c>
      <c r="C1447" s="21">
        <v>45974.416666666664</v>
      </c>
      <c r="D1447" s="21" t="s">
        <v>2935</v>
      </c>
      <c r="E1447" s="10" t="s">
        <v>20</v>
      </c>
      <c r="F1447" s="10" t="s">
        <v>25</v>
      </c>
      <c r="G1447" s="46">
        <v>5.4999999999999997E-3</v>
      </c>
      <c r="H1447" s="46">
        <v>3.5999999999999999E-3</v>
      </c>
      <c r="I1447" s="46">
        <v>3.3E-3</v>
      </c>
      <c r="J1447" s="46">
        <v>5.4999999999999997E-3</v>
      </c>
      <c r="K1447" s="49" t="s">
        <v>3544</v>
      </c>
      <c r="L1447" s="11" t="s">
        <v>5120</v>
      </c>
      <c r="M1447" s="10" t="s">
        <v>191</v>
      </c>
      <c r="N1447" s="10" t="s">
        <v>1</v>
      </c>
      <c r="O1447" s="10" t="s">
        <v>3541</v>
      </c>
      <c r="P1447" s="25" t="s">
        <v>50</v>
      </c>
      <c r="Q1447" s="22"/>
      <c r="R1447" s="33"/>
      <c r="S1447" s="33"/>
      <c r="T1447" s="33"/>
      <c r="U1447" s="27"/>
      <c r="V1447" s="27"/>
      <c r="W1447" s="27"/>
      <c r="X1447" s="24"/>
    </row>
    <row r="1448" spans="1:24" s="23" customFormat="1" ht="210.75" customHeight="1" x14ac:dyDescent="0.35">
      <c r="A1448" s="20">
        <f t="shared" si="47"/>
        <v>1447</v>
      </c>
      <c r="B1448" s="21" t="str">
        <f t="shared" si="46"/>
        <v>W46</v>
      </c>
      <c r="C1448" s="21">
        <v>45975.416666666664</v>
      </c>
      <c r="D1448" s="21" t="s">
        <v>2191</v>
      </c>
      <c r="E1448" s="10" t="s">
        <v>1629</v>
      </c>
      <c r="F1448" s="10" t="s">
        <v>25</v>
      </c>
      <c r="G1448" s="46">
        <v>4.5999999999999999E-3</v>
      </c>
      <c r="H1448" s="46">
        <v>1.6000000000000001E-3</v>
      </c>
      <c r="I1448" s="46">
        <v>1.6000000000000001E-3</v>
      </c>
      <c r="J1448" s="46">
        <v>1.6000000000000001E-3</v>
      </c>
      <c r="K1448" s="49" t="s">
        <v>3545</v>
      </c>
      <c r="L1448" s="11" t="s">
        <v>3614</v>
      </c>
      <c r="M1448" s="10" t="s">
        <v>162</v>
      </c>
      <c r="N1448" s="10" t="s">
        <v>8</v>
      </c>
      <c r="O1448" s="10" t="s">
        <v>70</v>
      </c>
      <c r="P1448" s="25" t="s">
        <v>50</v>
      </c>
      <c r="Q1448" s="22"/>
      <c r="R1448" s="33"/>
      <c r="S1448" s="33"/>
      <c r="T1448" s="33"/>
      <c r="U1448" s="27"/>
      <c r="V1448" s="27"/>
      <c r="W1448" s="27"/>
      <c r="X1448" s="24"/>
    </row>
    <row r="1449" spans="1:24" s="23" customFormat="1" ht="210.75" customHeight="1" x14ac:dyDescent="0.35">
      <c r="A1449" s="20">
        <f t="shared" si="47"/>
        <v>1448</v>
      </c>
      <c r="B1449" s="21" t="str">
        <f t="shared" si="46"/>
        <v>W46</v>
      </c>
      <c r="C1449" s="21">
        <v>45975.416666666664</v>
      </c>
      <c r="D1449" s="21" t="s">
        <v>2191</v>
      </c>
      <c r="E1449" s="10" t="s">
        <v>211</v>
      </c>
      <c r="F1449" s="10" t="s">
        <v>25</v>
      </c>
      <c r="G1449" s="46">
        <v>1.6000000000000001E-3</v>
      </c>
      <c r="H1449" s="46">
        <v>1.4E-3</v>
      </c>
      <c r="I1449" s="46">
        <v>1.4E-3</v>
      </c>
      <c r="J1449" s="46">
        <v>1.4E-3</v>
      </c>
      <c r="K1449" s="49" t="s">
        <v>3546</v>
      </c>
      <c r="L1449" s="11" t="s">
        <v>3612</v>
      </c>
      <c r="M1449" s="10" t="s">
        <v>175</v>
      </c>
      <c r="N1449" s="10" t="s">
        <v>8</v>
      </c>
      <c r="O1449" s="10" t="s">
        <v>70</v>
      </c>
      <c r="P1449" s="25" t="s">
        <v>11</v>
      </c>
      <c r="Q1449" s="22"/>
      <c r="R1449" s="33"/>
      <c r="S1449" s="33"/>
      <c r="T1449" s="33"/>
      <c r="U1449" s="27"/>
      <c r="V1449" s="27"/>
      <c r="W1449" s="27"/>
      <c r="X1449" s="24"/>
    </row>
    <row r="1450" spans="1:24" s="23" customFormat="1" ht="210.75" customHeight="1" x14ac:dyDescent="0.35">
      <c r="A1450" s="20">
        <f t="shared" si="47"/>
        <v>1449</v>
      </c>
      <c r="B1450" s="21" t="str">
        <f t="shared" si="46"/>
        <v>W46</v>
      </c>
      <c r="C1450" s="21">
        <v>45975.75</v>
      </c>
      <c r="D1450" s="21" t="s">
        <v>2144</v>
      </c>
      <c r="E1450" s="10" t="s">
        <v>249</v>
      </c>
      <c r="F1450" s="10" t="s">
        <v>54</v>
      </c>
      <c r="G1450" s="46">
        <v>3.0300000000000001E-2</v>
      </c>
      <c r="H1450" s="46">
        <v>1.9E-3</v>
      </c>
      <c r="I1450" s="46">
        <v>5.0000000000000001E-3</v>
      </c>
      <c r="J1450" s="46">
        <v>3.0000000000000001E-3</v>
      </c>
      <c r="K1450" s="49" t="s">
        <v>3547</v>
      </c>
      <c r="L1450" s="11" t="s">
        <v>3608</v>
      </c>
      <c r="M1450" s="10" t="s">
        <v>2455</v>
      </c>
      <c r="N1450" s="10" t="s">
        <v>183</v>
      </c>
      <c r="O1450" s="10" t="s">
        <v>70</v>
      </c>
      <c r="P1450" s="25" t="s">
        <v>11</v>
      </c>
      <c r="Q1450" s="22"/>
      <c r="R1450" s="33"/>
      <c r="S1450" s="33"/>
      <c r="T1450" s="33"/>
      <c r="U1450" s="27"/>
      <c r="V1450" s="27"/>
      <c r="W1450" s="27"/>
      <c r="X1450" s="24"/>
    </row>
    <row r="1451" spans="1:24" s="23" customFormat="1" ht="210.75" customHeight="1" x14ac:dyDescent="0.35">
      <c r="A1451" s="20">
        <f t="shared" si="47"/>
        <v>1450</v>
      </c>
      <c r="B1451" s="21" t="str">
        <f t="shared" si="46"/>
        <v>W46</v>
      </c>
      <c r="C1451" s="21">
        <v>45975.75</v>
      </c>
      <c r="D1451" s="21" t="s">
        <v>2935</v>
      </c>
      <c r="E1451" s="10" t="s">
        <v>74</v>
      </c>
      <c r="F1451" s="10" t="s">
        <v>25</v>
      </c>
      <c r="G1451" s="46">
        <v>8.9999999999999998E-4</v>
      </c>
      <c r="H1451" s="46">
        <v>4.0000000000000002E-4</v>
      </c>
      <c r="I1451" s="46">
        <v>5.9999999999999995E-4</v>
      </c>
      <c r="J1451" s="46">
        <v>1.2999999999999999E-3</v>
      </c>
      <c r="K1451" s="49" t="s">
        <v>3548</v>
      </c>
      <c r="L1451" s="11" t="s">
        <v>3609</v>
      </c>
      <c r="M1451" s="10" t="s">
        <v>190</v>
      </c>
      <c r="N1451" s="10" t="s">
        <v>1</v>
      </c>
      <c r="O1451" s="10" t="s">
        <v>70</v>
      </c>
      <c r="P1451" s="25" t="s">
        <v>134</v>
      </c>
      <c r="Q1451" s="22"/>
      <c r="R1451" s="33"/>
      <c r="S1451" s="33"/>
      <c r="T1451" s="33"/>
      <c r="U1451" s="27"/>
      <c r="V1451" s="27"/>
      <c r="W1451" s="27"/>
      <c r="X1451" s="24"/>
    </row>
    <row r="1452" spans="1:24" s="23" customFormat="1" ht="210.75" customHeight="1" x14ac:dyDescent="0.35">
      <c r="A1452" s="20">
        <f t="shared" si="47"/>
        <v>1451</v>
      </c>
      <c r="B1452" s="21"/>
      <c r="C1452" s="21">
        <v>45976.416666666664</v>
      </c>
      <c r="D1452" s="21" t="s">
        <v>2911</v>
      </c>
      <c r="E1452" s="10" t="s">
        <v>187</v>
      </c>
      <c r="F1452" s="10" t="s">
        <v>25</v>
      </c>
      <c r="G1452" s="46">
        <v>3.5000000000000001E-3</v>
      </c>
      <c r="H1452" s="46">
        <v>6.9999999999999999E-4</v>
      </c>
      <c r="I1452" s="46">
        <v>8.0000000000000004E-4</v>
      </c>
      <c r="J1452" s="46">
        <v>8.0000000000000004E-4</v>
      </c>
      <c r="K1452" s="49" t="s">
        <v>3549</v>
      </c>
      <c r="L1452" s="11" t="s">
        <v>3642</v>
      </c>
      <c r="M1452" s="10" t="s">
        <v>175</v>
      </c>
      <c r="N1452" s="10" t="s">
        <v>8</v>
      </c>
      <c r="O1452" s="10" t="s">
        <v>398</v>
      </c>
      <c r="P1452" s="25" t="s">
        <v>11</v>
      </c>
      <c r="Q1452" s="22"/>
      <c r="R1452" s="33"/>
      <c r="S1452" s="33"/>
      <c r="T1452" s="33"/>
      <c r="U1452" s="27"/>
      <c r="V1452" s="27"/>
      <c r="W1452" s="27"/>
      <c r="X1452" s="24"/>
    </row>
    <row r="1453" spans="1:24" s="23" customFormat="1" ht="210.75" customHeight="1" x14ac:dyDescent="0.35">
      <c r="A1453" s="20">
        <f t="shared" si="47"/>
        <v>1452</v>
      </c>
      <c r="B1453" s="21"/>
      <c r="C1453" s="21">
        <v>45976.416666666664</v>
      </c>
      <c r="D1453" s="21" t="s">
        <v>2102</v>
      </c>
      <c r="E1453" s="10" t="s">
        <v>187</v>
      </c>
      <c r="F1453" s="10" t="s">
        <v>25</v>
      </c>
      <c r="G1453" s="46">
        <v>6.7000000000000002E-3</v>
      </c>
      <c r="H1453" s="46">
        <v>1.1000000000000001E-3</v>
      </c>
      <c r="I1453" s="46">
        <v>1.5E-3</v>
      </c>
      <c r="J1453" s="46">
        <v>1.1999999999999999E-3</v>
      </c>
      <c r="K1453" s="49" t="s">
        <v>3550</v>
      </c>
      <c r="L1453" s="11" t="s">
        <v>3607</v>
      </c>
      <c r="M1453" s="10" t="s">
        <v>175</v>
      </c>
      <c r="N1453" s="10" t="s">
        <v>8</v>
      </c>
      <c r="O1453" s="10" t="s">
        <v>398</v>
      </c>
      <c r="P1453" s="25" t="s">
        <v>11</v>
      </c>
      <c r="Q1453" s="22"/>
      <c r="R1453" s="33"/>
      <c r="S1453" s="33"/>
      <c r="T1453" s="33"/>
      <c r="U1453" s="27"/>
      <c r="V1453" s="27"/>
      <c r="W1453" s="27"/>
      <c r="X1453" s="24"/>
    </row>
    <row r="1454" spans="1:24" s="23" customFormat="1" ht="210.75" customHeight="1" x14ac:dyDescent="0.35">
      <c r="A1454" s="20">
        <f t="shared" si="47"/>
        <v>1453</v>
      </c>
      <c r="B1454" s="21"/>
      <c r="C1454" s="21">
        <v>45976.416666666664</v>
      </c>
      <c r="D1454" s="21" t="s">
        <v>2082</v>
      </c>
      <c r="E1454" s="10" t="s">
        <v>3476</v>
      </c>
      <c r="F1454" s="10" t="s">
        <v>66</v>
      </c>
      <c r="G1454" s="46">
        <v>1.1000000000000001E-3</v>
      </c>
      <c r="H1454" s="46">
        <v>5.9999999999999995E-4</v>
      </c>
      <c r="I1454" s="46">
        <v>6.9999999999999999E-4</v>
      </c>
      <c r="J1454" s="46">
        <v>5.9999999999999995E-4</v>
      </c>
      <c r="K1454" s="49" t="s">
        <v>3551</v>
      </c>
      <c r="L1454" s="11" t="s">
        <v>5121</v>
      </c>
      <c r="M1454" s="10" t="s">
        <v>195</v>
      </c>
      <c r="N1454" s="10" t="s">
        <v>3553</v>
      </c>
      <c r="O1454" s="10" t="s">
        <v>398</v>
      </c>
      <c r="P1454" s="25" t="s">
        <v>134</v>
      </c>
      <c r="Q1454" s="22"/>
      <c r="R1454" s="33"/>
      <c r="S1454" s="33"/>
      <c r="T1454" s="33"/>
      <c r="U1454" s="27"/>
      <c r="V1454" s="27"/>
      <c r="W1454" s="27"/>
      <c r="X1454" s="24"/>
    </row>
    <row r="1455" spans="1:24" s="23" customFormat="1" ht="210.75" customHeight="1" x14ac:dyDescent="0.35">
      <c r="A1455" s="20">
        <f t="shared" si="47"/>
        <v>1454</v>
      </c>
      <c r="B1455" s="21"/>
      <c r="C1455" s="21">
        <v>45976.416666666664</v>
      </c>
      <c r="D1455" s="21" t="s">
        <v>2935</v>
      </c>
      <c r="E1455" s="10" t="s">
        <v>213</v>
      </c>
      <c r="F1455" s="10" t="s">
        <v>66</v>
      </c>
      <c r="G1455" s="46">
        <v>8.9999999999999998E-4</v>
      </c>
      <c r="H1455" s="46">
        <v>4.0000000000000002E-4</v>
      </c>
      <c r="I1455" s="46">
        <v>5.9999999999999995E-4</v>
      </c>
      <c r="J1455" s="46">
        <v>8.0000000000000004E-4</v>
      </c>
      <c r="K1455" s="49" t="s">
        <v>3552</v>
      </c>
      <c r="L1455" s="11" t="s">
        <v>3606</v>
      </c>
      <c r="M1455" s="10" t="s">
        <v>195</v>
      </c>
      <c r="N1455" s="10" t="s">
        <v>3553</v>
      </c>
      <c r="O1455" s="10" t="s">
        <v>398</v>
      </c>
      <c r="P1455" s="25" t="s">
        <v>134</v>
      </c>
      <c r="Q1455" s="22"/>
      <c r="R1455" s="33"/>
      <c r="S1455" s="33"/>
      <c r="T1455" s="33"/>
      <c r="U1455" s="27"/>
      <c r="V1455" s="27"/>
      <c r="W1455" s="27"/>
      <c r="X1455" s="24"/>
    </row>
    <row r="1456" spans="1:24" s="23" customFormat="1" ht="210.75" customHeight="1" x14ac:dyDescent="0.35">
      <c r="A1456" s="20">
        <f t="shared" si="47"/>
        <v>1455</v>
      </c>
      <c r="B1456" s="21" t="str">
        <f t="shared" ref="B1456:B1477" si="48">"W"&amp;WEEKNUM(C1456,1)</f>
        <v>W46</v>
      </c>
      <c r="C1456" s="21">
        <v>45976.708333333336</v>
      </c>
      <c r="D1456" s="21" t="s">
        <v>2082</v>
      </c>
      <c r="E1456" s="10" t="s">
        <v>2321</v>
      </c>
      <c r="F1456" s="10" t="s">
        <v>25</v>
      </c>
      <c r="G1456" s="46">
        <v>1.5E-3</v>
      </c>
      <c r="H1456" s="46">
        <v>6.9999999999999999E-4</v>
      </c>
      <c r="I1456" s="46">
        <v>8.9999999999999998E-4</v>
      </c>
      <c r="J1456" s="46">
        <v>6.9999999999999999E-4</v>
      </c>
      <c r="K1456" s="49" t="s">
        <v>3554</v>
      </c>
      <c r="L1456" s="11" t="s">
        <v>3562</v>
      </c>
      <c r="M1456" s="10" t="s">
        <v>175</v>
      </c>
      <c r="N1456" s="10" t="s">
        <v>8</v>
      </c>
      <c r="O1456" s="10" t="s">
        <v>70</v>
      </c>
      <c r="P1456" s="25" t="s">
        <v>11</v>
      </c>
      <c r="Q1456" s="22"/>
      <c r="R1456" s="33"/>
      <c r="S1456" s="33"/>
      <c r="T1456" s="33"/>
      <c r="U1456" s="27"/>
      <c r="V1456" s="27"/>
      <c r="W1456" s="27"/>
      <c r="X1456" s="24"/>
    </row>
    <row r="1457" spans="1:24" s="23" customFormat="1" ht="198" x14ac:dyDescent="0.35">
      <c r="A1457" s="20">
        <f t="shared" si="47"/>
        <v>1456</v>
      </c>
      <c r="B1457" s="21" t="str">
        <f t="shared" si="48"/>
        <v>W46</v>
      </c>
      <c r="C1457" s="21">
        <v>45976.708333333336</v>
      </c>
      <c r="D1457" s="21" t="s">
        <v>2935</v>
      </c>
      <c r="E1457" s="10" t="s">
        <v>211</v>
      </c>
      <c r="F1457" s="10" t="s">
        <v>25</v>
      </c>
      <c r="G1457" s="46">
        <v>5.0000000000000001E-3</v>
      </c>
      <c r="H1457" s="46">
        <v>2E-3</v>
      </c>
      <c r="I1457" s="46">
        <v>1.1000000000000001E-3</v>
      </c>
      <c r="J1457" s="46">
        <v>1E-3</v>
      </c>
      <c r="K1457" s="49" t="s">
        <v>3595</v>
      </c>
      <c r="L1457" s="11" t="s">
        <v>3635</v>
      </c>
      <c r="M1457" s="10" t="s">
        <v>175</v>
      </c>
      <c r="N1457" s="10" t="s">
        <v>8</v>
      </c>
      <c r="O1457" s="10" t="s">
        <v>70</v>
      </c>
      <c r="P1457" s="25" t="s">
        <v>50</v>
      </c>
      <c r="Q1457" s="22"/>
      <c r="R1457" s="33"/>
      <c r="S1457" s="33"/>
      <c r="T1457" s="33"/>
      <c r="U1457" s="27"/>
      <c r="V1457" s="27"/>
      <c r="W1457" s="27"/>
      <c r="X1457" s="24"/>
    </row>
    <row r="1458" spans="1:24" s="23" customFormat="1" ht="132" x14ac:dyDescent="0.35">
      <c r="A1458" s="20">
        <f t="shared" si="47"/>
        <v>1457</v>
      </c>
      <c r="B1458" s="21" t="str">
        <f t="shared" si="48"/>
        <v>W47</v>
      </c>
      <c r="C1458" s="21">
        <v>45977.375</v>
      </c>
      <c r="D1458" s="21" t="s">
        <v>2191</v>
      </c>
      <c r="E1458" s="10" t="s">
        <v>20</v>
      </c>
      <c r="F1458" s="10" t="s">
        <v>56</v>
      </c>
      <c r="G1458" s="46">
        <v>6.6E-3</v>
      </c>
      <c r="H1458" s="46">
        <v>1.3977939165577804E-3</v>
      </c>
      <c r="I1458" s="46">
        <v>1.4000486973459946E-3</v>
      </c>
      <c r="J1458" s="46">
        <v>1.4E-3</v>
      </c>
      <c r="K1458" s="49" t="s">
        <v>3596</v>
      </c>
      <c r="L1458" s="11" t="s">
        <v>3557</v>
      </c>
      <c r="M1458" s="10" t="s">
        <v>3556</v>
      </c>
      <c r="N1458" s="10" t="s">
        <v>1</v>
      </c>
      <c r="O1458" s="10" t="s">
        <v>3555</v>
      </c>
      <c r="P1458" s="25" t="s">
        <v>11</v>
      </c>
      <c r="Q1458" s="22"/>
      <c r="R1458" s="33"/>
      <c r="S1458" s="33"/>
      <c r="T1458" s="33"/>
      <c r="U1458" s="27"/>
      <c r="V1458" s="27"/>
      <c r="W1458" s="27"/>
      <c r="X1458" s="24"/>
    </row>
    <row r="1459" spans="1:24" s="23" customFormat="1" ht="165" x14ac:dyDescent="0.35">
      <c r="A1459" s="20">
        <f t="shared" si="47"/>
        <v>1458</v>
      </c>
      <c r="B1459" s="21" t="str">
        <f t="shared" si="48"/>
        <v>W47</v>
      </c>
      <c r="C1459" s="21">
        <v>45977.375</v>
      </c>
      <c r="D1459" s="21" t="s">
        <v>2911</v>
      </c>
      <c r="E1459" s="10" t="s">
        <v>3558</v>
      </c>
      <c r="F1459" s="10" t="s">
        <v>56</v>
      </c>
      <c r="G1459" s="46">
        <v>3.5000000000000001E-3</v>
      </c>
      <c r="H1459" s="46">
        <v>1.2630249447426586E-3</v>
      </c>
      <c r="I1459" s="46">
        <v>1.4616953308264472E-3</v>
      </c>
      <c r="J1459" s="46">
        <v>1.4E-3</v>
      </c>
      <c r="K1459" s="49" t="s">
        <v>3594</v>
      </c>
      <c r="L1459" s="11" t="s">
        <v>3559</v>
      </c>
      <c r="M1459" s="10" t="s">
        <v>2697</v>
      </c>
      <c r="N1459" s="10" t="s">
        <v>8</v>
      </c>
      <c r="O1459" s="10" t="s">
        <v>3555</v>
      </c>
      <c r="P1459" s="25" t="s">
        <v>11</v>
      </c>
      <c r="Q1459" s="22"/>
      <c r="R1459" s="33"/>
      <c r="S1459" s="33"/>
      <c r="T1459" s="33"/>
      <c r="U1459" s="27"/>
      <c r="V1459" s="27"/>
      <c r="W1459" s="27"/>
      <c r="X1459" s="24"/>
    </row>
    <row r="1460" spans="1:24" s="23" customFormat="1" ht="132" x14ac:dyDescent="0.35">
      <c r="A1460" s="20">
        <f t="shared" si="47"/>
        <v>1459</v>
      </c>
      <c r="B1460" s="21" t="str">
        <f t="shared" si="48"/>
        <v>W47</v>
      </c>
      <c r="C1460" s="21">
        <v>45977.375</v>
      </c>
      <c r="D1460" s="21" t="s">
        <v>2102</v>
      </c>
      <c r="E1460" s="10" t="s">
        <v>93</v>
      </c>
      <c r="F1460" s="10" t="s">
        <v>66</v>
      </c>
      <c r="G1460" s="46">
        <v>2.7000000000000001E-3</v>
      </c>
      <c r="H1460" s="46">
        <v>2.9723478761645568E-4</v>
      </c>
      <c r="I1460" s="46">
        <v>4.0831297535588973E-4</v>
      </c>
      <c r="J1460" s="46">
        <v>2.7000000000000001E-3</v>
      </c>
      <c r="K1460" s="49" t="s">
        <v>3593</v>
      </c>
      <c r="L1460" s="11" t="s">
        <v>3560</v>
      </c>
      <c r="M1460" s="10" t="s">
        <v>189</v>
      </c>
      <c r="N1460" s="10" t="s">
        <v>1</v>
      </c>
      <c r="O1460" s="10" t="s">
        <v>3555</v>
      </c>
      <c r="P1460" s="25" t="s">
        <v>11</v>
      </c>
      <c r="Q1460" s="22"/>
      <c r="R1460" s="33"/>
      <c r="S1460" s="33"/>
      <c r="T1460" s="33"/>
      <c r="U1460" s="27"/>
      <c r="V1460" s="27"/>
      <c r="W1460" s="27"/>
      <c r="X1460" s="24"/>
    </row>
    <row r="1461" spans="1:24" s="23" customFormat="1" ht="148.5" x14ac:dyDescent="0.35">
      <c r="A1461" s="20">
        <f t="shared" si="47"/>
        <v>1460</v>
      </c>
      <c r="B1461" s="21" t="str">
        <f t="shared" si="48"/>
        <v>W47</v>
      </c>
      <c r="C1461" s="21">
        <v>45978.375</v>
      </c>
      <c r="D1461" s="21" t="s">
        <v>2144</v>
      </c>
      <c r="E1461" s="10" t="s">
        <v>3576</v>
      </c>
      <c r="F1461" s="10" t="s">
        <v>56</v>
      </c>
      <c r="G1461" s="46">
        <v>0.1103</v>
      </c>
      <c r="H1461" s="46">
        <v>1.7972995542080449E-2</v>
      </c>
      <c r="I1461" s="46">
        <v>4.917293233082707E-2</v>
      </c>
      <c r="J1461" s="46">
        <v>1.89E-2</v>
      </c>
      <c r="K1461" s="49" t="s">
        <v>3573</v>
      </c>
      <c r="L1461" s="11" t="s">
        <v>3561</v>
      </c>
      <c r="M1461" s="10" t="s">
        <v>162</v>
      </c>
      <c r="N1461" s="10" t="s">
        <v>8</v>
      </c>
      <c r="O1461" s="10" t="s">
        <v>3555</v>
      </c>
      <c r="P1461" s="25" t="s">
        <v>134</v>
      </c>
      <c r="Q1461" s="22"/>
      <c r="R1461" s="33"/>
      <c r="S1461" s="33"/>
      <c r="T1461" s="33"/>
      <c r="U1461" s="27"/>
      <c r="V1461" s="27"/>
      <c r="W1461" s="27"/>
      <c r="X1461" s="24"/>
    </row>
    <row r="1462" spans="1:24" s="23" customFormat="1" ht="132" x14ac:dyDescent="0.35">
      <c r="A1462" s="20">
        <f t="shared" si="47"/>
        <v>1461</v>
      </c>
      <c r="B1462" s="21" t="str">
        <f t="shared" si="48"/>
        <v>W47</v>
      </c>
      <c r="C1462" s="21">
        <v>45978.375</v>
      </c>
      <c r="D1462" s="21" t="s">
        <v>2191</v>
      </c>
      <c r="E1462" s="10" t="s">
        <v>84</v>
      </c>
      <c r="F1462" s="10" t="s">
        <v>56</v>
      </c>
      <c r="G1462" s="46">
        <v>7.6E-3</v>
      </c>
      <c r="H1462" s="46">
        <v>1.6600898081371616E-3</v>
      </c>
      <c r="I1462" s="46">
        <v>3.4052213393870601E-3</v>
      </c>
      <c r="J1462" s="46">
        <v>1.6999999999999999E-3</v>
      </c>
      <c r="K1462" s="49" t="s">
        <v>3572</v>
      </c>
      <c r="L1462" s="11" t="s">
        <v>3577</v>
      </c>
      <c r="M1462" s="10" t="s">
        <v>175</v>
      </c>
      <c r="N1462" s="10" t="s">
        <v>8</v>
      </c>
      <c r="O1462" s="10" t="s">
        <v>3555</v>
      </c>
      <c r="P1462" s="25" t="s">
        <v>134</v>
      </c>
      <c r="Q1462" s="22"/>
      <c r="R1462" s="33"/>
      <c r="S1462" s="33"/>
      <c r="T1462" s="33"/>
      <c r="U1462" s="27"/>
      <c r="V1462" s="27"/>
      <c r="W1462" s="27"/>
      <c r="X1462" s="24"/>
    </row>
    <row r="1463" spans="1:24" s="23" customFormat="1" ht="132" x14ac:dyDescent="0.35">
      <c r="A1463" s="20">
        <f t="shared" si="47"/>
        <v>1462</v>
      </c>
      <c r="B1463" s="21" t="str">
        <f t="shared" si="48"/>
        <v>W47</v>
      </c>
      <c r="C1463" s="21">
        <v>45978.375</v>
      </c>
      <c r="D1463" s="21" t="s">
        <v>2191</v>
      </c>
      <c r="E1463" s="10" t="s">
        <v>164</v>
      </c>
      <c r="F1463" s="10" t="s">
        <v>56</v>
      </c>
      <c r="G1463" s="46">
        <v>1.6199999999999999E-2</v>
      </c>
      <c r="H1463" s="46">
        <v>1.9050210913049395E-3</v>
      </c>
      <c r="I1463" s="46">
        <v>7.5671585319712449E-3</v>
      </c>
      <c r="J1463" s="46">
        <v>1.8E-3</v>
      </c>
      <c r="K1463" s="49" t="s">
        <v>3571</v>
      </c>
      <c r="L1463" s="11" t="s">
        <v>3563</v>
      </c>
      <c r="M1463" s="10" t="s">
        <v>162</v>
      </c>
      <c r="N1463" s="10" t="s">
        <v>8</v>
      </c>
      <c r="O1463" s="10" t="s">
        <v>3555</v>
      </c>
      <c r="P1463" s="25" t="s">
        <v>11</v>
      </c>
      <c r="Q1463" s="22"/>
      <c r="R1463" s="33"/>
      <c r="S1463" s="33"/>
      <c r="T1463" s="33"/>
      <c r="U1463" s="27"/>
      <c r="V1463" s="27"/>
      <c r="W1463" s="27"/>
      <c r="X1463" s="24"/>
    </row>
    <row r="1464" spans="1:24" s="23" customFormat="1" ht="165" x14ac:dyDescent="0.35">
      <c r="A1464" s="20">
        <f t="shared" si="47"/>
        <v>1463</v>
      </c>
      <c r="B1464" s="21" t="str">
        <f t="shared" si="48"/>
        <v>W47</v>
      </c>
      <c r="C1464" s="21">
        <v>45978.375</v>
      </c>
      <c r="D1464" s="21" t="s">
        <v>2191</v>
      </c>
      <c r="E1464" s="10" t="s">
        <v>187</v>
      </c>
      <c r="F1464" s="10" t="s">
        <v>56</v>
      </c>
      <c r="G1464" s="46">
        <v>8.6E-3</v>
      </c>
      <c r="H1464" s="46">
        <v>8.3004490406858079E-4</v>
      </c>
      <c r="I1464" s="46">
        <v>4.0358178837179969E-3</v>
      </c>
      <c r="J1464" s="46">
        <v>8.9999999999999998E-4</v>
      </c>
      <c r="K1464" s="49" t="s">
        <v>3574</v>
      </c>
      <c r="L1464" s="11" t="s">
        <v>3575</v>
      </c>
      <c r="M1464" s="10" t="s">
        <v>175</v>
      </c>
      <c r="N1464" s="10" t="s">
        <v>8</v>
      </c>
      <c r="O1464" s="10" t="s">
        <v>3555</v>
      </c>
      <c r="P1464" s="25" t="s">
        <v>11</v>
      </c>
      <c r="Q1464" s="22"/>
      <c r="R1464" s="33"/>
      <c r="S1464" s="33"/>
      <c r="T1464" s="33"/>
      <c r="U1464" s="27"/>
      <c r="V1464" s="27"/>
      <c r="W1464" s="27"/>
      <c r="X1464" s="24"/>
    </row>
    <row r="1465" spans="1:24" s="23" customFormat="1" ht="165" x14ac:dyDescent="0.35">
      <c r="A1465" s="20">
        <f t="shared" si="47"/>
        <v>1464</v>
      </c>
      <c r="B1465" s="21" t="str">
        <f t="shared" si="48"/>
        <v>W47</v>
      </c>
      <c r="C1465" s="21">
        <v>45978.645833333336</v>
      </c>
      <c r="D1465" s="21" t="s">
        <v>2082</v>
      </c>
      <c r="E1465" s="10" t="s">
        <v>48</v>
      </c>
      <c r="F1465" s="10" t="s">
        <v>25</v>
      </c>
      <c r="G1465" s="46">
        <v>2.18E-2</v>
      </c>
      <c r="H1465" s="46">
        <v>1.2999999999999999E-2</v>
      </c>
      <c r="I1465" s="46">
        <v>1.35E-2</v>
      </c>
      <c r="J1465" s="46">
        <v>1.37E-2</v>
      </c>
      <c r="K1465" s="49" t="s">
        <v>3568</v>
      </c>
      <c r="L1465" s="11" t="s">
        <v>3578</v>
      </c>
      <c r="M1465" s="10" t="s">
        <v>3564</v>
      </c>
      <c r="N1465" s="10" t="s">
        <v>8</v>
      </c>
      <c r="O1465" s="10" t="s">
        <v>85</v>
      </c>
      <c r="P1465" s="25" t="s">
        <v>11</v>
      </c>
      <c r="Q1465" s="22"/>
      <c r="R1465" s="33"/>
      <c r="S1465" s="33"/>
      <c r="T1465" s="33"/>
      <c r="U1465" s="27"/>
      <c r="V1465" s="27"/>
      <c r="W1465" s="27"/>
      <c r="X1465" s="24"/>
    </row>
    <row r="1466" spans="1:24" s="23" customFormat="1" ht="132" x14ac:dyDescent="0.35">
      <c r="A1466" s="20">
        <f t="shared" si="47"/>
        <v>1465</v>
      </c>
      <c r="B1466" s="21" t="str">
        <f t="shared" si="48"/>
        <v>W47</v>
      </c>
      <c r="C1466" s="21">
        <v>45978.645833333336</v>
      </c>
      <c r="D1466" s="21" t="s">
        <v>2102</v>
      </c>
      <c r="E1466" s="10" t="s">
        <v>3567</v>
      </c>
      <c r="F1466" s="10" t="s">
        <v>66</v>
      </c>
      <c r="G1466" s="46">
        <v>3.0999999999999999E-3</v>
      </c>
      <c r="H1466" s="46">
        <v>1.747798677699897E-4</v>
      </c>
      <c r="I1466" s="46">
        <v>5.3599579611140306E-3</v>
      </c>
      <c r="J1466" s="46">
        <v>1.5E-3</v>
      </c>
      <c r="K1466" s="49" t="s">
        <v>3569</v>
      </c>
      <c r="L1466" s="11" t="s">
        <v>3579</v>
      </c>
      <c r="M1466" s="10" t="s">
        <v>3565</v>
      </c>
      <c r="N1466" s="10" t="s">
        <v>8</v>
      </c>
      <c r="O1466" s="10" t="s">
        <v>85</v>
      </c>
      <c r="P1466" s="25" t="s">
        <v>11</v>
      </c>
      <c r="Q1466" s="22"/>
      <c r="R1466" s="33"/>
      <c r="S1466" s="33"/>
      <c r="T1466" s="33"/>
      <c r="U1466" s="27"/>
      <c r="V1466" s="27"/>
      <c r="W1466" s="27"/>
      <c r="X1466" s="24"/>
    </row>
    <row r="1467" spans="1:24" s="23" customFormat="1" ht="132" x14ac:dyDescent="0.35">
      <c r="A1467" s="20">
        <f t="shared" si="47"/>
        <v>1466</v>
      </c>
      <c r="B1467" s="21" t="str">
        <f t="shared" si="48"/>
        <v>W47</v>
      </c>
      <c r="C1467" s="21">
        <v>45978.645833333336</v>
      </c>
      <c r="D1467" s="21" t="s">
        <v>2935</v>
      </c>
      <c r="E1467" s="10" t="s">
        <v>58</v>
      </c>
      <c r="F1467" s="10" t="s">
        <v>56</v>
      </c>
      <c r="G1467" s="46">
        <v>1.3599999999999999E-2</v>
      </c>
      <c r="H1467" s="46">
        <v>2.6605811422174244E-3</v>
      </c>
      <c r="I1467" s="46">
        <v>4.7975915446473848E-3</v>
      </c>
      <c r="J1467" s="46">
        <v>3.0999999999999999E-3</v>
      </c>
      <c r="K1467" s="49" t="s">
        <v>3570</v>
      </c>
      <c r="L1467" s="11" t="s">
        <v>3625</v>
      </c>
      <c r="M1467" s="10" t="s">
        <v>3566</v>
      </c>
      <c r="N1467" s="10" t="s">
        <v>8</v>
      </c>
      <c r="O1467" s="10" t="s">
        <v>85</v>
      </c>
      <c r="P1467" s="25" t="s">
        <v>11</v>
      </c>
      <c r="Q1467" s="22"/>
      <c r="R1467" s="33"/>
      <c r="S1467" s="33"/>
      <c r="T1467" s="33"/>
      <c r="U1467" s="27"/>
      <c r="V1467" s="27"/>
      <c r="W1467" s="27"/>
      <c r="X1467" s="24"/>
    </row>
    <row r="1468" spans="1:24" s="23" customFormat="1" ht="198" x14ac:dyDescent="0.35">
      <c r="A1468" s="20">
        <f t="shared" si="47"/>
        <v>1467</v>
      </c>
      <c r="B1468" s="21" t="str">
        <f t="shared" si="48"/>
        <v>W47</v>
      </c>
      <c r="C1468" s="21">
        <v>45979.395833333336</v>
      </c>
      <c r="D1468" s="21" t="s">
        <v>2102</v>
      </c>
      <c r="E1468" s="10" t="s">
        <v>86</v>
      </c>
      <c r="F1468" s="10" t="s">
        <v>56</v>
      </c>
      <c r="G1468" s="46">
        <v>1.32E-2</v>
      </c>
      <c r="H1468" s="46">
        <v>1.6999999999999999E-3</v>
      </c>
      <c r="I1468" s="46">
        <v>3.3E-3</v>
      </c>
      <c r="J1468" s="46">
        <v>4.0000000000000001E-3</v>
      </c>
      <c r="K1468" s="49" t="s">
        <v>4016</v>
      </c>
      <c r="L1468" s="11" t="s">
        <v>3426</v>
      </c>
      <c r="M1468" s="10" t="s">
        <v>191</v>
      </c>
      <c r="N1468" s="10" t="s">
        <v>8</v>
      </c>
      <c r="O1468" s="10" t="s">
        <v>85</v>
      </c>
      <c r="P1468" s="25" t="s">
        <v>50</v>
      </c>
      <c r="Q1468" s="22"/>
      <c r="R1468" s="33"/>
      <c r="S1468" s="33"/>
      <c r="T1468" s="33"/>
      <c r="U1468" s="27"/>
      <c r="V1468" s="27"/>
      <c r="W1468" s="27"/>
      <c r="X1468" s="24"/>
    </row>
    <row r="1469" spans="1:24" s="23" customFormat="1" ht="148.5" x14ac:dyDescent="0.35">
      <c r="A1469" s="20">
        <f t="shared" si="47"/>
        <v>1468</v>
      </c>
      <c r="B1469" s="21" t="str">
        <f t="shared" si="48"/>
        <v>W47</v>
      </c>
      <c r="C1469" s="21">
        <v>45979.395833333336</v>
      </c>
      <c r="D1469" s="21" t="s">
        <v>2911</v>
      </c>
      <c r="E1469" s="10" t="s">
        <v>20</v>
      </c>
      <c r="F1469" s="10" t="s">
        <v>56</v>
      </c>
      <c r="G1469" s="46">
        <v>1.4999999999999999E-2</v>
      </c>
      <c r="H1469" s="46">
        <v>2E-3</v>
      </c>
      <c r="I1469" s="46">
        <v>5.1999999999999998E-3</v>
      </c>
      <c r="J1469" s="46">
        <v>5.1999999999999998E-3</v>
      </c>
      <c r="K1469" s="49" t="s">
        <v>3582</v>
      </c>
      <c r="L1469" s="11" t="s">
        <v>3588</v>
      </c>
      <c r="M1469" s="10" t="s">
        <v>374</v>
      </c>
      <c r="N1469" s="10" t="s">
        <v>1</v>
      </c>
      <c r="O1469" s="10" t="s">
        <v>85</v>
      </c>
      <c r="P1469" s="25" t="s">
        <v>11</v>
      </c>
      <c r="Q1469" s="22"/>
      <c r="R1469" s="33"/>
      <c r="S1469" s="33"/>
      <c r="T1469" s="33"/>
      <c r="U1469" s="27"/>
      <c r="V1469" s="27"/>
      <c r="W1469" s="27"/>
      <c r="X1469" s="24"/>
    </row>
    <row r="1470" spans="1:24" s="23" customFormat="1" ht="132" x14ac:dyDescent="0.35">
      <c r="A1470" s="20">
        <f t="shared" si="47"/>
        <v>1469</v>
      </c>
      <c r="B1470" s="21" t="str">
        <f t="shared" si="48"/>
        <v>W47</v>
      </c>
      <c r="C1470" s="21">
        <v>45979.395833333336</v>
      </c>
      <c r="D1470" s="21" t="s">
        <v>3037</v>
      </c>
      <c r="E1470" s="10" t="s">
        <v>65</v>
      </c>
      <c r="F1470" s="10" t="s">
        <v>25</v>
      </c>
      <c r="G1470" s="46">
        <v>7.4000000000000003E-3</v>
      </c>
      <c r="H1470" s="46">
        <v>7.0000000000000001E-3</v>
      </c>
      <c r="I1470" s="46">
        <v>7.1999999999999998E-3</v>
      </c>
      <c r="J1470" s="46">
        <v>7.4000000000000003E-3</v>
      </c>
      <c r="K1470" s="49" t="s">
        <v>3581</v>
      </c>
      <c r="L1470" s="11" t="s">
        <v>3587</v>
      </c>
      <c r="M1470" s="10" t="s">
        <v>2455</v>
      </c>
      <c r="N1470" s="10" t="s">
        <v>183</v>
      </c>
      <c r="O1470" s="10" t="s">
        <v>85</v>
      </c>
      <c r="P1470" s="25" t="s">
        <v>11</v>
      </c>
      <c r="Q1470" s="22"/>
      <c r="R1470" s="33"/>
      <c r="S1470" s="33"/>
      <c r="T1470" s="33"/>
      <c r="U1470" s="27"/>
      <c r="V1470" s="27"/>
      <c r="W1470" s="27"/>
      <c r="X1470" s="24"/>
    </row>
    <row r="1471" spans="1:24" s="23" customFormat="1" ht="132" x14ac:dyDescent="0.35">
      <c r="A1471" s="20">
        <f t="shared" si="47"/>
        <v>1470</v>
      </c>
      <c r="B1471" s="21" t="str">
        <f t="shared" si="48"/>
        <v>W47</v>
      </c>
      <c r="C1471" s="21">
        <v>45979.395833333336</v>
      </c>
      <c r="D1471" s="21" t="s">
        <v>3037</v>
      </c>
      <c r="E1471" s="10" t="s">
        <v>3586</v>
      </c>
      <c r="F1471" s="10" t="s">
        <v>25</v>
      </c>
      <c r="G1471" s="46">
        <v>1.61E-2</v>
      </c>
      <c r="H1471" s="46">
        <v>1.5299999999999999E-2</v>
      </c>
      <c r="I1471" s="46">
        <v>1.5800000000000002E-2</v>
      </c>
      <c r="J1471" s="46">
        <v>1.6199999999999999E-2</v>
      </c>
      <c r="K1471" s="49" t="s">
        <v>3580</v>
      </c>
      <c r="L1471" s="11" t="s">
        <v>5122</v>
      </c>
      <c r="M1471" s="10" t="s">
        <v>374</v>
      </c>
      <c r="N1471" s="10" t="s">
        <v>1</v>
      </c>
      <c r="O1471" s="10" t="s">
        <v>85</v>
      </c>
      <c r="P1471" s="25" t="s">
        <v>134</v>
      </c>
      <c r="Q1471" s="22"/>
      <c r="R1471" s="33"/>
      <c r="S1471" s="33"/>
      <c r="T1471" s="33"/>
      <c r="U1471" s="27"/>
      <c r="V1471" s="27"/>
      <c r="W1471" s="27"/>
      <c r="X1471" s="24"/>
    </row>
    <row r="1472" spans="1:24" s="23" customFormat="1" ht="166.5" customHeight="1" x14ac:dyDescent="0.35">
      <c r="A1472" s="20">
        <f t="shared" si="47"/>
        <v>1471</v>
      </c>
      <c r="B1472" s="21" t="str">
        <f t="shared" si="48"/>
        <v>W47</v>
      </c>
      <c r="C1472" s="21">
        <v>45979.645833333336</v>
      </c>
      <c r="D1472" s="21" t="s">
        <v>2911</v>
      </c>
      <c r="E1472" s="10" t="s">
        <v>106</v>
      </c>
      <c r="F1472" s="10" t="s">
        <v>66</v>
      </c>
      <c r="G1472" s="46">
        <v>4.7999999999999996E-3</v>
      </c>
      <c r="H1472" s="46">
        <v>2.5678206754878861E-4</v>
      </c>
      <c r="I1472" s="46">
        <v>9.3640752455468625E-4</v>
      </c>
      <c r="J1472" s="46">
        <v>1E-3</v>
      </c>
      <c r="K1472" s="49" t="s">
        <v>3584</v>
      </c>
      <c r="L1472" s="11" t="s">
        <v>3585</v>
      </c>
      <c r="M1472" s="10" t="s">
        <v>374</v>
      </c>
      <c r="N1472" s="10" t="s">
        <v>1</v>
      </c>
      <c r="O1472" s="10" t="s">
        <v>85</v>
      </c>
      <c r="P1472" s="25" t="s">
        <v>11</v>
      </c>
      <c r="Q1472" s="22"/>
      <c r="R1472" s="33"/>
      <c r="S1472" s="33"/>
      <c r="T1472" s="33"/>
      <c r="U1472" s="27"/>
      <c r="V1472" s="27"/>
      <c r="W1472" s="27"/>
      <c r="X1472" s="24"/>
    </row>
    <row r="1473" spans="1:24" s="23" customFormat="1" ht="132" x14ac:dyDescent="0.35">
      <c r="A1473" s="20">
        <f t="shared" si="47"/>
        <v>1472</v>
      </c>
      <c r="B1473" s="21" t="str">
        <f t="shared" si="48"/>
        <v>W47</v>
      </c>
      <c r="C1473" s="21">
        <v>45980.395833333336</v>
      </c>
      <c r="D1473" s="21" t="s">
        <v>2102</v>
      </c>
      <c r="E1473" s="10" t="s">
        <v>102</v>
      </c>
      <c r="F1473" s="10" t="s">
        <v>56</v>
      </c>
      <c r="G1473" s="46">
        <v>3.0300000000000001E-2</v>
      </c>
      <c r="H1473" s="46">
        <v>7.3000000000000001E-3</v>
      </c>
      <c r="I1473" s="46">
        <v>1.0500000000000001E-2</v>
      </c>
      <c r="J1473" s="46">
        <v>1.0999999999999999E-2</v>
      </c>
      <c r="K1473" s="49" t="s">
        <v>3592</v>
      </c>
      <c r="L1473" s="11" t="s">
        <v>5123</v>
      </c>
      <c r="M1473" s="10" t="s">
        <v>3566</v>
      </c>
      <c r="N1473" s="10" t="s">
        <v>8</v>
      </c>
      <c r="O1473" s="10" t="s">
        <v>85</v>
      </c>
      <c r="P1473" s="25" t="s">
        <v>11</v>
      </c>
      <c r="Q1473" s="22"/>
      <c r="R1473" s="33"/>
      <c r="S1473" s="33"/>
      <c r="T1473" s="33"/>
      <c r="U1473" s="27"/>
      <c r="V1473" s="27"/>
      <c r="W1473" s="27"/>
      <c r="X1473" s="24"/>
    </row>
    <row r="1474" spans="1:24" s="23" customFormat="1" ht="363" x14ac:dyDescent="0.35">
      <c r="A1474" s="20">
        <f t="shared" si="47"/>
        <v>1473</v>
      </c>
      <c r="B1474" s="21" t="str">
        <f t="shared" si="48"/>
        <v>W47</v>
      </c>
      <c r="C1474" s="21">
        <v>45980.395833333336</v>
      </c>
      <c r="D1474" s="21" t="s">
        <v>3477</v>
      </c>
      <c r="E1474" s="10" t="s">
        <v>3476</v>
      </c>
      <c r="F1474" s="10" t="s">
        <v>25</v>
      </c>
      <c r="G1474" s="46">
        <v>4.3E-3</v>
      </c>
      <c r="H1474" s="46">
        <v>8.9999999999999998E-4</v>
      </c>
      <c r="I1474" s="46">
        <v>1.0200000000000001E-2</v>
      </c>
      <c r="J1474" s="46">
        <v>1.0200000000000001E-2</v>
      </c>
      <c r="K1474" s="49" t="s">
        <v>3591</v>
      </c>
      <c r="L1474" s="11" t="s">
        <v>5124</v>
      </c>
      <c r="M1474" s="10" t="s">
        <v>142</v>
      </c>
      <c r="N1474" s="10" t="s">
        <v>3597</v>
      </c>
      <c r="O1474" s="10" t="s">
        <v>85</v>
      </c>
      <c r="P1474" s="25" t="s">
        <v>134</v>
      </c>
      <c r="Q1474" s="22"/>
      <c r="R1474" s="33"/>
      <c r="S1474" s="33"/>
      <c r="T1474" s="33"/>
      <c r="U1474" s="27"/>
      <c r="V1474" s="27"/>
      <c r="W1474" s="27"/>
      <c r="X1474" s="24"/>
    </row>
    <row r="1475" spans="1:24" s="23" customFormat="1" ht="214.5" x14ac:dyDescent="0.35">
      <c r="A1475" s="20">
        <f t="shared" si="47"/>
        <v>1474</v>
      </c>
      <c r="B1475" s="21" t="str">
        <f t="shared" si="48"/>
        <v>W47</v>
      </c>
      <c r="C1475" s="21">
        <v>45980.395833333336</v>
      </c>
      <c r="D1475" s="21" t="s">
        <v>2911</v>
      </c>
      <c r="E1475" s="10" t="s">
        <v>86</v>
      </c>
      <c r="F1475" s="10" t="s">
        <v>56</v>
      </c>
      <c r="G1475" s="46">
        <v>8.5000000000000006E-3</v>
      </c>
      <c r="H1475" s="46">
        <v>1.1000000000000001E-3</v>
      </c>
      <c r="I1475" s="46">
        <v>2.2000000000000001E-3</v>
      </c>
      <c r="J1475" s="46">
        <v>2.3E-3</v>
      </c>
      <c r="K1475" s="49" t="s">
        <v>3590</v>
      </c>
      <c r="L1475" s="11" t="s">
        <v>3602</v>
      </c>
      <c r="M1475" s="10" t="s">
        <v>3589</v>
      </c>
      <c r="N1475" s="10" t="s">
        <v>8</v>
      </c>
      <c r="O1475" s="10" t="s">
        <v>85</v>
      </c>
      <c r="P1475" s="25" t="s">
        <v>50</v>
      </c>
      <c r="Q1475" s="22"/>
      <c r="R1475" s="33"/>
      <c r="S1475" s="33"/>
      <c r="T1475" s="33"/>
      <c r="U1475" s="27"/>
      <c r="V1475" s="27"/>
      <c r="W1475" s="27"/>
      <c r="X1475" s="24"/>
    </row>
    <row r="1476" spans="1:24" s="23" customFormat="1" ht="297" x14ac:dyDescent="0.35">
      <c r="A1476" s="20">
        <f t="shared" si="47"/>
        <v>1475</v>
      </c>
      <c r="B1476" s="21" t="str">
        <f t="shared" si="48"/>
        <v>W47</v>
      </c>
      <c r="C1476" s="21">
        <v>45980.645833333336</v>
      </c>
      <c r="D1476" s="21" t="s">
        <v>2082</v>
      </c>
      <c r="E1476" s="10" t="s">
        <v>3598</v>
      </c>
      <c r="F1476" s="10" t="s">
        <v>25</v>
      </c>
      <c r="G1476" s="46">
        <v>2.3300000000000001E-2</v>
      </c>
      <c r="H1476" s="46">
        <v>4.0000000000000002E-4</v>
      </c>
      <c r="I1476" s="46">
        <v>1.8E-3</v>
      </c>
      <c r="J1476" s="46">
        <v>5.9999999999999995E-4</v>
      </c>
      <c r="K1476" s="49" t="s">
        <v>3599</v>
      </c>
      <c r="L1476" s="11" t="s">
        <v>3603</v>
      </c>
      <c r="M1476" s="10" t="s">
        <v>3565</v>
      </c>
      <c r="N1476" s="10" t="s">
        <v>8</v>
      </c>
      <c r="O1476" s="10" t="s">
        <v>3601</v>
      </c>
      <c r="P1476" s="25" t="s">
        <v>11</v>
      </c>
      <c r="Q1476" s="22"/>
      <c r="R1476" s="33"/>
      <c r="S1476" s="33"/>
      <c r="T1476" s="33"/>
      <c r="U1476" s="27"/>
      <c r="V1476" s="27"/>
      <c r="W1476" s="27"/>
      <c r="X1476" s="24"/>
    </row>
    <row r="1477" spans="1:24" s="23" customFormat="1" ht="210.75" customHeight="1" x14ac:dyDescent="0.35">
      <c r="A1477" s="20">
        <f t="shared" ref="A1477:A1540" si="49">ROW()-1</f>
        <v>1476</v>
      </c>
      <c r="B1477" s="21" t="str">
        <f t="shared" si="48"/>
        <v>W47</v>
      </c>
      <c r="C1477" s="21">
        <v>45980.645833333336</v>
      </c>
      <c r="D1477" s="21" t="s">
        <v>3477</v>
      </c>
      <c r="E1477" s="10" t="s">
        <v>149</v>
      </c>
      <c r="F1477" s="10" t="s">
        <v>25</v>
      </c>
      <c r="G1477" s="46">
        <v>6.3E-3</v>
      </c>
      <c r="H1477" s="46">
        <v>3.0000000000000001E-3</v>
      </c>
      <c r="I1477" s="46">
        <v>7.7999999999999996E-3</v>
      </c>
      <c r="J1477" s="46">
        <v>7.9000000000000008E-3</v>
      </c>
      <c r="K1477" s="49" t="s">
        <v>3600</v>
      </c>
      <c r="L1477" s="11" t="s">
        <v>3605</v>
      </c>
      <c r="M1477" s="10" t="s">
        <v>3564</v>
      </c>
      <c r="N1477" s="10" t="s">
        <v>8</v>
      </c>
      <c r="O1477" s="10" t="s">
        <v>3601</v>
      </c>
      <c r="P1477" s="25" t="s">
        <v>50</v>
      </c>
      <c r="Q1477" s="22"/>
      <c r="R1477" s="33"/>
      <c r="S1477" s="33"/>
      <c r="T1477" s="33"/>
      <c r="U1477" s="27"/>
      <c r="V1477" s="27"/>
      <c r="W1477" s="27"/>
      <c r="X1477" s="24"/>
    </row>
    <row r="1478" spans="1:24" s="23" customFormat="1" ht="210.75" customHeight="1" x14ac:dyDescent="0.35">
      <c r="A1478" s="20">
        <f t="shared" si="49"/>
        <v>1477</v>
      </c>
      <c r="B1478" s="21" t="str">
        <f t="shared" ref="B1478:B1514" si="50">"W"&amp;WEEKNUM(C1478,1)</f>
        <v>W47</v>
      </c>
      <c r="C1478" s="21">
        <v>45980.75</v>
      </c>
      <c r="D1478" s="21" t="s">
        <v>2144</v>
      </c>
      <c r="E1478" s="10" t="s">
        <v>73</v>
      </c>
      <c r="F1478" s="10" t="s">
        <v>25</v>
      </c>
      <c r="G1478" s="46">
        <v>4.82E-2</v>
      </c>
      <c r="H1478" s="46">
        <v>6.9999999999999999E-4</v>
      </c>
      <c r="I1478" s="46">
        <v>3.3E-3</v>
      </c>
      <c r="J1478" s="46">
        <v>3.8999999999999998E-3</v>
      </c>
      <c r="K1478" s="49" t="s">
        <v>3604</v>
      </c>
      <c r="L1478" s="11" t="s">
        <v>3794</v>
      </c>
      <c r="M1478" s="10" t="s">
        <v>172</v>
      </c>
      <c r="N1478" s="10" t="s">
        <v>9</v>
      </c>
      <c r="O1478" s="10" t="s">
        <v>1610</v>
      </c>
      <c r="P1478" s="25" t="s">
        <v>50</v>
      </c>
      <c r="Q1478" s="22"/>
      <c r="R1478" s="33"/>
      <c r="S1478" s="33"/>
      <c r="T1478" s="33"/>
      <c r="U1478" s="27"/>
      <c r="V1478" s="27"/>
      <c r="W1478" s="27"/>
      <c r="X1478" s="24"/>
    </row>
    <row r="1479" spans="1:24" s="23" customFormat="1" ht="210.75" customHeight="1" x14ac:dyDescent="0.35">
      <c r="A1479" s="20">
        <f t="shared" si="49"/>
        <v>1478</v>
      </c>
      <c r="B1479" s="21" t="str">
        <f t="shared" si="50"/>
        <v>W47</v>
      </c>
      <c r="C1479" s="21">
        <v>45981.354166666664</v>
      </c>
      <c r="D1479" s="21" t="s">
        <v>2911</v>
      </c>
      <c r="E1479" s="10" t="s">
        <v>1506</v>
      </c>
      <c r="F1479" s="10" t="s">
        <v>25</v>
      </c>
      <c r="G1479" s="46">
        <v>1.4E-3</v>
      </c>
      <c r="H1479" s="46">
        <v>4.0000000000000002E-4</v>
      </c>
      <c r="I1479" s="46">
        <v>8.0000000000000004E-4</v>
      </c>
      <c r="J1479" s="46">
        <v>1E-3</v>
      </c>
      <c r="K1479" s="49" t="s">
        <v>3617</v>
      </c>
      <c r="L1479" s="11" t="s">
        <v>3623</v>
      </c>
      <c r="M1479" s="10" t="s">
        <v>3565</v>
      </c>
      <c r="N1479" s="10" t="s">
        <v>8</v>
      </c>
      <c r="O1479" s="10" t="s">
        <v>1610</v>
      </c>
      <c r="P1479" s="25" t="s">
        <v>11</v>
      </c>
      <c r="Q1479" s="22"/>
      <c r="R1479" s="33"/>
      <c r="S1479" s="33"/>
      <c r="T1479" s="33"/>
      <c r="U1479" s="27"/>
      <c r="V1479" s="27"/>
      <c r="W1479" s="27"/>
      <c r="X1479" s="24"/>
    </row>
    <row r="1480" spans="1:24" s="23" customFormat="1" ht="210.75" customHeight="1" x14ac:dyDescent="0.35">
      <c r="A1480" s="20">
        <f t="shared" si="49"/>
        <v>1479</v>
      </c>
      <c r="B1480" s="21" t="str">
        <f t="shared" si="50"/>
        <v>W47</v>
      </c>
      <c r="C1480" s="21">
        <v>45981.354166666664</v>
      </c>
      <c r="D1480" s="21" t="s">
        <v>2082</v>
      </c>
      <c r="E1480" s="10" t="s">
        <v>1629</v>
      </c>
      <c r="F1480" s="10" t="s">
        <v>25</v>
      </c>
      <c r="G1480" s="46">
        <v>3.5000000000000001E-3</v>
      </c>
      <c r="H1480" s="46">
        <v>5.9999999999999995E-4</v>
      </c>
      <c r="I1480" s="46">
        <v>1.6000000000000001E-3</v>
      </c>
      <c r="J1480" s="46">
        <v>6.9999999999999999E-4</v>
      </c>
      <c r="K1480" s="49" t="s">
        <v>3618</v>
      </c>
      <c r="L1480" s="11" t="s">
        <v>3624</v>
      </c>
      <c r="M1480" s="10" t="s">
        <v>3566</v>
      </c>
      <c r="N1480" s="10" t="s">
        <v>8</v>
      </c>
      <c r="O1480" s="10" t="s">
        <v>1610</v>
      </c>
      <c r="P1480" s="25" t="s">
        <v>11</v>
      </c>
      <c r="Q1480" s="22"/>
      <c r="R1480" s="33"/>
      <c r="S1480" s="33"/>
      <c r="T1480" s="33"/>
      <c r="U1480" s="27"/>
      <c r="V1480" s="27"/>
      <c r="W1480" s="27"/>
      <c r="X1480" s="24"/>
    </row>
    <row r="1481" spans="1:24" s="23" customFormat="1" ht="210.75" customHeight="1" x14ac:dyDescent="0.35">
      <c r="A1481" s="20">
        <f t="shared" si="49"/>
        <v>1480</v>
      </c>
      <c r="B1481" s="21" t="str">
        <f t="shared" si="50"/>
        <v>W47</v>
      </c>
      <c r="C1481" s="21">
        <v>45981.354166666664</v>
      </c>
      <c r="D1481" s="21" t="s">
        <v>2935</v>
      </c>
      <c r="E1481" s="10" t="s">
        <v>1629</v>
      </c>
      <c r="F1481" s="10" t="s">
        <v>25</v>
      </c>
      <c r="G1481" s="46">
        <v>1.8E-3</v>
      </c>
      <c r="H1481" s="46">
        <v>5.0000000000000001E-4</v>
      </c>
      <c r="I1481" s="46">
        <v>8.9999999999999998E-4</v>
      </c>
      <c r="J1481" s="46">
        <v>6.9999999999999999E-4</v>
      </c>
      <c r="K1481" s="49" t="s">
        <v>3619</v>
      </c>
      <c r="L1481" s="11" t="s">
        <v>3626</v>
      </c>
      <c r="M1481" s="10" t="s">
        <v>3566</v>
      </c>
      <c r="N1481" s="10" t="s">
        <v>8</v>
      </c>
      <c r="O1481" s="10" t="s">
        <v>1610</v>
      </c>
      <c r="P1481" s="25" t="s">
        <v>11</v>
      </c>
      <c r="Q1481" s="22"/>
      <c r="R1481" s="33"/>
      <c r="S1481" s="33"/>
      <c r="T1481" s="33"/>
      <c r="U1481" s="27"/>
      <c r="V1481" s="27"/>
      <c r="W1481" s="27"/>
      <c r="X1481" s="24"/>
    </row>
    <row r="1482" spans="1:24" s="23" customFormat="1" ht="210.75" customHeight="1" x14ac:dyDescent="0.35">
      <c r="A1482" s="20">
        <f t="shared" si="49"/>
        <v>1481</v>
      </c>
      <c r="B1482" s="21" t="str">
        <f t="shared" si="50"/>
        <v>W47</v>
      </c>
      <c r="C1482" s="21">
        <v>45981.354166666664</v>
      </c>
      <c r="D1482" s="21" t="s">
        <v>2935</v>
      </c>
      <c r="E1482" s="10" t="s">
        <v>3615</v>
      </c>
      <c r="F1482" s="10" t="s">
        <v>25</v>
      </c>
      <c r="G1482" s="46">
        <v>2.9999999999999997E-4</v>
      </c>
      <c r="H1482" s="46">
        <v>0</v>
      </c>
      <c r="I1482" s="46">
        <v>1E-4</v>
      </c>
      <c r="J1482" s="46">
        <v>5.9999999999999995E-4</v>
      </c>
      <c r="K1482" s="49" t="s">
        <v>3620</v>
      </c>
      <c r="L1482" s="11" t="s">
        <v>3631</v>
      </c>
      <c r="M1482" s="10" t="s">
        <v>3565</v>
      </c>
      <c r="N1482" s="10" t="s">
        <v>8</v>
      </c>
      <c r="O1482" s="10" t="s">
        <v>1610</v>
      </c>
      <c r="P1482" s="25" t="s">
        <v>11</v>
      </c>
      <c r="Q1482" s="22"/>
      <c r="R1482" s="33"/>
      <c r="S1482" s="33"/>
      <c r="T1482" s="33"/>
      <c r="U1482" s="27"/>
      <c r="V1482" s="27"/>
      <c r="W1482" s="27"/>
      <c r="X1482" s="24"/>
    </row>
    <row r="1483" spans="1:24" s="23" customFormat="1" ht="210.75" customHeight="1" x14ac:dyDescent="0.35">
      <c r="A1483" s="20">
        <f t="shared" si="49"/>
        <v>1482</v>
      </c>
      <c r="B1483" s="21" t="str">
        <f t="shared" si="50"/>
        <v>W47</v>
      </c>
      <c r="C1483" s="21">
        <v>45981.645833333336</v>
      </c>
      <c r="D1483" s="21" t="s">
        <v>2911</v>
      </c>
      <c r="E1483" s="10" t="s">
        <v>3616</v>
      </c>
      <c r="F1483" s="10" t="s">
        <v>25</v>
      </c>
      <c r="G1483" s="46">
        <v>3.8999999999999998E-3</v>
      </c>
      <c r="H1483" s="46">
        <v>2.0000000000000001E-4</v>
      </c>
      <c r="I1483" s="46">
        <v>5.0000000000000001E-4</v>
      </c>
      <c r="J1483" s="46">
        <v>6.9999999999999999E-4</v>
      </c>
      <c r="K1483" s="49" t="s">
        <v>3627</v>
      </c>
      <c r="L1483" s="11" t="s">
        <v>3628</v>
      </c>
      <c r="M1483" s="10" t="s">
        <v>3565</v>
      </c>
      <c r="N1483" s="10" t="s">
        <v>8</v>
      </c>
      <c r="O1483" s="10" t="s">
        <v>1610</v>
      </c>
      <c r="P1483" s="25" t="s">
        <v>11</v>
      </c>
      <c r="Q1483" s="22"/>
      <c r="R1483" s="33"/>
      <c r="S1483" s="33"/>
      <c r="T1483" s="33"/>
      <c r="U1483" s="27"/>
      <c r="V1483" s="27"/>
      <c r="W1483" s="27"/>
      <c r="X1483" s="24"/>
    </row>
    <row r="1484" spans="1:24" s="23" customFormat="1" ht="210.75" customHeight="1" x14ac:dyDescent="0.35">
      <c r="A1484" s="20">
        <f t="shared" si="49"/>
        <v>1483</v>
      </c>
      <c r="B1484" s="21" t="str">
        <f t="shared" si="50"/>
        <v>W47</v>
      </c>
      <c r="C1484" s="21">
        <v>45981.645833333336</v>
      </c>
      <c r="D1484" s="21" t="s">
        <v>2911</v>
      </c>
      <c r="E1484" s="10" t="s">
        <v>65</v>
      </c>
      <c r="F1484" s="10" t="s">
        <v>25</v>
      </c>
      <c r="G1484" s="46">
        <v>4.5999999999999999E-3</v>
      </c>
      <c r="H1484" s="46">
        <v>1E-4</v>
      </c>
      <c r="I1484" s="46">
        <v>4.0000000000000002E-4</v>
      </c>
      <c r="J1484" s="46">
        <v>5.0000000000000001E-4</v>
      </c>
      <c r="K1484" s="49" t="s">
        <v>3621</v>
      </c>
      <c r="L1484" s="11" t="s">
        <v>3629</v>
      </c>
      <c r="M1484" s="10" t="s">
        <v>2455</v>
      </c>
      <c r="N1484" s="10" t="s">
        <v>183</v>
      </c>
      <c r="O1484" s="10" t="s">
        <v>1610</v>
      </c>
      <c r="P1484" s="25" t="s">
        <v>11</v>
      </c>
      <c r="Q1484" s="22"/>
      <c r="R1484" s="33"/>
      <c r="S1484" s="33"/>
      <c r="T1484" s="33"/>
      <c r="U1484" s="27"/>
      <c r="V1484" s="27"/>
      <c r="W1484" s="27"/>
      <c r="X1484" s="24"/>
    </row>
    <row r="1485" spans="1:24" s="23" customFormat="1" ht="210.75" customHeight="1" x14ac:dyDescent="0.35">
      <c r="A1485" s="20">
        <f t="shared" si="49"/>
        <v>1484</v>
      </c>
      <c r="B1485" s="21" t="str">
        <f t="shared" si="50"/>
        <v>W47</v>
      </c>
      <c r="C1485" s="21">
        <v>45981.645833333336</v>
      </c>
      <c r="D1485" s="21" t="s">
        <v>3037</v>
      </c>
      <c r="E1485" s="10" t="s">
        <v>48</v>
      </c>
      <c r="F1485" s="10" t="s">
        <v>25</v>
      </c>
      <c r="G1485" s="46">
        <v>2.35E-2</v>
      </c>
      <c r="H1485" s="46">
        <v>2.1600000000000001E-2</v>
      </c>
      <c r="I1485" s="46">
        <v>2.18E-2</v>
      </c>
      <c r="J1485" s="46">
        <v>2.1899999999999999E-2</v>
      </c>
      <c r="K1485" s="49" t="s">
        <v>3630</v>
      </c>
      <c r="L1485" s="11" t="s">
        <v>3662</v>
      </c>
      <c r="M1485" s="10" t="s">
        <v>3564</v>
      </c>
      <c r="N1485" s="10" t="s">
        <v>8</v>
      </c>
      <c r="O1485" s="10" t="s">
        <v>1610</v>
      </c>
      <c r="P1485" s="25" t="s">
        <v>50</v>
      </c>
      <c r="Q1485" s="22"/>
      <c r="R1485" s="33"/>
      <c r="S1485" s="33"/>
      <c r="T1485" s="33"/>
      <c r="U1485" s="27"/>
      <c r="V1485" s="27"/>
      <c r="W1485" s="27"/>
      <c r="X1485" s="24"/>
    </row>
    <row r="1486" spans="1:24" s="23" customFormat="1" ht="210.75" customHeight="1" x14ac:dyDescent="0.35">
      <c r="A1486" s="20">
        <f t="shared" si="49"/>
        <v>1485</v>
      </c>
      <c r="B1486" s="21" t="str">
        <f t="shared" si="50"/>
        <v>W47</v>
      </c>
      <c r="C1486" s="21">
        <v>45981.645833333336</v>
      </c>
      <c r="D1486" s="21" t="s">
        <v>2935</v>
      </c>
      <c r="E1486" s="10" t="s">
        <v>86</v>
      </c>
      <c r="F1486" s="10" t="s">
        <v>25</v>
      </c>
      <c r="G1486" s="46">
        <v>2.0999999999999999E-3</v>
      </c>
      <c r="H1486" s="46">
        <v>6.9999999999999999E-4</v>
      </c>
      <c r="I1486" s="46">
        <v>8.9999999999999998E-4</v>
      </c>
      <c r="J1486" s="46">
        <v>1.5E-3</v>
      </c>
      <c r="K1486" s="49" t="s">
        <v>3622</v>
      </c>
      <c r="L1486" s="11" t="s">
        <v>3663</v>
      </c>
      <c r="M1486" s="10" t="s">
        <v>3589</v>
      </c>
      <c r="N1486" s="10" t="s">
        <v>8</v>
      </c>
      <c r="O1486" s="10" t="s">
        <v>1610</v>
      </c>
      <c r="P1486" s="25" t="s">
        <v>50</v>
      </c>
      <c r="Q1486" s="22"/>
      <c r="R1486" s="33"/>
      <c r="S1486" s="33"/>
      <c r="T1486" s="33"/>
      <c r="U1486" s="27"/>
      <c r="V1486" s="27"/>
      <c r="W1486" s="27"/>
      <c r="X1486" s="24"/>
    </row>
    <row r="1487" spans="1:24" s="23" customFormat="1" ht="210.75" customHeight="1" x14ac:dyDescent="0.35">
      <c r="A1487" s="20">
        <f t="shared" si="49"/>
        <v>1486</v>
      </c>
      <c r="B1487" s="21" t="str">
        <f t="shared" si="50"/>
        <v>W47</v>
      </c>
      <c r="C1487" s="21">
        <v>45982.395833333336</v>
      </c>
      <c r="D1487" s="21" t="s">
        <v>2935</v>
      </c>
      <c r="E1487" s="10" t="s">
        <v>462</v>
      </c>
      <c r="F1487" s="10" t="s">
        <v>25</v>
      </c>
      <c r="G1487" s="46">
        <v>6.9999999999999999E-4</v>
      </c>
      <c r="H1487" s="46">
        <v>2.0000000000000001E-4</v>
      </c>
      <c r="I1487" s="46">
        <v>4.0000000000000002E-4</v>
      </c>
      <c r="J1487" s="46">
        <v>6.9999999999999999E-4</v>
      </c>
      <c r="K1487" s="49" t="s">
        <v>3633</v>
      </c>
      <c r="L1487" s="11" t="s">
        <v>3639</v>
      </c>
      <c r="M1487" s="10" t="s">
        <v>173</v>
      </c>
      <c r="N1487" s="10" t="s">
        <v>1</v>
      </c>
      <c r="O1487" s="10" t="s">
        <v>1610</v>
      </c>
      <c r="P1487" s="25" t="s">
        <v>11</v>
      </c>
      <c r="Q1487" s="22"/>
      <c r="R1487" s="33"/>
      <c r="S1487" s="33"/>
      <c r="T1487" s="33"/>
      <c r="U1487" s="27"/>
      <c r="V1487" s="27"/>
      <c r="W1487" s="27"/>
      <c r="X1487" s="24"/>
    </row>
    <row r="1488" spans="1:24" s="23" customFormat="1" ht="253.5" customHeight="1" x14ac:dyDescent="0.35">
      <c r="A1488" s="20">
        <f t="shared" si="49"/>
        <v>1487</v>
      </c>
      <c r="B1488" s="21" t="str">
        <f t="shared" si="50"/>
        <v>W47</v>
      </c>
      <c r="C1488" s="21">
        <v>45982.395833333336</v>
      </c>
      <c r="D1488" s="21" t="s">
        <v>3477</v>
      </c>
      <c r="E1488" s="10" t="s">
        <v>3632</v>
      </c>
      <c r="F1488" s="10" t="s">
        <v>25</v>
      </c>
      <c r="G1488" s="46">
        <v>1.9E-3</v>
      </c>
      <c r="H1488" s="46">
        <v>6.9999999999999999E-4</v>
      </c>
      <c r="I1488" s="46">
        <v>2.3E-3</v>
      </c>
      <c r="J1488" s="46">
        <v>1.6000000000000001E-3</v>
      </c>
      <c r="K1488" s="49" t="s">
        <v>3634</v>
      </c>
      <c r="L1488" s="11" t="s">
        <v>3637</v>
      </c>
      <c r="M1488" s="10" t="s">
        <v>3565</v>
      </c>
      <c r="N1488" s="10" t="s">
        <v>8</v>
      </c>
      <c r="O1488" s="10" t="s">
        <v>1610</v>
      </c>
      <c r="P1488" s="25" t="s">
        <v>11</v>
      </c>
      <c r="Q1488" s="22"/>
      <c r="R1488" s="33"/>
      <c r="S1488" s="33"/>
      <c r="T1488" s="33"/>
      <c r="U1488" s="27"/>
      <c r="V1488" s="27"/>
      <c r="W1488" s="27"/>
      <c r="X1488" s="24"/>
    </row>
    <row r="1489" spans="1:24" s="23" customFormat="1" ht="210.75" customHeight="1" x14ac:dyDescent="0.35">
      <c r="A1489" s="20">
        <f t="shared" si="49"/>
        <v>1488</v>
      </c>
      <c r="B1489" s="21" t="str">
        <f t="shared" si="50"/>
        <v>W47</v>
      </c>
      <c r="C1489" s="21">
        <v>45982.645833333336</v>
      </c>
      <c r="D1489" s="21" t="s">
        <v>3037</v>
      </c>
      <c r="E1489" s="10" t="s">
        <v>139</v>
      </c>
      <c r="F1489" s="10" t="s">
        <v>25</v>
      </c>
      <c r="G1489" s="46">
        <v>6.6E-3</v>
      </c>
      <c r="H1489" s="46">
        <v>3.7000000000000002E-3</v>
      </c>
      <c r="I1489" s="46">
        <v>3.7000000000000002E-3</v>
      </c>
      <c r="J1489" s="46">
        <v>3.7000000000000002E-3</v>
      </c>
      <c r="K1489" s="49" t="s">
        <v>3636</v>
      </c>
      <c r="L1489" s="11" t="s">
        <v>3638</v>
      </c>
      <c r="M1489" s="10" t="s">
        <v>173</v>
      </c>
      <c r="N1489" s="10" t="s">
        <v>1</v>
      </c>
      <c r="O1489" s="10" t="s">
        <v>1610</v>
      </c>
      <c r="P1489" s="25" t="s">
        <v>11</v>
      </c>
      <c r="Q1489" s="22"/>
      <c r="R1489" s="33"/>
      <c r="S1489" s="33"/>
      <c r="T1489" s="33"/>
      <c r="U1489" s="27"/>
      <c r="V1489" s="27"/>
      <c r="W1489" s="27"/>
      <c r="X1489" s="24"/>
    </row>
    <row r="1490" spans="1:24" s="23" customFormat="1" ht="210.75" customHeight="1" x14ac:dyDescent="0.35">
      <c r="A1490" s="20">
        <f t="shared" si="49"/>
        <v>1489</v>
      </c>
      <c r="B1490" s="21" t="str">
        <f t="shared" si="50"/>
        <v>W47</v>
      </c>
      <c r="C1490" s="21">
        <v>45983.395833333336</v>
      </c>
      <c r="D1490" s="21" t="s">
        <v>2935</v>
      </c>
      <c r="E1490" s="10" t="s">
        <v>58</v>
      </c>
      <c r="F1490" s="10" t="s">
        <v>25</v>
      </c>
      <c r="G1490" s="46">
        <v>8.2000000000000007E-3</v>
      </c>
      <c r="H1490" s="46">
        <v>3.3E-3</v>
      </c>
      <c r="I1490" s="46">
        <v>4.7999999999999996E-3</v>
      </c>
      <c r="J1490" s="46">
        <v>5.5999999999999999E-3</v>
      </c>
      <c r="K1490" s="49" t="s">
        <v>3640</v>
      </c>
      <c r="L1490" s="11" t="s">
        <v>3651</v>
      </c>
      <c r="M1490" s="10" t="s">
        <v>3566</v>
      </c>
      <c r="N1490" s="10" t="s">
        <v>8</v>
      </c>
      <c r="O1490" s="10" t="s">
        <v>1610</v>
      </c>
      <c r="P1490" s="25" t="s">
        <v>11</v>
      </c>
      <c r="Q1490" s="22"/>
      <c r="R1490" s="33"/>
      <c r="S1490" s="33"/>
      <c r="T1490" s="33"/>
      <c r="U1490" s="27"/>
      <c r="V1490" s="27"/>
      <c r="W1490" s="27"/>
      <c r="X1490" s="24"/>
    </row>
    <row r="1491" spans="1:24" s="23" customFormat="1" ht="238.5" customHeight="1" x14ac:dyDescent="0.35">
      <c r="A1491" s="20">
        <f t="shared" si="49"/>
        <v>1490</v>
      </c>
      <c r="B1491" s="21" t="str">
        <f>"W"&amp;WEEKNUM(C1491,1)</f>
        <v>W48</v>
      </c>
      <c r="C1491" s="21">
        <v>45984.395833333336</v>
      </c>
      <c r="D1491" s="21" t="s">
        <v>2911</v>
      </c>
      <c r="E1491" s="10" t="s">
        <v>84</v>
      </c>
      <c r="F1491" s="10" t="s">
        <v>56</v>
      </c>
      <c r="G1491" s="46">
        <v>2.1600000000000001E-2</v>
      </c>
      <c r="H1491" s="46">
        <v>9.1000000000000004E-3</v>
      </c>
      <c r="I1491" s="46">
        <v>8.0000000000000002E-3</v>
      </c>
      <c r="J1491" s="46">
        <v>8.0000000000000002E-3</v>
      </c>
      <c r="K1491" s="49" t="s">
        <v>3644</v>
      </c>
      <c r="L1491" s="11" t="s">
        <v>3838</v>
      </c>
      <c r="M1491" s="10" t="s">
        <v>175</v>
      </c>
      <c r="N1491" s="10" t="s">
        <v>8</v>
      </c>
      <c r="O1491" s="10" t="s">
        <v>71</v>
      </c>
      <c r="P1491" s="25" t="s">
        <v>11</v>
      </c>
      <c r="Q1491" s="22"/>
      <c r="R1491" s="33"/>
      <c r="S1491" s="33"/>
      <c r="T1491" s="33"/>
      <c r="U1491" s="27"/>
      <c r="V1491" s="27"/>
      <c r="W1491" s="27"/>
      <c r="X1491" s="24"/>
    </row>
    <row r="1492" spans="1:24" s="23" customFormat="1" ht="409.5" x14ac:dyDescent="0.35">
      <c r="A1492" s="20">
        <f t="shared" si="49"/>
        <v>1491</v>
      </c>
      <c r="B1492" s="21" t="str">
        <f t="shared" si="50"/>
        <v>W48</v>
      </c>
      <c r="C1492" s="21">
        <v>45984.395833333336</v>
      </c>
      <c r="D1492" s="21" t="s">
        <v>1725</v>
      </c>
      <c r="E1492" s="10" t="s">
        <v>3476</v>
      </c>
      <c r="F1492" s="10" t="s">
        <v>66</v>
      </c>
      <c r="G1492" s="46">
        <v>1.6999999999999999E-3</v>
      </c>
      <c r="H1492" s="46">
        <v>8.0000000000000004E-4</v>
      </c>
      <c r="I1492" s="46">
        <v>1.5E-3</v>
      </c>
      <c r="J1492" s="46">
        <v>4.4000000000000003E-3</v>
      </c>
      <c r="K1492" s="49" t="s">
        <v>3649</v>
      </c>
      <c r="L1492" s="11" t="s">
        <v>5125</v>
      </c>
      <c r="M1492" s="10" t="s">
        <v>180</v>
      </c>
      <c r="N1492" s="10" t="s">
        <v>3643</v>
      </c>
      <c r="O1492" s="10" t="s">
        <v>71</v>
      </c>
      <c r="P1492" s="25" t="s">
        <v>50</v>
      </c>
      <c r="Q1492" s="22"/>
      <c r="R1492" s="33"/>
      <c r="S1492" s="33"/>
      <c r="T1492" s="33"/>
      <c r="U1492" s="27"/>
      <c r="V1492" s="27"/>
      <c r="W1492" s="27"/>
      <c r="X1492" s="24"/>
    </row>
    <row r="1493" spans="1:24" s="23" customFormat="1" ht="297" x14ac:dyDescent="0.35">
      <c r="A1493" s="20">
        <f t="shared" si="49"/>
        <v>1492</v>
      </c>
      <c r="B1493" s="21" t="str">
        <f t="shared" si="50"/>
        <v>W48</v>
      </c>
      <c r="C1493" s="21">
        <v>45984.395833333336</v>
      </c>
      <c r="D1493" s="21" t="s">
        <v>3646</v>
      </c>
      <c r="E1493" s="10" t="s">
        <v>20</v>
      </c>
      <c r="F1493" s="10" t="s">
        <v>56</v>
      </c>
      <c r="G1493" s="46">
        <v>1.0800000000000001E-2</v>
      </c>
      <c r="H1493" s="46">
        <v>4.4000000000000003E-3</v>
      </c>
      <c r="I1493" s="46">
        <v>4.5999999999999999E-3</v>
      </c>
      <c r="J1493" s="46">
        <v>5.7999999999999996E-3</v>
      </c>
      <c r="K1493" s="49" t="s">
        <v>3648</v>
      </c>
      <c r="L1493" s="11" t="s">
        <v>3657</v>
      </c>
      <c r="M1493" s="10" t="s">
        <v>180</v>
      </c>
      <c r="N1493" s="10" t="s">
        <v>1</v>
      </c>
      <c r="O1493" s="10" t="s">
        <v>71</v>
      </c>
      <c r="P1493" s="25" t="s">
        <v>11</v>
      </c>
      <c r="Q1493" s="22"/>
      <c r="R1493" s="33"/>
      <c r="S1493" s="33"/>
      <c r="T1493" s="33"/>
      <c r="U1493" s="27"/>
      <c r="V1493" s="27"/>
      <c r="W1493" s="27"/>
      <c r="X1493" s="24"/>
    </row>
    <row r="1494" spans="1:24" s="23" customFormat="1" ht="297" x14ac:dyDescent="0.35">
      <c r="A1494" s="20">
        <f t="shared" si="49"/>
        <v>1493</v>
      </c>
      <c r="B1494" s="21" t="str">
        <f t="shared" si="50"/>
        <v>W48</v>
      </c>
      <c r="C1494" s="21">
        <v>45984.395833333336</v>
      </c>
      <c r="D1494" s="21" t="s">
        <v>3646</v>
      </c>
      <c r="E1494" s="10" t="s">
        <v>896</v>
      </c>
      <c r="F1494" s="10" t="s">
        <v>56</v>
      </c>
      <c r="G1494" s="46">
        <v>8.3999999999999995E-3</v>
      </c>
      <c r="H1494" s="46">
        <v>2E-3</v>
      </c>
      <c r="I1494" s="46">
        <v>2.8999999999999998E-3</v>
      </c>
      <c r="J1494" s="46">
        <v>3.5999999999999999E-3</v>
      </c>
      <c r="K1494" s="49" t="s">
        <v>3647</v>
      </c>
      <c r="L1494" s="11" t="s">
        <v>3651</v>
      </c>
      <c r="M1494" s="10" t="s">
        <v>175</v>
      </c>
      <c r="N1494" s="10" t="s">
        <v>8</v>
      </c>
      <c r="O1494" s="10" t="s">
        <v>71</v>
      </c>
      <c r="P1494" s="25" t="s">
        <v>11</v>
      </c>
      <c r="Q1494" s="22"/>
      <c r="R1494" s="33"/>
      <c r="S1494" s="33"/>
      <c r="T1494" s="33"/>
      <c r="U1494" s="27"/>
      <c r="V1494" s="27"/>
      <c r="W1494" s="27"/>
      <c r="X1494" s="24"/>
    </row>
    <row r="1495" spans="1:24" s="23" customFormat="1" ht="297" x14ac:dyDescent="0.35">
      <c r="A1495" s="20">
        <f t="shared" si="49"/>
        <v>1494</v>
      </c>
      <c r="B1495" s="21" t="str">
        <f t="shared" si="50"/>
        <v>W48</v>
      </c>
      <c r="C1495" s="21">
        <v>45984.6875</v>
      </c>
      <c r="D1495" s="21" t="s">
        <v>3477</v>
      </c>
      <c r="E1495" s="10" t="s">
        <v>156</v>
      </c>
      <c r="F1495" s="10" t="s">
        <v>56</v>
      </c>
      <c r="G1495" s="46">
        <v>1.2E-2</v>
      </c>
      <c r="H1495" s="46">
        <v>1.6000000000000001E-3</v>
      </c>
      <c r="I1495" s="46">
        <v>1.2E-2</v>
      </c>
      <c r="J1495" s="46">
        <v>3.8999999999999998E-3</v>
      </c>
      <c r="K1495" s="49" t="s">
        <v>3645</v>
      </c>
      <c r="L1495" s="11" t="s">
        <v>3658</v>
      </c>
      <c r="M1495" s="10" t="s">
        <v>175</v>
      </c>
      <c r="N1495" s="10" t="s">
        <v>8</v>
      </c>
      <c r="O1495" s="10" t="s">
        <v>71</v>
      </c>
      <c r="P1495" s="25" t="s">
        <v>11</v>
      </c>
      <c r="Q1495" s="22"/>
      <c r="R1495" s="33"/>
      <c r="S1495" s="33"/>
      <c r="T1495" s="33"/>
      <c r="U1495" s="27"/>
      <c r="V1495" s="27"/>
      <c r="W1495" s="27"/>
      <c r="X1495" s="24"/>
    </row>
    <row r="1496" spans="1:24" s="23" customFormat="1" ht="313.5" x14ac:dyDescent="0.35">
      <c r="A1496" s="20">
        <f t="shared" si="49"/>
        <v>1495</v>
      </c>
      <c r="B1496" s="21" t="str">
        <f t="shared" si="50"/>
        <v>W48</v>
      </c>
      <c r="C1496" s="21">
        <v>45985.6875</v>
      </c>
      <c r="D1496" s="21" t="s">
        <v>2911</v>
      </c>
      <c r="E1496" s="10" t="s">
        <v>1449</v>
      </c>
      <c r="F1496" s="10" t="s">
        <v>56</v>
      </c>
      <c r="G1496" s="46">
        <v>1.0999999999999999E-2</v>
      </c>
      <c r="H1496" s="46">
        <v>1.2999999999999999E-3</v>
      </c>
      <c r="I1496" s="46">
        <v>1.2699999999999999E-2</v>
      </c>
      <c r="J1496" s="46">
        <v>1.8E-3</v>
      </c>
      <c r="K1496" s="49" t="s">
        <v>3652</v>
      </c>
      <c r="L1496" s="11" t="s">
        <v>3659</v>
      </c>
      <c r="M1496" s="10" t="s">
        <v>172</v>
      </c>
      <c r="N1496" s="10" t="s">
        <v>9</v>
      </c>
      <c r="O1496" s="10" t="s">
        <v>71</v>
      </c>
      <c r="P1496" s="25" t="s">
        <v>11</v>
      </c>
      <c r="Q1496" s="22"/>
      <c r="R1496" s="33"/>
      <c r="S1496" s="33"/>
      <c r="T1496" s="33"/>
      <c r="U1496" s="27"/>
      <c r="V1496" s="27"/>
      <c r="W1496" s="27"/>
      <c r="X1496" s="24"/>
    </row>
    <row r="1497" spans="1:24" s="23" customFormat="1" ht="297" x14ac:dyDescent="0.35">
      <c r="A1497" s="20">
        <f t="shared" si="49"/>
        <v>1496</v>
      </c>
      <c r="B1497" s="21" t="str">
        <f t="shared" si="50"/>
        <v>W48</v>
      </c>
      <c r="C1497" s="21">
        <v>45985.6875</v>
      </c>
      <c r="D1497" s="21" t="s">
        <v>2935</v>
      </c>
      <c r="E1497" s="10" t="s">
        <v>187</v>
      </c>
      <c r="F1497" s="10" t="s">
        <v>56</v>
      </c>
      <c r="G1497" s="46">
        <v>1.8E-3</v>
      </c>
      <c r="H1497" s="46">
        <v>8.0000000000000004E-4</v>
      </c>
      <c r="I1497" s="46">
        <v>1.1999999999999999E-3</v>
      </c>
      <c r="J1497" s="46">
        <v>1.2999999999999999E-3</v>
      </c>
      <c r="K1497" s="49" t="s">
        <v>3653</v>
      </c>
      <c r="L1497" s="11" t="s">
        <v>3660</v>
      </c>
      <c r="M1497" s="10" t="s">
        <v>175</v>
      </c>
      <c r="N1497" s="10" t="s">
        <v>8</v>
      </c>
      <c r="O1497" s="10" t="s">
        <v>71</v>
      </c>
      <c r="P1497" s="25" t="s">
        <v>11</v>
      </c>
      <c r="Q1497" s="22"/>
      <c r="R1497" s="33"/>
      <c r="S1497" s="33"/>
      <c r="T1497" s="33"/>
      <c r="U1497" s="27"/>
      <c r="V1497" s="27"/>
      <c r="W1497" s="27"/>
      <c r="X1497" s="24"/>
    </row>
    <row r="1498" spans="1:24" s="23" customFormat="1" ht="297" x14ac:dyDescent="0.35">
      <c r="A1498" s="20">
        <f t="shared" si="49"/>
        <v>1497</v>
      </c>
      <c r="B1498" s="21" t="str">
        <f t="shared" si="50"/>
        <v>W48</v>
      </c>
      <c r="C1498" s="21">
        <v>45986.395833333336</v>
      </c>
      <c r="D1498" s="21" t="s">
        <v>2082</v>
      </c>
      <c r="E1498" s="10" t="s">
        <v>2878</v>
      </c>
      <c r="F1498" s="10" t="s">
        <v>56</v>
      </c>
      <c r="G1498" s="46">
        <v>1.15E-2</v>
      </c>
      <c r="H1498" s="46">
        <v>2.3E-3</v>
      </c>
      <c r="I1498" s="46">
        <v>4.4000000000000003E-3</v>
      </c>
      <c r="J1498" s="46">
        <v>2.5999999999999999E-3</v>
      </c>
      <c r="K1498" s="49" t="s">
        <v>3654</v>
      </c>
      <c r="L1498" s="11" t="s">
        <v>3797</v>
      </c>
      <c r="M1498" s="10" t="s">
        <v>175</v>
      </c>
      <c r="N1498" s="10" t="s">
        <v>8</v>
      </c>
      <c r="O1498" s="10" t="s">
        <v>71</v>
      </c>
      <c r="P1498" s="25" t="s">
        <v>11</v>
      </c>
      <c r="Q1498" s="22"/>
      <c r="R1498" s="33"/>
      <c r="S1498" s="33"/>
      <c r="T1498" s="33"/>
      <c r="U1498" s="27"/>
      <c r="V1498" s="27"/>
      <c r="W1498" s="27"/>
      <c r="X1498" s="24"/>
    </row>
    <row r="1499" spans="1:24" s="23" customFormat="1" ht="297" x14ac:dyDescent="0.35">
      <c r="A1499" s="20">
        <f t="shared" si="49"/>
        <v>1498</v>
      </c>
      <c r="B1499" s="21" t="str">
        <f t="shared" si="50"/>
        <v>W48</v>
      </c>
      <c r="C1499" s="21">
        <v>45986.395833333336</v>
      </c>
      <c r="D1499" s="21" t="s">
        <v>2082</v>
      </c>
      <c r="E1499" s="10" t="s">
        <v>211</v>
      </c>
      <c r="F1499" s="10" t="s">
        <v>56</v>
      </c>
      <c r="G1499" s="46">
        <v>1.4E-3</v>
      </c>
      <c r="H1499" s="46">
        <v>0</v>
      </c>
      <c r="I1499" s="46">
        <v>2.9999999999999997E-4</v>
      </c>
      <c r="J1499" s="46">
        <v>2.0000000000000001E-4</v>
      </c>
      <c r="K1499" s="49" t="s">
        <v>3655</v>
      </c>
      <c r="L1499" s="11" t="s">
        <v>3661</v>
      </c>
      <c r="M1499" s="10" t="s">
        <v>175</v>
      </c>
      <c r="N1499" s="10" t="s">
        <v>8</v>
      </c>
      <c r="O1499" s="10" t="s">
        <v>71</v>
      </c>
      <c r="P1499" s="25" t="s">
        <v>50</v>
      </c>
      <c r="Q1499" s="22"/>
      <c r="R1499" s="33"/>
      <c r="S1499" s="33"/>
      <c r="T1499" s="33"/>
      <c r="U1499" s="27"/>
      <c r="V1499" s="27"/>
      <c r="W1499" s="27"/>
      <c r="X1499" s="24"/>
    </row>
    <row r="1500" spans="1:24" s="23" customFormat="1" ht="297" x14ac:dyDescent="0.35">
      <c r="A1500" s="20">
        <f t="shared" si="49"/>
        <v>1499</v>
      </c>
      <c r="B1500" s="21" t="str">
        <f t="shared" si="50"/>
        <v>W48</v>
      </c>
      <c r="C1500" s="21">
        <v>45987.395833333336</v>
      </c>
      <c r="D1500" s="21" t="s">
        <v>2082</v>
      </c>
      <c r="E1500" s="10" t="s">
        <v>20</v>
      </c>
      <c r="F1500" s="10" t="s">
        <v>56</v>
      </c>
      <c r="G1500" s="46">
        <v>1.6400000000000001E-2</v>
      </c>
      <c r="H1500" s="46">
        <v>2.8E-3</v>
      </c>
      <c r="I1500" s="46">
        <v>5.5999999999999999E-3</v>
      </c>
      <c r="J1500" s="46">
        <v>3.2000000000000002E-3</v>
      </c>
      <c r="K1500" s="49" t="s">
        <v>3656</v>
      </c>
      <c r="L1500" s="11" t="s">
        <v>3668</v>
      </c>
      <c r="M1500" s="10" t="s">
        <v>189</v>
      </c>
      <c r="N1500" s="10" t="s">
        <v>1</v>
      </c>
      <c r="O1500" s="10" t="s">
        <v>71</v>
      </c>
      <c r="P1500" s="25" t="s">
        <v>50</v>
      </c>
      <c r="Q1500" s="22"/>
      <c r="R1500" s="33"/>
      <c r="S1500" s="33"/>
      <c r="T1500" s="33"/>
      <c r="U1500" s="27"/>
      <c r="V1500" s="27"/>
      <c r="W1500" s="27"/>
      <c r="X1500" s="24"/>
    </row>
    <row r="1501" spans="1:24" s="23" customFormat="1" ht="210.75" customHeight="1" x14ac:dyDescent="0.35">
      <c r="A1501" s="20">
        <f t="shared" si="49"/>
        <v>1500</v>
      </c>
      <c r="B1501" s="21" t="str">
        <f t="shared" si="50"/>
        <v>W48</v>
      </c>
      <c r="C1501" s="21">
        <v>45987.666666666664</v>
      </c>
      <c r="D1501" s="21" t="s">
        <v>2911</v>
      </c>
      <c r="E1501" s="10" t="s">
        <v>259</v>
      </c>
      <c r="F1501" s="10" t="s">
        <v>25</v>
      </c>
      <c r="G1501" s="46">
        <v>4.5999999999999999E-3</v>
      </c>
      <c r="H1501" s="46">
        <v>1E-4</v>
      </c>
      <c r="I1501" s="46">
        <v>5.0000000000000001E-4</v>
      </c>
      <c r="J1501" s="46">
        <v>2.0000000000000001E-4</v>
      </c>
      <c r="K1501" s="49" t="s">
        <v>3664</v>
      </c>
      <c r="L1501" s="11" t="s">
        <v>3669</v>
      </c>
      <c r="M1501" s="10" t="s">
        <v>2455</v>
      </c>
      <c r="N1501" s="10" t="s">
        <v>183</v>
      </c>
      <c r="O1501" s="10" t="s">
        <v>3666</v>
      </c>
      <c r="P1501" s="25" t="s">
        <v>11</v>
      </c>
      <c r="Q1501" s="22"/>
      <c r="R1501" s="33"/>
      <c r="S1501" s="33"/>
      <c r="T1501" s="33"/>
      <c r="U1501" s="27"/>
      <c r="V1501" s="27"/>
      <c r="W1501" s="27"/>
      <c r="X1501" s="24"/>
    </row>
    <row r="1502" spans="1:24" s="23" customFormat="1" ht="210.75" customHeight="1" x14ac:dyDescent="0.35">
      <c r="A1502" s="20">
        <f t="shared" si="49"/>
        <v>1501</v>
      </c>
      <c r="B1502" s="21" t="str">
        <f t="shared" si="50"/>
        <v>W48</v>
      </c>
      <c r="C1502" s="21">
        <v>45987.666666666664</v>
      </c>
      <c r="D1502" s="21" t="s">
        <v>2935</v>
      </c>
      <c r="E1502" s="10" t="s">
        <v>462</v>
      </c>
      <c r="F1502" s="10" t="s">
        <v>25</v>
      </c>
      <c r="G1502" s="46">
        <v>2.2000000000000001E-3</v>
      </c>
      <c r="H1502" s="46">
        <v>1E-3</v>
      </c>
      <c r="I1502" s="46">
        <v>4.1000000000000003E-3</v>
      </c>
      <c r="J1502" s="46">
        <v>8.2000000000000007E-3</v>
      </c>
      <c r="K1502" s="49" t="s">
        <v>3665</v>
      </c>
      <c r="L1502" s="11" t="s">
        <v>3667</v>
      </c>
      <c r="M1502" s="10" t="s">
        <v>189</v>
      </c>
      <c r="N1502" s="10" t="s">
        <v>1</v>
      </c>
      <c r="O1502" s="10" t="s">
        <v>3666</v>
      </c>
      <c r="P1502" s="25" t="s">
        <v>11</v>
      </c>
      <c r="Q1502" s="22"/>
      <c r="R1502" s="33"/>
      <c r="S1502" s="33"/>
      <c r="T1502" s="33"/>
      <c r="U1502" s="27"/>
      <c r="V1502" s="27"/>
      <c r="W1502" s="27"/>
      <c r="X1502" s="24"/>
    </row>
    <row r="1503" spans="1:24" s="23" customFormat="1" ht="210.75" customHeight="1" x14ac:dyDescent="0.35">
      <c r="A1503" s="20">
        <f t="shared" si="49"/>
        <v>1502</v>
      </c>
      <c r="B1503" s="21" t="str">
        <f t="shared" si="50"/>
        <v>W48</v>
      </c>
      <c r="C1503" s="21">
        <v>45988.375</v>
      </c>
      <c r="D1503" s="21" t="s">
        <v>2144</v>
      </c>
      <c r="E1503" s="10" t="s">
        <v>3476</v>
      </c>
      <c r="F1503" s="10" t="s">
        <v>25</v>
      </c>
      <c r="G1503" s="46">
        <v>1.0200000000000001E-2</v>
      </c>
      <c r="H1503" s="46">
        <v>5.0000000000000001E-4</v>
      </c>
      <c r="I1503" s="46">
        <v>8.6999999999999994E-3</v>
      </c>
      <c r="J1503" s="46">
        <v>2.2000000000000001E-3</v>
      </c>
      <c r="K1503" s="49" t="s">
        <v>3670</v>
      </c>
      <c r="L1503" s="11" t="s">
        <v>5126</v>
      </c>
      <c r="M1503" s="10" t="s">
        <v>195</v>
      </c>
      <c r="N1503" s="10" t="s">
        <v>3643</v>
      </c>
      <c r="O1503" s="10" t="s">
        <v>3666</v>
      </c>
      <c r="P1503" s="25" t="s">
        <v>50</v>
      </c>
      <c r="Q1503" s="22"/>
      <c r="R1503" s="33"/>
      <c r="S1503" s="33"/>
      <c r="T1503" s="33"/>
      <c r="U1503" s="27"/>
      <c r="V1503" s="27"/>
      <c r="W1503" s="27"/>
      <c r="X1503" s="24"/>
    </row>
    <row r="1504" spans="1:24" s="23" customFormat="1" ht="210.75" customHeight="1" x14ac:dyDescent="0.35">
      <c r="A1504" s="20">
        <f t="shared" si="49"/>
        <v>1503</v>
      </c>
      <c r="B1504" s="21" t="str">
        <f t="shared" si="50"/>
        <v>W48</v>
      </c>
      <c r="C1504" s="21">
        <v>45988.375</v>
      </c>
      <c r="D1504" s="21" t="s">
        <v>2935</v>
      </c>
      <c r="E1504" s="10" t="s">
        <v>213</v>
      </c>
      <c r="F1504" s="10" t="s">
        <v>25</v>
      </c>
      <c r="G1504" s="46">
        <v>5.9999999999999995E-4</v>
      </c>
      <c r="H1504" s="46">
        <v>4.0000000000000002E-4</v>
      </c>
      <c r="I1504" s="46">
        <v>5.9999999999999995E-4</v>
      </c>
      <c r="J1504" s="46">
        <v>1.1000000000000001E-3</v>
      </c>
      <c r="K1504" s="49" t="s">
        <v>3671</v>
      </c>
      <c r="L1504" s="11" t="s">
        <v>3672</v>
      </c>
      <c r="M1504" s="10" t="s">
        <v>195</v>
      </c>
      <c r="N1504" s="10" t="s">
        <v>1</v>
      </c>
      <c r="O1504" s="10" t="s">
        <v>3666</v>
      </c>
      <c r="P1504" s="25" t="s">
        <v>50</v>
      </c>
      <c r="Q1504" s="22"/>
      <c r="R1504" s="33"/>
      <c r="S1504" s="33"/>
      <c r="T1504" s="33"/>
      <c r="U1504" s="27"/>
      <c r="V1504" s="27"/>
      <c r="W1504" s="27"/>
      <c r="X1504" s="24"/>
    </row>
    <row r="1505" spans="1:24" s="23" customFormat="1" ht="210.75" customHeight="1" x14ac:dyDescent="0.35">
      <c r="A1505" s="20">
        <f t="shared" si="49"/>
        <v>1504</v>
      </c>
      <c r="B1505" s="21" t="str">
        <f t="shared" si="50"/>
        <v>W48</v>
      </c>
      <c r="C1505" s="21">
        <v>45989.375</v>
      </c>
      <c r="D1505" s="21" t="s">
        <v>2102</v>
      </c>
      <c r="E1505" s="10" t="s">
        <v>106</v>
      </c>
      <c r="F1505" s="10" t="s">
        <v>25</v>
      </c>
      <c r="G1505" s="46">
        <v>2E-3</v>
      </c>
      <c r="H1505" s="46">
        <v>2.9999999999999997E-4</v>
      </c>
      <c r="I1505" s="46">
        <v>8.9999999999999998E-4</v>
      </c>
      <c r="J1505" s="46">
        <v>2.2000000000000001E-3</v>
      </c>
      <c r="K1505" s="49" t="s">
        <v>3673</v>
      </c>
      <c r="L1505" s="11" t="s">
        <v>5127</v>
      </c>
      <c r="M1505" s="10" t="s">
        <v>191</v>
      </c>
      <c r="N1505" s="10" t="s">
        <v>1</v>
      </c>
      <c r="O1505" s="10" t="s">
        <v>3666</v>
      </c>
      <c r="P1505" s="25" t="s">
        <v>50</v>
      </c>
      <c r="Q1505" s="22"/>
      <c r="R1505" s="33"/>
      <c r="S1505" s="33"/>
      <c r="T1505" s="33"/>
      <c r="U1505" s="27"/>
      <c r="V1505" s="27"/>
      <c r="W1505" s="27"/>
      <c r="X1505" s="24"/>
    </row>
    <row r="1506" spans="1:24" s="23" customFormat="1" ht="210.75" customHeight="1" x14ac:dyDescent="0.35">
      <c r="A1506" s="20">
        <f t="shared" si="49"/>
        <v>1505</v>
      </c>
      <c r="B1506" s="21" t="str">
        <f t="shared" si="50"/>
        <v>W48</v>
      </c>
      <c r="C1506" s="21">
        <v>45989.375</v>
      </c>
      <c r="D1506" s="21" t="s">
        <v>2935</v>
      </c>
      <c r="E1506" s="10" t="s">
        <v>935</v>
      </c>
      <c r="F1506" s="10" t="s">
        <v>25</v>
      </c>
      <c r="G1506" s="46">
        <v>2.2000000000000001E-3</v>
      </c>
      <c r="H1506" s="46">
        <v>1E-4</v>
      </c>
      <c r="I1506" s="46">
        <v>5.0000000000000001E-4</v>
      </c>
      <c r="J1506" s="46">
        <v>5.0000000000000001E-4</v>
      </c>
      <c r="K1506" s="49" t="s">
        <v>3674</v>
      </c>
      <c r="L1506" s="11" t="s">
        <v>3675</v>
      </c>
      <c r="M1506" s="10" t="s">
        <v>191</v>
      </c>
      <c r="N1506" s="10" t="s">
        <v>1</v>
      </c>
      <c r="O1506" s="10" t="s">
        <v>3666</v>
      </c>
      <c r="P1506" s="25" t="s">
        <v>11</v>
      </c>
      <c r="Q1506" s="22"/>
      <c r="R1506" s="33"/>
      <c r="S1506" s="33"/>
      <c r="T1506" s="33"/>
      <c r="U1506" s="27"/>
      <c r="V1506" s="27"/>
      <c r="W1506" s="27"/>
      <c r="X1506" s="24"/>
    </row>
    <row r="1507" spans="1:24" s="23" customFormat="1" ht="210.75" customHeight="1" x14ac:dyDescent="0.35">
      <c r="A1507" s="20">
        <f t="shared" si="49"/>
        <v>1506</v>
      </c>
      <c r="B1507" s="21" t="str">
        <f t="shared" si="50"/>
        <v>W48</v>
      </c>
      <c r="C1507" s="21">
        <v>45989.666666666664</v>
      </c>
      <c r="D1507" s="21" t="s">
        <v>3037</v>
      </c>
      <c r="E1507" s="10" t="s">
        <v>176</v>
      </c>
      <c r="F1507" s="10" t="s">
        <v>25</v>
      </c>
      <c r="G1507" s="46">
        <v>3.7900000000000003E-2</v>
      </c>
      <c r="H1507" s="46">
        <v>3.5999999999999999E-3</v>
      </c>
      <c r="I1507" s="46">
        <v>8.9999999999999993E-3</v>
      </c>
      <c r="J1507" s="46">
        <v>2.5000000000000001E-3</v>
      </c>
      <c r="K1507" s="49" t="s">
        <v>3676</v>
      </c>
      <c r="L1507" s="11" t="s">
        <v>3679</v>
      </c>
      <c r="M1507" s="10" t="s">
        <v>3566</v>
      </c>
      <c r="N1507" s="10" t="s">
        <v>8</v>
      </c>
      <c r="O1507" s="10" t="s">
        <v>121</v>
      </c>
      <c r="P1507" s="25" t="s">
        <v>11</v>
      </c>
      <c r="Q1507" s="22"/>
      <c r="R1507" s="33"/>
      <c r="S1507" s="33"/>
      <c r="T1507" s="33"/>
      <c r="U1507" s="27"/>
      <c r="V1507" s="27"/>
      <c r="W1507" s="27"/>
      <c r="X1507" s="24"/>
    </row>
    <row r="1508" spans="1:24" s="23" customFormat="1" ht="210.75" customHeight="1" x14ac:dyDescent="0.35">
      <c r="A1508" s="20">
        <f t="shared" si="49"/>
        <v>1507</v>
      </c>
      <c r="B1508" s="21" t="str">
        <f t="shared" si="50"/>
        <v>W48</v>
      </c>
      <c r="C1508" s="21">
        <v>45989.666666666664</v>
      </c>
      <c r="D1508" s="21" t="s">
        <v>2328</v>
      </c>
      <c r="E1508" s="10" t="s">
        <v>123</v>
      </c>
      <c r="F1508" s="10" t="s">
        <v>25</v>
      </c>
      <c r="G1508" s="46">
        <v>3.49E-2</v>
      </c>
      <c r="H1508" s="46">
        <v>2.24E-2</v>
      </c>
      <c r="I1508" s="46">
        <v>2.24E-2</v>
      </c>
      <c r="J1508" s="46">
        <v>2.24E-2</v>
      </c>
      <c r="K1508" s="49" t="s">
        <v>3677</v>
      </c>
      <c r="L1508" s="11" t="s">
        <v>3678</v>
      </c>
      <c r="M1508" s="10" t="s">
        <v>128</v>
      </c>
      <c r="N1508" s="10" t="s">
        <v>8</v>
      </c>
      <c r="O1508" s="10" t="s">
        <v>121</v>
      </c>
      <c r="P1508" s="25" t="s">
        <v>11</v>
      </c>
      <c r="Q1508" s="22"/>
      <c r="R1508" s="33"/>
      <c r="S1508" s="33"/>
      <c r="T1508" s="33"/>
      <c r="U1508" s="27"/>
      <c r="V1508" s="27"/>
      <c r="W1508" s="27"/>
      <c r="X1508" s="24"/>
    </row>
    <row r="1509" spans="1:24" s="23" customFormat="1" ht="210.75" customHeight="1" x14ac:dyDescent="0.35">
      <c r="A1509" s="20">
        <f t="shared" si="49"/>
        <v>1508</v>
      </c>
      <c r="B1509" s="21" t="str">
        <f t="shared" si="50"/>
        <v>W48</v>
      </c>
      <c r="C1509" s="21">
        <v>45990.375</v>
      </c>
      <c r="D1509" s="21" t="s">
        <v>3037</v>
      </c>
      <c r="E1509" s="10" t="s">
        <v>105</v>
      </c>
      <c r="F1509" s="10" t="s">
        <v>25</v>
      </c>
      <c r="G1509" s="46">
        <v>5.4000000000000003E-3</v>
      </c>
      <c r="H1509" s="46">
        <v>2.3E-3</v>
      </c>
      <c r="I1509" s="46">
        <v>4.1000000000000003E-3</v>
      </c>
      <c r="J1509" s="46">
        <v>2.0999999999999999E-3</v>
      </c>
      <c r="K1509" s="49" t="s">
        <v>3680</v>
      </c>
      <c r="L1509" s="11" t="s">
        <v>3679</v>
      </c>
      <c r="M1509" s="10" t="s">
        <v>3566</v>
      </c>
      <c r="N1509" s="10" t="s">
        <v>8</v>
      </c>
      <c r="O1509" s="10" t="s">
        <v>121</v>
      </c>
      <c r="P1509" s="25" t="s">
        <v>11</v>
      </c>
      <c r="Q1509" s="22"/>
      <c r="R1509" s="33"/>
      <c r="S1509" s="33"/>
      <c r="T1509" s="33"/>
      <c r="U1509" s="27"/>
      <c r="V1509" s="27"/>
      <c r="W1509" s="27"/>
      <c r="X1509" s="24"/>
    </row>
    <row r="1510" spans="1:24" s="23" customFormat="1" ht="210.75" customHeight="1" x14ac:dyDescent="0.35">
      <c r="A1510" s="20">
        <f t="shared" si="49"/>
        <v>1509</v>
      </c>
      <c r="B1510" s="21" t="str">
        <f t="shared" si="50"/>
        <v>W48</v>
      </c>
      <c r="C1510" s="21">
        <v>45990.375</v>
      </c>
      <c r="D1510" s="21" t="s">
        <v>1725</v>
      </c>
      <c r="E1510" s="10" t="s">
        <v>106</v>
      </c>
      <c r="F1510" s="10" t="s">
        <v>25</v>
      </c>
      <c r="G1510" s="46">
        <v>2.3999999999999998E-3</v>
      </c>
      <c r="H1510" s="46">
        <v>4.0000000000000002E-4</v>
      </c>
      <c r="I1510" s="46">
        <v>6.9999999999999999E-4</v>
      </c>
      <c r="J1510" s="46">
        <v>6.9999999999999999E-4</v>
      </c>
      <c r="K1510" s="49" t="s">
        <v>3681</v>
      </c>
      <c r="L1510" s="11" t="s">
        <v>3684</v>
      </c>
      <c r="M1510" s="10" t="s">
        <v>190</v>
      </c>
      <c r="N1510" s="10" t="s">
        <v>1</v>
      </c>
      <c r="O1510" s="10" t="s">
        <v>121</v>
      </c>
      <c r="P1510" s="25" t="s">
        <v>11</v>
      </c>
      <c r="Q1510" s="22"/>
      <c r="R1510" s="33"/>
      <c r="S1510" s="33"/>
      <c r="T1510" s="33"/>
      <c r="U1510" s="27"/>
      <c r="V1510" s="27"/>
      <c r="W1510" s="27"/>
      <c r="X1510" s="24"/>
    </row>
    <row r="1511" spans="1:24" s="23" customFormat="1" ht="210.75" customHeight="1" x14ac:dyDescent="0.35">
      <c r="A1511" s="20">
        <f t="shared" si="49"/>
        <v>1510</v>
      </c>
      <c r="B1511" s="21" t="str">
        <f t="shared" si="50"/>
        <v>W48</v>
      </c>
      <c r="C1511" s="21">
        <v>45990.375</v>
      </c>
      <c r="D1511" s="21" t="s">
        <v>2935</v>
      </c>
      <c r="E1511" s="10" t="s">
        <v>169</v>
      </c>
      <c r="F1511" s="10" t="s">
        <v>25</v>
      </c>
      <c r="G1511" s="46">
        <v>8.9999999999999998E-4</v>
      </c>
      <c r="H1511" s="46">
        <v>5.0000000000000001E-4</v>
      </c>
      <c r="I1511" s="46">
        <v>6.9999999999999999E-4</v>
      </c>
      <c r="J1511" s="46">
        <v>8.9999999999999998E-4</v>
      </c>
      <c r="K1511" s="49" t="s">
        <v>3682</v>
      </c>
      <c r="L1511" s="11" t="s">
        <v>3685</v>
      </c>
      <c r="M1511" s="10" t="s">
        <v>190</v>
      </c>
      <c r="N1511" s="10" t="s">
        <v>1</v>
      </c>
      <c r="O1511" s="10" t="s">
        <v>121</v>
      </c>
      <c r="P1511" s="25" t="s">
        <v>11</v>
      </c>
      <c r="Q1511" s="22"/>
      <c r="R1511" s="33"/>
      <c r="S1511" s="33"/>
      <c r="T1511" s="33"/>
      <c r="U1511" s="27"/>
      <c r="V1511" s="27"/>
      <c r="W1511" s="27"/>
      <c r="X1511" s="24"/>
    </row>
    <row r="1512" spans="1:24" s="23" customFormat="1" ht="210.75" customHeight="1" x14ac:dyDescent="0.35">
      <c r="A1512" s="20">
        <f t="shared" si="49"/>
        <v>1511</v>
      </c>
      <c r="B1512" s="21" t="str">
        <f t="shared" si="50"/>
        <v>W48</v>
      </c>
      <c r="C1512" s="21">
        <v>45990.375</v>
      </c>
      <c r="D1512" s="21" t="s">
        <v>2328</v>
      </c>
      <c r="E1512" s="10" t="s">
        <v>1059</v>
      </c>
      <c r="F1512" s="10" t="s">
        <v>25</v>
      </c>
      <c r="G1512" s="46">
        <v>1.3899999999999999E-2</v>
      </c>
      <c r="H1512" s="46">
        <v>7.6E-3</v>
      </c>
      <c r="I1512" s="46">
        <v>7.6E-3</v>
      </c>
      <c r="J1512" s="46">
        <v>7.6E-3</v>
      </c>
      <c r="K1512" s="49" t="s">
        <v>3683</v>
      </c>
      <c r="L1512" s="11" t="s">
        <v>5128</v>
      </c>
      <c r="M1512" s="10" t="s">
        <v>190</v>
      </c>
      <c r="N1512" s="10" t="s">
        <v>1</v>
      </c>
      <c r="O1512" s="10" t="s">
        <v>121</v>
      </c>
      <c r="P1512" s="25" t="s">
        <v>50</v>
      </c>
      <c r="Q1512" s="22"/>
      <c r="R1512" s="33"/>
      <c r="S1512" s="33"/>
      <c r="T1512" s="33"/>
      <c r="U1512" s="27"/>
      <c r="V1512" s="27"/>
      <c r="W1512" s="27"/>
      <c r="X1512" s="24"/>
    </row>
    <row r="1513" spans="1:24" s="23" customFormat="1" ht="210.75" customHeight="1" x14ac:dyDescent="0.35">
      <c r="A1513" s="20">
        <f t="shared" si="49"/>
        <v>1512</v>
      </c>
      <c r="B1513" s="21" t="str">
        <f t="shared" si="50"/>
        <v>W48</v>
      </c>
      <c r="C1513" s="21">
        <v>45990.625</v>
      </c>
      <c r="D1513" s="21" t="s">
        <v>2328</v>
      </c>
      <c r="E1513" s="10" t="s">
        <v>147</v>
      </c>
      <c r="F1513" s="10" t="s">
        <v>25</v>
      </c>
      <c r="G1513" s="46">
        <v>5.0799999999999998E-2</v>
      </c>
      <c r="H1513" s="46">
        <v>1.04E-2</v>
      </c>
      <c r="I1513" s="46">
        <v>1.04E-2</v>
      </c>
      <c r="J1513" s="46">
        <v>1.04E-2</v>
      </c>
      <c r="K1513" s="49" t="s">
        <v>3687</v>
      </c>
      <c r="L1513" s="11" t="s">
        <v>5129</v>
      </c>
      <c r="M1513" s="10" t="s">
        <v>3566</v>
      </c>
      <c r="N1513" s="10" t="s">
        <v>8</v>
      </c>
      <c r="O1513" s="10" t="s">
        <v>121</v>
      </c>
      <c r="P1513" s="25" t="s">
        <v>11</v>
      </c>
      <c r="Q1513" s="22"/>
      <c r="R1513" s="33"/>
      <c r="S1513" s="33"/>
      <c r="T1513" s="33"/>
      <c r="U1513" s="27"/>
      <c r="V1513" s="27"/>
      <c r="W1513" s="27"/>
      <c r="X1513" s="24"/>
    </row>
    <row r="1514" spans="1:24" s="23" customFormat="1" ht="210.75" customHeight="1" x14ac:dyDescent="0.35">
      <c r="A1514" s="20">
        <f t="shared" si="49"/>
        <v>1513</v>
      </c>
      <c r="B1514" s="21" t="str">
        <f t="shared" si="50"/>
        <v>W48</v>
      </c>
      <c r="C1514" s="21">
        <v>45990.625</v>
      </c>
      <c r="D1514" s="21" t="s">
        <v>2328</v>
      </c>
      <c r="E1514" s="10" t="s">
        <v>164</v>
      </c>
      <c r="F1514" s="10" t="s">
        <v>25</v>
      </c>
      <c r="G1514" s="46">
        <v>1.7100000000000001E-2</v>
      </c>
      <c r="H1514" s="46">
        <v>3.0000000000000001E-3</v>
      </c>
      <c r="I1514" s="46">
        <v>3.0000000000000001E-3</v>
      </c>
      <c r="J1514" s="46">
        <v>3.0000000000000001E-3</v>
      </c>
      <c r="K1514" s="49" t="s">
        <v>3686</v>
      </c>
      <c r="L1514" s="11" t="s">
        <v>5129</v>
      </c>
      <c r="M1514" s="10" t="s">
        <v>3566</v>
      </c>
      <c r="N1514" s="10" t="s">
        <v>8</v>
      </c>
      <c r="O1514" s="10" t="s">
        <v>121</v>
      </c>
      <c r="P1514" s="25" t="s">
        <v>11</v>
      </c>
      <c r="Q1514" s="22"/>
      <c r="R1514" s="33"/>
      <c r="S1514" s="33"/>
      <c r="T1514" s="33"/>
      <c r="U1514" s="27"/>
      <c r="V1514" s="27"/>
      <c r="W1514" s="27"/>
      <c r="X1514" s="24"/>
    </row>
    <row r="1515" spans="1:24" s="23" customFormat="1" ht="210.75" customHeight="1" x14ac:dyDescent="0.35">
      <c r="A1515" s="20">
        <f t="shared" si="49"/>
        <v>1514</v>
      </c>
      <c r="B1515" s="21" t="s">
        <v>3690</v>
      </c>
      <c r="C1515" s="21">
        <v>45991.666666666664</v>
      </c>
      <c r="D1515" s="21" t="s">
        <v>2102</v>
      </c>
      <c r="E1515" s="10" t="s">
        <v>1629</v>
      </c>
      <c r="F1515" s="10" t="s">
        <v>56</v>
      </c>
      <c r="G1515" s="46">
        <v>1.8E-3</v>
      </c>
      <c r="H1515" s="46">
        <v>8.0000000000000004E-4</v>
      </c>
      <c r="I1515" s="46">
        <v>1.2999999999999999E-3</v>
      </c>
      <c r="J1515" s="46">
        <v>1.2999999999999999E-3</v>
      </c>
      <c r="K1515" s="49" t="s">
        <v>3688</v>
      </c>
      <c r="L1515" s="11" t="s">
        <v>3724</v>
      </c>
      <c r="M1515" s="10" t="s">
        <v>3689</v>
      </c>
      <c r="N1515" s="10" t="s">
        <v>8</v>
      </c>
      <c r="O1515" s="10" t="s">
        <v>3071</v>
      </c>
      <c r="P1515" s="25" t="s">
        <v>50</v>
      </c>
      <c r="Q1515" s="22"/>
      <c r="R1515" s="33"/>
      <c r="S1515" s="33"/>
      <c r="T1515" s="33"/>
      <c r="U1515" s="27"/>
      <c r="V1515" s="27"/>
      <c r="W1515" s="27"/>
      <c r="X1515" s="24"/>
    </row>
    <row r="1516" spans="1:24" s="23" customFormat="1" ht="210.75" customHeight="1" x14ac:dyDescent="0.35">
      <c r="A1516" s="20">
        <f t="shared" si="49"/>
        <v>1515</v>
      </c>
      <c r="B1516" s="21" t="s">
        <v>3690</v>
      </c>
      <c r="C1516" s="21">
        <v>45991.416666666664</v>
      </c>
      <c r="D1516" s="21" t="s">
        <v>2328</v>
      </c>
      <c r="E1516" s="10" t="s">
        <v>64</v>
      </c>
      <c r="F1516" s="10" t="s">
        <v>56</v>
      </c>
      <c r="G1516" s="46">
        <v>4.8999999999999998E-3</v>
      </c>
      <c r="H1516" s="46">
        <v>2.5000000000000001E-3</v>
      </c>
      <c r="I1516" s="46">
        <v>2.5000000000000001E-3</v>
      </c>
      <c r="J1516" s="46">
        <v>2.5000000000000001E-3</v>
      </c>
      <c r="K1516" s="49" t="s">
        <v>3691</v>
      </c>
      <c r="L1516" s="11" t="s">
        <v>3748</v>
      </c>
      <c r="M1516" s="10" t="s">
        <v>151</v>
      </c>
      <c r="N1516" s="10" t="s">
        <v>8</v>
      </c>
      <c r="O1516" s="10" t="s">
        <v>3071</v>
      </c>
      <c r="P1516" s="25" t="s">
        <v>11</v>
      </c>
      <c r="Q1516" s="22"/>
      <c r="R1516" s="33"/>
      <c r="S1516" s="33"/>
      <c r="T1516" s="33"/>
      <c r="U1516" s="27"/>
      <c r="V1516" s="27"/>
      <c r="W1516" s="27"/>
      <c r="X1516" s="24"/>
    </row>
    <row r="1517" spans="1:24" s="23" customFormat="1" ht="210.75" customHeight="1" x14ac:dyDescent="0.35">
      <c r="A1517" s="20">
        <f t="shared" si="49"/>
        <v>1516</v>
      </c>
      <c r="B1517" s="21" t="s">
        <v>3690</v>
      </c>
      <c r="C1517" s="21">
        <v>45991.416666666664</v>
      </c>
      <c r="D1517" s="21" t="s">
        <v>2328</v>
      </c>
      <c r="E1517" s="10" t="s">
        <v>166</v>
      </c>
      <c r="F1517" s="10" t="s">
        <v>56</v>
      </c>
      <c r="G1517" s="46">
        <v>6.7000000000000002E-3</v>
      </c>
      <c r="H1517" s="46">
        <v>2.8999999999999998E-3</v>
      </c>
      <c r="I1517" s="46">
        <v>2.8999999999999998E-3</v>
      </c>
      <c r="J1517" s="46">
        <v>2.8999999999999998E-3</v>
      </c>
      <c r="K1517" s="49" t="s">
        <v>3692</v>
      </c>
      <c r="L1517" s="11" t="s">
        <v>3749</v>
      </c>
      <c r="M1517" s="10" t="s">
        <v>3703</v>
      </c>
      <c r="N1517" s="10" t="s">
        <v>8</v>
      </c>
      <c r="O1517" s="10" t="s">
        <v>3071</v>
      </c>
      <c r="P1517" s="25" t="s">
        <v>11</v>
      </c>
      <c r="Q1517" s="22"/>
      <c r="R1517" s="33"/>
      <c r="S1517" s="33"/>
      <c r="T1517" s="33"/>
      <c r="U1517" s="27"/>
      <c r="V1517" s="27"/>
      <c r="W1517" s="27"/>
      <c r="X1517" s="24"/>
    </row>
    <row r="1518" spans="1:24" s="23" customFormat="1" ht="210.75" customHeight="1" x14ac:dyDescent="0.35">
      <c r="A1518" s="20">
        <f t="shared" si="49"/>
        <v>1517</v>
      </c>
      <c r="B1518" s="21" t="s">
        <v>3690</v>
      </c>
      <c r="C1518" s="21">
        <v>45991.666666666664</v>
      </c>
      <c r="D1518" s="21" t="s">
        <v>1861</v>
      </c>
      <c r="E1518" s="10" t="s">
        <v>106</v>
      </c>
      <c r="F1518" s="10" t="s">
        <v>66</v>
      </c>
      <c r="G1518" s="46">
        <v>2.5000000000000001E-3</v>
      </c>
      <c r="H1518" s="46">
        <v>3.0999999999999999E-3</v>
      </c>
      <c r="I1518" s="46">
        <v>2E-3</v>
      </c>
      <c r="J1518" s="46">
        <v>2E-3</v>
      </c>
      <c r="K1518" s="49" t="s">
        <v>3693</v>
      </c>
      <c r="L1518" s="11" t="s">
        <v>3694</v>
      </c>
      <c r="M1518" s="10" t="s">
        <v>3695</v>
      </c>
      <c r="N1518" s="10" t="s">
        <v>1</v>
      </c>
      <c r="O1518" s="10" t="s">
        <v>3071</v>
      </c>
      <c r="P1518" s="25" t="s">
        <v>11</v>
      </c>
      <c r="Q1518" s="22"/>
      <c r="R1518" s="33"/>
      <c r="S1518" s="33"/>
      <c r="T1518" s="33"/>
      <c r="U1518" s="27"/>
      <c r="V1518" s="27"/>
      <c r="W1518" s="27"/>
      <c r="X1518" s="24"/>
    </row>
    <row r="1519" spans="1:24" s="23" customFormat="1" ht="210.75" customHeight="1" x14ac:dyDescent="0.35">
      <c r="A1519" s="20">
        <f t="shared" si="49"/>
        <v>1518</v>
      </c>
      <c r="B1519" s="21" t="s">
        <v>3690</v>
      </c>
      <c r="C1519" s="21">
        <v>45991.416666666664</v>
      </c>
      <c r="D1519" s="21" t="s">
        <v>1861</v>
      </c>
      <c r="E1519" s="10" t="s">
        <v>249</v>
      </c>
      <c r="F1519" s="10" t="s">
        <v>54</v>
      </c>
      <c r="G1519" s="46">
        <v>5.3E-3</v>
      </c>
      <c r="H1519" s="46">
        <v>3.0000000000000001E-3</v>
      </c>
      <c r="I1519" s="46">
        <v>3.0999999999999999E-3</v>
      </c>
      <c r="J1519" s="46">
        <v>3.0999999999999999E-3</v>
      </c>
      <c r="K1519" s="49" t="s">
        <v>3696</v>
      </c>
      <c r="L1519" s="11" t="s">
        <v>3697</v>
      </c>
      <c r="M1519" s="10" t="s">
        <v>3698</v>
      </c>
      <c r="N1519" s="10" t="s">
        <v>183</v>
      </c>
      <c r="O1519" s="10" t="s">
        <v>3071</v>
      </c>
      <c r="P1519" s="25" t="s">
        <v>11</v>
      </c>
      <c r="Q1519" s="22"/>
      <c r="R1519" s="33"/>
      <c r="S1519" s="33"/>
      <c r="T1519" s="33"/>
      <c r="U1519" s="27"/>
      <c r="V1519" s="27"/>
      <c r="W1519" s="27"/>
      <c r="X1519" s="24"/>
    </row>
    <row r="1520" spans="1:24" s="23" customFormat="1" ht="210.75" customHeight="1" x14ac:dyDescent="0.35">
      <c r="A1520" s="20">
        <f t="shared" si="49"/>
        <v>1519</v>
      </c>
      <c r="B1520" s="21" t="s">
        <v>3690</v>
      </c>
      <c r="C1520" s="21">
        <v>45991.416666666664</v>
      </c>
      <c r="D1520" s="21" t="s">
        <v>2328</v>
      </c>
      <c r="E1520" s="10" t="s">
        <v>210</v>
      </c>
      <c r="F1520" s="10" t="s">
        <v>54</v>
      </c>
      <c r="G1520" s="46">
        <v>4.4999999999999997E-3</v>
      </c>
      <c r="H1520" s="46">
        <v>2.3E-3</v>
      </c>
      <c r="I1520" s="46">
        <v>2.3E-3</v>
      </c>
      <c r="J1520" s="46">
        <v>2.3E-3</v>
      </c>
      <c r="K1520" s="49" t="s">
        <v>3699</v>
      </c>
      <c r="L1520" s="11" t="s">
        <v>3700</v>
      </c>
      <c r="M1520" s="10" t="s">
        <v>3698</v>
      </c>
      <c r="N1520" s="10" t="s">
        <v>183</v>
      </c>
      <c r="O1520" s="10" t="s">
        <v>3071</v>
      </c>
      <c r="P1520" s="25" t="s">
        <v>11</v>
      </c>
      <c r="Q1520" s="22"/>
      <c r="R1520" s="33"/>
      <c r="S1520" s="33"/>
      <c r="T1520" s="33"/>
      <c r="U1520" s="27"/>
      <c r="V1520" s="27"/>
      <c r="W1520" s="27"/>
      <c r="X1520" s="24"/>
    </row>
    <row r="1521" spans="1:24" s="23" customFormat="1" ht="210.75" customHeight="1" x14ac:dyDescent="0.35">
      <c r="A1521" s="20">
        <f t="shared" si="49"/>
        <v>1520</v>
      </c>
      <c r="B1521" s="21" t="s">
        <v>3690</v>
      </c>
      <c r="C1521" s="21">
        <v>45991.666666666664</v>
      </c>
      <c r="D1521" s="21" t="s">
        <v>1861</v>
      </c>
      <c r="E1521" s="10" t="s">
        <v>321</v>
      </c>
      <c r="F1521" s="10" t="s">
        <v>56</v>
      </c>
      <c r="G1521" s="46">
        <v>8.3000000000000001E-3</v>
      </c>
      <c r="H1521" s="46">
        <v>2.5999999999999999E-3</v>
      </c>
      <c r="I1521" s="46">
        <v>2.5999999999999999E-3</v>
      </c>
      <c r="J1521" s="46">
        <v>2.5999999999999999E-3</v>
      </c>
      <c r="K1521" s="49" t="s">
        <v>3702</v>
      </c>
      <c r="L1521" s="11" t="s">
        <v>5130</v>
      </c>
      <c r="M1521" s="10" t="s">
        <v>3703</v>
      </c>
      <c r="N1521" s="10" t="s">
        <v>8</v>
      </c>
      <c r="O1521" s="10" t="s">
        <v>3071</v>
      </c>
      <c r="P1521" s="25" t="s">
        <v>11</v>
      </c>
      <c r="Q1521" s="22"/>
      <c r="R1521" s="33"/>
      <c r="S1521" s="33"/>
      <c r="T1521" s="33"/>
      <c r="U1521" s="27"/>
      <c r="V1521" s="27"/>
      <c r="W1521" s="27"/>
      <c r="X1521" s="24"/>
    </row>
    <row r="1522" spans="1:24" s="23" customFormat="1" ht="210.75" customHeight="1" x14ac:dyDescent="0.35">
      <c r="A1522" s="20">
        <f t="shared" si="49"/>
        <v>1521</v>
      </c>
      <c r="B1522" s="21" t="s">
        <v>3690</v>
      </c>
      <c r="C1522" s="21">
        <v>45991.666666666664</v>
      </c>
      <c r="D1522" s="21" t="s">
        <v>2328</v>
      </c>
      <c r="E1522" s="10" t="s">
        <v>115</v>
      </c>
      <c r="F1522" s="10" t="s">
        <v>56</v>
      </c>
      <c r="G1522" s="46">
        <v>6.1999999999999998E-3</v>
      </c>
      <c r="H1522" s="46">
        <v>2.2000000000000001E-3</v>
      </c>
      <c r="I1522" s="46">
        <v>2.2000000000000001E-3</v>
      </c>
      <c r="J1522" s="46">
        <v>2.2000000000000001E-3</v>
      </c>
      <c r="K1522" s="49" t="s">
        <v>3701</v>
      </c>
      <c r="L1522" s="11" t="s">
        <v>5131</v>
      </c>
      <c r="M1522" s="10" t="s">
        <v>3739</v>
      </c>
      <c r="N1522" s="10" t="s">
        <v>1</v>
      </c>
      <c r="O1522" s="10" t="s">
        <v>3071</v>
      </c>
      <c r="P1522" s="25" t="s">
        <v>50</v>
      </c>
      <c r="Q1522" s="22"/>
      <c r="R1522" s="33"/>
      <c r="S1522" s="33"/>
      <c r="T1522" s="33"/>
      <c r="U1522" s="27"/>
      <c r="V1522" s="27"/>
      <c r="W1522" s="27"/>
      <c r="X1522" s="24"/>
    </row>
    <row r="1523" spans="1:24" s="23" customFormat="1" ht="210.75" customHeight="1" x14ac:dyDescent="0.35">
      <c r="A1523" s="20">
        <f t="shared" si="49"/>
        <v>1522</v>
      </c>
      <c r="B1523" s="21" t="s">
        <v>3690</v>
      </c>
      <c r="C1523" s="21">
        <v>45992.416666666664</v>
      </c>
      <c r="D1523" s="21" t="s">
        <v>2102</v>
      </c>
      <c r="E1523" s="10" t="s">
        <v>3704</v>
      </c>
      <c r="F1523" s="10" t="s">
        <v>66</v>
      </c>
      <c r="G1523" s="46">
        <v>3.8E-3</v>
      </c>
      <c r="H1523" s="46">
        <v>2.0000000000000001E-4</v>
      </c>
      <c r="I1523" s="46">
        <v>1.6000000000000001E-3</v>
      </c>
      <c r="J1523" s="46">
        <v>1.6000000000000001E-3</v>
      </c>
      <c r="K1523" s="49" t="s">
        <v>3705</v>
      </c>
      <c r="L1523" s="11" t="s">
        <v>3706</v>
      </c>
      <c r="M1523" s="10" t="s">
        <v>3405</v>
      </c>
      <c r="N1523" s="10" t="s">
        <v>9</v>
      </c>
      <c r="O1523" s="10" t="s">
        <v>3071</v>
      </c>
      <c r="P1523" s="25" t="s">
        <v>11</v>
      </c>
      <c r="Q1523" s="22"/>
      <c r="R1523" s="33"/>
      <c r="S1523" s="33"/>
      <c r="T1523" s="33"/>
      <c r="U1523" s="27"/>
      <c r="V1523" s="27"/>
      <c r="W1523" s="27"/>
      <c r="X1523" s="24"/>
    </row>
    <row r="1524" spans="1:24" s="23" customFormat="1" ht="210.75" customHeight="1" x14ac:dyDescent="0.35">
      <c r="A1524" s="20">
        <f t="shared" si="49"/>
        <v>1523</v>
      </c>
      <c r="B1524" s="21" t="s">
        <v>3690</v>
      </c>
      <c r="C1524" s="21">
        <v>45992.416666666664</v>
      </c>
      <c r="D1524" s="21" t="s">
        <v>1861</v>
      </c>
      <c r="E1524" s="10" t="s">
        <v>74</v>
      </c>
      <c r="F1524" s="10" t="s">
        <v>56</v>
      </c>
      <c r="G1524" s="46">
        <v>2.5999999999999999E-3</v>
      </c>
      <c r="H1524" s="46">
        <v>2.0999999999999999E-3</v>
      </c>
      <c r="I1524" s="46">
        <v>2.3E-3</v>
      </c>
      <c r="J1524" s="46">
        <v>2.3E-3</v>
      </c>
      <c r="K1524" s="49" t="s">
        <v>3707</v>
      </c>
      <c r="L1524" s="11" t="s">
        <v>3708</v>
      </c>
      <c r="M1524" s="10" t="s">
        <v>3709</v>
      </c>
      <c r="N1524" s="10" t="s">
        <v>1</v>
      </c>
      <c r="O1524" s="10" t="s">
        <v>3071</v>
      </c>
      <c r="P1524" s="25" t="s">
        <v>11</v>
      </c>
      <c r="Q1524" s="22"/>
      <c r="R1524" s="33"/>
      <c r="S1524" s="33"/>
      <c r="T1524" s="33"/>
      <c r="U1524" s="27"/>
      <c r="V1524" s="27"/>
      <c r="W1524" s="27"/>
      <c r="X1524" s="24"/>
    </row>
    <row r="1525" spans="1:24" s="23" customFormat="1" ht="210.75" customHeight="1" x14ac:dyDescent="0.35">
      <c r="A1525" s="20">
        <f t="shared" si="49"/>
        <v>1524</v>
      </c>
      <c r="B1525" s="21" t="s">
        <v>3690</v>
      </c>
      <c r="C1525" s="21">
        <v>45992.625</v>
      </c>
      <c r="D1525" s="21" t="s">
        <v>2328</v>
      </c>
      <c r="E1525" s="10" t="s">
        <v>3710</v>
      </c>
      <c r="F1525" s="10" t="s">
        <v>56</v>
      </c>
      <c r="G1525" s="46">
        <v>3.5999999999999999E-3</v>
      </c>
      <c r="H1525" s="46">
        <v>3.5999999999999999E-3</v>
      </c>
      <c r="I1525" s="46">
        <v>1E-3</v>
      </c>
      <c r="J1525" s="46">
        <v>1E-3</v>
      </c>
      <c r="K1525" s="49" t="s">
        <v>3711</v>
      </c>
      <c r="L1525" s="11" t="s">
        <v>3712</v>
      </c>
      <c r="M1525" s="10" t="s">
        <v>3405</v>
      </c>
      <c r="N1525" s="10" t="s">
        <v>9</v>
      </c>
      <c r="O1525" s="10" t="s">
        <v>3071</v>
      </c>
      <c r="P1525" s="25" t="s">
        <v>50</v>
      </c>
      <c r="Q1525" s="22"/>
      <c r="R1525" s="33"/>
      <c r="S1525" s="33"/>
      <c r="T1525" s="33"/>
      <c r="U1525" s="27"/>
      <c r="V1525" s="27"/>
      <c r="W1525" s="27"/>
      <c r="X1525" s="24"/>
    </row>
    <row r="1526" spans="1:24" s="23" customFormat="1" ht="210.75" customHeight="1" x14ac:dyDescent="0.35">
      <c r="A1526" s="20">
        <f t="shared" si="49"/>
        <v>1525</v>
      </c>
      <c r="B1526" s="21" t="s">
        <v>3690</v>
      </c>
      <c r="C1526" s="21">
        <v>45993.416666666664</v>
      </c>
      <c r="D1526" s="21" t="s">
        <v>2191</v>
      </c>
      <c r="E1526" s="10" t="s">
        <v>213</v>
      </c>
      <c r="F1526" s="10" t="s">
        <v>66</v>
      </c>
      <c r="G1526" s="46">
        <v>3.3E-3</v>
      </c>
      <c r="H1526" s="46">
        <v>3.3E-3</v>
      </c>
      <c r="I1526" s="46">
        <v>1.03E-2</v>
      </c>
      <c r="J1526" s="46">
        <v>1.03E-2</v>
      </c>
      <c r="K1526" s="49" t="s">
        <v>3713</v>
      </c>
      <c r="L1526" s="11" t="s">
        <v>3714</v>
      </c>
      <c r="M1526" s="10" t="s">
        <v>3368</v>
      </c>
      <c r="N1526" s="10" t="s">
        <v>1</v>
      </c>
      <c r="O1526" s="10" t="s">
        <v>3071</v>
      </c>
      <c r="P1526" s="25" t="s">
        <v>11</v>
      </c>
      <c r="Q1526" s="22"/>
      <c r="R1526" s="33"/>
      <c r="S1526" s="33"/>
      <c r="T1526" s="33"/>
      <c r="U1526" s="27"/>
      <c r="V1526" s="27"/>
      <c r="W1526" s="27"/>
      <c r="X1526" s="24"/>
    </row>
    <row r="1527" spans="1:24" s="23" customFormat="1" ht="210.75" customHeight="1" x14ac:dyDescent="0.35">
      <c r="A1527" s="20">
        <f t="shared" si="49"/>
        <v>1526</v>
      </c>
      <c r="B1527" s="21" t="s">
        <v>3690</v>
      </c>
      <c r="C1527" s="21">
        <v>45993.416666666664</v>
      </c>
      <c r="D1527" s="21" t="s">
        <v>1861</v>
      </c>
      <c r="E1527" s="10" t="s">
        <v>154</v>
      </c>
      <c r="F1527" s="10" t="s">
        <v>66</v>
      </c>
      <c r="G1527" s="46">
        <v>4.4999999999999997E-3</v>
      </c>
      <c r="H1527" s="46">
        <v>4.4999999999999997E-3</v>
      </c>
      <c r="I1527" s="46">
        <v>9.1000000000000004E-3</v>
      </c>
      <c r="J1527" s="46">
        <v>9.1000000000000004E-3</v>
      </c>
      <c r="K1527" s="49" t="s">
        <v>3715</v>
      </c>
      <c r="L1527" s="11" t="s">
        <v>3716</v>
      </c>
      <c r="M1527" s="10" t="s">
        <v>3717</v>
      </c>
      <c r="N1527" s="10" t="s">
        <v>8</v>
      </c>
      <c r="O1527" s="10" t="s">
        <v>3071</v>
      </c>
      <c r="P1527" s="25" t="s">
        <v>11</v>
      </c>
      <c r="Q1527" s="22"/>
      <c r="R1527" s="33"/>
      <c r="S1527" s="33"/>
      <c r="T1527" s="33"/>
      <c r="U1527" s="27"/>
      <c r="V1527" s="27"/>
      <c r="W1527" s="27"/>
      <c r="X1527" s="24"/>
    </row>
    <row r="1528" spans="1:24" s="23" customFormat="1" ht="210.75" customHeight="1" x14ac:dyDescent="0.35">
      <c r="A1528" s="20">
        <f t="shared" si="49"/>
        <v>1527</v>
      </c>
      <c r="B1528" s="21" t="s">
        <v>3690</v>
      </c>
      <c r="C1528" s="21">
        <v>45993.416666666664</v>
      </c>
      <c r="D1528" s="21" t="s">
        <v>2191</v>
      </c>
      <c r="E1528" s="10" t="s">
        <v>249</v>
      </c>
      <c r="F1528" s="10" t="s">
        <v>54</v>
      </c>
      <c r="G1528" s="46">
        <v>2.5999999999999999E-3</v>
      </c>
      <c r="H1528" s="46">
        <v>2.0999999999999999E-3</v>
      </c>
      <c r="I1528" s="46">
        <v>2.3E-3</v>
      </c>
      <c r="J1528" s="46">
        <v>2.3E-3</v>
      </c>
      <c r="K1528" s="49" t="s">
        <v>3718</v>
      </c>
      <c r="L1528" s="11" t="s">
        <v>3719</v>
      </c>
      <c r="M1528" s="10" t="s">
        <v>3698</v>
      </c>
      <c r="N1528" s="10" t="s">
        <v>9</v>
      </c>
      <c r="O1528" s="10" t="s">
        <v>3071</v>
      </c>
      <c r="P1528" s="25" t="s">
        <v>11</v>
      </c>
      <c r="Q1528" s="22"/>
      <c r="R1528" s="33"/>
      <c r="S1528" s="33"/>
      <c r="T1528" s="33"/>
      <c r="U1528" s="27"/>
      <c r="V1528" s="27"/>
      <c r="W1528" s="27"/>
      <c r="X1528" s="24"/>
    </row>
    <row r="1529" spans="1:24" s="23" customFormat="1" ht="210.75" customHeight="1" x14ac:dyDescent="0.35">
      <c r="A1529" s="20">
        <f t="shared" si="49"/>
        <v>1528</v>
      </c>
      <c r="B1529" s="21" t="s">
        <v>3690</v>
      </c>
      <c r="C1529" s="21">
        <v>45993.625</v>
      </c>
      <c r="D1529" s="21" t="s">
        <v>2144</v>
      </c>
      <c r="E1529" s="10" t="s">
        <v>2155</v>
      </c>
      <c r="F1529" s="10" t="s">
        <v>56</v>
      </c>
      <c r="G1529" s="46">
        <v>1.17E-2</v>
      </c>
      <c r="H1529" s="46">
        <v>5.5999999999999999E-3</v>
      </c>
      <c r="I1529" s="46">
        <v>4.5999999999999999E-3</v>
      </c>
      <c r="J1529" s="46">
        <v>4.5999999999999999E-3</v>
      </c>
      <c r="K1529" s="49" t="s">
        <v>3720</v>
      </c>
      <c r="L1529" s="11" t="s">
        <v>4436</v>
      </c>
      <c r="M1529" s="10" t="s">
        <v>3096</v>
      </c>
      <c r="N1529" s="10" t="s">
        <v>8</v>
      </c>
      <c r="O1529" s="10" t="s">
        <v>3071</v>
      </c>
      <c r="P1529" s="25" t="s">
        <v>50</v>
      </c>
      <c r="Q1529" s="22"/>
      <c r="R1529" s="33"/>
      <c r="S1529" s="33"/>
      <c r="T1529" s="33"/>
      <c r="U1529" s="27"/>
      <c r="V1529" s="27"/>
      <c r="W1529" s="27"/>
      <c r="X1529" s="24"/>
    </row>
    <row r="1530" spans="1:24" s="23" customFormat="1" ht="210.75" customHeight="1" x14ac:dyDescent="0.35">
      <c r="A1530" s="20">
        <f t="shared" si="49"/>
        <v>1529</v>
      </c>
      <c r="B1530" s="21" t="s">
        <v>3690</v>
      </c>
      <c r="C1530" s="21">
        <v>45993.416666666664</v>
      </c>
      <c r="D1530" s="21" t="s">
        <v>2144</v>
      </c>
      <c r="E1530" s="10" t="s">
        <v>3721</v>
      </c>
      <c r="F1530" s="10" t="s">
        <v>66</v>
      </c>
      <c r="G1530" s="46">
        <v>5.1999999999999998E-3</v>
      </c>
      <c r="H1530" s="46">
        <v>4.5999999999999999E-3</v>
      </c>
      <c r="I1530" s="46">
        <v>7.4999999999999997E-3</v>
      </c>
      <c r="J1530" s="46">
        <v>7.4999999999999997E-3</v>
      </c>
      <c r="K1530" s="49" t="s">
        <v>3722</v>
      </c>
      <c r="L1530" s="11" t="s">
        <v>3723</v>
      </c>
      <c r="M1530" s="10" t="s">
        <v>3405</v>
      </c>
      <c r="N1530" s="10" t="s">
        <v>183</v>
      </c>
      <c r="O1530" s="10" t="s">
        <v>3071</v>
      </c>
      <c r="P1530" s="25" t="s">
        <v>11</v>
      </c>
      <c r="Q1530" s="22"/>
      <c r="R1530" s="33"/>
      <c r="S1530" s="33"/>
      <c r="T1530" s="33"/>
      <c r="U1530" s="27"/>
      <c r="V1530" s="27"/>
      <c r="W1530" s="27"/>
      <c r="X1530" s="24"/>
    </row>
    <row r="1531" spans="1:24" s="23" customFormat="1" ht="210.75" customHeight="1" x14ac:dyDescent="0.35">
      <c r="A1531" s="20">
        <f t="shared" si="49"/>
        <v>1530</v>
      </c>
      <c r="B1531" s="21" t="s">
        <v>3690</v>
      </c>
      <c r="C1531" s="21">
        <v>45994.416666666664</v>
      </c>
      <c r="D1531" s="21" t="s">
        <v>1861</v>
      </c>
      <c r="E1531" s="10" t="s">
        <v>211</v>
      </c>
      <c r="F1531" s="10" t="s">
        <v>56</v>
      </c>
      <c r="G1531" s="46">
        <v>2.3999999999999998E-3</v>
      </c>
      <c r="H1531" s="46">
        <v>1.5E-3</v>
      </c>
      <c r="I1531" s="46">
        <v>1.8E-3</v>
      </c>
      <c r="J1531" s="46">
        <v>1.8E-3</v>
      </c>
      <c r="K1531" s="49" t="s">
        <v>3740</v>
      </c>
      <c r="L1531" s="11" t="s">
        <v>3741</v>
      </c>
      <c r="M1531" s="10" t="s">
        <v>3742</v>
      </c>
      <c r="N1531" s="10" t="s">
        <v>8</v>
      </c>
      <c r="O1531" s="10" t="s">
        <v>3071</v>
      </c>
      <c r="P1531" s="25" t="s">
        <v>11</v>
      </c>
      <c r="Q1531" s="22"/>
      <c r="R1531" s="33"/>
      <c r="S1531" s="33"/>
      <c r="T1531" s="33"/>
      <c r="U1531" s="27"/>
      <c r="V1531" s="27"/>
      <c r="W1531" s="27"/>
      <c r="X1531" s="24"/>
    </row>
    <row r="1532" spans="1:24" s="23" customFormat="1" ht="210.75" customHeight="1" x14ac:dyDescent="0.35">
      <c r="A1532" s="20">
        <f t="shared" si="49"/>
        <v>1531</v>
      </c>
      <c r="B1532" s="21" t="s">
        <v>3690</v>
      </c>
      <c r="C1532" s="21">
        <v>45994.416666666664</v>
      </c>
      <c r="D1532" s="21" t="s">
        <v>1725</v>
      </c>
      <c r="E1532" s="10" t="s">
        <v>211</v>
      </c>
      <c r="F1532" s="10" t="s">
        <v>56</v>
      </c>
      <c r="G1532" s="46">
        <v>8.3699999999999997E-2</v>
      </c>
      <c r="H1532" s="46">
        <v>7.51E-2</v>
      </c>
      <c r="I1532" s="46">
        <v>3.2000000000000002E-3</v>
      </c>
      <c r="J1532" s="46">
        <v>3.2000000000000002E-3</v>
      </c>
      <c r="K1532" s="49" t="s">
        <v>3743</v>
      </c>
      <c r="L1532" s="11" t="s">
        <v>3744</v>
      </c>
      <c r="M1532" s="10" t="s">
        <v>3742</v>
      </c>
      <c r="N1532" s="10" t="s">
        <v>8</v>
      </c>
      <c r="O1532" s="10" t="s">
        <v>3071</v>
      </c>
      <c r="P1532" s="25" t="s">
        <v>11</v>
      </c>
      <c r="Q1532" s="22"/>
      <c r="R1532" s="33"/>
      <c r="S1532" s="33"/>
      <c r="T1532" s="33"/>
      <c r="U1532" s="27"/>
      <c r="V1532" s="27"/>
      <c r="W1532" s="27"/>
      <c r="X1532" s="24"/>
    </row>
    <row r="1533" spans="1:24" s="23" customFormat="1" ht="210.75" customHeight="1" x14ac:dyDescent="0.35">
      <c r="A1533" s="20">
        <f t="shared" si="49"/>
        <v>1532</v>
      </c>
      <c r="B1533" s="21" t="s">
        <v>3690</v>
      </c>
      <c r="C1533" s="21">
        <v>45994.416666666664</v>
      </c>
      <c r="D1533" s="21" t="s">
        <v>2082</v>
      </c>
      <c r="E1533" s="10" t="s">
        <v>113</v>
      </c>
      <c r="F1533" s="10" t="s">
        <v>76</v>
      </c>
      <c r="G1533" s="46">
        <v>2.8E-3</v>
      </c>
      <c r="H1533" s="46">
        <v>1.8E-3</v>
      </c>
      <c r="I1533" s="46">
        <v>8.0000000000000004E-4</v>
      </c>
      <c r="J1533" s="46">
        <v>8.0000000000000004E-4</v>
      </c>
      <c r="K1533" s="49" t="s">
        <v>3725</v>
      </c>
      <c r="L1533" s="11" t="s">
        <v>3745</v>
      </c>
      <c r="M1533" s="10" t="s">
        <v>3726</v>
      </c>
      <c r="N1533" s="10" t="s">
        <v>1</v>
      </c>
      <c r="O1533" s="10" t="s">
        <v>3071</v>
      </c>
      <c r="P1533" s="25" t="s">
        <v>11</v>
      </c>
      <c r="Q1533" s="22"/>
      <c r="R1533" s="33"/>
      <c r="S1533" s="33"/>
      <c r="T1533" s="33"/>
      <c r="U1533" s="27"/>
      <c r="V1533" s="27"/>
      <c r="W1533" s="27"/>
      <c r="X1533" s="24"/>
    </row>
    <row r="1534" spans="1:24" s="23" customFormat="1" ht="210.75" customHeight="1" x14ac:dyDescent="0.35">
      <c r="A1534" s="20">
        <f t="shared" si="49"/>
        <v>1533</v>
      </c>
      <c r="B1534" s="21" t="s">
        <v>3690</v>
      </c>
      <c r="C1534" s="21">
        <v>45994.416666666664</v>
      </c>
      <c r="D1534" s="21" t="s">
        <v>3037</v>
      </c>
      <c r="E1534" s="10" t="s">
        <v>113</v>
      </c>
      <c r="F1534" s="10" t="s">
        <v>76</v>
      </c>
      <c r="G1534" s="46">
        <v>2.2000000000000001E-3</v>
      </c>
      <c r="H1534" s="46">
        <v>1.5E-3</v>
      </c>
      <c r="I1534" s="46">
        <v>8.0000000000000004E-4</v>
      </c>
      <c r="J1534" s="46">
        <v>8.0000000000000004E-4</v>
      </c>
      <c r="K1534" s="49" t="s">
        <v>3727</v>
      </c>
      <c r="L1534" s="11" t="s">
        <v>3746</v>
      </c>
      <c r="M1534" s="10" t="s">
        <v>3726</v>
      </c>
      <c r="N1534" s="10" t="s">
        <v>1</v>
      </c>
      <c r="O1534" s="10" t="s">
        <v>3071</v>
      </c>
      <c r="P1534" s="25" t="s">
        <v>11</v>
      </c>
      <c r="Q1534" s="22"/>
      <c r="R1534" s="33"/>
      <c r="S1534" s="33"/>
      <c r="T1534" s="33"/>
      <c r="U1534" s="27"/>
      <c r="V1534" s="27"/>
      <c r="W1534" s="27"/>
      <c r="X1534" s="24"/>
    </row>
    <row r="1535" spans="1:24" s="23" customFormat="1" ht="210.75" customHeight="1" x14ac:dyDescent="0.35">
      <c r="A1535" s="20">
        <f t="shared" si="49"/>
        <v>1534</v>
      </c>
      <c r="B1535" s="21" t="s">
        <v>3690</v>
      </c>
      <c r="C1535" s="21">
        <v>45976.416666666664</v>
      </c>
      <c r="D1535" s="21" t="s">
        <v>2082</v>
      </c>
      <c r="E1535" s="10" t="s">
        <v>3476</v>
      </c>
      <c r="F1535" s="10" t="s">
        <v>66</v>
      </c>
      <c r="G1535" s="46">
        <v>2E-3</v>
      </c>
      <c r="H1535" s="46">
        <v>2E-3</v>
      </c>
      <c r="I1535" s="46">
        <v>1.1000000000000001E-3</v>
      </c>
      <c r="J1535" s="46">
        <v>1.1000000000000001E-3</v>
      </c>
      <c r="K1535" s="49" t="s">
        <v>3728</v>
      </c>
      <c r="L1535" s="11" t="s">
        <v>5132</v>
      </c>
      <c r="M1535" s="10" t="s">
        <v>3726</v>
      </c>
      <c r="N1535" s="10" t="s">
        <v>1</v>
      </c>
      <c r="O1535" s="10" t="s">
        <v>3071</v>
      </c>
      <c r="P1535" s="25" t="s">
        <v>50</v>
      </c>
      <c r="Q1535" s="22"/>
      <c r="R1535" s="33"/>
      <c r="S1535" s="33"/>
      <c r="T1535" s="33"/>
      <c r="U1535" s="27"/>
      <c r="V1535" s="27"/>
      <c r="W1535" s="27"/>
      <c r="X1535" s="24"/>
    </row>
    <row r="1536" spans="1:24" s="23" customFormat="1" ht="210.75" customHeight="1" x14ac:dyDescent="0.35">
      <c r="A1536" s="20">
        <f t="shared" si="49"/>
        <v>1535</v>
      </c>
      <c r="B1536" s="21" t="s">
        <v>3690</v>
      </c>
      <c r="C1536" s="21">
        <v>45994.416666666664</v>
      </c>
      <c r="D1536" s="21" t="s">
        <v>1861</v>
      </c>
      <c r="E1536" s="10" t="s">
        <v>73</v>
      </c>
      <c r="F1536" s="10" t="s">
        <v>56</v>
      </c>
      <c r="G1536" s="46">
        <v>6.0000000000000001E-3</v>
      </c>
      <c r="H1536" s="46">
        <v>3.3999999999999998E-3</v>
      </c>
      <c r="I1536" s="46">
        <v>3.5999999999999999E-3</v>
      </c>
      <c r="J1536" s="46">
        <v>3.5999999999999999E-3</v>
      </c>
      <c r="K1536" s="49" t="s">
        <v>3729</v>
      </c>
      <c r="L1536" s="11" t="s">
        <v>3747</v>
      </c>
      <c r="M1536" s="10" t="s">
        <v>3405</v>
      </c>
      <c r="N1536" s="10" t="s">
        <v>9</v>
      </c>
      <c r="O1536" s="10" t="s">
        <v>3071</v>
      </c>
      <c r="P1536" s="25" t="s">
        <v>50</v>
      </c>
      <c r="Q1536" s="22"/>
      <c r="R1536" s="33"/>
      <c r="S1536" s="33"/>
      <c r="T1536" s="33"/>
      <c r="U1536" s="27"/>
      <c r="V1536" s="27"/>
      <c r="W1536" s="27"/>
      <c r="X1536" s="24"/>
    </row>
    <row r="1537" spans="1:24" s="23" customFormat="1" ht="225" customHeight="1" x14ac:dyDescent="0.35">
      <c r="A1537" s="20">
        <f t="shared" si="49"/>
        <v>1536</v>
      </c>
      <c r="B1537" s="21" t="s">
        <v>3690</v>
      </c>
      <c r="C1537" s="21">
        <v>45994.666666666664</v>
      </c>
      <c r="D1537" s="21" t="s">
        <v>2102</v>
      </c>
      <c r="E1537" s="10" t="s">
        <v>139</v>
      </c>
      <c r="F1537" s="10" t="s">
        <v>25</v>
      </c>
      <c r="G1537" s="46">
        <v>2.3999999999999998E-3</v>
      </c>
      <c r="H1537" s="46">
        <v>8.0000000000000004E-4</v>
      </c>
      <c r="I1537" s="46">
        <v>6.9999999999999999E-4</v>
      </c>
      <c r="J1537" s="46">
        <v>6.9999999999999999E-4</v>
      </c>
      <c r="K1537" s="49" t="s">
        <v>3730</v>
      </c>
      <c r="L1537" s="11" t="s">
        <v>3734</v>
      </c>
      <c r="M1537" s="10" t="s">
        <v>3731</v>
      </c>
      <c r="N1537" s="10" t="s">
        <v>3732</v>
      </c>
      <c r="O1537" s="10" t="s">
        <v>3733</v>
      </c>
      <c r="P1537" s="25" t="s">
        <v>11</v>
      </c>
      <c r="Q1537" s="22"/>
      <c r="R1537" s="33"/>
      <c r="S1537" s="33"/>
      <c r="T1537" s="33"/>
      <c r="U1537" s="27"/>
      <c r="V1537" s="27"/>
      <c r="W1537" s="27"/>
      <c r="X1537" s="24"/>
    </row>
    <row r="1538" spans="1:24" s="23" customFormat="1" ht="210.75" customHeight="1" x14ac:dyDescent="0.35">
      <c r="A1538" s="20">
        <f t="shared" si="49"/>
        <v>1537</v>
      </c>
      <c r="B1538" s="21" t="s">
        <v>3690</v>
      </c>
      <c r="C1538" s="21">
        <v>45995.416666666664</v>
      </c>
      <c r="D1538" s="21" t="s">
        <v>92</v>
      </c>
      <c r="E1538" s="10" t="s">
        <v>75</v>
      </c>
      <c r="F1538" s="10" t="s">
        <v>25</v>
      </c>
      <c r="G1538" s="46">
        <v>2.9399999999999999E-2</v>
      </c>
      <c r="H1538" s="46">
        <v>2.6200000000000001E-2</v>
      </c>
      <c r="I1538" s="46">
        <v>2.6200000000000001E-2</v>
      </c>
      <c r="J1538" s="46">
        <v>2.0400000000000001E-2</v>
      </c>
      <c r="K1538" s="49" t="s">
        <v>3735</v>
      </c>
      <c r="L1538" s="11" t="s">
        <v>3766</v>
      </c>
      <c r="M1538" s="10" t="s">
        <v>180</v>
      </c>
      <c r="N1538" s="10" t="s">
        <v>1</v>
      </c>
      <c r="O1538" s="10" t="s">
        <v>3733</v>
      </c>
      <c r="P1538" s="25" t="s">
        <v>11</v>
      </c>
      <c r="Q1538" s="22"/>
      <c r="R1538" s="33"/>
      <c r="S1538" s="33"/>
      <c r="T1538" s="33"/>
      <c r="U1538" s="27"/>
      <c r="V1538" s="27"/>
      <c r="W1538" s="27"/>
      <c r="X1538" s="24"/>
    </row>
    <row r="1539" spans="1:24" s="23" customFormat="1" ht="210.75" customHeight="1" x14ac:dyDescent="0.35">
      <c r="A1539" s="20">
        <f t="shared" si="49"/>
        <v>1538</v>
      </c>
      <c r="B1539" s="21" t="s">
        <v>3690</v>
      </c>
      <c r="C1539" s="21">
        <v>45995.416666666664</v>
      </c>
      <c r="D1539" s="21" t="s">
        <v>2191</v>
      </c>
      <c r="E1539" s="10" t="s">
        <v>20</v>
      </c>
      <c r="F1539" s="10" t="s">
        <v>25</v>
      </c>
      <c r="G1539" s="46">
        <v>4.0000000000000001E-3</v>
      </c>
      <c r="H1539" s="46">
        <v>2E-3</v>
      </c>
      <c r="I1539" s="46">
        <v>2.2000000000000001E-3</v>
      </c>
      <c r="J1539" s="46">
        <v>2.5999999999999999E-3</v>
      </c>
      <c r="K1539" s="49" t="s">
        <v>3736</v>
      </c>
      <c r="L1539" s="11" t="s">
        <v>3762</v>
      </c>
      <c r="M1539" s="10" t="s">
        <v>180</v>
      </c>
      <c r="N1539" s="10" t="s">
        <v>1</v>
      </c>
      <c r="O1539" s="10" t="s">
        <v>3733</v>
      </c>
      <c r="P1539" s="25" t="s">
        <v>134</v>
      </c>
      <c r="Q1539" s="22"/>
      <c r="R1539" s="33"/>
      <c r="S1539" s="33"/>
      <c r="T1539" s="33"/>
      <c r="U1539" s="27"/>
      <c r="V1539" s="27"/>
      <c r="W1539" s="27"/>
      <c r="X1539" s="24"/>
    </row>
    <row r="1540" spans="1:24" s="23" customFormat="1" ht="210.75" customHeight="1" x14ac:dyDescent="0.35">
      <c r="A1540" s="20">
        <f t="shared" si="49"/>
        <v>1539</v>
      </c>
      <c r="B1540" s="21" t="s">
        <v>3690</v>
      </c>
      <c r="C1540" s="21">
        <v>45995.416666666664</v>
      </c>
      <c r="D1540" s="21" t="s">
        <v>3037</v>
      </c>
      <c r="E1540" s="10" t="s">
        <v>139</v>
      </c>
      <c r="F1540" s="10" t="s">
        <v>25</v>
      </c>
      <c r="G1540" s="46">
        <v>5.4000000000000003E-3</v>
      </c>
      <c r="H1540" s="46">
        <v>5.1000000000000004E-3</v>
      </c>
      <c r="I1540" s="46">
        <v>4.5999999999999999E-3</v>
      </c>
      <c r="J1540" s="46">
        <v>4.4999999999999997E-3</v>
      </c>
      <c r="K1540" s="49" t="s">
        <v>3750</v>
      </c>
      <c r="L1540" s="11" t="s">
        <v>5133</v>
      </c>
      <c r="M1540" s="10" t="s">
        <v>180</v>
      </c>
      <c r="N1540" s="10" t="s">
        <v>1</v>
      </c>
      <c r="O1540" s="10" t="s">
        <v>3733</v>
      </c>
      <c r="P1540" s="25" t="s">
        <v>11</v>
      </c>
      <c r="Q1540" s="22"/>
      <c r="R1540" s="33"/>
      <c r="S1540" s="33"/>
      <c r="T1540" s="33"/>
      <c r="U1540" s="27"/>
      <c r="V1540" s="27"/>
      <c r="W1540" s="27"/>
      <c r="X1540" s="24"/>
    </row>
    <row r="1541" spans="1:24" s="23" customFormat="1" ht="210.75" customHeight="1" x14ac:dyDescent="0.35">
      <c r="A1541" s="20">
        <f t="shared" ref="A1541:A1604" si="51">ROW()-1</f>
        <v>1540</v>
      </c>
      <c r="B1541" s="21" t="s">
        <v>3690</v>
      </c>
      <c r="C1541" s="21">
        <v>45995.416666666664</v>
      </c>
      <c r="D1541" s="21" t="s">
        <v>3037</v>
      </c>
      <c r="E1541" s="10" t="s">
        <v>105</v>
      </c>
      <c r="F1541" s="10" t="s">
        <v>25</v>
      </c>
      <c r="G1541" s="46">
        <v>2.3E-3</v>
      </c>
      <c r="H1541" s="46">
        <v>1.5E-3</v>
      </c>
      <c r="I1541" s="46">
        <v>1.8E-3</v>
      </c>
      <c r="J1541" s="46">
        <v>2E-3</v>
      </c>
      <c r="K1541" s="49" t="s">
        <v>3737</v>
      </c>
      <c r="L1541" s="11" t="s">
        <v>3758</v>
      </c>
      <c r="M1541" s="10" t="s">
        <v>3566</v>
      </c>
      <c r="N1541" s="10" t="s">
        <v>8</v>
      </c>
      <c r="O1541" s="10" t="s">
        <v>3733</v>
      </c>
      <c r="P1541" s="25" t="s">
        <v>11</v>
      </c>
      <c r="Q1541" s="22"/>
      <c r="R1541" s="33"/>
      <c r="S1541" s="33"/>
      <c r="T1541" s="33"/>
      <c r="U1541" s="27"/>
      <c r="V1541" s="27"/>
      <c r="W1541" s="27"/>
      <c r="X1541" s="24"/>
    </row>
    <row r="1542" spans="1:24" s="23" customFormat="1" ht="210.75" customHeight="1" x14ac:dyDescent="0.35">
      <c r="A1542" s="20">
        <f t="shared" si="51"/>
        <v>1541</v>
      </c>
      <c r="B1542" s="21" t="s">
        <v>3690</v>
      </c>
      <c r="C1542" s="21">
        <v>45995.416666666664</v>
      </c>
      <c r="D1542" s="21" t="s">
        <v>2935</v>
      </c>
      <c r="E1542" s="10" t="s">
        <v>20</v>
      </c>
      <c r="F1542" s="10" t="s">
        <v>25</v>
      </c>
      <c r="G1542" s="46">
        <v>7.4999999999999997E-3</v>
      </c>
      <c r="H1542" s="46">
        <v>5.1999999999999998E-3</v>
      </c>
      <c r="I1542" s="46">
        <v>5.0000000000000001E-3</v>
      </c>
      <c r="J1542" s="46">
        <v>4.0000000000000001E-3</v>
      </c>
      <c r="K1542" s="49" t="s">
        <v>3751</v>
      </c>
      <c r="L1542" s="11" t="s">
        <v>3757</v>
      </c>
      <c r="M1542" s="10" t="s">
        <v>180</v>
      </c>
      <c r="N1542" s="10" t="s">
        <v>1</v>
      </c>
      <c r="O1542" s="10" t="s">
        <v>3733</v>
      </c>
      <c r="P1542" s="25" t="s">
        <v>134</v>
      </c>
      <c r="Q1542" s="22"/>
      <c r="R1542" s="33"/>
      <c r="S1542" s="33"/>
      <c r="T1542" s="33"/>
      <c r="U1542" s="27"/>
      <c r="V1542" s="27"/>
      <c r="W1542" s="27"/>
      <c r="X1542" s="24"/>
    </row>
    <row r="1543" spans="1:24" s="23" customFormat="1" ht="210.75" customHeight="1" x14ac:dyDescent="0.35">
      <c r="A1543" s="20">
        <f t="shared" si="51"/>
        <v>1542</v>
      </c>
      <c r="B1543" s="21" t="s">
        <v>3690</v>
      </c>
      <c r="C1543" s="21">
        <v>45995.416666666664</v>
      </c>
      <c r="D1543" s="21" t="s">
        <v>2191</v>
      </c>
      <c r="E1543" s="10" t="s">
        <v>3616</v>
      </c>
      <c r="F1543" s="10" t="s">
        <v>25</v>
      </c>
      <c r="G1543" s="46">
        <v>6.4999999999999997E-3</v>
      </c>
      <c r="H1543" s="46">
        <v>3.0999999999999999E-3</v>
      </c>
      <c r="I1543" s="46">
        <v>3.7000000000000002E-3</v>
      </c>
      <c r="J1543" s="46">
        <v>3.7000000000000002E-3</v>
      </c>
      <c r="K1543" s="49" t="s">
        <v>3738</v>
      </c>
      <c r="L1543" s="11" t="s">
        <v>3765</v>
      </c>
      <c r="M1543" s="10" t="s">
        <v>3565</v>
      </c>
      <c r="N1543" s="10" t="s">
        <v>8</v>
      </c>
      <c r="O1543" s="10" t="s">
        <v>3733</v>
      </c>
      <c r="P1543" s="25" t="s">
        <v>11</v>
      </c>
      <c r="Q1543" s="22"/>
      <c r="R1543" s="33"/>
      <c r="S1543" s="33"/>
      <c r="T1543" s="33"/>
      <c r="U1543" s="27"/>
      <c r="V1543" s="27"/>
      <c r="W1543" s="27"/>
      <c r="X1543" s="24"/>
    </row>
    <row r="1544" spans="1:24" s="23" customFormat="1" ht="210.75" customHeight="1" x14ac:dyDescent="0.35">
      <c r="A1544" s="20">
        <f t="shared" si="51"/>
        <v>1543</v>
      </c>
      <c r="B1544" s="21" t="s">
        <v>3690</v>
      </c>
      <c r="C1544" s="21">
        <v>45995.666666666664</v>
      </c>
      <c r="D1544" s="21" t="s">
        <v>2191</v>
      </c>
      <c r="E1544" s="10" t="s">
        <v>211</v>
      </c>
      <c r="F1544" s="10" t="s">
        <v>25</v>
      </c>
      <c r="G1544" s="46">
        <v>6.7999999999999996E-3</v>
      </c>
      <c r="H1544" s="46">
        <v>6.3E-3</v>
      </c>
      <c r="I1544" s="46">
        <v>5.7000000000000002E-3</v>
      </c>
      <c r="J1544" s="46">
        <v>2.8999999999999998E-3</v>
      </c>
      <c r="K1544" s="49" t="s">
        <v>3754</v>
      </c>
      <c r="L1544" s="11" t="s">
        <v>3755</v>
      </c>
      <c r="M1544" s="10" t="s">
        <v>175</v>
      </c>
      <c r="N1544" s="10" t="s">
        <v>8</v>
      </c>
      <c r="O1544" s="10" t="s">
        <v>2302</v>
      </c>
      <c r="P1544" s="25" t="s">
        <v>11</v>
      </c>
      <c r="Q1544" s="22"/>
      <c r="R1544" s="33"/>
      <c r="S1544" s="33"/>
      <c r="T1544" s="33"/>
      <c r="U1544" s="27"/>
      <c r="V1544" s="27"/>
      <c r="W1544" s="27"/>
      <c r="X1544" s="24"/>
    </row>
    <row r="1545" spans="1:24" s="23" customFormat="1" ht="210.75" customHeight="1" x14ac:dyDescent="0.35">
      <c r="A1545" s="20">
        <f t="shared" si="51"/>
        <v>1544</v>
      </c>
      <c r="B1545" s="21" t="s">
        <v>3690</v>
      </c>
      <c r="C1545" s="21">
        <v>45995.666666666664</v>
      </c>
      <c r="D1545" s="21" t="s">
        <v>2102</v>
      </c>
      <c r="E1545" s="10" t="s">
        <v>187</v>
      </c>
      <c r="F1545" s="10" t="s">
        <v>25</v>
      </c>
      <c r="G1545" s="46">
        <v>3.8E-3</v>
      </c>
      <c r="H1545" s="46">
        <v>2.7000000000000001E-3</v>
      </c>
      <c r="I1545" s="46">
        <v>2.8999999999999998E-3</v>
      </c>
      <c r="J1545" s="46">
        <v>1.5E-3</v>
      </c>
      <c r="K1545" s="49" t="s">
        <v>3760</v>
      </c>
      <c r="L1545" s="11" t="s">
        <v>3756</v>
      </c>
      <c r="M1545" s="10" t="s">
        <v>175</v>
      </c>
      <c r="N1545" s="10" t="s">
        <v>8</v>
      </c>
      <c r="O1545" s="10" t="s">
        <v>2302</v>
      </c>
      <c r="P1545" s="25" t="s">
        <v>11</v>
      </c>
      <c r="Q1545" s="22"/>
      <c r="R1545" s="33"/>
      <c r="S1545" s="33"/>
      <c r="T1545" s="33"/>
      <c r="U1545" s="27"/>
      <c r="V1545" s="27"/>
      <c r="W1545" s="27"/>
      <c r="X1545" s="24"/>
    </row>
    <row r="1546" spans="1:24" s="23" customFormat="1" ht="210.75" customHeight="1" x14ac:dyDescent="0.35">
      <c r="A1546" s="20">
        <f t="shared" si="51"/>
        <v>1545</v>
      </c>
      <c r="B1546" s="21" t="s">
        <v>3690</v>
      </c>
      <c r="C1546" s="21">
        <v>45995.666666666664</v>
      </c>
      <c r="D1546" s="21" t="s">
        <v>1861</v>
      </c>
      <c r="E1546" s="10" t="s">
        <v>623</v>
      </c>
      <c r="F1546" s="10" t="s">
        <v>25</v>
      </c>
      <c r="G1546" s="46">
        <v>2.58E-2</v>
      </c>
      <c r="H1546" s="46">
        <v>2.5000000000000001E-3</v>
      </c>
      <c r="I1546" s="46">
        <v>2.0999999999999999E-3</v>
      </c>
      <c r="J1546" s="46">
        <v>2.7000000000000001E-3</v>
      </c>
      <c r="K1546" s="49" t="s">
        <v>3759</v>
      </c>
      <c r="L1546" s="11" t="s">
        <v>3764</v>
      </c>
      <c r="M1546" s="10" t="s">
        <v>2455</v>
      </c>
      <c r="N1546" s="10" t="s">
        <v>183</v>
      </c>
      <c r="O1546" s="10" t="s">
        <v>2302</v>
      </c>
      <c r="P1546" s="25" t="s">
        <v>11</v>
      </c>
      <c r="Q1546" s="22"/>
      <c r="R1546" s="33"/>
      <c r="S1546" s="33"/>
      <c r="T1546" s="33"/>
      <c r="U1546" s="27"/>
      <c r="V1546" s="27"/>
      <c r="W1546" s="27"/>
      <c r="X1546" s="24"/>
    </row>
    <row r="1547" spans="1:24" s="23" customFormat="1" ht="210.75" customHeight="1" x14ac:dyDescent="0.35">
      <c r="A1547" s="20">
        <f t="shared" si="51"/>
        <v>1546</v>
      </c>
      <c r="B1547" s="21" t="s">
        <v>3690</v>
      </c>
      <c r="C1547" s="21">
        <v>45995.666666666664</v>
      </c>
      <c r="D1547" s="21" t="s">
        <v>1861</v>
      </c>
      <c r="E1547" s="10" t="s">
        <v>3752</v>
      </c>
      <c r="F1547" s="10" t="s">
        <v>25</v>
      </c>
      <c r="G1547" s="46">
        <v>1.21E-2</v>
      </c>
      <c r="H1547" s="46">
        <v>1.1999999999999999E-3</v>
      </c>
      <c r="I1547" s="46">
        <v>1E-3</v>
      </c>
      <c r="J1547" s="46">
        <v>1.2999999999999999E-3</v>
      </c>
      <c r="K1547" s="49" t="s">
        <v>3753</v>
      </c>
      <c r="L1547" s="11" t="s">
        <v>3777</v>
      </c>
      <c r="M1547" s="10" t="s">
        <v>2455</v>
      </c>
      <c r="N1547" s="10" t="s">
        <v>183</v>
      </c>
      <c r="O1547" s="10" t="s">
        <v>2302</v>
      </c>
      <c r="P1547" s="25" t="s">
        <v>11</v>
      </c>
      <c r="Q1547" s="22"/>
      <c r="R1547" s="33"/>
      <c r="S1547" s="33"/>
      <c r="T1547" s="33"/>
      <c r="U1547" s="27"/>
      <c r="V1547" s="27"/>
      <c r="W1547" s="27"/>
      <c r="X1547" s="24"/>
    </row>
    <row r="1548" spans="1:24" s="23" customFormat="1" ht="210.75" customHeight="1" x14ac:dyDescent="0.35">
      <c r="A1548" s="20">
        <f t="shared" si="51"/>
        <v>1547</v>
      </c>
      <c r="B1548" s="21" t="s">
        <v>3690</v>
      </c>
      <c r="C1548" s="21">
        <v>45995.666666666664</v>
      </c>
      <c r="D1548" s="21" t="s">
        <v>2102</v>
      </c>
      <c r="E1548" s="10" t="s">
        <v>1449</v>
      </c>
      <c r="F1548" s="10" t="s">
        <v>25</v>
      </c>
      <c r="G1548" s="46">
        <v>5.7000000000000002E-3</v>
      </c>
      <c r="H1548" s="46">
        <v>1.6000000000000001E-3</v>
      </c>
      <c r="I1548" s="46">
        <v>1.1999999999999999E-3</v>
      </c>
      <c r="J1548" s="46">
        <v>1.1999999999999999E-3</v>
      </c>
      <c r="K1548" s="49" t="s">
        <v>3761</v>
      </c>
      <c r="L1548" s="11" t="s">
        <v>3763</v>
      </c>
      <c r="M1548" s="10" t="s">
        <v>172</v>
      </c>
      <c r="N1548" s="10" t="s">
        <v>9</v>
      </c>
      <c r="O1548" s="10" t="s">
        <v>2302</v>
      </c>
      <c r="P1548" s="25" t="s">
        <v>11</v>
      </c>
      <c r="Q1548" s="22"/>
      <c r="R1548" s="33"/>
      <c r="S1548" s="33"/>
      <c r="T1548" s="33"/>
      <c r="U1548" s="27"/>
      <c r="V1548" s="27"/>
      <c r="W1548" s="27"/>
      <c r="X1548" s="24"/>
    </row>
    <row r="1549" spans="1:24" s="23" customFormat="1" ht="210.75" customHeight="1" x14ac:dyDescent="0.35">
      <c r="A1549" s="20">
        <f t="shared" si="51"/>
        <v>1548</v>
      </c>
      <c r="B1549" s="21" t="s">
        <v>3690</v>
      </c>
      <c r="C1549" s="21">
        <v>45996.416666666664</v>
      </c>
      <c r="D1549" s="21" t="s">
        <v>2935</v>
      </c>
      <c r="E1549" s="10" t="s">
        <v>75</v>
      </c>
      <c r="F1549" s="10" t="s">
        <v>25</v>
      </c>
      <c r="G1549" s="46">
        <v>1E-3</v>
      </c>
      <c r="H1549" s="46">
        <v>2.0000000000000001E-4</v>
      </c>
      <c r="I1549" s="46">
        <v>2.0000000000000001E-4</v>
      </c>
      <c r="J1549" s="46">
        <v>2.9999999999999997E-4</v>
      </c>
      <c r="K1549" s="49" t="s">
        <v>3767</v>
      </c>
      <c r="L1549" s="11" t="s">
        <v>3775</v>
      </c>
      <c r="M1549" s="10" t="s">
        <v>167</v>
      </c>
      <c r="N1549" s="10" t="s">
        <v>1</v>
      </c>
      <c r="O1549" s="10" t="s">
        <v>2302</v>
      </c>
      <c r="P1549" s="25" t="s">
        <v>11</v>
      </c>
      <c r="Q1549" s="22"/>
      <c r="R1549" s="33"/>
      <c r="S1549" s="33"/>
      <c r="T1549" s="33"/>
      <c r="U1549" s="27"/>
      <c r="V1549" s="27"/>
      <c r="W1549" s="27"/>
      <c r="X1549" s="24"/>
    </row>
    <row r="1550" spans="1:24" s="23" customFormat="1" ht="210.75" customHeight="1" x14ac:dyDescent="0.35">
      <c r="A1550" s="20">
        <f t="shared" si="51"/>
        <v>1549</v>
      </c>
      <c r="B1550" s="21" t="s">
        <v>3690</v>
      </c>
      <c r="C1550" s="21">
        <v>45996.416666666664</v>
      </c>
      <c r="D1550" s="21" t="s">
        <v>2191</v>
      </c>
      <c r="E1550" s="10" t="s">
        <v>113</v>
      </c>
      <c r="F1550" s="10" t="s">
        <v>25</v>
      </c>
      <c r="G1550" s="46">
        <v>4.4000000000000003E-3</v>
      </c>
      <c r="H1550" s="46">
        <v>1.4E-3</v>
      </c>
      <c r="I1550" s="46">
        <v>1.4E-3</v>
      </c>
      <c r="J1550" s="46">
        <v>1.2500000000000001E-2</v>
      </c>
      <c r="K1550" s="49" t="s">
        <v>3771</v>
      </c>
      <c r="L1550" s="11" t="s">
        <v>3776</v>
      </c>
      <c r="M1550" s="10" t="s">
        <v>167</v>
      </c>
      <c r="N1550" s="10" t="s">
        <v>1</v>
      </c>
      <c r="O1550" s="10" t="s">
        <v>2302</v>
      </c>
      <c r="P1550" s="25" t="s">
        <v>11</v>
      </c>
      <c r="Q1550" s="22"/>
      <c r="R1550" s="33"/>
      <c r="S1550" s="33"/>
      <c r="T1550" s="33"/>
      <c r="U1550" s="27"/>
      <c r="V1550" s="27"/>
      <c r="W1550" s="27"/>
      <c r="X1550" s="24"/>
    </row>
    <row r="1551" spans="1:24" s="23" customFormat="1" ht="210.75" customHeight="1" x14ac:dyDescent="0.35">
      <c r="A1551" s="20">
        <f t="shared" si="51"/>
        <v>1550</v>
      </c>
      <c r="B1551" s="21" t="s">
        <v>3690</v>
      </c>
      <c r="C1551" s="21">
        <v>45996.666666666664</v>
      </c>
      <c r="D1551" s="21" t="s">
        <v>92</v>
      </c>
      <c r="E1551" s="10" t="s">
        <v>106</v>
      </c>
      <c r="F1551" s="10" t="s">
        <v>25</v>
      </c>
      <c r="G1551" s="46">
        <v>1.4E-2</v>
      </c>
      <c r="H1551" s="46">
        <v>4.7000000000000002E-3</v>
      </c>
      <c r="I1551" s="46">
        <v>4.7000000000000002E-3</v>
      </c>
      <c r="J1551" s="46">
        <v>4.7000000000000002E-3</v>
      </c>
      <c r="K1551" s="49" t="s">
        <v>3769</v>
      </c>
      <c r="L1551" s="11" t="s">
        <v>3960</v>
      </c>
      <c r="M1551" s="10" t="s">
        <v>167</v>
      </c>
      <c r="N1551" s="10" t="s">
        <v>1</v>
      </c>
      <c r="O1551" s="10" t="s">
        <v>2302</v>
      </c>
      <c r="P1551" s="25" t="s">
        <v>11</v>
      </c>
      <c r="Q1551" s="22"/>
      <c r="R1551" s="33"/>
      <c r="S1551" s="33"/>
      <c r="T1551" s="33"/>
      <c r="U1551" s="27"/>
      <c r="V1551" s="27"/>
      <c r="W1551" s="27"/>
      <c r="X1551" s="24"/>
    </row>
    <row r="1552" spans="1:24" s="23" customFormat="1" ht="210.75" customHeight="1" x14ac:dyDescent="0.35">
      <c r="A1552" s="20">
        <f t="shared" si="51"/>
        <v>1551</v>
      </c>
      <c r="B1552" s="21" t="s">
        <v>3690</v>
      </c>
      <c r="C1552" s="21">
        <v>45996.666666666664</v>
      </c>
      <c r="D1552" s="21" t="s">
        <v>1861</v>
      </c>
      <c r="E1552" s="10" t="s">
        <v>1891</v>
      </c>
      <c r="F1552" s="10" t="s">
        <v>25</v>
      </c>
      <c r="G1552" s="46">
        <v>7.4000000000000003E-3</v>
      </c>
      <c r="H1552" s="46">
        <v>2.2000000000000001E-3</v>
      </c>
      <c r="I1552" s="46">
        <v>2.2000000000000001E-3</v>
      </c>
      <c r="J1552" s="46">
        <v>2.3999999999999998E-3</v>
      </c>
      <c r="K1552" s="49" t="s">
        <v>3768</v>
      </c>
      <c r="L1552" s="11" t="s">
        <v>3778</v>
      </c>
      <c r="M1552" s="10" t="s">
        <v>3772</v>
      </c>
      <c r="N1552" s="10" t="s">
        <v>3773</v>
      </c>
      <c r="O1552" s="10" t="s">
        <v>3774</v>
      </c>
      <c r="P1552" s="25" t="s">
        <v>11</v>
      </c>
      <c r="Q1552" s="22"/>
      <c r="R1552" s="33"/>
      <c r="S1552" s="33"/>
      <c r="T1552" s="33"/>
      <c r="U1552" s="27"/>
      <c r="V1552" s="27"/>
      <c r="W1552" s="27"/>
      <c r="X1552" s="24"/>
    </row>
    <row r="1553" spans="1:24" s="23" customFormat="1" ht="210.75" customHeight="1" x14ac:dyDescent="0.35">
      <c r="A1553" s="20">
        <f t="shared" si="51"/>
        <v>1552</v>
      </c>
      <c r="B1553" s="21" t="s">
        <v>3690</v>
      </c>
      <c r="C1553" s="21">
        <v>45996.666666666664</v>
      </c>
      <c r="D1553" s="21" t="s">
        <v>2935</v>
      </c>
      <c r="E1553" s="10" t="s">
        <v>155</v>
      </c>
      <c r="F1553" s="10" t="s">
        <v>25</v>
      </c>
      <c r="G1553" s="46">
        <v>4.8999999999999998E-3</v>
      </c>
      <c r="H1553" s="46">
        <v>1.9E-3</v>
      </c>
      <c r="I1553" s="46">
        <v>1.9E-3</v>
      </c>
      <c r="J1553" s="46">
        <v>8.0000000000000004E-4</v>
      </c>
      <c r="K1553" s="49" t="s">
        <v>3770</v>
      </c>
      <c r="L1553" s="11" t="s">
        <v>3779</v>
      </c>
      <c r="M1553" s="10" t="s">
        <v>3780</v>
      </c>
      <c r="N1553" s="10" t="s">
        <v>3773</v>
      </c>
      <c r="O1553" s="10" t="s">
        <v>3774</v>
      </c>
      <c r="P1553" s="25" t="s">
        <v>50</v>
      </c>
      <c r="Q1553" s="22"/>
      <c r="R1553" s="33"/>
      <c r="S1553" s="33"/>
      <c r="T1553" s="33"/>
      <c r="U1553" s="27"/>
      <c r="V1553" s="27"/>
      <c r="W1553" s="27"/>
      <c r="X1553" s="24"/>
    </row>
    <row r="1554" spans="1:24" s="23" customFormat="1" ht="210.75" customHeight="1" x14ac:dyDescent="0.35">
      <c r="A1554" s="20">
        <f t="shared" si="51"/>
        <v>1553</v>
      </c>
      <c r="B1554" s="21" t="s">
        <v>3690</v>
      </c>
      <c r="C1554" s="21">
        <v>45997.416666666664</v>
      </c>
      <c r="D1554" s="21" t="s">
        <v>92</v>
      </c>
      <c r="E1554" s="10" t="s">
        <v>20</v>
      </c>
      <c r="F1554" s="10" t="s">
        <v>25</v>
      </c>
      <c r="G1554" s="46">
        <v>8.6999999999999994E-3</v>
      </c>
      <c r="H1554" s="46">
        <v>5.7000000000000002E-3</v>
      </c>
      <c r="I1554" s="46">
        <v>5.8999999999999999E-3</v>
      </c>
      <c r="J1554" s="46">
        <v>5.7000000000000002E-3</v>
      </c>
      <c r="K1554" s="49" t="s">
        <v>3781</v>
      </c>
      <c r="L1554" s="11" t="s">
        <v>5134</v>
      </c>
      <c r="M1554" s="10" t="s">
        <v>167</v>
      </c>
      <c r="N1554" s="10" t="s">
        <v>1</v>
      </c>
      <c r="O1554" s="10" t="s">
        <v>3774</v>
      </c>
      <c r="P1554" s="25" t="s">
        <v>50</v>
      </c>
      <c r="Q1554" s="22"/>
      <c r="R1554" s="33"/>
      <c r="S1554" s="33"/>
      <c r="T1554" s="33"/>
      <c r="U1554" s="27"/>
      <c r="V1554" s="27"/>
      <c r="W1554" s="27"/>
      <c r="X1554" s="24"/>
    </row>
    <row r="1555" spans="1:24" s="23" customFormat="1" ht="210.75" customHeight="1" x14ac:dyDescent="0.35">
      <c r="A1555" s="20">
        <f t="shared" si="51"/>
        <v>1554</v>
      </c>
      <c r="B1555" s="21" t="s">
        <v>3690</v>
      </c>
      <c r="C1555" s="21">
        <v>45997.416666666664</v>
      </c>
      <c r="D1555" s="21" t="s">
        <v>92</v>
      </c>
      <c r="E1555" s="10" t="s">
        <v>104</v>
      </c>
      <c r="F1555" s="10" t="s">
        <v>25</v>
      </c>
      <c r="G1555" s="46">
        <v>6.4999999999999997E-3</v>
      </c>
      <c r="H1555" s="46">
        <v>4.4000000000000003E-3</v>
      </c>
      <c r="I1555" s="46">
        <v>4.4000000000000003E-3</v>
      </c>
      <c r="J1555" s="46">
        <v>4.4000000000000003E-3</v>
      </c>
      <c r="K1555" s="49" t="s">
        <v>3782</v>
      </c>
      <c r="L1555" s="11" t="s">
        <v>3787</v>
      </c>
      <c r="M1555" s="10" t="s">
        <v>167</v>
      </c>
      <c r="N1555" s="10" t="s">
        <v>1</v>
      </c>
      <c r="O1555" s="10" t="s">
        <v>3774</v>
      </c>
      <c r="P1555" s="25" t="s">
        <v>11</v>
      </c>
      <c r="Q1555" s="22"/>
      <c r="R1555" s="33"/>
      <c r="S1555" s="33"/>
      <c r="T1555" s="33"/>
      <c r="U1555" s="27"/>
      <c r="V1555" s="27"/>
      <c r="W1555" s="27"/>
      <c r="X1555" s="24"/>
    </row>
    <row r="1556" spans="1:24" s="23" customFormat="1" ht="210.75" customHeight="1" x14ac:dyDescent="0.35">
      <c r="A1556" s="20">
        <f t="shared" si="51"/>
        <v>1555</v>
      </c>
      <c r="B1556" s="21" t="s">
        <v>3690</v>
      </c>
      <c r="C1556" s="21">
        <v>45997.416666666664</v>
      </c>
      <c r="D1556" s="21" t="s">
        <v>92</v>
      </c>
      <c r="E1556" s="10" t="s">
        <v>113</v>
      </c>
      <c r="F1556" s="10" t="s">
        <v>25</v>
      </c>
      <c r="G1556" s="46">
        <v>4.4000000000000003E-3</v>
      </c>
      <c r="H1556" s="46">
        <v>3.3999999999999998E-3</v>
      </c>
      <c r="I1556" s="46">
        <v>3.3999999999999998E-3</v>
      </c>
      <c r="J1556" s="46">
        <v>3.3999999999999998E-3</v>
      </c>
      <c r="K1556" s="49" t="s">
        <v>3783</v>
      </c>
      <c r="L1556" s="11" t="s">
        <v>3789</v>
      </c>
      <c r="M1556" s="10" t="s">
        <v>167</v>
      </c>
      <c r="N1556" s="10" t="s">
        <v>1</v>
      </c>
      <c r="O1556" s="10" t="s">
        <v>3774</v>
      </c>
      <c r="P1556" s="25" t="s">
        <v>11</v>
      </c>
      <c r="Q1556" s="22"/>
      <c r="R1556" s="33"/>
      <c r="S1556" s="33"/>
      <c r="T1556" s="33"/>
      <c r="U1556" s="27"/>
      <c r="V1556" s="27"/>
      <c r="W1556" s="27"/>
      <c r="X1556" s="24"/>
    </row>
    <row r="1557" spans="1:24" s="23" customFormat="1" ht="210.75" customHeight="1" x14ac:dyDescent="0.35">
      <c r="A1557" s="20">
        <f t="shared" si="51"/>
        <v>1556</v>
      </c>
      <c r="B1557" s="21" t="s">
        <v>3690</v>
      </c>
      <c r="C1557" s="21">
        <v>45997.416666666664</v>
      </c>
      <c r="D1557" s="21" t="s">
        <v>51</v>
      </c>
      <c r="E1557" s="10" t="s">
        <v>623</v>
      </c>
      <c r="F1557" s="10" t="s">
        <v>25</v>
      </c>
      <c r="G1557" s="46">
        <v>5.2400000000000002E-2</v>
      </c>
      <c r="H1557" s="46">
        <v>5.0700000000000002E-2</v>
      </c>
      <c r="I1557" s="46">
        <v>5.0700000000000002E-2</v>
      </c>
      <c r="J1557" s="46">
        <v>5.0700000000000002E-2</v>
      </c>
      <c r="K1557" s="49" t="s">
        <v>3784</v>
      </c>
      <c r="L1557" s="11" t="s">
        <v>3788</v>
      </c>
      <c r="M1557" s="10" t="s">
        <v>2455</v>
      </c>
      <c r="N1557" s="10" t="s">
        <v>183</v>
      </c>
      <c r="O1557" s="10" t="s">
        <v>3774</v>
      </c>
      <c r="P1557" s="25" t="s">
        <v>11</v>
      </c>
      <c r="Q1557" s="22"/>
      <c r="R1557" s="33"/>
      <c r="S1557" s="33"/>
      <c r="T1557" s="33"/>
      <c r="U1557" s="27"/>
      <c r="V1557" s="27"/>
      <c r="W1557" s="27"/>
      <c r="X1557" s="24"/>
    </row>
    <row r="1558" spans="1:24" s="23" customFormat="1" ht="210.75" customHeight="1" x14ac:dyDescent="0.35">
      <c r="A1558" s="20">
        <f t="shared" si="51"/>
        <v>1557</v>
      </c>
      <c r="B1558" s="21" t="s">
        <v>3690</v>
      </c>
      <c r="C1558" s="21">
        <v>45997.416666666664</v>
      </c>
      <c r="D1558" s="21" t="s">
        <v>51</v>
      </c>
      <c r="E1558" s="10" t="s">
        <v>935</v>
      </c>
      <c r="F1558" s="10" t="s">
        <v>25</v>
      </c>
      <c r="G1558" s="46">
        <v>6.3E-3</v>
      </c>
      <c r="H1558" s="46">
        <v>6.3E-3</v>
      </c>
      <c r="I1558" s="46">
        <v>6.1000000000000004E-3</v>
      </c>
      <c r="J1558" s="46">
        <v>6.1000000000000004E-3</v>
      </c>
      <c r="K1558" s="49" t="s">
        <v>3785</v>
      </c>
      <c r="L1558" s="11" t="s">
        <v>3792</v>
      </c>
      <c r="M1558" s="10" t="s">
        <v>167</v>
      </c>
      <c r="N1558" s="10" t="s">
        <v>1</v>
      </c>
      <c r="O1558" s="10" t="s">
        <v>3774</v>
      </c>
      <c r="P1558" s="25" t="s">
        <v>11</v>
      </c>
      <c r="Q1558" s="22"/>
      <c r="R1558" s="33"/>
      <c r="S1558" s="33"/>
      <c r="T1558" s="33"/>
      <c r="U1558" s="27"/>
      <c r="V1558" s="27"/>
      <c r="W1558" s="27"/>
      <c r="X1558" s="24"/>
    </row>
    <row r="1559" spans="1:24" s="23" customFormat="1" ht="210.75" customHeight="1" x14ac:dyDescent="0.35">
      <c r="A1559" s="20">
        <f t="shared" si="51"/>
        <v>1558</v>
      </c>
      <c r="B1559" s="21" t="s">
        <v>3690</v>
      </c>
      <c r="C1559" s="21">
        <v>45997.416666666664</v>
      </c>
      <c r="D1559" s="21" t="s">
        <v>92</v>
      </c>
      <c r="E1559" s="10" t="s">
        <v>3795</v>
      </c>
      <c r="F1559" s="10" t="s">
        <v>25</v>
      </c>
      <c r="G1559" s="46">
        <v>3.7000000000000002E-3</v>
      </c>
      <c r="H1559" s="46">
        <v>3.5999999999999999E-3</v>
      </c>
      <c r="I1559" s="46">
        <v>3.5999999999999999E-3</v>
      </c>
      <c r="J1559" s="46">
        <v>3.5999999999999999E-3</v>
      </c>
      <c r="K1559" s="49" t="s">
        <v>3786</v>
      </c>
      <c r="L1559" s="11" t="s">
        <v>3790</v>
      </c>
      <c r="M1559" s="10" t="s">
        <v>3405</v>
      </c>
      <c r="N1559" s="10" t="s">
        <v>9</v>
      </c>
      <c r="O1559" s="10" t="s">
        <v>3774</v>
      </c>
      <c r="P1559" s="25" t="s">
        <v>11</v>
      </c>
      <c r="Q1559" s="22"/>
      <c r="R1559" s="33"/>
      <c r="S1559" s="33"/>
      <c r="T1559" s="33"/>
      <c r="U1559" s="27"/>
      <c r="V1559" s="27"/>
      <c r="W1559" s="27"/>
      <c r="X1559" s="24"/>
    </row>
    <row r="1560" spans="1:24" s="23" customFormat="1" ht="210.75" customHeight="1" x14ac:dyDescent="0.35">
      <c r="A1560" s="20">
        <f t="shared" si="51"/>
        <v>1559</v>
      </c>
      <c r="B1560" s="21" t="s">
        <v>3690</v>
      </c>
      <c r="C1560" s="21">
        <v>45997.666666666664</v>
      </c>
      <c r="D1560" s="21" t="s">
        <v>92</v>
      </c>
      <c r="E1560" s="10" t="s">
        <v>3796</v>
      </c>
      <c r="F1560" s="10" t="s">
        <v>25</v>
      </c>
      <c r="G1560" s="46">
        <v>6.4999999999999997E-3</v>
      </c>
      <c r="H1560" s="46">
        <v>2.3999999999999998E-3</v>
      </c>
      <c r="I1560" s="46">
        <v>2.0999999999999999E-3</v>
      </c>
      <c r="J1560" s="46">
        <v>2.3999999999999998E-3</v>
      </c>
      <c r="K1560" s="49" t="s">
        <v>3791</v>
      </c>
      <c r="L1560" s="11" t="s">
        <v>3793</v>
      </c>
      <c r="M1560" s="10" t="s">
        <v>167</v>
      </c>
      <c r="N1560" s="10" t="s">
        <v>1</v>
      </c>
      <c r="O1560" s="10" t="s">
        <v>3774</v>
      </c>
      <c r="P1560" s="25" t="s">
        <v>50</v>
      </c>
      <c r="Q1560" s="22"/>
      <c r="R1560" s="33"/>
      <c r="S1560" s="33"/>
      <c r="T1560" s="33"/>
      <c r="U1560" s="27"/>
      <c r="V1560" s="27"/>
      <c r="W1560" s="27"/>
      <c r="X1560" s="24"/>
    </row>
    <row r="1561" spans="1:24" s="23" customFormat="1" ht="210.75" customHeight="1" x14ac:dyDescent="0.35">
      <c r="A1561" s="20">
        <f t="shared" si="51"/>
        <v>1560</v>
      </c>
      <c r="B1561" s="21" t="s">
        <v>3800</v>
      </c>
      <c r="C1561" s="21">
        <v>45999.416666666664</v>
      </c>
      <c r="D1561" s="21" t="s">
        <v>2102</v>
      </c>
      <c r="E1561" s="10" t="s">
        <v>3805</v>
      </c>
      <c r="F1561" s="10" t="s">
        <v>56</v>
      </c>
      <c r="G1561" s="46">
        <v>2.76E-2</v>
      </c>
      <c r="H1561" s="46">
        <v>4.4999999999999997E-3</v>
      </c>
      <c r="I1561" s="46">
        <v>6.8999999999999999E-3</v>
      </c>
      <c r="J1561" s="46">
        <v>1.29E-2</v>
      </c>
      <c r="K1561" s="49" t="s">
        <v>3798</v>
      </c>
      <c r="L1561" s="11" t="s">
        <v>5135</v>
      </c>
      <c r="M1561" s="10" t="s">
        <v>3161</v>
      </c>
      <c r="N1561" s="10" t="s">
        <v>8</v>
      </c>
      <c r="O1561" s="10" t="s">
        <v>3802</v>
      </c>
      <c r="P1561" s="25" t="s">
        <v>4333</v>
      </c>
      <c r="Q1561" s="22"/>
      <c r="R1561" s="33"/>
      <c r="S1561" s="33"/>
      <c r="T1561" s="33"/>
      <c r="U1561" s="27"/>
      <c r="V1561" s="27"/>
      <c r="W1561" s="27"/>
      <c r="X1561" s="24"/>
    </row>
    <row r="1562" spans="1:24" s="23" customFormat="1" ht="210.75" customHeight="1" x14ac:dyDescent="0.35">
      <c r="A1562" s="20">
        <f t="shared" si="51"/>
        <v>1561</v>
      </c>
      <c r="B1562" s="21" t="s">
        <v>3801</v>
      </c>
      <c r="C1562" s="21">
        <v>45999.416666666664</v>
      </c>
      <c r="D1562" s="21" t="s">
        <v>2102</v>
      </c>
      <c r="E1562" s="10" t="s">
        <v>3804</v>
      </c>
      <c r="F1562" s="10" t="s">
        <v>56</v>
      </c>
      <c r="G1562" s="46">
        <v>1.54E-2</v>
      </c>
      <c r="H1562" s="46">
        <v>1.6000000000000001E-3</v>
      </c>
      <c r="I1562" s="46">
        <v>3.8E-3</v>
      </c>
      <c r="J1562" s="46">
        <v>4.1000000000000003E-3</v>
      </c>
      <c r="K1562" s="49" t="s">
        <v>3799</v>
      </c>
      <c r="L1562" s="11" t="s">
        <v>3812</v>
      </c>
      <c r="M1562" s="10" t="s">
        <v>3803</v>
      </c>
      <c r="N1562" s="10" t="s">
        <v>8</v>
      </c>
      <c r="O1562" s="10" t="s">
        <v>3802</v>
      </c>
      <c r="P1562" s="25" t="s">
        <v>50</v>
      </c>
      <c r="Q1562" s="22"/>
      <c r="R1562" s="33"/>
      <c r="S1562" s="33"/>
      <c r="T1562" s="33"/>
      <c r="U1562" s="27"/>
      <c r="V1562" s="27"/>
      <c r="W1562" s="27"/>
      <c r="X1562" s="24"/>
    </row>
    <row r="1563" spans="1:24" s="23" customFormat="1" ht="210.75" customHeight="1" x14ac:dyDescent="0.35">
      <c r="A1563" s="20">
        <f t="shared" si="51"/>
        <v>1562</v>
      </c>
      <c r="B1563" s="21" t="s">
        <v>3806</v>
      </c>
      <c r="C1563" s="21">
        <v>45999.708333333336</v>
      </c>
      <c r="D1563" s="21" t="s">
        <v>2102</v>
      </c>
      <c r="E1563" s="10" t="s">
        <v>113</v>
      </c>
      <c r="F1563" s="10" t="s">
        <v>25</v>
      </c>
      <c r="G1563" s="46">
        <v>5.5999999999999999E-3</v>
      </c>
      <c r="H1563" s="46">
        <v>1.1000000000000001E-3</v>
      </c>
      <c r="I1563" s="46">
        <v>2.5999999999999999E-3</v>
      </c>
      <c r="J1563" s="46">
        <v>1.4E-3</v>
      </c>
      <c r="K1563" s="49" t="s">
        <v>3807</v>
      </c>
      <c r="L1563" s="11" t="s">
        <v>3811</v>
      </c>
      <c r="M1563" s="10" t="s">
        <v>3810</v>
      </c>
      <c r="N1563" s="10" t="s">
        <v>1</v>
      </c>
      <c r="O1563" s="10" t="s">
        <v>3802</v>
      </c>
      <c r="P1563" s="25" t="s">
        <v>50</v>
      </c>
      <c r="Q1563" s="22"/>
      <c r="R1563" s="33"/>
      <c r="S1563" s="33"/>
      <c r="T1563" s="33"/>
      <c r="U1563" s="27"/>
      <c r="V1563" s="27"/>
      <c r="W1563" s="27"/>
      <c r="X1563" s="24"/>
    </row>
    <row r="1564" spans="1:24" s="23" customFormat="1" ht="210.75" customHeight="1" x14ac:dyDescent="0.35">
      <c r="A1564" s="20">
        <f t="shared" si="51"/>
        <v>1563</v>
      </c>
      <c r="B1564" s="21" t="s">
        <v>3809</v>
      </c>
      <c r="C1564" s="21">
        <v>46001.416666666664</v>
      </c>
      <c r="D1564" s="21" t="s">
        <v>2144</v>
      </c>
      <c r="E1564" s="10" t="s">
        <v>52</v>
      </c>
      <c r="F1564" s="10" t="s">
        <v>63</v>
      </c>
      <c r="G1564" s="46">
        <v>2.6599999999999999E-2</v>
      </c>
      <c r="H1564" s="46">
        <v>3.6299999999999999E-2</v>
      </c>
      <c r="I1564" s="46">
        <v>2.0199999999999999E-2</v>
      </c>
      <c r="J1564" s="46">
        <v>2.4400000000000002E-2</v>
      </c>
      <c r="K1564" s="49" t="s">
        <v>3808</v>
      </c>
      <c r="L1564" s="11" t="s">
        <v>3827</v>
      </c>
      <c r="M1564" s="10" t="s">
        <v>151</v>
      </c>
      <c r="N1564" s="10" t="s">
        <v>8</v>
      </c>
      <c r="O1564" s="10" t="s">
        <v>3802</v>
      </c>
      <c r="P1564" s="25" t="s">
        <v>50</v>
      </c>
      <c r="Q1564" s="22"/>
      <c r="R1564" s="33"/>
      <c r="S1564" s="33"/>
      <c r="T1564" s="33"/>
      <c r="U1564" s="27"/>
      <c r="V1564" s="27"/>
      <c r="W1564" s="27"/>
      <c r="X1564" s="24"/>
    </row>
    <row r="1565" spans="1:24" s="23" customFormat="1" ht="210.75" customHeight="1" x14ac:dyDescent="0.35">
      <c r="A1565" s="20">
        <f t="shared" si="51"/>
        <v>1564</v>
      </c>
      <c r="B1565" s="21" t="str">
        <f>"W"&amp;WEEKNUM(C1565,1)</f>
        <v>W50</v>
      </c>
      <c r="C1565" s="21">
        <v>46001.708333333336</v>
      </c>
      <c r="D1565" s="21" t="s">
        <v>51</v>
      </c>
      <c r="E1565" s="10" t="s">
        <v>20</v>
      </c>
      <c r="F1565" s="10" t="s">
        <v>56</v>
      </c>
      <c r="G1565" s="46">
        <v>2.3699999999999999E-2</v>
      </c>
      <c r="H1565" s="46">
        <v>1.4E-3</v>
      </c>
      <c r="I1565" s="46">
        <v>1.8E-3</v>
      </c>
      <c r="J1565" s="46">
        <v>1.4E-3</v>
      </c>
      <c r="K1565" s="49" t="s">
        <v>3813</v>
      </c>
      <c r="L1565" s="11" t="s">
        <v>3815</v>
      </c>
      <c r="M1565" s="10" t="s">
        <v>288</v>
      </c>
      <c r="N1565" s="10" t="s">
        <v>1</v>
      </c>
      <c r="O1565" s="10" t="s">
        <v>70</v>
      </c>
      <c r="P1565" s="25" t="s">
        <v>50</v>
      </c>
      <c r="Q1565" s="22"/>
      <c r="R1565" s="33"/>
      <c r="S1565" s="33"/>
      <c r="T1565" s="33"/>
      <c r="U1565" s="27"/>
      <c r="V1565" s="27"/>
      <c r="W1565" s="27"/>
      <c r="X1565" s="24"/>
    </row>
    <row r="1566" spans="1:24" s="23" customFormat="1" ht="210.75" customHeight="1" x14ac:dyDescent="0.35">
      <c r="A1566" s="20">
        <f t="shared" si="51"/>
        <v>1565</v>
      </c>
      <c r="B1566" s="21" t="str">
        <f>"W"&amp;WEEKNUM(C1566,1)</f>
        <v>W50</v>
      </c>
      <c r="C1566" s="21">
        <v>46001.708333333336</v>
      </c>
      <c r="D1566" s="21" t="s">
        <v>51</v>
      </c>
      <c r="E1566" s="10" t="s">
        <v>84</v>
      </c>
      <c r="F1566" s="10" t="s">
        <v>56</v>
      </c>
      <c r="G1566" s="46">
        <v>1.2E-2</v>
      </c>
      <c r="H1566" s="46">
        <v>1.1000000000000001E-3</v>
      </c>
      <c r="I1566" s="46">
        <v>1.5E-3</v>
      </c>
      <c r="J1566" s="46">
        <v>1.1000000000000001E-3</v>
      </c>
      <c r="K1566" s="49" t="s">
        <v>3814</v>
      </c>
      <c r="L1566" s="11" t="s">
        <v>3826</v>
      </c>
      <c r="M1566" s="10" t="s">
        <v>175</v>
      </c>
      <c r="N1566" s="10" t="s">
        <v>8</v>
      </c>
      <c r="O1566" s="10" t="s">
        <v>70</v>
      </c>
      <c r="P1566" s="25" t="s">
        <v>50</v>
      </c>
      <c r="Q1566" s="22"/>
      <c r="R1566" s="33"/>
      <c r="S1566" s="33"/>
      <c r="T1566" s="33"/>
      <c r="U1566" s="27"/>
      <c r="V1566" s="27"/>
      <c r="W1566" s="27"/>
      <c r="X1566" s="24"/>
    </row>
    <row r="1567" spans="1:24" s="23" customFormat="1" ht="210.75" customHeight="1" x14ac:dyDescent="0.35">
      <c r="A1567" s="20">
        <f t="shared" si="51"/>
        <v>1566</v>
      </c>
      <c r="B1567" s="21" t="str">
        <f t="shared" ref="B1567:B1573" si="52">"W"&amp;WEEKNUM(C1567,1)</f>
        <v>W50</v>
      </c>
      <c r="C1567" s="21">
        <v>46002.416666666664</v>
      </c>
      <c r="D1567" s="21" t="s">
        <v>2102</v>
      </c>
      <c r="E1567" s="10" t="s">
        <v>48</v>
      </c>
      <c r="F1567" s="10" t="s">
        <v>60</v>
      </c>
      <c r="G1567" s="46">
        <v>1.01E-2</v>
      </c>
      <c r="H1567" s="46">
        <v>1.0200000000000001E-2</v>
      </c>
      <c r="I1567" s="46">
        <v>1.1299999999999999E-2</v>
      </c>
      <c r="J1567" s="46">
        <v>1.15E-2</v>
      </c>
      <c r="K1567" s="49" t="s">
        <v>3817</v>
      </c>
      <c r="L1567" s="11" t="s">
        <v>3825</v>
      </c>
      <c r="M1567" s="10" t="s">
        <v>3564</v>
      </c>
      <c r="N1567" s="10" t="s">
        <v>8</v>
      </c>
      <c r="O1567" s="10" t="s">
        <v>70</v>
      </c>
      <c r="P1567" s="25" t="s">
        <v>50</v>
      </c>
      <c r="Q1567" s="22"/>
      <c r="R1567" s="33"/>
      <c r="S1567" s="33"/>
      <c r="T1567" s="33"/>
      <c r="U1567" s="27"/>
      <c r="V1567" s="27"/>
      <c r="W1567" s="27"/>
      <c r="X1567" s="24"/>
    </row>
    <row r="1568" spans="1:24" s="23" customFormat="1" ht="210.75" customHeight="1" x14ac:dyDescent="0.35">
      <c r="A1568" s="20">
        <f t="shared" si="51"/>
        <v>1567</v>
      </c>
      <c r="B1568" s="21" t="str">
        <f t="shared" si="52"/>
        <v>W50</v>
      </c>
      <c r="C1568" s="21">
        <v>46002.416666666664</v>
      </c>
      <c r="D1568" s="21" t="s">
        <v>2935</v>
      </c>
      <c r="E1568" s="10" t="s">
        <v>213</v>
      </c>
      <c r="F1568" s="10" t="s">
        <v>66</v>
      </c>
      <c r="G1568" s="46">
        <v>1.6000000000000001E-3</v>
      </c>
      <c r="H1568" s="46">
        <v>5.9999999999999995E-4</v>
      </c>
      <c r="I1568" s="46">
        <v>1.1999999999999999E-3</v>
      </c>
      <c r="J1568" s="46">
        <v>1.8E-3</v>
      </c>
      <c r="K1568" s="49" t="s">
        <v>3818</v>
      </c>
      <c r="L1568" s="11" t="s">
        <v>3822</v>
      </c>
      <c r="M1568" s="10" t="s">
        <v>189</v>
      </c>
      <c r="N1568" s="10" t="s">
        <v>1</v>
      </c>
      <c r="O1568" s="10" t="s">
        <v>70</v>
      </c>
      <c r="P1568" s="25" t="s">
        <v>50</v>
      </c>
      <c r="Q1568" s="22"/>
      <c r="R1568" s="33"/>
      <c r="S1568" s="33"/>
      <c r="T1568" s="33"/>
      <c r="U1568" s="27"/>
      <c r="V1568" s="27"/>
      <c r="W1568" s="27"/>
      <c r="X1568" s="24"/>
    </row>
    <row r="1569" spans="1:24" s="23" customFormat="1" ht="210.75" customHeight="1" x14ac:dyDescent="0.35">
      <c r="A1569" s="20">
        <f t="shared" si="51"/>
        <v>1568</v>
      </c>
      <c r="B1569" s="21" t="str">
        <f t="shared" si="52"/>
        <v>W50</v>
      </c>
      <c r="C1569" s="21">
        <v>46002.708333333336</v>
      </c>
      <c r="D1569" s="21" t="s">
        <v>2191</v>
      </c>
      <c r="E1569" s="10" t="s">
        <v>147</v>
      </c>
      <c r="F1569" s="10" t="s">
        <v>56</v>
      </c>
      <c r="G1569" s="46">
        <v>7.6899999999999996E-2</v>
      </c>
      <c r="H1569" s="46">
        <v>4.7000000000000002E-3</v>
      </c>
      <c r="I1569" s="46">
        <v>6.7000000000000002E-3</v>
      </c>
      <c r="J1569" s="46">
        <v>7.1999999999999998E-3</v>
      </c>
      <c r="K1569" s="49" t="s">
        <v>3819</v>
      </c>
      <c r="L1569" s="11" t="s">
        <v>5136</v>
      </c>
      <c r="M1569" s="10" t="s">
        <v>3566</v>
      </c>
      <c r="N1569" s="10" t="s">
        <v>8</v>
      </c>
      <c r="O1569" s="10" t="s">
        <v>70</v>
      </c>
      <c r="P1569" s="25" t="s">
        <v>50</v>
      </c>
      <c r="Q1569" s="22"/>
      <c r="R1569" s="33"/>
      <c r="S1569" s="33"/>
      <c r="T1569" s="33"/>
      <c r="U1569" s="27"/>
      <c r="V1569" s="27"/>
      <c r="W1569" s="27"/>
      <c r="X1569" s="24"/>
    </row>
    <row r="1570" spans="1:24" s="23" customFormat="1" ht="210.75" customHeight="1" x14ac:dyDescent="0.35">
      <c r="A1570" s="20">
        <f t="shared" si="51"/>
        <v>1569</v>
      </c>
      <c r="B1570" s="21" t="str">
        <f t="shared" si="52"/>
        <v>W50</v>
      </c>
      <c r="C1570" s="21">
        <v>46002.708333333336</v>
      </c>
      <c r="D1570" s="21" t="s">
        <v>2082</v>
      </c>
      <c r="E1570" s="10" t="s">
        <v>2321</v>
      </c>
      <c r="F1570" s="10" t="s">
        <v>56</v>
      </c>
      <c r="G1570" s="46">
        <v>4.3400000000000001E-2</v>
      </c>
      <c r="H1570" s="46">
        <v>1.2999999999999999E-3</v>
      </c>
      <c r="I1570" s="46">
        <v>2.2000000000000001E-3</v>
      </c>
      <c r="J1570" s="46">
        <v>1.6999999999999999E-3</v>
      </c>
      <c r="K1570" s="49" t="s">
        <v>3820</v>
      </c>
      <c r="L1570" s="11" t="s">
        <v>3824</v>
      </c>
      <c r="M1570" s="10" t="s">
        <v>175</v>
      </c>
      <c r="N1570" s="10" t="s">
        <v>8</v>
      </c>
      <c r="O1570" s="10" t="s">
        <v>70</v>
      </c>
      <c r="P1570" s="25" t="s">
        <v>50</v>
      </c>
      <c r="Q1570" s="22"/>
      <c r="R1570" s="33"/>
      <c r="S1570" s="33"/>
      <c r="T1570" s="33"/>
      <c r="U1570" s="27"/>
      <c r="V1570" s="27"/>
      <c r="W1570" s="27"/>
      <c r="X1570" s="24"/>
    </row>
    <row r="1571" spans="1:24" s="23" customFormat="1" ht="210.75" customHeight="1" x14ac:dyDescent="0.35">
      <c r="A1571" s="20">
        <f t="shared" si="51"/>
        <v>1570</v>
      </c>
      <c r="B1571" s="21" t="str">
        <f t="shared" si="52"/>
        <v>W50</v>
      </c>
      <c r="C1571" s="21">
        <v>46002.708333333336</v>
      </c>
      <c r="D1571" s="21" t="s">
        <v>3037</v>
      </c>
      <c r="E1571" s="10" t="s">
        <v>3816</v>
      </c>
      <c r="F1571" s="10" t="s">
        <v>66</v>
      </c>
      <c r="G1571" s="46">
        <v>7.1999999999999998E-3</v>
      </c>
      <c r="H1571" s="46">
        <v>4.0000000000000002E-4</v>
      </c>
      <c r="I1571" s="46">
        <v>6.9999999999999999E-4</v>
      </c>
      <c r="J1571" s="46">
        <v>2.8E-3</v>
      </c>
      <c r="K1571" s="49" t="s">
        <v>3821</v>
      </c>
      <c r="L1571" s="11" t="s">
        <v>3823</v>
      </c>
      <c r="M1571" s="10" t="s">
        <v>3565</v>
      </c>
      <c r="N1571" s="10" t="s">
        <v>8</v>
      </c>
      <c r="O1571" s="10" t="s">
        <v>70</v>
      </c>
      <c r="P1571" s="25" t="s">
        <v>50</v>
      </c>
      <c r="Q1571" s="22"/>
      <c r="R1571" s="33"/>
      <c r="S1571" s="33"/>
      <c r="T1571" s="33"/>
      <c r="U1571" s="27"/>
      <c r="V1571" s="27"/>
      <c r="W1571" s="27"/>
      <c r="X1571" s="24"/>
    </row>
    <row r="1572" spans="1:24" s="23" customFormat="1" ht="210.75" customHeight="1" x14ac:dyDescent="0.35">
      <c r="A1572" s="20">
        <f t="shared" si="51"/>
        <v>1571</v>
      </c>
      <c r="B1572" s="21" t="str">
        <f t="shared" si="52"/>
        <v>W50</v>
      </c>
      <c r="C1572" s="21">
        <v>46003.4375</v>
      </c>
      <c r="D1572" s="21" t="s">
        <v>2911</v>
      </c>
      <c r="E1572" s="10" t="s">
        <v>115</v>
      </c>
      <c r="F1572" s="10" t="s">
        <v>56</v>
      </c>
      <c r="G1572" s="46">
        <v>3.4500000000000003E-2</v>
      </c>
      <c r="H1572" s="46">
        <v>6.8999999999999999E-3</v>
      </c>
      <c r="I1572" s="46">
        <v>7.1999999999999998E-3</v>
      </c>
      <c r="J1572" s="46">
        <v>4.1999999999999997E-3</v>
      </c>
      <c r="K1572" s="49" t="s">
        <v>3828</v>
      </c>
      <c r="L1572" s="11" t="s">
        <v>3949</v>
      </c>
      <c r="M1572" s="10" t="s">
        <v>3566</v>
      </c>
      <c r="N1572" s="10" t="s">
        <v>8</v>
      </c>
      <c r="O1572" s="10" t="s">
        <v>70</v>
      </c>
      <c r="P1572" s="25" t="s">
        <v>50</v>
      </c>
      <c r="Q1572" s="22"/>
      <c r="R1572" s="33"/>
      <c r="S1572" s="33"/>
      <c r="T1572" s="33"/>
      <c r="U1572" s="27"/>
      <c r="V1572" s="27"/>
      <c r="W1572" s="27"/>
      <c r="X1572" s="24"/>
    </row>
    <row r="1573" spans="1:24" s="23" customFormat="1" ht="210.75" customHeight="1" x14ac:dyDescent="0.35">
      <c r="A1573" s="20">
        <f t="shared" si="51"/>
        <v>1572</v>
      </c>
      <c r="B1573" s="21" t="str">
        <f t="shared" si="52"/>
        <v>W50</v>
      </c>
      <c r="C1573" s="21">
        <v>46003.4375</v>
      </c>
      <c r="D1573" s="21" t="s">
        <v>2082</v>
      </c>
      <c r="E1573" s="10" t="s">
        <v>1059</v>
      </c>
      <c r="F1573" s="10" t="s">
        <v>56</v>
      </c>
      <c r="G1573" s="46">
        <v>1.04E-2</v>
      </c>
      <c r="H1573" s="46">
        <v>1.1000000000000001E-3</v>
      </c>
      <c r="I1573" s="46">
        <v>1.4E-3</v>
      </c>
      <c r="J1573" s="46">
        <v>1E-3</v>
      </c>
      <c r="K1573" s="49" t="s">
        <v>3829</v>
      </c>
      <c r="L1573" s="11" t="s">
        <v>3834</v>
      </c>
      <c r="M1573" s="10" t="s">
        <v>195</v>
      </c>
      <c r="N1573" s="10" t="s">
        <v>1</v>
      </c>
      <c r="O1573" s="10" t="s">
        <v>70</v>
      </c>
      <c r="P1573" s="25" t="s">
        <v>50</v>
      </c>
      <c r="Q1573" s="22"/>
      <c r="R1573" s="33"/>
      <c r="S1573" s="33"/>
      <c r="T1573" s="33"/>
      <c r="U1573" s="27"/>
      <c r="V1573" s="27"/>
      <c r="W1573" s="27"/>
      <c r="X1573" s="24"/>
    </row>
    <row r="1574" spans="1:24" s="23" customFormat="1" ht="210.75" customHeight="1" x14ac:dyDescent="0.35">
      <c r="A1574" s="20">
        <f t="shared" si="51"/>
        <v>1573</v>
      </c>
      <c r="B1574" s="21" t="str">
        <f t="shared" ref="B1574:B1595" si="53">"W"&amp;WEEKNUM(C1574,1)</f>
        <v>W50</v>
      </c>
      <c r="C1574" s="21">
        <v>46003.6875</v>
      </c>
      <c r="D1574" s="21" t="s">
        <v>2911</v>
      </c>
      <c r="E1574" s="10" t="s">
        <v>3830</v>
      </c>
      <c r="F1574" s="10" t="s">
        <v>66</v>
      </c>
      <c r="G1574" s="46">
        <v>8.8000000000000005E-3</v>
      </c>
      <c r="H1574" s="46">
        <v>1.1000000000000001E-3</v>
      </c>
      <c r="I1574" s="46">
        <v>1.2999999999999999E-3</v>
      </c>
      <c r="J1574" s="46">
        <v>2.9999999999999997E-4</v>
      </c>
      <c r="K1574" s="49" t="s">
        <v>3831</v>
      </c>
      <c r="L1574" s="11" t="s">
        <v>3835</v>
      </c>
      <c r="M1574" s="10" t="s">
        <v>195</v>
      </c>
      <c r="N1574" s="10" t="s">
        <v>1</v>
      </c>
      <c r="O1574" s="10" t="s">
        <v>70</v>
      </c>
      <c r="P1574" s="25" t="s">
        <v>50</v>
      </c>
      <c r="Q1574" s="22"/>
      <c r="R1574" s="33"/>
      <c r="S1574" s="33"/>
      <c r="T1574" s="33"/>
      <c r="U1574" s="27"/>
      <c r="V1574" s="27"/>
      <c r="W1574" s="27"/>
      <c r="X1574" s="24"/>
    </row>
    <row r="1575" spans="1:24" s="23" customFormat="1" ht="210.75" customHeight="1" x14ac:dyDescent="0.35">
      <c r="A1575" s="20">
        <f t="shared" si="51"/>
        <v>1574</v>
      </c>
      <c r="B1575" s="21" t="str">
        <f t="shared" si="53"/>
        <v>W50</v>
      </c>
      <c r="C1575" s="21">
        <v>46003.6875</v>
      </c>
      <c r="D1575" s="21" t="s">
        <v>2911</v>
      </c>
      <c r="E1575" s="10" t="s">
        <v>402</v>
      </c>
      <c r="F1575" s="10" t="s">
        <v>66</v>
      </c>
      <c r="G1575" s="46">
        <v>1.32E-2</v>
      </c>
      <c r="H1575" s="46">
        <v>1.6999999999999999E-3</v>
      </c>
      <c r="I1575" s="46">
        <v>1.9E-3</v>
      </c>
      <c r="J1575" s="46">
        <v>2.9999999999999997E-4</v>
      </c>
      <c r="K1575" s="49" t="s">
        <v>3832</v>
      </c>
      <c r="L1575" s="11" t="s">
        <v>3836</v>
      </c>
      <c r="M1575" s="10" t="s">
        <v>195</v>
      </c>
      <c r="N1575" s="10" t="s">
        <v>1</v>
      </c>
      <c r="O1575" s="10" t="s">
        <v>70</v>
      </c>
      <c r="P1575" s="25" t="s">
        <v>50</v>
      </c>
      <c r="Q1575" s="22"/>
      <c r="R1575" s="33"/>
      <c r="S1575" s="33"/>
      <c r="T1575" s="33"/>
      <c r="U1575" s="27"/>
      <c r="V1575" s="27"/>
      <c r="W1575" s="27"/>
      <c r="X1575" s="24"/>
    </row>
    <row r="1576" spans="1:24" s="23" customFormat="1" ht="210.75" customHeight="1" x14ac:dyDescent="0.35">
      <c r="A1576" s="20">
        <f t="shared" si="51"/>
        <v>1575</v>
      </c>
      <c r="B1576" s="21" t="str">
        <f t="shared" si="53"/>
        <v>W50</v>
      </c>
      <c r="C1576" s="21">
        <v>46003.6875</v>
      </c>
      <c r="D1576" s="21" t="s">
        <v>3037</v>
      </c>
      <c r="E1576" s="10" t="s">
        <v>20</v>
      </c>
      <c r="F1576" s="10" t="s">
        <v>56</v>
      </c>
      <c r="G1576" s="46">
        <v>3.3700000000000001E-2</v>
      </c>
      <c r="H1576" s="46">
        <v>2.0999999999999999E-3</v>
      </c>
      <c r="I1576" s="46">
        <v>2.5000000000000001E-3</v>
      </c>
      <c r="J1576" s="46">
        <v>4.0000000000000001E-3</v>
      </c>
      <c r="K1576" s="49" t="s">
        <v>3833</v>
      </c>
      <c r="L1576" s="11" t="s">
        <v>3837</v>
      </c>
      <c r="M1576" s="10" t="s">
        <v>195</v>
      </c>
      <c r="N1576" s="10" t="s">
        <v>1</v>
      </c>
      <c r="O1576" s="10" t="s">
        <v>70</v>
      </c>
      <c r="P1576" s="25" t="s">
        <v>50</v>
      </c>
      <c r="Q1576" s="22"/>
      <c r="R1576" s="33"/>
      <c r="S1576" s="33"/>
      <c r="T1576" s="33"/>
      <c r="U1576" s="27"/>
      <c r="V1576" s="27"/>
      <c r="W1576" s="27"/>
      <c r="X1576" s="24"/>
    </row>
    <row r="1577" spans="1:24" s="23" customFormat="1" ht="210.75" customHeight="1" x14ac:dyDescent="0.35">
      <c r="A1577" s="20">
        <f t="shared" si="51"/>
        <v>1576</v>
      </c>
      <c r="B1577" s="21" t="str">
        <f t="shared" si="53"/>
        <v>W50</v>
      </c>
      <c r="C1577" s="21">
        <v>46004.4375</v>
      </c>
      <c r="D1577" s="21" t="s">
        <v>51</v>
      </c>
      <c r="E1577" s="10" t="s">
        <v>3839</v>
      </c>
      <c r="F1577" s="10" t="s">
        <v>66</v>
      </c>
      <c r="G1577" s="46">
        <v>2.5999999999999999E-3</v>
      </c>
      <c r="H1577" s="46">
        <v>5.9999999999999995E-4</v>
      </c>
      <c r="I1577" s="46">
        <v>5.9999999999999995E-4</v>
      </c>
      <c r="J1577" s="46">
        <v>2.9999999999999997E-4</v>
      </c>
      <c r="K1577" s="49" t="s">
        <v>3840</v>
      </c>
      <c r="L1577" s="11" t="s">
        <v>3843</v>
      </c>
      <c r="M1577" s="10" t="s">
        <v>3565</v>
      </c>
      <c r="N1577" s="10" t="s">
        <v>8</v>
      </c>
      <c r="O1577" s="10" t="s">
        <v>3841</v>
      </c>
      <c r="P1577" s="25" t="s">
        <v>50</v>
      </c>
      <c r="Q1577" s="22"/>
      <c r="R1577" s="33"/>
      <c r="S1577" s="33"/>
      <c r="T1577" s="33"/>
      <c r="U1577" s="27"/>
      <c r="V1577" s="27"/>
      <c r="W1577" s="27"/>
      <c r="X1577" s="24"/>
    </row>
    <row r="1578" spans="1:24" s="23" customFormat="1" ht="210.75" customHeight="1" x14ac:dyDescent="0.35">
      <c r="A1578" s="20">
        <f t="shared" si="51"/>
        <v>1577</v>
      </c>
      <c r="B1578" s="21" t="str">
        <f t="shared" si="53"/>
        <v>W50</v>
      </c>
      <c r="C1578" s="21">
        <v>46004.6875</v>
      </c>
      <c r="D1578" s="21" t="s">
        <v>2102</v>
      </c>
      <c r="E1578" s="10" t="s">
        <v>84</v>
      </c>
      <c r="F1578" s="10" t="s">
        <v>25</v>
      </c>
      <c r="G1578" s="46">
        <v>1.8800000000000001E-2</v>
      </c>
      <c r="H1578" s="46">
        <v>9.4000000000000004E-3</v>
      </c>
      <c r="I1578" s="46">
        <v>1.35E-2</v>
      </c>
      <c r="J1578" s="46">
        <v>8.3000000000000001E-3</v>
      </c>
      <c r="K1578" s="49" t="s">
        <v>4015</v>
      </c>
      <c r="L1578" s="11" t="s">
        <v>4478</v>
      </c>
      <c r="M1578" s="10" t="s">
        <v>175</v>
      </c>
      <c r="N1578" s="10" t="s">
        <v>8</v>
      </c>
      <c r="O1578" s="10" t="s">
        <v>3841</v>
      </c>
      <c r="P1578" s="25" t="s">
        <v>11</v>
      </c>
      <c r="Q1578" s="22"/>
      <c r="R1578" s="33"/>
      <c r="S1578" s="33"/>
      <c r="T1578" s="33"/>
      <c r="U1578" s="27"/>
      <c r="V1578" s="27"/>
      <c r="W1578" s="27"/>
      <c r="X1578" s="24"/>
    </row>
    <row r="1579" spans="1:24" s="23" customFormat="1" ht="226.5" customHeight="1" x14ac:dyDescent="0.35">
      <c r="A1579" s="20">
        <f t="shared" si="51"/>
        <v>1578</v>
      </c>
      <c r="B1579" s="21" t="str">
        <f t="shared" si="53"/>
        <v>W51</v>
      </c>
      <c r="C1579" s="21">
        <v>46005.395833333336</v>
      </c>
      <c r="D1579" s="21" t="s">
        <v>2144</v>
      </c>
      <c r="E1579" s="10" t="s">
        <v>48</v>
      </c>
      <c r="F1579" s="10" t="s">
        <v>60</v>
      </c>
      <c r="G1579" s="46">
        <v>1.24E-2</v>
      </c>
      <c r="H1579" s="46">
        <v>2.2227116404357327E-2</v>
      </c>
      <c r="I1579" s="46">
        <v>2.0054140655212421E-2</v>
      </c>
      <c r="J1579" s="46">
        <v>2.98E-2</v>
      </c>
      <c r="K1579" s="49" t="s">
        <v>3846</v>
      </c>
      <c r="L1579" s="11" t="s">
        <v>3852</v>
      </c>
      <c r="M1579" s="10" t="s">
        <v>3564</v>
      </c>
      <c r="N1579" s="10" t="s">
        <v>8</v>
      </c>
      <c r="O1579" s="10" t="s">
        <v>3845</v>
      </c>
      <c r="P1579" s="25" t="s">
        <v>11</v>
      </c>
      <c r="Q1579" s="22"/>
      <c r="R1579" s="33"/>
      <c r="S1579" s="33"/>
      <c r="T1579" s="33"/>
      <c r="U1579" s="27"/>
      <c r="V1579" s="27"/>
      <c r="W1579" s="27"/>
      <c r="X1579" s="24"/>
    </row>
    <row r="1580" spans="1:24" s="23" customFormat="1" ht="210.75" customHeight="1" x14ac:dyDescent="0.35">
      <c r="A1580" s="20">
        <f t="shared" si="51"/>
        <v>1579</v>
      </c>
      <c r="B1580" s="21" t="str">
        <f t="shared" si="53"/>
        <v>W51</v>
      </c>
      <c r="C1580" s="21">
        <v>46005.395833333336</v>
      </c>
      <c r="D1580" s="21" t="s">
        <v>3477</v>
      </c>
      <c r="E1580" s="10" t="s">
        <v>1161</v>
      </c>
      <c r="F1580" s="10" t="s">
        <v>66</v>
      </c>
      <c r="G1580" s="46">
        <v>8.9999999999999998E-4</v>
      </c>
      <c r="H1580" s="46">
        <v>1.5187412672377134E-3</v>
      </c>
      <c r="I1580" s="46">
        <v>1.5187412672377134E-3</v>
      </c>
      <c r="J1580" s="46">
        <v>1.6999999999999999E-3</v>
      </c>
      <c r="K1580" s="49" t="s">
        <v>3847</v>
      </c>
      <c r="L1580" s="11" t="s">
        <v>3848</v>
      </c>
      <c r="M1580" s="10" t="s">
        <v>191</v>
      </c>
      <c r="N1580" s="10" t="s">
        <v>1</v>
      </c>
      <c r="O1580" s="10" t="s">
        <v>3845</v>
      </c>
      <c r="P1580" s="25" t="s">
        <v>134</v>
      </c>
      <c r="Q1580" s="22"/>
      <c r="R1580" s="33"/>
      <c r="S1580" s="33"/>
      <c r="T1580" s="33"/>
      <c r="U1580" s="27"/>
      <c r="V1580" s="27"/>
      <c r="W1580" s="27"/>
      <c r="X1580" s="24"/>
    </row>
    <row r="1581" spans="1:24" s="23" customFormat="1" ht="210.75" customHeight="1" x14ac:dyDescent="0.35">
      <c r="A1581" s="20">
        <f t="shared" si="51"/>
        <v>1580</v>
      </c>
      <c r="B1581" s="21" t="str">
        <f t="shared" si="53"/>
        <v>W51</v>
      </c>
      <c r="C1581" s="21">
        <v>46005.729166666664</v>
      </c>
      <c r="D1581" s="21" t="s">
        <v>2935</v>
      </c>
      <c r="E1581" s="10" t="s">
        <v>249</v>
      </c>
      <c r="F1581" s="10" t="s">
        <v>54</v>
      </c>
      <c r="G1581" s="46">
        <v>3.5999999999999999E-3</v>
      </c>
      <c r="H1581" s="46">
        <v>2.9999999999999997E-4</v>
      </c>
      <c r="I1581" s="46">
        <v>3.8999999999999998E-3</v>
      </c>
      <c r="J1581" s="46" t="s">
        <v>759</v>
      </c>
      <c r="K1581" s="49" t="s">
        <v>3850</v>
      </c>
      <c r="L1581" s="11" t="s">
        <v>3855</v>
      </c>
      <c r="M1581" s="10" t="s">
        <v>2455</v>
      </c>
      <c r="N1581" s="10" t="s">
        <v>183</v>
      </c>
      <c r="O1581" s="10" t="s">
        <v>3845</v>
      </c>
      <c r="P1581" s="25" t="s">
        <v>11</v>
      </c>
      <c r="Q1581" s="22"/>
      <c r="R1581" s="33"/>
      <c r="S1581" s="33"/>
      <c r="T1581" s="33"/>
      <c r="U1581" s="27"/>
      <c r="V1581" s="27"/>
      <c r="W1581" s="27"/>
      <c r="X1581" s="24"/>
    </row>
    <row r="1582" spans="1:24" s="23" customFormat="1" ht="210.75" customHeight="1" x14ac:dyDescent="0.35">
      <c r="A1582" s="20">
        <f t="shared" si="51"/>
        <v>1581</v>
      </c>
      <c r="B1582" s="21" t="str">
        <f t="shared" si="53"/>
        <v>W51</v>
      </c>
      <c r="C1582" s="21">
        <v>46005.729166666664</v>
      </c>
      <c r="D1582" s="21" t="s">
        <v>92</v>
      </c>
      <c r="E1582" s="10" t="s">
        <v>3849</v>
      </c>
      <c r="F1582" s="10" t="s">
        <v>66</v>
      </c>
      <c r="G1582" s="46">
        <v>4.5999999999999999E-3</v>
      </c>
      <c r="H1582" s="46">
        <v>1.5E-3</v>
      </c>
      <c r="I1582" s="46">
        <v>4.1000000000000003E-3</v>
      </c>
      <c r="J1582" s="46">
        <v>1.5E-3</v>
      </c>
      <c r="K1582" s="49" t="s">
        <v>3851</v>
      </c>
      <c r="L1582" s="11" t="s">
        <v>3790</v>
      </c>
      <c r="M1582" s="10" t="s">
        <v>172</v>
      </c>
      <c r="N1582" s="10" t="s">
        <v>9</v>
      </c>
      <c r="O1582" s="10" t="s">
        <v>3845</v>
      </c>
      <c r="P1582" s="25" t="s">
        <v>11</v>
      </c>
      <c r="Q1582" s="22"/>
      <c r="R1582" s="33"/>
      <c r="S1582" s="33"/>
      <c r="T1582" s="33"/>
      <c r="U1582" s="27"/>
      <c r="V1582" s="27"/>
      <c r="W1582" s="27"/>
      <c r="X1582" s="24"/>
    </row>
    <row r="1583" spans="1:24" s="23" customFormat="1" ht="210.75" customHeight="1" x14ac:dyDescent="0.35">
      <c r="A1583" s="20">
        <f t="shared" si="51"/>
        <v>1582</v>
      </c>
      <c r="B1583" s="21" t="str">
        <f t="shared" si="53"/>
        <v>W51</v>
      </c>
      <c r="C1583" s="21">
        <v>46006.375</v>
      </c>
      <c r="D1583" s="21" t="s">
        <v>2911</v>
      </c>
      <c r="E1583" s="10" t="s">
        <v>249</v>
      </c>
      <c r="F1583" s="10" t="s">
        <v>54</v>
      </c>
      <c r="G1583" s="46">
        <v>1.14E-2</v>
      </c>
      <c r="H1583" s="46">
        <v>2.3999999999999998E-3</v>
      </c>
      <c r="I1583" s="46">
        <v>9.1999999999999998E-3</v>
      </c>
      <c r="J1583" s="46">
        <v>2.7000000000000001E-3</v>
      </c>
      <c r="K1583" s="49" t="s">
        <v>3853</v>
      </c>
      <c r="L1583" s="11" t="s">
        <v>3857</v>
      </c>
      <c r="M1583" s="10" t="s">
        <v>2455</v>
      </c>
      <c r="N1583" s="10" t="s">
        <v>183</v>
      </c>
      <c r="O1583" s="10" t="s">
        <v>3845</v>
      </c>
      <c r="P1583" s="25" t="s">
        <v>11</v>
      </c>
      <c r="Q1583" s="22"/>
      <c r="R1583" s="33"/>
      <c r="S1583" s="33"/>
      <c r="T1583" s="33"/>
      <c r="U1583" s="27"/>
      <c r="V1583" s="27"/>
      <c r="W1583" s="27"/>
      <c r="X1583" s="24"/>
    </row>
    <row r="1584" spans="1:24" s="23" customFormat="1" ht="210.75" customHeight="1" x14ac:dyDescent="0.35">
      <c r="A1584" s="20">
        <f t="shared" si="51"/>
        <v>1583</v>
      </c>
      <c r="B1584" s="21" t="str">
        <f t="shared" si="53"/>
        <v>W51</v>
      </c>
      <c r="C1584" s="21">
        <v>46006.375</v>
      </c>
      <c r="D1584" s="21" t="s">
        <v>92</v>
      </c>
      <c r="E1584" s="10" t="s">
        <v>1449</v>
      </c>
      <c r="F1584" s="10" t="s">
        <v>56</v>
      </c>
      <c r="G1584" s="46">
        <v>8.0999999999999996E-3</v>
      </c>
      <c r="H1584" s="46">
        <v>1.4E-3</v>
      </c>
      <c r="I1584" s="46">
        <v>2.8999999999999998E-3</v>
      </c>
      <c r="J1584" s="46">
        <v>1.4E-3</v>
      </c>
      <c r="K1584" s="49" t="s">
        <v>3854</v>
      </c>
      <c r="L1584" s="11" t="s">
        <v>3856</v>
      </c>
      <c r="M1584" s="10" t="s">
        <v>172</v>
      </c>
      <c r="N1584" s="10" t="s">
        <v>9</v>
      </c>
      <c r="O1584" s="10" t="s">
        <v>3845</v>
      </c>
      <c r="P1584" s="25" t="s">
        <v>50</v>
      </c>
      <c r="Q1584" s="22"/>
      <c r="R1584" s="33"/>
      <c r="S1584" s="33"/>
      <c r="T1584" s="33"/>
      <c r="U1584" s="27"/>
      <c r="V1584" s="27"/>
      <c r="W1584" s="27"/>
      <c r="X1584" s="24"/>
    </row>
    <row r="1585" spans="1:24" s="23" customFormat="1" ht="210.75" customHeight="1" x14ac:dyDescent="0.35">
      <c r="A1585" s="20">
        <f t="shared" si="51"/>
        <v>1584</v>
      </c>
      <c r="B1585" s="21" t="str">
        <f t="shared" si="53"/>
        <v>W51</v>
      </c>
      <c r="C1585" s="21">
        <v>46007.375</v>
      </c>
      <c r="D1585" s="21" t="s">
        <v>2911</v>
      </c>
      <c r="E1585" s="10" t="s">
        <v>84</v>
      </c>
      <c r="F1585" s="10" t="s">
        <v>56</v>
      </c>
      <c r="G1585" s="46">
        <v>5.2900000000000003E-2</v>
      </c>
      <c r="H1585" s="46">
        <v>1.21E-2</v>
      </c>
      <c r="I1585" s="46">
        <v>1.2699999999999999E-2</v>
      </c>
      <c r="J1585" s="46">
        <v>5.7099999999999998E-2</v>
      </c>
      <c r="K1585" s="49" t="s">
        <v>3926</v>
      </c>
      <c r="L1585" s="11" t="s">
        <v>5137</v>
      </c>
      <c r="M1585" s="10" t="s">
        <v>175</v>
      </c>
      <c r="N1585" s="10" t="s">
        <v>8</v>
      </c>
      <c r="O1585" s="10" t="s">
        <v>3844</v>
      </c>
      <c r="P1585" s="25" t="s">
        <v>134</v>
      </c>
      <c r="Q1585" s="22"/>
      <c r="R1585" s="33"/>
      <c r="S1585" s="33"/>
      <c r="T1585" s="33"/>
      <c r="U1585" s="27"/>
      <c r="V1585" s="27"/>
      <c r="W1585" s="27"/>
      <c r="X1585" s="24"/>
    </row>
    <row r="1586" spans="1:24" s="23" customFormat="1" ht="210.75" customHeight="1" x14ac:dyDescent="0.35">
      <c r="A1586" s="20">
        <f t="shared" si="51"/>
        <v>1585</v>
      </c>
      <c r="B1586" s="21" t="str">
        <f t="shared" si="53"/>
        <v>W51</v>
      </c>
      <c r="C1586" s="21">
        <v>46007.375</v>
      </c>
      <c r="D1586" s="21" t="s">
        <v>3477</v>
      </c>
      <c r="E1586" s="10" t="s">
        <v>249</v>
      </c>
      <c r="F1586" s="10" t="s">
        <v>54</v>
      </c>
      <c r="G1586" s="46">
        <v>3.5000000000000001E-3</v>
      </c>
      <c r="H1586" s="46">
        <v>8.0000000000000004E-4</v>
      </c>
      <c r="I1586" s="46">
        <v>1.2999999999999999E-3</v>
      </c>
      <c r="J1586" s="46">
        <v>8.0000000000000004E-4</v>
      </c>
      <c r="K1586" s="49" t="s">
        <v>3927</v>
      </c>
      <c r="L1586" s="11" t="s">
        <v>3932</v>
      </c>
      <c r="M1586" s="10" t="s">
        <v>2455</v>
      </c>
      <c r="N1586" s="10" t="s">
        <v>183</v>
      </c>
      <c r="O1586" s="10" t="s">
        <v>3844</v>
      </c>
      <c r="P1586" s="25" t="s">
        <v>11</v>
      </c>
      <c r="Q1586" s="22"/>
      <c r="R1586" s="33"/>
      <c r="S1586" s="33"/>
      <c r="T1586" s="33"/>
      <c r="U1586" s="27"/>
      <c r="V1586" s="27"/>
      <c r="W1586" s="27"/>
      <c r="X1586" s="24"/>
    </row>
    <row r="1587" spans="1:24" s="23" customFormat="1" ht="210.75" customHeight="1" x14ac:dyDescent="0.35">
      <c r="A1587" s="20">
        <f t="shared" si="51"/>
        <v>1586</v>
      </c>
      <c r="B1587" s="21" t="str">
        <f t="shared" si="53"/>
        <v>W51</v>
      </c>
      <c r="C1587" s="21">
        <v>46007.666666666664</v>
      </c>
      <c r="D1587" s="21" t="s">
        <v>2102</v>
      </c>
      <c r="E1587" s="10" t="s">
        <v>211</v>
      </c>
      <c r="F1587" s="10" t="s">
        <v>56</v>
      </c>
      <c r="G1587" s="46">
        <v>3.4530868503662368E-2</v>
      </c>
      <c r="H1587" s="46">
        <v>3.2788751977753272E-2</v>
      </c>
      <c r="I1587" s="46">
        <v>1.5234919257212032E-2</v>
      </c>
      <c r="J1587" s="46">
        <v>0.10349999999999999</v>
      </c>
      <c r="K1587" s="49" t="s">
        <v>3929</v>
      </c>
      <c r="L1587" s="11" t="s">
        <v>3933</v>
      </c>
      <c r="M1587" s="10" t="s">
        <v>3928</v>
      </c>
      <c r="N1587" s="10" t="s">
        <v>8</v>
      </c>
      <c r="O1587" s="10" t="s">
        <v>3844</v>
      </c>
      <c r="P1587" s="25" t="s">
        <v>11</v>
      </c>
      <c r="Q1587" s="22"/>
      <c r="R1587" s="33"/>
      <c r="S1587" s="33"/>
      <c r="T1587" s="33"/>
      <c r="U1587" s="27"/>
      <c r="V1587" s="27"/>
      <c r="W1587" s="27"/>
      <c r="X1587" s="24"/>
    </row>
    <row r="1588" spans="1:24" s="23" customFormat="1" ht="210.75" customHeight="1" x14ac:dyDescent="0.35">
      <c r="A1588" s="20">
        <f t="shared" si="51"/>
        <v>1587</v>
      </c>
      <c r="B1588" s="21" t="str">
        <f t="shared" si="53"/>
        <v>W51</v>
      </c>
      <c r="C1588" s="21">
        <v>46008.395833333336</v>
      </c>
      <c r="D1588" s="21" t="s">
        <v>2935</v>
      </c>
      <c r="E1588" s="10" t="s">
        <v>3934</v>
      </c>
      <c r="F1588" s="10" t="s">
        <v>25</v>
      </c>
      <c r="G1588" s="46">
        <v>1.4E-3</v>
      </c>
      <c r="H1588" s="46">
        <v>1E-4</v>
      </c>
      <c r="I1588" s="46">
        <v>2.9999999999999997E-4</v>
      </c>
      <c r="J1588" s="46">
        <v>1E-4</v>
      </c>
      <c r="K1588" s="49" t="s">
        <v>3936</v>
      </c>
      <c r="L1588" s="11" t="s">
        <v>3945</v>
      </c>
      <c r="M1588" s="10" t="s">
        <v>3565</v>
      </c>
      <c r="N1588" s="10" t="s">
        <v>8</v>
      </c>
      <c r="O1588" s="10" t="s">
        <v>3844</v>
      </c>
      <c r="P1588" s="25" t="s">
        <v>11</v>
      </c>
      <c r="Q1588" s="22"/>
      <c r="R1588" s="33"/>
      <c r="S1588" s="33"/>
      <c r="T1588" s="33"/>
      <c r="U1588" s="27"/>
      <c r="V1588" s="27"/>
      <c r="W1588" s="27"/>
      <c r="X1588" s="24"/>
    </row>
    <row r="1589" spans="1:24" s="23" customFormat="1" ht="210.75" customHeight="1" x14ac:dyDescent="0.35">
      <c r="A1589" s="20">
        <f t="shared" si="51"/>
        <v>1588</v>
      </c>
      <c r="B1589" s="21" t="str">
        <f t="shared" si="53"/>
        <v>W51</v>
      </c>
      <c r="C1589" s="21">
        <v>46008.395833333336</v>
      </c>
      <c r="D1589" s="21" t="s">
        <v>1440</v>
      </c>
      <c r="E1589" s="10" t="s">
        <v>3941</v>
      </c>
      <c r="F1589" s="10" t="s">
        <v>66</v>
      </c>
      <c r="G1589" s="46">
        <v>5.3E-3</v>
      </c>
      <c r="H1589" s="46">
        <v>0.58120000000000005</v>
      </c>
      <c r="I1589" s="46">
        <v>0.58120000000000005</v>
      </c>
      <c r="J1589" s="46">
        <v>0.58120000000000005</v>
      </c>
      <c r="K1589" s="49" t="s">
        <v>3937</v>
      </c>
      <c r="L1589" s="11" t="s">
        <v>3935</v>
      </c>
      <c r="M1589" s="10" t="s">
        <v>128</v>
      </c>
      <c r="N1589" s="10" t="s">
        <v>8</v>
      </c>
      <c r="O1589" s="10" t="s">
        <v>3844</v>
      </c>
      <c r="P1589" s="25" t="s">
        <v>134</v>
      </c>
      <c r="Q1589" s="22"/>
      <c r="R1589" s="33"/>
      <c r="S1589" s="33"/>
      <c r="T1589" s="33"/>
      <c r="U1589" s="27"/>
      <c r="V1589" s="27"/>
      <c r="W1589" s="27"/>
      <c r="X1589" s="24"/>
    </row>
    <row r="1590" spans="1:24" s="23" customFormat="1" ht="210.75" customHeight="1" x14ac:dyDescent="0.35">
      <c r="A1590" s="20">
        <f t="shared" si="51"/>
        <v>1589</v>
      </c>
      <c r="B1590" s="21" t="str">
        <f t="shared" si="53"/>
        <v>W51</v>
      </c>
      <c r="C1590" s="21">
        <v>46008.395833333336</v>
      </c>
      <c r="D1590" s="21" t="s">
        <v>2102</v>
      </c>
      <c r="E1590" s="10" t="s">
        <v>147</v>
      </c>
      <c r="F1590" s="10" t="s">
        <v>56</v>
      </c>
      <c r="G1590" s="46">
        <v>2.9000000000000001E-2</v>
      </c>
      <c r="H1590" s="46">
        <v>7.0000000000000001E-3</v>
      </c>
      <c r="I1590" s="46">
        <v>1.1599999999999999E-2</v>
      </c>
      <c r="J1590" s="46">
        <v>5.0000000000000001E-3</v>
      </c>
      <c r="K1590" s="49" t="s">
        <v>3938</v>
      </c>
      <c r="L1590" s="11" t="s">
        <v>3942</v>
      </c>
      <c r="M1590" s="10" t="s">
        <v>3566</v>
      </c>
      <c r="N1590" s="10" t="s">
        <v>8</v>
      </c>
      <c r="O1590" s="10" t="s">
        <v>3844</v>
      </c>
      <c r="P1590" s="25" t="s">
        <v>134</v>
      </c>
      <c r="Q1590" s="22"/>
      <c r="R1590" s="33"/>
      <c r="S1590" s="33"/>
      <c r="T1590" s="33"/>
      <c r="U1590" s="27"/>
      <c r="V1590" s="27"/>
      <c r="W1590" s="27"/>
      <c r="X1590" s="24"/>
    </row>
    <row r="1591" spans="1:24" s="23" customFormat="1" ht="210.75" customHeight="1" x14ac:dyDescent="0.35">
      <c r="A1591" s="20">
        <f t="shared" si="51"/>
        <v>1590</v>
      </c>
      <c r="B1591" s="21" t="str">
        <f t="shared" si="53"/>
        <v>W51</v>
      </c>
      <c r="C1591" s="21">
        <v>46008.4375</v>
      </c>
      <c r="D1591" s="21" t="s">
        <v>3477</v>
      </c>
      <c r="E1591" s="10" t="s">
        <v>2352</v>
      </c>
      <c r="F1591" s="10" t="s">
        <v>53</v>
      </c>
      <c r="G1591" s="46">
        <v>0.16309999999999999</v>
      </c>
      <c r="H1591" s="46">
        <v>2.3400000000000001E-2</v>
      </c>
      <c r="I1591" s="46">
        <v>3.2300000000000002E-2</v>
      </c>
      <c r="J1591" s="46">
        <v>2.3699999999999999E-2</v>
      </c>
      <c r="K1591" s="49" t="s">
        <v>3939</v>
      </c>
      <c r="L1591" s="11" t="s">
        <v>3957</v>
      </c>
      <c r="M1591" s="10" t="s">
        <v>151</v>
      </c>
      <c r="N1591" s="10" t="s">
        <v>8</v>
      </c>
      <c r="O1591" s="10" t="s">
        <v>3844</v>
      </c>
      <c r="P1591" s="25" t="s">
        <v>50</v>
      </c>
      <c r="Q1591" s="22"/>
      <c r="R1591" s="33"/>
      <c r="S1591" s="33"/>
      <c r="T1591" s="33"/>
      <c r="U1591" s="27"/>
      <c r="V1591" s="27"/>
      <c r="W1591" s="27"/>
      <c r="X1591" s="24"/>
    </row>
    <row r="1592" spans="1:24" s="23" customFormat="1" ht="297" x14ac:dyDescent="0.35">
      <c r="A1592" s="20">
        <f t="shared" si="51"/>
        <v>1591</v>
      </c>
      <c r="B1592" s="21" t="str">
        <f t="shared" si="53"/>
        <v>W51</v>
      </c>
      <c r="C1592" s="21">
        <v>46008.625</v>
      </c>
      <c r="D1592" s="21" t="s">
        <v>3037</v>
      </c>
      <c r="E1592" s="10" t="s">
        <v>48</v>
      </c>
      <c r="F1592" s="10" t="s">
        <v>60</v>
      </c>
      <c r="G1592" s="46">
        <v>2.2700000000000001E-2</v>
      </c>
      <c r="H1592" s="46">
        <v>1.5800000000000002E-2</v>
      </c>
      <c r="I1592" s="46">
        <v>1.8800000000000001E-2</v>
      </c>
      <c r="J1592" s="46">
        <v>1.7299999999999999E-2</v>
      </c>
      <c r="K1592" s="49" t="s">
        <v>3943</v>
      </c>
      <c r="L1592" s="11" t="s">
        <v>3944</v>
      </c>
      <c r="M1592" s="10" t="s">
        <v>3564</v>
      </c>
      <c r="N1592" s="10" t="s">
        <v>8</v>
      </c>
      <c r="O1592" s="10" t="s">
        <v>3940</v>
      </c>
      <c r="P1592" s="25" t="s">
        <v>11</v>
      </c>
      <c r="Q1592" s="22"/>
      <c r="R1592" s="33"/>
      <c r="S1592" s="33"/>
      <c r="T1592" s="33"/>
      <c r="U1592" s="27"/>
      <c r="V1592" s="27"/>
      <c r="W1592" s="27"/>
      <c r="X1592" s="24"/>
    </row>
    <row r="1593" spans="1:24" s="23" customFormat="1" ht="297" x14ac:dyDescent="0.35">
      <c r="A1593" s="20">
        <f t="shared" si="51"/>
        <v>1592</v>
      </c>
      <c r="B1593" s="21" t="str">
        <f t="shared" si="53"/>
        <v>W51</v>
      </c>
      <c r="C1593" s="21">
        <v>46009.333333333336</v>
      </c>
      <c r="D1593" s="21" t="s">
        <v>92</v>
      </c>
      <c r="E1593" s="10" t="s">
        <v>84</v>
      </c>
      <c r="F1593" s="10" t="s">
        <v>25</v>
      </c>
      <c r="G1593" s="46">
        <v>4.0000000000000001E-3</v>
      </c>
      <c r="H1593" s="46">
        <v>2.5999999999999999E-3</v>
      </c>
      <c r="I1593" s="46">
        <v>2.8999999999999998E-3</v>
      </c>
      <c r="J1593" s="46">
        <v>2.5999999999999999E-3</v>
      </c>
      <c r="K1593" s="49" t="s">
        <v>3966</v>
      </c>
      <c r="L1593" s="11" t="s">
        <v>3972</v>
      </c>
      <c r="M1593" s="10" t="s">
        <v>175</v>
      </c>
      <c r="N1593" s="10" t="s">
        <v>8</v>
      </c>
      <c r="O1593" s="10" t="s">
        <v>1610</v>
      </c>
      <c r="P1593" s="25" t="s">
        <v>134</v>
      </c>
      <c r="Q1593" s="22"/>
      <c r="R1593" s="33"/>
      <c r="S1593" s="33"/>
      <c r="T1593" s="33"/>
      <c r="U1593" s="27"/>
      <c r="V1593" s="27"/>
      <c r="W1593" s="27"/>
      <c r="X1593" s="24"/>
    </row>
    <row r="1594" spans="1:24" s="23" customFormat="1" ht="210.75" customHeight="1" x14ac:dyDescent="0.35">
      <c r="A1594" s="20">
        <f t="shared" si="51"/>
        <v>1593</v>
      </c>
      <c r="B1594" s="21" t="str">
        <f t="shared" si="53"/>
        <v>W51</v>
      </c>
      <c r="C1594" s="21">
        <v>46009.333333333336</v>
      </c>
      <c r="D1594" s="21" t="s">
        <v>51</v>
      </c>
      <c r="E1594" s="10" t="s">
        <v>155</v>
      </c>
      <c r="F1594" s="10" t="s">
        <v>25</v>
      </c>
      <c r="G1594" s="46">
        <v>6.1000000000000004E-3</v>
      </c>
      <c r="H1594" s="46">
        <v>5.9999999999999995E-4</v>
      </c>
      <c r="I1594" s="46">
        <v>1.6999999999999999E-3</v>
      </c>
      <c r="J1594" s="46">
        <v>5.9999999999999995E-4</v>
      </c>
      <c r="K1594" s="49" t="s">
        <v>3946</v>
      </c>
      <c r="L1594" s="11" t="s">
        <v>3961</v>
      </c>
      <c r="M1594" s="10" t="s">
        <v>3566</v>
      </c>
      <c r="N1594" s="10" t="s">
        <v>8</v>
      </c>
      <c r="O1594" s="10" t="s">
        <v>1610</v>
      </c>
      <c r="P1594" s="25" t="s">
        <v>134</v>
      </c>
      <c r="Q1594" s="22"/>
      <c r="R1594" s="33"/>
      <c r="S1594" s="33"/>
      <c r="T1594" s="33"/>
      <c r="U1594" s="27"/>
      <c r="V1594" s="27"/>
      <c r="W1594" s="27"/>
      <c r="X1594" s="24"/>
    </row>
    <row r="1595" spans="1:24" s="23" customFormat="1" ht="210.75" customHeight="1" x14ac:dyDescent="0.35">
      <c r="A1595" s="20">
        <f t="shared" si="51"/>
        <v>1594</v>
      </c>
      <c r="B1595" s="21" t="str">
        <f t="shared" si="53"/>
        <v>W51</v>
      </c>
      <c r="C1595" s="21">
        <v>46010.6875</v>
      </c>
      <c r="D1595" s="21" t="s">
        <v>2911</v>
      </c>
      <c r="E1595" s="10" t="s">
        <v>147</v>
      </c>
      <c r="F1595" s="10" t="s">
        <v>25</v>
      </c>
      <c r="G1595" s="46">
        <v>8.2000000000000007E-3</v>
      </c>
      <c r="H1595" s="46">
        <v>4.7000000000000002E-3</v>
      </c>
      <c r="I1595" s="46">
        <v>4.8999999999999998E-3</v>
      </c>
      <c r="J1595" s="46">
        <v>3.8999999999999998E-3</v>
      </c>
      <c r="K1595" s="49" t="s">
        <v>3947</v>
      </c>
      <c r="L1595" s="11" t="s">
        <v>3971</v>
      </c>
      <c r="M1595" s="10" t="s">
        <v>3566</v>
      </c>
      <c r="N1595" s="10" t="s">
        <v>8</v>
      </c>
      <c r="O1595" s="10" t="s">
        <v>1610</v>
      </c>
      <c r="P1595" s="25" t="s">
        <v>134</v>
      </c>
      <c r="Q1595" s="22"/>
      <c r="R1595" s="33"/>
      <c r="S1595" s="33"/>
      <c r="T1595" s="33"/>
      <c r="U1595" s="27"/>
      <c r="V1595" s="27"/>
      <c r="W1595" s="27"/>
      <c r="X1595" s="24"/>
    </row>
    <row r="1596" spans="1:24" s="23" customFormat="1" ht="210.75" customHeight="1" x14ac:dyDescent="0.35">
      <c r="A1596" s="20">
        <f t="shared" si="51"/>
        <v>1595</v>
      </c>
      <c r="B1596" s="21" t="str">
        <f t="shared" ref="B1596:B1605" si="54">"W"&amp;WEEKNUM(C1596,1)</f>
        <v>W51</v>
      </c>
      <c r="C1596" s="21">
        <v>46010.729166666664</v>
      </c>
      <c r="D1596" s="21" t="s">
        <v>3477</v>
      </c>
      <c r="E1596" s="10" t="s">
        <v>86</v>
      </c>
      <c r="F1596" s="10" t="s">
        <v>25</v>
      </c>
      <c r="G1596" s="46">
        <v>2.58E-2</v>
      </c>
      <c r="H1596" s="46">
        <v>4.8999999999999998E-3</v>
      </c>
      <c r="I1596" s="46">
        <v>5.7999999999999996E-3</v>
      </c>
      <c r="J1596" s="46">
        <v>4.7999999999999996E-3</v>
      </c>
      <c r="K1596" s="49" t="s">
        <v>3963</v>
      </c>
      <c r="L1596" s="11" t="s">
        <v>5138</v>
      </c>
      <c r="M1596" s="10" t="s">
        <v>3948</v>
      </c>
      <c r="N1596" s="10" t="s">
        <v>8</v>
      </c>
      <c r="O1596" s="10" t="s">
        <v>1610</v>
      </c>
      <c r="P1596" s="25" t="s">
        <v>50</v>
      </c>
      <c r="Q1596" s="22"/>
      <c r="R1596" s="33"/>
      <c r="S1596" s="33"/>
      <c r="T1596" s="33"/>
      <c r="U1596" s="27"/>
      <c r="V1596" s="27"/>
      <c r="W1596" s="27"/>
      <c r="X1596" s="24"/>
    </row>
    <row r="1597" spans="1:24" s="23" customFormat="1" ht="210.75" customHeight="1" x14ac:dyDescent="0.35">
      <c r="A1597" s="20">
        <f t="shared" si="51"/>
        <v>1596</v>
      </c>
      <c r="B1597" s="21" t="str">
        <f t="shared" si="54"/>
        <v>W51</v>
      </c>
      <c r="C1597" s="21">
        <v>46011.395833333336</v>
      </c>
      <c r="D1597" s="21" t="s">
        <v>2144</v>
      </c>
      <c r="E1597" s="10" t="s">
        <v>105</v>
      </c>
      <c r="F1597" s="10" t="s">
        <v>25</v>
      </c>
      <c r="G1597" s="46">
        <v>0.01</v>
      </c>
      <c r="H1597" s="46">
        <v>5.4999999999999997E-3</v>
      </c>
      <c r="I1597" s="46">
        <v>8.5000000000000006E-3</v>
      </c>
      <c r="J1597" s="46">
        <v>4.7000000000000002E-3</v>
      </c>
      <c r="K1597" s="49" t="s">
        <v>3950</v>
      </c>
      <c r="L1597" s="11" t="s">
        <v>3962</v>
      </c>
      <c r="M1597" s="10" t="s">
        <v>3566</v>
      </c>
      <c r="N1597" s="10" t="s">
        <v>8</v>
      </c>
      <c r="O1597" s="10" t="s">
        <v>1610</v>
      </c>
      <c r="P1597" s="25" t="s">
        <v>11</v>
      </c>
      <c r="Q1597" s="22"/>
      <c r="R1597" s="33"/>
      <c r="S1597" s="33"/>
      <c r="T1597" s="33"/>
      <c r="U1597" s="27"/>
      <c r="V1597" s="27"/>
      <c r="W1597" s="27"/>
      <c r="X1597" s="24"/>
    </row>
    <row r="1598" spans="1:24" s="23" customFormat="1" ht="210.75" customHeight="1" x14ac:dyDescent="0.35">
      <c r="A1598" s="20">
        <f t="shared" si="51"/>
        <v>1597</v>
      </c>
      <c r="B1598" s="21" t="str">
        <f t="shared" si="54"/>
        <v>W51</v>
      </c>
      <c r="C1598" s="21">
        <v>46011.395833333336</v>
      </c>
      <c r="D1598" s="21" t="s">
        <v>2144</v>
      </c>
      <c r="E1598" s="10" t="s">
        <v>174</v>
      </c>
      <c r="F1598" s="10" t="s">
        <v>25</v>
      </c>
      <c r="G1598" s="46">
        <v>7.7999999999999996E-3</v>
      </c>
      <c r="H1598" s="46">
        <v>2.8999999999999998E-3</v>
      </c>
      <c r="I1598" s="46">
        <v>3.7000000000000002E-3</v>
      </c>
      <c r="J1598" s="46">
        <v>2.2000000000000001E-3</v>
      </c>
      <c r="K1598" s="49" t="s">
        <v>3965</v>
      </c>
      <c r="L1598" s="11" t="s">
        <v>3967</v>
      </c>
      <c r="M1598" s="10" t="s">
        <v>175</v>
      </c>
      <c r="N1598" s="10" t="s">
        <v>8</v>
      </c>
      <c r="O1598" s="10" t="s">
        <v>1610</v>
      </c>
      <c r="P1598" s="25" t="s">
        <v>134</v>
      </c>
      <c r="Q1598" s="22"/>
      <c r="R1598" s="33"/>
      <c r="S1598" s="33"/>
      <c r="T1598" s="33"/>
      <c r="U1598" s="27"/>
      <c r="V1598" s="27"/>
      <c r="W1598" s="27"/>
      <c r="X1598" s="24"/>
    </row>
    <row r="1599" spans="1:24" s="23" customFormat="1" ht="210.75" customHeight="1" x14ac:dyDescent="0.35">
      <c r="A1599" s="20">
        <f t="shared" si="51"/>
        <v>1598</v>
      </c>
      <c r="B1599" s="21" t="str">
        <f t="shared" si="54"/>
        <v>W51</v>
      </c>
      <c r="C1599" s="21">
        <v>46011.395833333336</v>
      </c>
      <c r="D1599" s="21" t="s">
        <v>3477</v>
      </c>
      <c r="E1599" s="10" t="s">
        <v>462</v>
      </c>
      <c r="F1599" s="10" t="s">
        <v>25</v>
      </c>
      <c r="G1599" s="46">
        <v>4.4999999999999997E-3</v>
      </c>
      <c r="H1599" s="46">
        <v>1E-3</v>
      </c>
      <c r="I1599" s="46">
        <v>1.1000000000000001E-3</v>
      </c>
      <c r="J1599" s="46">
        <v>1E-3</v>
      </c>
      <c r="K1599" s="49" t="s">
        <v>3951</v>
      </c>
      <c r="L1599" s="11" t="s">
        <v>3964</v>
      </c>
      <c r="M1599" s="10" t="s">
        <v>173</v>
      </c>
      <c r="N1599" s="10" t="s">
        <v>1</v>
      </c>
      <c r="O1599" s="10" t="s">
        <v>1610</v>
      </c>
      <c r="P1599" s="25" t="s">
        <v>11</v>
      </c>
      <c r="Q1599" s="22"/>
      <c r="R1599" s="33"/>
      <c r="S1599" s="33"/>
      <c r="T1599" s="33"/>
      <c r="U1599" s="27"/>
      <c r="V1599" s="27"/>
      <c r="W1599" s="27"/>
      <c r="X1599" s="24"/>
    </row>
    <row r="1600" spans="1:24" s="23" customFormat="1" ht="210.75" customHeight="1" x14ac:dyDescent="0.35">
      <c r="A1600" s="20">
        <f t="shared" si="51"/>
        <v>1599</v>
      </c>
      <c r="B1600" s="21" t="str">
        <f>"W"&amp;WEEKNUM(C1600,1)</f>
        <v>W52</v>
      </c>
      <c r="C1600" s="21">
        <v>46012.395833333336</v>
      </c>
      <c r="D1600" s="21" t="s">
        <v>2102</v>
      </c>
      <c r="E1600" s="10" t="s">
        <v>20</v>
      </c>
      <c r="F1600" s="10" t="s">
        <v>56</v>
      </c>
      <c r="G1600" s="46">
        <v>2.8E-3</v>
      </c>
      <c r="H1600" s="46">
        <v>1.5E-3</v>
      </c>
      <c r="I1600" s="46">
        <v>1.6999999999999999E-3</v>
      </c>
      <c r="J1600" s="46">
        <v>2.3999999999999998E-3</v>
      </c>
      <c r="K1600" s="49" t="s">
        <v>3952</v>
      </c>
      <c r="L1600" s="11" t="s">
        <v>3954</v>
      </c>
      <c r="M1600" s="10" t="s">
        <v>195</v>
      </c>
      <c r="N1600" s="10" t="s">
        <v>1</v>
      </c>
      <c r="O1600" s="10" t="s">
        <v>3953</v>
      </c>
      <c r="P1600" s="25" t="s">
        <v>11</v>
      </c>
      <c r="Q1600" s="22"/>
      <c r="R1600" s="33"/>
      <c r="S1600" s="33"/>
      <c r="T1600" s="33"/>
      <c r="U1600" s="27"/>
      <c r="V1600" s="27"/>
      <c r="W1600" s="27"/>
      <c r="X1600" s="24"/>
    </row>
    <row r="1601" spans="1:24" s="23" customFormat="1" ht="210.75" customHeight="1" x14ac:dyDescent="0.35">
      <c r="A1601" s="20">
        <f t="shared" si="51"/>
        <v>1600</v>
      </c>
      <c r="B1601" s="21" t="str">
        <f t="shared" si="54"/>
        <v>W52</v>
      </c>
      <c r="C1601" s="21">
        <v>46013.395833333336</v>
      </c>
      <c r="D1601" s="21" t="s">
        <v>1440</v>
      </c>
      <c r="E1601" s="10" t="s">
        <v>211</v>
      </c>
      <c r="F1601" s="10" t="s">
        <v>56</v>
      </c>
      <c r="G1601" s="46">
        <v>5.1000000000000004E-3</v>
      </c>
      <c r="H1601" s="46">
        <v>1.9E-3</v>
      </c>
      <c r="I1601" s="46">
        <v>5.1000000000000004E-3</v>
      </c>
      <c r="J1601" s="46">
        <v>1.9E-3</v>
      </c>
      <c r="K1601" s="49" t="s">
        <v>3955</v>
      </c>
      <c r="L1601" s="11" t="s">
        <v>3958</v>
      </c>
      <c r="M1601" s="10" t="s">
        <v>175</v>
      </c>
      <c r="N1601" s="10" t="s">
        <v>8</v>
      </c>
      <c r="O1601" s="10" t="s">
        <v>3953</v>
      </c>
      <c r="P1601" s="25" t="s">
        <v>50</v>
      </c>
      <c r="Q1601" s="22"/>
      <c r="R1601" s="33"/>
      <c r="S1601" s="33"/>
      <c r="T1601" s="33"/>
      <c r="U1601" s="27"/>
      <c r="V1601" s="27"/>
      <c r="W1601" s="27"/>
      <c r="X1601" s="24"/>
    </row>
    <row r="1602" spans="1:24" s="23" customFormat="1" ht="210.75" customHeight="1" x14ac:dyDescent="0.35">
      <c r="A1602" s="20">
        <f t="shared" si="51"/>
        <v>1601</v>
      </c>
      <c r="B1602" s="21" t="str">
        <f t="shared" si="54"/>
        <v>W52</v>
      </c>
      <c r="C1602" s="21">
        <v>46013.395833333336</v>
      </c>
      <c r="D1602" s="21" t="s">
        <v>1440</v>
      </c>
      <c r="E1602" s="10" t="s">
        <v>84</v>
      </c>
      <c r="F1602" s="10" t="s">
        <v>56</v>
      </c>
      <c r="G1602" s="46">
        <v>3.8999999999999998E-3</v>
      </c>
      <c r="H1602" s="46">
        <v>1.4E-3</v>
      </c>
      <c r="I1602" s="46">
        <v>3.8999999999999998E-3</v>
      </c>
      <c r="J1602" s="46">
        <v>1.4E-3</v>
      </c>
      <c r="K1602" s="49" t="s">
        <v>3956</v>
      </c>
      <c r="L1602" s="11" t="s">
        <v>5139</v>
      </c>
      <c r="M1602" s="10" t="s">
        <v>175</v>
      </c>
      <c r="N1602" s="10" t="s">
        <v>8</v>
      </c>
      <c r="O1602" s="10" t="s">
        <v>3953</v>
      </c>
      <c r="P1602" s="25" t="s">
        <v>11</v>
      </c>
      <c r="Q1602" s="22"/>
      <c r="R1602" s="33"/>
      <c r="S1602" s="33"/>
      <c r="T1602" s="33"/>
      <c r="U1602" s="27"/>
      <c r="V1602" s="27"/>
      <c r="W1602" s="27"/>
      <c r="X1602" s="24"/>
    </row>
    <row r="1603" spans="1:24" s="23" customFormat="1" ht="279" customHeight="1" x14ac:dyDescent="0.35">
      <c r="A1603" s="20">
        <f t="shared" si="51"/>
        <v>1602</v>
      </c>
      <c r="B1603" s="21" t="str">
        <f t="shared" si="54"/>
        <v>W52</v>
      </c>
      <c r="C1603" s="21">
        <v>46013.666666666664</v>
      </c>
      <c r="D1603" s="21" t="s">
        <v>2102</v>
      </c>
      <c r="E1603" s="10" t="s">
        <v>102</v>
      </c>
      <c r="F1603" s="10" t="s">
        <v>56</v>
      </c>
      <c r="G1603" s="46">
        <v>9.4999999999999998E-3</v>
      </c>
      <c r="H1603" s="46">
        <v>5.4999999999999997E-3</v>
      </c>
      <c r="I1603" s="46">
        <v>6.1000000000000004E-3</v>
      </c>
      <c r="J1603" s="46">
        <v>5.8999999999999999E-3</v>
      </c>
      <c r="K1603" s="49" t="s">
        <v>4258</v>
      </c>
      <c r="L1603" s="11" t="s">
        <v>3959</v>
      </c>
      <c r="M1603" s="10" t="s">
        <v>3566</v>
      </c>
      <c r="N1603" s="10" t="s">
        <v>8</v>
      </c>
      <c r="O1603" s="10" t="s">
        <v>3953</v>
      </c>
      <c r="P1603" s="25" t="s">
        <v>50</v>
      </c>
      <c r="Q1603" s="22"/>
      <c r="R1603" s="33"/>
      <c r="S1603" s="33"/>
      <c r="T1603" s="33"/>
      <c r="U1603" s="27"/>
      <c r="V1603" s="27"/>
      <c r="W1603" s="27"/>
      <c r="X1603" s="24"/>
    </row>
    <row r="1604" spans="1:24" s="23" customFormat="1" ht="210.75" customHeight="1" x14ac:dyDescent="0.35">
      <c r="A1604" s="20">
        <f t="shared" si="51"/>
        <v>1603</v>
      </c>
      <c r="B1604" s="21" t="str">
        <f t="shared" si="54"/>
        <v>W52</v>
      </c>
      <c r="C1604" s="21">
        <v>46013.666666666664</v>
      </c>
      <c r="D1604" s="21" t="s">
        <v>2102</v>
      </c>
      <c r="E1604" s="10" t="s">
        <v>86</v>
      </c>
      <c r="F1604" s="10" t="s">
        <v>56</v>
      </c>
      <c r="G1604" s="46">
        <v>1.2E-2</v>
      </c>
      <c r="H1604" s="46">
        <v>1.6999999999999999E-3</v>
      </c>
      <c r="I1604" s="46">
        <v>4.1000000000000003E-3</v>
      </c>
      <c r="J1604" s="46">
        <v>3.2000000000000002E-3</v>
      </c>
      <c r="K1604" s="49" t="s">
        <v>4014</v>
      </c>
      <c r="L1604" s="11" t="s">
        <v>5140</v>
      </c>
      <c r="M1604" s="10" t="s">
        <v>167</v>
      </c>
      <c r="N1604" s="10" t="s">
        <v>8</v>
      </c>
      <c r="O1604" s="10" t="s">
        <v>3953</v>
      </c>
      <c r="P1604" s="25" t="s">
        <v>50</v>
      </c>
      <c r="Q1604" s="22"/>
      <c r="R1604" s="33"/>
      <c r="S1604" s="33"/>
      <c r="T1604" s="33"/>
      <c r="U1604" s="27"/>
      <c r="V1604" s="27"/>
      <c r="W1604" s="27"/>
      <c r="X1604" s="24"/>
    </row>
    <row r="1605" spans="1:24" s="23" customFormat="1" ht="210.75" customHeight="1" x14ac:dyDescent="0.35">
      <c r="A1605" s="20">
        <f t="shared" ref="A1605:A1668" si="55">ROW()-1</f>
        <v>1604</v>
      </c>
      <c r="B1605" s="21" t="str">
        <f t="shared" si="54"/>
        <v>W52</v>
      </c>
      <c r="C1605" s="21">
        <v>46015.395833333336</v>
      </c>
      <c r="D1605" s="21" t="s">
        <v>1440</v>
      </c>
      <c r="E1605" s="10" t="s">
        <v>2291</v>
      </c>
      <c r="F1605" s="10" t="s">
        <v>56</v>
      </c>
      <c r="G1605" s="46">
        <v>7.4999999999999997E-3</v>
      </c>
      <c r="H1605" s="46">
        <v>2.5999999999999999E-3</v>
      </c>
      <c r="I1605" s="46">
        <v>4.7000000000000002E-3</v>
      </c>
      <c r="J1605" s="46">
        <v>2.5999999999999999E-3</v>
      </c>
      <c r="K1605" s="49" t="s">
        <v>3968</v>
      </c>
      <c r="L1605" s="11" t="s">
        <v>3975</v>
      </c>
      <c r="M1605" s="10" t="s">
        <v>172</v>
      </c>
      <c r="N1605" s="10" t="s">
        <v>9</v>
      </c>
      <c r="O1605" s="10" t="s">
        <v>3953</v>
      </c>
      <c r="P1605" s="25" t="s">
        <v>50</v>
      </c>
      <c r="Q1605" s="22"/>
      <c r="R1605" s="33"/>
      <c r="S1605" s="33"/>
      <c r="T1605" s="33"/>
      <c r="U1605" s="27"/>
      <c r="V1605" s="27"/>
      <c r="W1605" s="27"/>
      <c r="X1605" s="24"/>
    </row>
    <row r="1606" spans="1:24" s="23" customFormat="1" ht="210.75" customHeight="1" x14ac:dyDescent="0.35">
      <c r="A1606" s="20">
        <f t="shared" si="55"/>
        <v>1605</v>
      </c>
      <c r="B1606" s="21" t="str">
        <f t="shared" ref="B1606:B1612" si="56">"W"&amp;WEEKNUM(C1606,1)</f>
        <v>W52</v>
      </c>
      <c r="C1606" s="21">
        <v>46015.666666666664</v>
      </c>
      <c r="D1606" s="21" t="s">
        <v>2102</v>
      </c>
      <c r="E1606" s="10" t="s">
        <v>206</v>
      </c>
      <c r="F1606" s="10" t="s">
        <v>25</v>
      </c>
      <c r="G1606" s="46">
        <v>4.3E-3</v>
      </c>
      <c r="H1606" s="46">
        <v>1E-3</v>
      </c>
      <c r="I1606" s="46">
        <v>3.3E-3</v>
      </c>
      <c r="J1606" s="46">
        <v>2.8999999999999998E-3</v>
      </c>
      <c r="K1606" s="49" t="s">
        <v>3969</v>
      </c>
      <c r="L1606" s="11" t="s">
        <v>3973</v>
      </c>
      <c r="M1606" s="10" t="s">
        <v>204</v>
      </c>
      <c r="N1606" s="10" t="s">
        <v>1</v>
      </c>
      <c r="O1606" s="10" t="s">
        <v>2302</v>
      </c>
      <c r="P1606" s="25" t="s">
        <v>134</v>
      </c>
      <c r="Q1606" s="22"/>
      <c r="R1606" s="33"/>
      <c r="S1606" s="33"/>
      <c r="T1606" s="33"/>
      <c r="U1606" s="27"/>
      <c r="V1606" s="27"/>
      <c r="W1606" s="27"/>
      <c r="X1606" s="24"/>
    </row>
    <row r="1607" spans="1:24" s="23" customFormat="1" ht="210.75" customHeight="1" x14ac:dyDescent="0.35">
      <c r="A1607" s="20">
        <f t="shared" si="55"/>
        <v>1606</v>
      </c>
      <c r="B1607" s="21" t="str">
        <f t="shared" si="56"/>
        <v>W52</v>
      </c>
      <c r="C1607" s="21">
        <v>46015.666666666664</v>
      </c>
      <c r="D1607" s="21" t="s">
        <v>2935</v>
      </c>
      <c r="E1607" s="10" t="s">
        <v>156</v>
      </c>
      <c r="F1607" s="10" t="s">
        <v>56</v>
      </c>
      <c r="G1607" s="46">
        <v>3.0000000000000001E-3</v>
      </c>
      <c r="H1607" s="46">
        <v>4.0000000000000002E-4</v>
      </c>
      <c r="I1607" s="46">
        <v>1.2999999999999999E-3</v>
      </c>
      <c r="J1607" s="46">
        <v>5.9999999999999995E-4</v>
      </c>
      <c r="K1607" s="49" t="s">
        <v>3970</v>
      </c>
      <c r="L1607" s="11" t="s">
        <v>3974</v>
      </c>
      <c r="M1607" s="10" t="s">
        <v>175</v>
      </c>
      <c r="N1607" s="10" t="s">
        <v>8</v>
      </c>
      <c r="O1607" s="10" t="s">
        <v>2302</v>
      </c>
      <c r="P1607" s="25" t="s">
        <v>134</v>
      </c>
      <c r="Q1607" s="22"/>
      <c r="R1607" s="33"/>
      <c r="S1607" s="33"/>
      <c r="T1607" s="33"/>
      <c r="U1607" s="27"/>
      <c r="V1607" s="27"/>
      <c r="W1607" s="27"/>
      <c r="X1607" s="24"/>
    </row>
    <row r="1608" spans="1:24" s="23" customFormat="1" ht="210.75" customHeight="1" x14ac:dyDescent="0.35">
      <c r="A1608" s="20">
        <f t="shared" si="55"/>
        <v>1607</v>
      </c>
      <c r="B1608" s="21" t="str">
        <f t="shared" si="56"/>
        <v>W52</v>
      </c>
      <c r="C1608" s="21">
        <v>46016.416666666664</v>
      </c>
      <c r="D1608" s="21" t="s">
        <v>1440</v>
      </c>
      <c r="E1608" s="10" t="s">
        <v>20</v>
      </c>
      <c r="F1608" s="10" t="s">
        <v>25</v>
      </c>
      <c r="G1608" s="46">
        <v>7.7000000000000002E-3</v>
      </c>
      <c r="H1608" s="46">
        <v>3.8999999999999998E-3</v>
      </c>
      <c r="I1608" s="46">
        <v>6.7999999999999996E-3</v>
      </c>
      <c r="J1608" s="46">
        <v>3.8999999999999998E-3</v>
      </c>
      <c r="K1608" s="49" t="s">
        <v>3976</v>
      </c>
      <c r="L1608" s="11" t="s">
        <v>3981</v>
      </c>
      <c r="M1608" s="10" t="s">
        <v>3978</v>
      </c>
      <c r="N1608" s="10" t="s">
        <v>3979</v>
      </c>
      <c r="O1608" s="10" t="s">
        <v>3980</v>
      </c>
      <c r="P1608" s="25" t="s">
        <v>50</v>
      </c>
      <c r="Q1608" s="22"/>
      <c r="R1608" s="33"/>
      <c r="S1608" s="33"/>
      <c r="T1608" s="33"/>
      <c r="U1608" s="27"/>
      <c r="V1608" s="27"/>
      <c r="W1608" s="27"/>
      <c r="X1608" s="24"/>
    </row>
    <row r="1609" spans="1:24" s="23" customFormat="1" ht="210.75" customHeight="1" x14ac:dyDescent="0.35">
      <c r="A1609" s="20">
        <f t="shared" si="55"/>
        <v>1608</v>
      </c>
      <c r="B1609" s="21" t="str">
        <f t="shared" si="56"/>
        <v>W52</v>
      </c>
      <c r="C1609" s="21">
        <v>46016.416666666664</v>
      </c>
      <c r="D1609" s="21" t="s">
        <v>3037</v>
      </c>
      <c r="E1609" s="10" t="s">
        <v>20</v>
      </c>
      <c r="F1609" s="10" t="s">
        <v>56</v>
      </c>
      <c r="G1609" s="46">
        <v>9.7000000000000003E-3</v>
      </c>
      <c r="H1609" s="46">
        <v>2.7000000000000001E-3</v>
      </c>
      <c r="I1609" s="46">
        <v>3.8E-3</v>
      </c>
      <c r="J1609" s="46">
        <v>3.0000000000000001E-3</v>
      </c>
      <c r="K1609" s="49" t="s">
        <v>3977</v>
      </c>
      <c r="L1609" s="11" t="s">
        <v>3982</v>
      </c>
      <c r="M1609" s="10" t="s">
        <v>3978</v>
      </c>
      <c r="N1609" s="10" t="s">
        <v>3979</v>
      </c>
      <c r="O1609" s="10" t="s">
        <v>3980</v>
      </c>
      <c r="P1609" s="25" t="s">
        <v>50</v>
      </c>
      <c r="Q1609" s="22"/>
      <c r="R1609" s="33"/>
      <c r="S1609" s="33"/>
      <c r="T1609" s="33"/>
      <c r="U1609" s="27"/>
      <c r="V1609" s="27"/>
      <c r="W1609" s="27"/>
      <c r="X1609" s="24"/>
    </row>
    <row r="1610" spans="1:24" s="23" customFormat="1" ht="210.75" customHeight="1" x14ac:dyDescent="0.35">
      <c r="A1610" s="20">
        <f t="shared" si="55"/>
        <v>1609</v>
      </c>
      <c r="B1610" s="21" t="str">
        <f t="shared" si="56"/>
        <v>W52</v>
      </c>
      <c r="C1610" s="21">
        <v>46017.416666666664</v>
      </c>
      <c r="D1610" s="21" t="s">
        <v>2144</v>
      </c>
      <c r="E1610" s="10" t="s">
        <v>1629</v>
      </c>
      <c r="F1610" s="10" t="s">
        <v>25</v>
      </c>
      <c r="G1610" s="46">
        <v>4.6699999999999998E-2</v>
      </c>
      <c r="H1610" s="46">
        <v>9.1999999999999998E-3</v>
      </c>
      <c r="I1610" s="46">
        <v>2.8400000000000002E-2</v>
      </c>
      <c r="J1610" s="46">
        <v>7.1999999999999998E-3</v>
      </c>
      <c r="K1610" s="49" t="s">
        <v>3983</v>
      </c>
      <c r="L1610" s="11" t="s">
        <v>3985</v>
      </c>
      <c r="M1610" s="10" t="s">
        <v>3566</v>
      </c>
      <c r="N1610" s="10" t="s">
        <v>8</v>
      </c>
      <c r="O1610" s="10" t="s">
        <v>2302</v>
      </c>
      <c r="P1610" s="25" t="s">
        <v>11</v>
      </c>
      <c r="Q1610" s="22"/>
      <c r="R1610" s="33"/>
      <c r="S1610" s="33"/>
      <c r="T1610" s="33"/>
      <c r="U1610" s="27"/>
      <c r="V1610" s="27"/>
      <c r="W1610" s="27"/>
      <c r="X1610" s="24"/>
    </row>
    <row r="1611" spans="1:24" s="23" customFormat="1" ht="210.75" customHeight="1" x14ac:dyDescent="0.35">
      <c r="A1611" s="20">
        <f t="shared" si="55"/>
        <v>1610</v>
      </c>
      <c r="B1611" s="21" t="str">
        <f t="shared" si="56"/>
        <v>W52</v>
      </c>
      <c r="C1611" s="21">
        <v>46017.416666666664</v>
      </c>
      <c r="D1611" s="21" t="s">
        <v>2144</v>
      </c>
      <c r="E1611" s="10" t="s">
        <v>896</v>
      </c>
      <c r="F1611" s="10" t="s">
        <v>25</v>
      </c>
      <c r="G1611" s="46">
        <v>5.3800000000000001E-2</v>
      </c>
      <c r="H1611" s="46">
        <v>1.38E-2</v>
      </c>
      <c r="I1611" s="46">
        <v>3.9800000000000002E-2</v>
      </c>
      <c r="J1611" s="46">
        <v>1.0699999999999999E-2</v>
      </c>
      <c r="K1611" s="49" t="s">
        <v>3984</v>
      </c>
      <c r="L1611" s="11" t="s">
        <v>3986</v>
      </c>
      <c r="M1611" s="10" t="s">
        <v>175</v>
      </c>
      <c r="N1611" s="10" t="s">
        <v>8</v>
      </c>
      <c r="O1611" s="10" t="s">
        <v>2302</v>
      </c>
      <c r="P1611" s="25" t="s">
        <v>11</v>
      </c>
      <c r="Q1611" s="22"/>
      <c r="R1611" s="33"/>
      <c r="S1611" s="33"/>
      <c r="T1611" s="33"/>
      <c r="U1611" s="27"/>
      <c r="V1611" s="27"/>
      <c r="W1611" s="27"/>
      <c r="X1611" s="24"/>
    </row>
    <row r="1612" spans="1:24" s="23" customFormat="1" ht="210.75" customHeight="1" x14ac:dyDescent="0.35">
      <c r="A1612" s="20">
        <f t="shared" si="55"/>
        <v>1611</v>
      </c>
      <c r="B1612" s="21" t="str">
        <f t="shared" si="56"/>
        <v>W52</v>
      </c>
      <c r="C1612" s="21">
        <v>46018.416666666664</v>
      </c>
      <c r="D1612" s="21" t="s">
        <v>2102</v>
      </c>
      <c r="E1612" s="10" t="s">
        <v>211</v>
      </c>
      <c r="F1612" s="10" t="s">
        <v>25</v>
      </c>
      <c r="G1612" s="46">
        <v>2.5700000000000001E-2</v>
      </c>
      <c r="H1612" s="46">
        <v>1.03E-2</v>
      </c>
      <c r="I1612" s="46">
        <v>6.4999999999999997E-3</v>
      </c>
      <c r="J1612" s="46">
        <v>4.7999999999999996E-3</v>
      </c>
      <c r="K1612" s="49" t="s">
        <v>3984</v>
      </c>
      <c r="L1612" s="11" t="s">
        <v>3987</v>
      </c>
      <c r="M1612" s="10" t="s">
        <v>175</v>
      </c>
      <c r="N1612" s="10" t="s">
        <v>8</v>
      </c>
      <c r="O1612" s="10" t="s">
        <v>2302</v>
      </c>
      <c r="P1612" s="25" t="s">
        <v>50</v>
      </c>
      <c r="Q1612" s="22"/>
      <c r="R1612" s="33"/>
      <c r="S1612" s="33"/>
      <c r="T1612" s="33"/>
      <c r="U1612" s="27"/>
      <c r="V1612" s="27"/>
      <c r="W1612" s="27"/>
      <c r="X1612" s="24"/>
    </row>
    <row r="1613" spans="1:24" s="23" customFormat="1" ht="210.75" customHeight="1" x14ac:dyDescent="0.35">
      <c r="A1613" s="20">
        <f t="shared" si="55"/>
        <v>1612</v>
      </c>
      <c r="B1613" s="21" t="str">
        <f t="shared" ref="B1613:B1623" si="57">"W"&amp;WEEKNUM(C1613,1)</f>
        <v>W53</v>
      </c>
      <c r="C1613" s="21">
        <v>46019.416666666664</v>
      </c>
      <c r="D1613" s="21" t="s">
        <v>1440</v>
      </c>
      <c r="E1613" s="10" t="s">
        <v>73</v>
      </c>
      <c r="F1613" s="10" t="s">
        <v>56</v>
      </c>
      <c r="G1613" s="46">
        <v>1.17E-2</v>
      </c>
      <c r="H1613" s="46">
        <v>1E-3</v>
      </c>
      <c r="I1613" s="46">
        <v>1E-3</v>
      </c>
      <c r="J1613" s="46">
        <v>1E-3</v>
      </c>
      <c r="K1613" s="49" t="s">
        <v>3988</v>
      </c>
      <c r="L1613" s="11" t="s">
        <v>3989</v>
      </c>
      <c r="M1613" s="10" t="s">
        <v>3990</v>
      </c>
      <c r="N1613" s="10" t="s">
        <v>9</v>
      </c>
      <c r="O1613" s="10" t="s">
        <v>3071</v>
      </c>
      <c r="P1613" s="25" t="s">
        <v>50</v>
      </c>
      <c r="Q1613" s="22"/>
      <c r="R1613" s="33"/>
      <c r="S1613" s="33"/>
      <c r="T1613" s="33"/>
      <c r="U1613" s="27"/>
      <c r="V1613" s="27"/>
      <c r="W1613" s="27"/>
      <c r="X1613" s="24"/>
    </row>
    <row r="1614" spans="1:24" s="23" customFormat="1" ht="210.75" customHeight="1" x14ac:dyDescent="0.35">
      <c r="A1614" s="20">
        <f t="shared" si="55"/>
        <v>1613</v>
      </c>
      <c r="B1614" s="21" t="str">
        <f t="shared" si="57"/>
        <v>W53</v>
      </c>
      <c r="C1614" s="21">
        <v>46020.416666666664</v>
      </c>
      <c r="D1614" s="21" t="s">
        <v>57</v>
      </c>
      <c r="E1614" s="10" t="s">
        <v>3998</v>
      </c>
      <c r="F1614" s="10" t="s">
        <v>66</v>
      </c>
      <c r="G1614" s="46">
        <v>0.80840000000000001</v>
      </c>
      <c r="H1614" s="46">
        <v>0.80800000000000005</v>
      </c>
      <c r="I1614" s="46">
        <v>0.80800000000000005</v>
      </c>
      <c r="J1614" s="46">
        <v>0.80800000000000005</v>
      </c>
      <c r="K1614" s="49" t="s">
        <v>3994</v>
      </c>
      <c r="L1614" s="11" t="s">
        <v>3995</v>
      </c>
      <c r="M1614" s="10" t="s">
        <v>3385</v>
      </c>
      <c r="N1614" s="10" t="s">
        <v>1558</v>
      </c>
      <c r="O1614" s="10" t="s">
        <v>3071</v>
      </c>
      <c r="P1614" s="25" t="s">
        <v>11</v>
      </c>
      <c r="Q1614" s="22"/>
      <c r="R1614" s="33"/>
      <c r="S1614" s="33"/>
      <c r="T1614" s="33"/>
      <c r="U1614" s="27"/>
      <c r="V1614" s="27"/>
      <c r="W1614" s="27"/>
      <c r="X1614" s="24"/>
    </row>
    <row r="1615" spans="1:24" s="23" customFormat="1" ht="210.75" customHeight="1" x14ac:dyDescent="0.35">
      <c r="A1615" s="20">
        <f t="shared" si="55"/>
        <v>1614</v>
      </c>
      <c r="B1615" s="21" t="str">
        <f t="shared" si="57"/>
        <v>W53</v>
      </c>
      <c r="C1615" s="21">
        <v>46020.416666666664</v>
      </c>
      <c r="D1615" s="21" t="s">
        <v>57</v>
      </c>
      <c r="E1615" s="10" t="s">
        <v>3446</v>
      </c>
      <c r="F1615" s="10" t="s">
        <v>66</v>
      </c>
      <c r="G1615" s="46">
        <v>0.80840000000000001</v>
      </c>
      <c r="H1615" s="46">
        <v>0.80800000000000005</v>
      </c>
      <c r="I1615" s="46">
        <v>0.80800000000000005</v>
      </c>
      <c r="J1615" s="46">
        <v>0.80800000000000005</v>
      </c>
      <c r="K1615" s="49" t="s">
        <v>3994</v>
      </c>
      <c r="L1615" s="11" t="s">
        <v>3398</v>
      </c>
      <c r="M1615" s="10" t="s">
        <v>3385</v>
      </c>
      <c r="N1615" s="10" t="s">
        <v>1558</v>
      </c>
      <c r="O1615" s="10" t="s">
        <v>3071</v>
      </c>
      <c r="P1615" s="25" t="s">
        <v>11</v>
      </c>
      <c r="Q1615" s="22"/>
      <c r="R1615" s="33"/>
      <c r="S1615" s="33"/>
      <c r="T1615" s="33"/>
      <c r="U1615" s="27"/>
      <c r="V1615" s="27"/>
      <c r="W1615" s="27"/>
      <c r="X1615" s="24"/>
    </row>
    <row r="1616" spans="1:24" s="23" customFormat="1" ht="210.75" customHeight="1" x14ac:dyDescent="0.35">
      <c r="A1616" s="20">
        <f t="shared" si="55"/>
        <v>1615</v>
      </c>
      <c r="B1616" s="21" t="str">
        <f t="shared" si="57"/>
        <v>W53</v>
      </c>
      <c r="C1616" s="21">
        <v>46020.625</v>
      </c>
      <c r="D1616" s="21" t="s">
        <v>160</v>
      </c>
      <c r="E1616" s="10" t="s">
        <v>1682</v>
      </c>
      <c r="F1616" s="10" t="s">
        <v>66</v>
      </c>
      <c r="G1616" s="46">
        <v>2.3999999999999998E-3</v>
      </c>
      <c r="H1616" s="46">
        <v>2.3E-3</v>
      </c>
      <c r="I1616" s="46">
        <v>2.3999999999999998E-3</v>
      </c>
      <c r="J1616" s="46">
        <v>2.3999999999999998E-3</v>
      </c>
      <c r="K1616" s="49" t="s">
        <v>3996</v>
      </c>
      <c r="L1616" s="11" t="s">
        <v>3999</v>
      </c>
      <c r="M1616" s="10" t="s">
        <v>3997</v>
      </c>
      <c r="N1616" s="10" t="s">
        <v>1</v>
      </c>
      <c r="O1616" s="10" t="s">
        <v>3071</v>
      </c>
      <c r="P1616" s="25" t="s">
        <v>11</v>
      </c>
      <c r="Q1616" s="22"/>
      <c r="R1616" s="33"/>
      <c r="S1616" s="33"/>
      <c r="T1616" s="33"/>
      <c r="U1616" s="27"/>
      <c r="V1616" s="27"/>
      <c r="W1616" s="27"/>
      <c r="X1616" s="24"/>
    </row>
    <row r="1617" spans="1:24" s="23" customFormat="1" ht="210.75" customHeight="1" x14ac:dyDescent="0.35">
      <c r="A1617" s="20">
        <f t="shared" si="55"/>
        <v>1616</v>
      </c>
      <c r="B1617" s="21" t="str">
        <f t="shared" si="57"/>
        <v>W53</v>
      </c>
      <c r="C1617" s="21">
        <v>46019.625</v>
      </c>
      <c r="D1617" s="21" t="s">
        <v>160</v>
      </c>
      <c r="E1617" s="10" t="s">
        <v>133</v>
      </c>
      <c r="F1617" s="10" t="s">
        <v>66</v>
      </c>
      <c r="G1617" s="46">
        <v>0.26419999999999999</v>
      </c>
      <c r="H1617" s="46">
        <v>0.26090000000000002</v>
      </c>
      <c r="I1617" s="46">
        <v>0.26090000000000002</v>
      </c>
      <c r="J1617" s="46">
        <v>0.26090000000000002</v>
      </c>
      <c r="K1617" s="49" t="s">
        <v>3991</v>
      </c>
      <c r="L1617" s="11" t="s">
        <v>3992</v>
      </c>
      <c r="M1617" s="10" t="s">
        <v>3993</v>
      </c>
      <c r="N1617" s="10" t="s">
        <v>1</v>
      </c>
      <c r="O1617" s="10" t="s">
        <v>3071</v>
      </c>
      <c r="P1617" s="25" t="s">
        <v>11</v>
      </c>
      <c r="Q1617" s="22"/>
      <c r="R1617" s="33"/>
      <c r="S1617" s="33"/>
      <c r="T1617" s="33"/>
      <c r="U1617" s="27"/>
      <c r="V1617" s="27"/>
      <c r="W1617" s="27"/>
      <c r="X1617" s="24"/>
    </row>
    <row r="1618" spans="1:24" s="23" customFormat="1" ht="210.75" customHeight="1" x14ac:dyDescent="0.35">
      <c r="A1618" s="20">
        <f t="shared" si="55"/>
        <v>1617</v>
      </c>
      <c r="B1618" s="21" t="str">
        <f t="shared" si="57"/>
        <v>W53</v>
      </c>
      <c r="C1618" s="21">
        <v>46019.625</v>
      </c>
      <c r="D1618" s="21" t="s">
        <v>3321</v>
      </c>
      <c r="E1618" s="10" t="s">
        <v>133</v>
      </c>
      <c r="F1618" s="10" t="s">
        <v>66</v>
      </c>
      <c r="G1618" s="46">
        <v>0.26419999999999999</v>
      </c>
      <c r="H1618" s="46">
        <v>0.26090000000000002</v>
      </c>
      <c r="I1618" s="46">
        <v>0.26090000000000002</v>
      </c>
      <c r="J1618" s="46">
        <v>0.26090000000000002</v>
      </c>
      <c r="K1618" s="49" t="s">
        <v>3991</v>
      </c>
      <c r="L1618" s="11" t="s">
        <v>3992</v>
      </c>
      <c r="M1618" s="10" t="s">
        <v>3993</v>
      </c>
      <c r="N1618" s="10" t="s">
        <v>1</v>
      </c>
      <c r="O1618" s="10" t="s">
        <v>3071</v>
      </c>
      <c r="P1618" s="25" t="s">
        <v>11</v>
      </c>
      <c r="Q1618" s="22"/>
      <c r="R1618" s="33"/>
      <c r="S1618" s="33"/>
      <c r="T1618" s="33"/>
      <c r="U1618" s="27"/>
      <c r="V1618" s="27"/>
      <c r="W1618" s="27"/>
      <c r="X1618" s="24"/>
    </row>
    <row r="1619" spans="1:24" s="23" customFormat="1" ht="210.75" customHeight="1" x14ac:dyDescent="0.35">
      <c r="A1619" s="20">
        <f t="shared" si="55"/>
        <v>1618</v>
      </c>
      <c r="B1619" s="21" t="str">
        <f t="shared" si="57"/>
        <v>W53</v>
      </c>
      <c r="C1619" s="21">
        <v>46020.625</v>
      </c>
      <c r="D1619" s="21" t="s">
        <v>3321</v>
      </c>
      <c r="E1619" s="10" t="s">
        <v>1682</v>
      </c>
      <c r="F1619" s="10" t="s">
        <v>66</v>
      </c>
      <c r="G1619" s="46">
        <v>2.3999999999999998E-3</v>
      </c>
      <c r="H1619" s="46">
        <v>2.3E-3</v>
      </c>
      <c r="I1619" s="46">
        <v>2.3999999999999998E-3</v>
      </c>
      <c r="J1619" s="46">
        <v>2.3999999999999998E-3</v>
      </c>
      <c r="K1619" s="49" t="s">
        <v>3996</v>
      </c>
      <c r="L1619" s="11" t="s">
        <v>3999</v>
      </c>
      <c r="M1619" s="10" t="s">
        <v>3997</v>
      </c>
      <c r="N1619" s="10" t="s">
        <v>1</v>
      </c>
      <c r="O1619" s="10" t="s">
        <v>3071</v>
      </c>
      <c r="P1619" s="25" t="s">
        <v>11</v>
      </c>
      <c r="Q1619" s="22"/>
      <c r="R1619" s="33"/>
      <c r="S1619" s="33"/>
      <c r="T1619" s="33"/>
      <c r="U1619" s="27"/>
      <c r="V1619" s="27"/>
      <c r="W1619" s="27"/>
      <c r="X1619" s="24"/>
    </row>
    <row r="1620" spans="1:24" s="23" customFormat="1" ht="210.75" customHeight="1" x14ac:dyDescent="0.35">
      <c r="A1620" s="20">
        <f t="shared" si="55"/>
        <v>1619</v>
      </c>
      <c r="B1620" s="21" t="str">
        <f t="shared" si="57"/>
        <v>W53</v>
      </c>
      <c r="C1620" s="21">
        <v>46021.625</v>
      </c>
      <c r="D1620" s="21" t="s">
        <v>3321</v>
      </c>
      <c r="E1620" s="10" t="s">
        <v>86</v>
      </c>
      <c r="F1620" s="10" t="s">
        <v>56</v>
      </c>
      <c r="G1620" s="46">
        <v>1.6E-2</v>
      </c>
      <c r="H1620" s="46">
        <v>3.3E-3</v>
      </c>
      <c r="I1620" s="46">
        <v>4.1999999999999997E-3</v>
      </c>
      <c r="J1620" s="46">
        <v>4.1999999999999997E-3</v>
      </c>
      <c r="K1620" s="49" t="s">
        <v>4000</v>
      </c>
      <c r="L1620" s="11" t="s">
        <v>5141</v>
      </c>
      <c r="M1620" s="10" t="s">
        <v>4001</v>
      </c>
      <c r="N1620" s="10" t="s">
        <v>1</v>
      </c>
      <c r="O1620" s="10" t="s">
        <v>3071</v>
      </c>
      <c r="P1620" s="25" t="s">
        <v>50</v>
      </c>
      <c r="Q1620" s="22"/>
      <c r="R1620" s="33"/>
      <c r="S1620" s="33"/>
      <c r="T1620" s="33"/>
      <c r="U1620" s="27"/>
      <c r="V1620" s="27"/>
      <c r="W1620" s="27"/>
      <c r="X1620" s="24"/>
    </row>
    <row r="1621" spans="1:24" s="23" customFormat="1" ht="210.75" customHeight="1" x14ac:dyDescent="0.35">
      <c r="A1621" s="20">
        <f t="shared" si="55"/>
        <v>1620</v>
      </c>
      <c r="B1621" s="21" t="str">
        <f t="shared" si="57"/>
        <v>W53</v>
      </c>
      <c r="C1621" s="21">
        <v>46022.666666666664</v>
      </c>
      <c r="D1621" s="21" t="s">
        <v>3477</v>
      </c>
      <c r="E1621" s="10" t="s">
        <v>1682</v>
      </c>
      <c r="F1621" s="10" t="s">
        <v>25</v>
      </c>
      <c r="G1621" s="46">
        <v>6.1000000000000004E-3</v>
      </c>
      <c r="H1621" s="46">
        <v>1.4E-3</v>
      </c>
      <c r="I1621" s="46">
        <v>4.3E-3</v>
      </c>
      <c r="J1621" s="46">
        <v>6.7000000000000002E-3</v>
      </c>
      <c r="K1621" s="49" t="s">
        <v>4002</v>
      </c>
      <c r="L1621" s="11" t="s">
        <v>5142</v>
      </c>
      <c r="M1621" s="10" t="s">
        <v>190</v>
      </c>
      <c r="N1621" s="10" t="s">
        <v>1</v>
      </c>
      <c r="O1621" s="10" t="s">
        <v>4005</v>
      </c>
      <c r="P1621" s="25" t="s">
        <v>11</v>
      </c>
      <c r="Q1621" s="22"/>
      <c r="R1621" s="33"/>
      <c r="S1621" s="33"/>
      <c r="T1621" s="33"/>
      <c r="U1621" s="27"/>
      <c r="V1621" s="27"/>
      <c r="W1621" s="27"/>
      <c r="X1621" s="24"/>
    </row>
    <row r="1622" spans="1:24" s="23" customFormat="1" ht="210.75" customHeight="1" x14ac:dyDescent="0.35">
      <c r="A1622" s="20">
        <f t="shared" si="55"/>
        <v>1621</v>
      </c>
      <c r="B1622" s="21" t="str">
        <f t="shared" si="57"/>
        <v>W53</v>
      </c>
      <c r="C1622" s="21">
        <v>46022.666666666664</v>
      </c>
      <c r="D1622" s="21" t="s">
        <v>3321</v>
      </c>
      <c r="E1622" s="10" t="s">
        <v>58</v>
      </c>
      <c r="F1622" s="10" t="s">
        <v>25</v>
      </c>
      <c r="G1622" s="46">
        <v>3.2000000000000002E-3</v>
      </c>
      <c r="H1622" s="46">
        <v>1.5E-3</v>
      </c>
      <c r="I1622" s="46">
        <v>1.8E-3</v>
      </c>
      <c r="J1622" s="46">
        <v>2.2000000000000001E-3</v>
      </c>
      <c r="K1622" s="49" t="s">
        <v>4003</v>
      </c>
      <c r="L1622" s="11" t="s">
        <v>4006</v>
      </c>
      <c r="M1622" s="10" t="s">
        <v>3566</v>
      </c>
      <c r="N1622" s="10" t="s">
        <v>8</v>
      </c>
      <c r="O1622" s="10" t="s">
        <v>4005</v>
      </c>
      <c r="P1622" s="25" t="s">
        <v>11</v>
      </c>
      <c r="Q1622" s="22"/>
      <c r="R1622" s="33"/>
      <c r="S1622" s="33"/>
      <c r="T1622" s="33"/>
      <c r="U1622" s="27"/>
      <c r="V1622" s="27"/>
      <c r="W1622" s="27"/>
      <c r="X1622" s="24"/>
    </row>
    <row r="1623" spans="1:24" s="23" customFormat="1" ht="210.75" customHeight="1" x14ac:dyDescent="0.35">
      <c r="A1623" s="20">
        <f t="shared" si="55"/>
        <v>1622</v>
      </c>
      <c r="B1623" s="21" t="str">
        <f t="shared" si="57"/>
        <v>W53</v>
      </c>
      <c r="C1623" s="21">
        <v>46022.666666666664</v>
      </c>
      <c r="D1623" s="21" t="s">
        <v>3321</v>
      </c>
      <c r="E1623" s="10" t="s">
        <v>206</v>
      </c>
      <c r="F1623" s="10" t="s">
        <v>25</v>
      </c>
      <c r="G1623" s="46">
        <v>3.2000000000000002E-3</v>
      </c>
      <c r="H1623" s="46">
        <v>2E-3</v>
      </c>
      <c r="I1623" s="46">
        <v>2.3999999999999998E-3</v>
      </c>
      <c r="J1623" s="46">
        <v>2.8E-3</v>
      </c>
      <c r="K1623" s="49" t="s">
        <v>4004</v>
      </c>
      <c r="L1623" s="11" t="s">
        <v>4007</v>
      </c>
      <c r="M1623" s="10" t="s">
        <v>190</v>
      </c>
      <c r="N1623" s="10" t="s">
        <v>1</v>
      </c>
      <c r="O1623" s="10" t="s">
        <v>4005</v>
      </c>
      <c r="P1623" s="25" t="s">
        <v>50</v>
      </c>
      <c r="Q1623" s="22"/>
      <c r="R1623" s="33"/>
      <c r="S1623" s="33"/>
      <c r="T1623" s="33"/>
      <c r="U1623" s="27"/>
      <c r="V1623" s="27"/>
      <c r="W1623" s="27"/>
      <c r="X1623" s="24"/>
    </row>
    <row r="1624" spans="1:24" s="23" customFormat="1" ht="210.75" customHeight="1" x14ac:dyDescent="0.35">
      <c r="A1624" s="20">
        <f t="shared" si="55"/>
        <v>1623</v>
      </c>
      <c r="B1624" s="21" t="str">
        <f t="shared" ref="B1624:B1636" si="58">"W"&amp;WEEKNUM(C1624,1)</f>
        <v>W1</v>
      </c>
      <c r="C1624" s="21">
        <v>46023.416666666664</v>
      </c>
      <c r="D1624" s="21" t="s">
        <v>3477</v>
      </c>
      <c r="E1624" s="10" t="s">
        <v>4011</v>
      </c>
      <c r="F1624" s="10" t="s">
        <v>25</v>
      </c>
      <c r="G1624" s="46">
        <v>1.9E-3</v>
      </c>
      <c r="H1624" s="46">
        <v>5.9999999999999995E-4</v>
      </c>
      <c r="I1624" s="46">
        <v>1.1999999999999999E-3</v>
      </c>
      <c r="J1624" s="46">
        <v>1.4E-3</v>
      </c>
      <c r="K1624" s="49" t="s">
        <v>4008</v>
      </c>
      <c r="L1624" s="11" t="s">
        <v>4048</v>
      </c>
      <c r="M1624" s="10" t="s">
        <v>2455</v>
      </c>
      <c r="N1624" s="10" t="s">
        <v>183</v>
      </c>
      <c r="O1624" s="10" t="s">
        <v>4005</v>
      </c>
      <c r="P1624" s="25" t="s">
        <v>11</v>
      </c>
      <c r="Q1624" s="40"/>
      <c r="R1624" s="36" t="s">
        <v>4076</v>
      </c>
      <c r="S1624" s="36" t="s">
        <v>4053</v>
      </c>
      <c r="T1624" s="36" t="s">
        <v>4049</v>
      </c>
      <c r="U1624" s="36" t="s">
        <v>4050</v>
      </c>
      <c r="V1624" s="44" t="s">
        <v>4052</v>
      </c>
      <c r="W1624" s="36"/>
      <c r="X1624" s="24" t="str">
        <f>MID(K1624,FIND("恶化",K1624)+2,5)</f>
        <v>0.14%</v>
      </c>
    </row>
    <row r="1625" spans="1:24" s="23" customFormat="1" ht="210.75" customHeight="1" x14ac:dyDescent="0.35">
      <c r="A1625" s="20">
        <f t="shared" si="55"/>
        <v>1624</v>
      </c>
      <c r="B1625" s="21" t="str">
        <f t="shared" si="58"/>
        <v>W1</v>
      </c>
      <c r="C1625" s="21">
        <v>46023.416666666664</v>
      </c>
      <c r="D1625" s="21" t="s">
        <v>3477</v>
      </c>
      <c r="E1625" s="10" t="s">
        <v>1064</v>
      </c>
      <c r="F1625" s="10" t="s">
        <v>25</v>
      </c>
      <c r="G1625" s="46">
        <v>2.5000000000000001E-3</v>
      </c>
      <c r="H1625" s="46">
        <v>5.0000000000000001E-4</v>
      </c>
      <c r="I1625" s="46">
        <v>1.9E-3</v>
      </c>
      <c r="J1625" s="46">
        <v>2.5000000000000001E-3</v>
      </c>
      <c r="K1625" s="49" t="s">
        <v>4009</v>
      </c>
      <c r="L1625" s="11" t="s">
        <v>4058</v>
      </c>
      <c r="M1625" s="10" t="s">
        <v>190</v>
      </c>
      <c r="N1625" s="10" t="s">
        <v>1</v>
      </c>
      <c r="O1625" s="10" t="s">
        <v>4005</v>
      </c>
      <c r="P1625" s="25" t="s">
        <v>11</v>
      </c>
      <c r="Q1625" s="40"/>
      <c r="R1625" s="36" t="s">
        <v>4054</v>
      </c>
      <c r="S1625" s="36" t="s">
        <v>4055</v>
      </c>
      <c r="T1625" s="36" t="s">
        <v>4059</v>
      </c>
      <c r="U1625" s="36" t="s">
        <v>4056</v>
      </c>
      <c r="V1625" s="44" t="s">
        <v>4060</v>
      </c>
      <c r="W1625" s="36"/>
      <c r="X1625" s="24" t="str">
        <f t="shared" ref="X1625:X1688" si="59">MID(K1625,FIND("恶化",K1625)+2,5)</f>
        <v>0.25%</v>
      </c>
    </row>
    <row r="1626" spans="1:24" s="23" customFormat="1" ht="238.5" customHeight="1" x14ac:dyDescent="0.35">
      <c r="A1626" s="20">
        <f t="shared" si="55"/>
        <v>1625</v>
      </c>
      <c r="B1626" s="21" t="str">
        <f t="shared" si="58"/>
        <v>W1</v>
      </c>
      <c r="C1626" s="21">
        <v>46023.416666666664</v>
      </c>
      <c r="D1626" s="21" t="s">
        <v>3477</v>
      </c>
      <c r="E1626" s="10" t="s">
        <v>4012</v>
      </c>
      <c r="F1626" s="10" t="s">
        <v>25</v>
      </c>
      <c r="G1626" s="46">
        <v>1.8E-3</v>
      </c>
      <c r="H1626" s="46">
        <v>2.9999999999999997E-4</v>
      </c>
      <c r="I1626" s="46">
        <v>1E-3</v>
      </c>
      <c r="J1626" s="46">
        <v>1.2999999999999999E-3</v>
      </c>
      <c r="K1626" s="49" t="s">
        <v>4010</v>
      </c>
      <c r="L1626" s="11" t="s">
        <v>4013</v>
      </c>
      <c r="M1626" s="10" t="s">
        <v>172</v>
      </c>
      <c r="N1626" s="10" t="s">
        <v>9</v>
      </c>
      <c r="O1626" s="10" t="s">
        <v>4005</v>
      </c>
      <c r="P1626" s="25" t="s">
        <v>134</v>
      </c>
      <c r="Q1626" s="40"/>
      <c r="R1626" s="36" t="s">
        <v>4057</v>
      </c>
      <c r="S1626" s="36" t="s">
        <v>4062</v>
      </c>
      <c r="T1626" s="36" t="s">
        <v>4061</v>
      </c>
      <c r="U1626" s="44" t="s">
        <v>4068</v>
      </c>
      <c r="V1626" s="44" t="s">
        <v>4063</v>
      </c>
      <c r="W1626" s="36"/>
      <c r="X1626" s="24" t="str">
        <f t="shared" si="59"/>
        <v>0.13%</v>
      </c>
    </row>
    <row r="1627" spans="1:24" s="23" customFormat="1" ht="221.25" customHeight="1" x14ac:dyDescent="0.35">
      <c r="A1627" s="20">
        <f t="shared" si="55"/>
        <v>1626</v>
      </c>
      <c r="B1627" s="21" t="str">
        <f t="shared" si="58"/>
        <v>W1</v>
      </c>
      <c r="C1627" s="21">
        <v>46023.666666666664</v>
      </c>
      <c r="D1627" s="21" t="s">
        <v>160</v>
      </c>
      <c r="E1627" s="10" t="s">
        <v>74</v>
      </c>
      <c r="F1627" s="10" t="s">
        <v>25</v>
      </c>
      <c r="G1627" s="46">
        <v>8.5000000000000006E-3</v>
      </c>
      <c r="H1627" s="46">
        <v>8.5000000000000006E-3</v>
      </c>
      <c r="I1627" s="46">
        <v>8.5000000000000006E-3</v>
      </c>
      <c r="J1627" s="46">
        <v>1.6000000000000001E-3</v>
      </c>
      <c r="K1627" s="49" t="s">
        <v>4065</v>
      </c>
      <c r="L1627" s="11" t="s">
        <v>4122</v>
      </c>
      <c r="M1627" s="10" t="s">
        <v>190</v>
      </c>
      <c r="N1627" s="10" t="s">
        <v>1</v>
      </c>
      <c r="O1627" s="10" t="s">
        <v>4005</v>
      </c>
      <c r="P1627" s="25" t="s">
        <v>50</v>
      </c>
      <c r="Q1627" s="40"/>
      <c r="R1627" s="36" t="s">
        <v>4067</v>
      </c>
      <c r="S1627" s="17" t="s">
        <v>4066</v>
      </c>
      <c r="T1627" s="36" t="s">
        <v>4064</v>
      </c>
      <c r="U1627" s="36" t="s">
        <v>4069</v>
      </c>
      <c r="V1627" s="36" t="s">
        <v>4070</v>
      </c>
      <c r="W1627" s="36"/>
      <c r="X1627" s="24" t="str">
        <f t="shared" si="59"/>
        <v>0.10%</v>
      </c>
    </row>
    <row r="1628" spans="1:24" s="23" customFormat="1" ht="210.75" customHeight="1" x14ac:dyDescent="0.35">
      <c r="A1628" s="20">
        <f t="shared" si="55"/>
        <v>1627</v>
      </c>
      <c r="B1628" s="21" t="str">
        <f t="shared" si="58"/>
        <v>W1</v>
      </c>
      <c r="C1628" s="21">
        <v>46023.666666666664</v>
      </c>
      <c r="D1628" s="21" t="s">
        <v>2102</v>
      </c>
      <c r="E1628" s="10" t="s">
        <v>206</v>
      </c>
      <c r="F1628" s="10" t="s">
        <v>25</v>
      </c>
      <c r="G1628" s="46">
        <v>1.7299999999999999E-2</v>
      </c>
      <c r="H1628" s="46">
        <v>1.5599999999999999E-2</v>
      </c>
      <c r="I1628" s="46">
        <v>1.7299999999999999E-2</v>
      </c>
      <c r="J1628" s="46">
        <v>2.1100000000000001E-2</v>
      </c>
      <c r="K1628" s="49" t="s">
        <v>4071</v>
      </c>
      <c r="L1628" s="11" t="s">
        <v>4123</v>
      </c>
      <c r="M1628" s="10" t="s">
        <v>190</v>
      </c>
      <c r="N1628" s="10" t="s">
        <v>1</v>
      </c>
      <c r="O1628" s="10" t="s">
        <v>4005</v>
      </c>
      <c r="P1628" s="25" t="s">
        <v>11</v>
      </c>
      <c r="Q1628" s="40"/>
      <c r="R1628" s="36" t="s">
        <v>4067</v>
      </c>
      <c r="S1628" s="36" t="s">
        <v>4072</v>
      </c>
      <c r="T1628" s="36" t="s">
        <v>4074</v>
      </c>
      <c r="U1628" s="36" t="s">
        <v>4073</v>
      </c>
      <c r="V1628" s="36" t="s">
        <v>4070</v>
      </c>
      <c r="W1628" s="44" t="s">
        <v>4075</v>
      </c>
      <c r="X1628" s="24" t="str">
        <f t="shared" si="59"/>
        <v>1.69%</v>
      </c>
    </row>
    <row r="1629" spans="1:24" s="23" customFormat="1" ht="240" customHeight="1" x14ac:dyDescent="0.35">
      <c r="A1629" s="20">
        <f t="shared" si="55"/>
        <v>1628</v>
      </c>
      <c r="B1629" s="21" t="str">
        <f t="shared" si="58"/>
        <v>W1</v>
      </c>
      <c r="C1629" s="21">
        <v>46024.416666666664</v>
      </c>
      <c r="D1629" s="21" t="s">
        <v>92</v>
      </c>
      <c r="E1629" s="10" t="s">
        <v>104</v>
      </c>
      <c r="F1629" s="10" t="s">
        <v>25</v>
      </c>
      <c r="G1629" s="46">
        <v>0.18440000000000001</v>
      </c>
      <c r="H1629" s="46">
        <v>0.18440000000000001</v>
      </c>
      <c r="I1629" s="46">
        <v>0.18440000000000001</v>
      </c>
      <c r="J1629" s="46">
        <v>0.19819999999999999</v>
      </c>
      <c r="K1629" s="49" t="s">
        <v>4078</v>
      </c>
      <c r="L1629" s="11" t="s">
        <v>4121</v>
      </c>
      <c r="M1629" s="10" t="s">
        <v>190</v>
      </c>
      <c r="N1629" s="10" t="s">
        <v>1</v>
      </c>
      <c r="O1629" s="10" t="s">
        <v>4005</v>
      </c>
      <c r="P1629" s="25" t="s">
        <v>50</v>
      </c>
      <c r="Q1629" s="40"/>
      <c r="R1629" s="36" t="s">
        <v>4077</v>
      </c>
      <c r="S1629" s="36" t="s">
        <v>4079</v>
      </c>
      <c r="T1629" s="36" t="s">
        <v>4082</v>
      </c>
      <c r="U1629" s="36" t="s">
        <v>4080</v>
      </c>
      <c r="V1629" s="44" t="s">
        <v>4081</v>
      </c>
      <c r="W1629" s="36"/>
      <c r="X1629" s="24" t="str">
        <f t="shared" si="59"/>
        <v>19.74</v>
      </c>
    </row>
    <row r="1630" spans="1:24" s="23" customFormat="1" ht="210.75" customHeight="1" x14ac:dyDescent="0.35">
      <c r="A1630" s="20">
        <f t="shared" si="55"/>
        <v>1629</v>
      </c>
      <c r="B1630" s="21" t="str">
        <f t="shared" si="58"/>
        <v>W1</v>
      </c>
      <c r="C1630" s="21">
        <v>46024.666666666664</v>
      </c>
      <c r="D1630" s="21" t="s">
        <v>57</v>
      </c>
      <c r="E1630" s="10" t="s">
        <v>84</v>
      </c>
      <c r="F1630" s="10" t="s">
        <v>25</v>
      </c>
      <c r="G1630" s="46">
        <v>3.4000000000000002E-2</v>
      </c>
      <c r="H1630" s="46">
        <v>2.7400000000000001E-2</v>
      </c>
      <c r="I1630" s="46">
        <v>2.76E-2</v>
      </c>
      <c r="J1630" s="46">
        <v>6.0000000000000001E-3</v>
      </c>
      <c r="K1630" s="49" t="s">
        <v>4083</v>
      </c>
      <c r="L1630" s="11" t="s">
        <v>4477</v>
      </c>
      <c r="M1630" s="10" t="s">
        <v>175</v>
      </c>
      <c r="N1630" s="10" t="s">
        <v>8</v>
      </c>
      <c r="O1630" s="10" t="s">
        <v>4005</v>
      </c>
      <c r="P1630" s="25" t="s">
        <v>11</v>
      </c>
      <c r="Q1630" s="40"/>
      <c r="R1630" s="36" t="s">
        <v>4085</v>
      </c>
      <c r="S1630" s="36" t="s">
        <v>4084</v>
      </c>
      <c r="T1630" s="36" t="s">
        <v>4086</v>
      </c>
      <c r="U1630" s="36" t="s">
        <v>4087</v>
      </c>
      <c r="V1630" s="36" t="s">
        <v>4088</v>
      </c>
      <c r="W1630" s="36" t="s">
        <v>4089</v>
      </c>
      <c r="X1630" s="24" t="str">
        <f t="shared" si="59"/>
        <v>0.22%</v>
      </c>
    </row>
    <row r="1631" spans="1:24" s="23" customFormat="1" ht="210.75" customHeight="1" x14ac:dyDescent="0.35">
      <c r="A1631" s="20">
        <f t="shared" si="55"/>
        <v>1630</v>
      </c>
      <c r="B1631" s="21" t="str">
        <f t="shared" si="58"/>
        <v>W1</v>
      </c>
      <c r="C1631" s="21">
        <v>46025.416666666664</v>
      </c>
      <c r="D1631" s="21" t="s">
        <v>2102</v>
      </c>
      <c r="E1631" s="10" t="s">
        <v>86</v>
      </c>
      <c r="F1631" s="10" t="s">
        <v>25</v>
      </c>
      <c r="G1631" s="46">
        <v>6.4000000000000003E-3</v>
      </c>
      <c r="H1631" s="46">
        <v>5.1000000000000004E-3</v>
      </c>
      <c r="I1631" s="46">
        <v>5.4999999999999997E-3</v>
      </c>
      <c r="J1631" s="46">
        <v>6.0000000000000001E-3</v>
      </c>
      <c r="K1631" s="49" t="s">
        <v>4090</v>
      </c>
      <c r="L1631" s="11" t="s">
        <v>4094</v>
      </c>
      <c r="M1631" s="10" t="s">
        <v>180</v>
      </c>
      <c r="N1631" s="10" t="s">
        <v>8</v>
      </c>
      <c r="O1631" s="10" t="s">
        <v>4018</v>
      </c>
      <c r="P1631" s="25" t="s">
        <v>50</v>
      </c>
      <c r="Q1631" s="40"/>
      <c r="R1631" s="36" t="s">
        <v>4092</v>
      </c>
      <c r="S1631" s="36" t="s">
        <v>4091</v>
      </c>
      <c r="T1631" s="36" t="s">
        <v>4093</v>
      </c>
      <c r="U1631" s="36" t="s">
        <v>4095</v>
      </c>
      <c r="V1631" s="44" t="s">
        <v>4096</v>
      </c>
      <c r="W1631" s="36"/>
      <c r="X1631" s="24" t="str">
        <f t="shared" si="59"/>
        <v>0.34%</v>
      </c>
    </row>
    <row r="1632" spans="1:24" s="23" customFormat="1" ht="210.75" customHeight="1" x14ac:dyDescent="0.35">
      <c r="A1632" s="20">
        <f t="shared" si="55"/>
        <v>1631</v>
      </c>
      <c r="B1632" s="21" t="str">
        <f t="shared" si="58"/>
        <v>W1</v>
      </c>
      <c r="C1632" s="21">
        <v>46023.666666666664</v>
      </c>
      <c r="D1632" s="21" t="s">
        <v>2102</v>
      </c>
      <c r="E1632" s="10" t="s">
        <v>206</v>
      </c>
      <c r="F1632" s="10" t="s">
        <v>25</v>
      </c>
      <c r="G1632" s="46">
        <v>1.7299999999999999E-2</v>
      </c>
      <c r="H1632" s="46">
        <v>1.5599999999999999E-2</v>
      </c>
      <c r="I1632" s="46">
        <v>1.7299999999999999E-2</v>
      </c>
      <c r="J1632" s="46">
        <v>2.1100000000000001E-2</v>
      </c>
      <c r="K1632" s="49" t="s">
        <v>4021</v>
      </c>
      <c r="L1632" s="11" t="s">
        <v>4098</v>
      </c>
      <c r="M1632" s="10" t="s">
        <v>142</v>
      </c>
      <c r="N1632" s="10" t="s">
        <v>1</v>
      </c>
      <c r="O1632" s="10" t="s">
        <v>2912</v>
      </c>
      <c r="P1632" s="25" t="s">
        <v>11</v>
      </c>
      <c r="Q1632" s="40"/>
      <c r="R1632" s="36" t="s">
        <v>4067</v>
      </c>
      <c r="S1632" s="36" t="s">
        <v>4097</v>
      </c>
      <c r="T1632" s="36" t="s">
        <v>4074</v>
      </c>
      <c r="U1632" s="36" t="s">
        <v>4073</v>
      </c>
      <c r="V1632" s="36" t="s">
        <v>4070</v>
      </c>
      <c r="W1632" s="44" t="s">
        <v>4075</v>
      </c>
      <c r="X1632" s="24" t="e">
        <f t="shared" si="59"/>
        <v>#VALUE!</v>
      </c>
    </row>
    <row r="1633" spans="1:24" s="23" customFormat="1" ht="210.75" customHeight="1" x14ac:dyDescent="0.35">
      <c r="A1633" s="20">
        <f t="shared" si="55"/>
        <v>1632</v>
      </c>
      <c r="B1633" s="21" t="str">
        <f t="shared" si="58"/>
        <v>W1</v>
      </c>
      <c r="C1633" s="21">
        <v>46025.416666666664</v>
      </c>
      <c r="D1633" s="21" t="s">
        <v>57</v>
      </c>
      <c r="E1633" s="10" t="s">
        <v>210</v>
      </c>
      <c r="F1633" s="10" t="s">
        <v>25</v>
      </c>
      <c r="G1633" s="46">
        <v>6.7000000000000002E-3</v>
      </c>
      <c r="H1633" s="46">
        <v>6.3E-3</v>
      </c>
      <c r="I1633" s="46">
        <v>6.3E-3</v>
      </c>
      <c r="J1633" s="46">
        <v>3.0999999999999999E-3</v>
      </c>
      <c r="K1633" s="49" t="s">
        <v>4017</v>
      </c>
      <c r="L1633" s="11" t="s">
        <v>4101</v>
      </c>
      <c r="M1633" s="10" t="s">
        <v>181</v>
      </c>
      <c r="N1633" s="10" t="s">
        <v>183</v>
      </c>
      <c r="O1633" s="10" t="s">
        <v>4020</v>
      </c>
      <c r="P1633" s="25" t="s">
        <v>50</v>
      </c>
      <c r="Q1633" s="40"/>
      <c r="R1633" s="36" t="s">
        <v>4099</v>
      </c>
      <c r="S1633" s="36" t="s">
        <v>4100</v>
      </c>
      <c r="T1633" s="36" t="s">
        <v>4103</v>
      </c>
      <c r="U1633" s="36" t="s">
        <v>4102</v>
      </c>
      <c r="V1633" s="36"/>
      <c r="W1633" s="36"/>
      <c r="X1633" s="24" t="str">
        <f t="shared" si="59"/>
        <v>0.13%</v>
      </c>
    </row>
    <row r="1634" spans="1:24" s="23" customFormat="1" ht="210.75" customHeight="1" x14ac:dyDescent="0.35">
      <c r="A1634" s="20">
        <f t="shared" si="55"/>
        <v>1633</v>
      </c>
      <c r="B1634" s="21" t="str">
        <f t="shared" si="58"/>
        <v>W1</v>
      </c>
      <c r="C1634" s="21">
        <v>46025.708333333336</v>
      </c>
      <c r="D1634" s="21" t="s">
        <v>201</v>
      </c>
      <c r="E1634" s="10" t="s">
        <v>4907</v>
      </c>
      <c r="F1634" s="10" t="s">
        <v>25</v>
      </c>
      <c r="G1634" s="46">
        <v>0.42199999999999999</v>
      </c>
      <c r="H1634" s="46">
        <v>0.34799999999999998</v>
      </c>
      <c r="I1634" s="46">
        <v>0.34799999999999998</v>
      </c>
      <c r="J1634" s="46">
        <v>0.34799999999999998</v>
      </c>
      <c r="K1634" s="49" t="s">
        <v>4019</v>
      </c>
      <c r="L1634" s="11" t="s">
        <v>4034</v>
      </c>
      <c r="M1634" s="10" t="s">
        <v>3565</v>
      </c>
      <c r="N1634" s="10" t="s">
        <v>8</v>
      </c>
      <c r="O1634" s="10" t="s">
        <v>4020</v>
      </c>
      <c r="P1634" s="25" t="s">
        <v>11</v>
      </c>
      <c r="Q1634" s="40"/>
      <c r="R1634" s="36"/>
      <c r="S1634" s="36"/>
      <c r="T1634" s="36"/>
      <c r="U1634" s="36"/>
      <c r="V1634" s="36"/>
      <c r="W1634" s="36"/>
      <c r="X1634" s="24" t="str">
        <f t="shared" si="59"/>
        <v>34.79</v>
      </c>
    </row>
    <row r="1635" spans="1:24" s="23" customFormat="1" ht="210.75" customHeight="1" x14ac:dyDescent="0.35">
      <c r="A1635" s="20">
        <f t="shared" si="55"/>
        <v>1634</v>
      </c>
      <c r="B1635" s="21" t="str">
        <f>"W"&amp;WEEKNUM(C1635,1)</f>
        <v>W2</v>
      </c>
      <c r="C1635" s="21">
        <v>46026.416666666664</v>
      </c>
      <c r="D1635" s="21" t="s">
        <v>2102</v>
      </c>
      <c r="E1635" s="10" t="s">
        <v>104</v>
      </c>
      <c r="F1635" s="10" t="s">
        <v>76</v>
      </c>
      <c r="G1635" s="46">
        <v>2.8400000000000002E-2</v>
      </c>
      <c r="H1635" s="46">
        <v>1.1000000000000001E-3</v>
      </c>
      <c r="I1635" s="46">
        <v>1.1000000000000001E-3</v>
      </c>
      <c r="J1635" s="46">
        <v>4.5999999999999999E-3</v>
      </c>
      <c r="K1635" s="49" t="s">
        <v>4104</v>
      </c>
      <c r="L1635" s="11" t="s">
        <v>4107</v>
      </c>
      <c r="M1635" s="10" t="s">
        <v>1196</v>
      </c>
      <c r="N1635" s="10" t="s">
        <v>1</v>
      </c>
      <c r="O1635" s="10" t="s">
        <v>69</v>
      </c>
      <c r="P1635" s="25" t="s">
        <v>50</v>
      </c>
      <c r="Q1635" s="40"/>
      <c r="R1635" s="36" t="s">
        <v>4077</v>
      </c>
      <c r="S1635" s="36" t="s">
        <v>4105</v>
      </c>
      <c r="T1635" s="36" t="s">
        <v>4106</v>
      </c>
      <c r="U1635" s="36" t="s">
        <v>4080</v>
      </c>
      <c r="V1635" s="36" t="s">
        <v>4108</v>
      </c>
      <c r="W1635" s="36"/>
      <c r="X1635" s="24" t="str">
        <f t="shared" si="59"/>
        <v>0.46%</v>
      </c>
    </row>
    <row r="1636" spans="1:24" s="23" customFormat="1" ht="210.75" customHeight="1" x14ac:dyDescent="0.35">
      <c r="A1636" s="20">
        <f t="shared" si="55"/>
        <v>1635</v>
      </c>
      <c r="B1636" s="21" t="str">
        <f t="shared" si="58"/>
        <v>W2</v>
      </c>
      <c r="C1636" s="21">
        <v>46026.416666666664</v>
      </c>
      <c r="D1636" s="21" t="s">
        <v>160</v>
      </c>
      <c r="E1636" s="10" t="s">
        <v>369</v>
      </c>
      <c r="F1636" s="10" t="s">
        <v>56</v>
      </c>
      <c r="G1636" s="46">
        <v>1.35E-2</v>
      </c>
      <c r="H1636" s="46">
        <v>1.1999999999999999E-3</v>
      </c>
      <c r="I1636" s="46">
        <v>1.1999999999999999E-3</v>
      </c>
      <c r="J1636" s="46">
        <v>5.3E-3</v>
      </c>
      <c r="K1636" s="49" t="s">
        <v>4024</v>
      </c>
      <c r="L1636" s="11" t="s">
        <v>4027</v>
      </c>
      <c r="M1636" s="10" t="s">
        <v>4025</v>
      </c>
      <c r="N1636" s="10" t="s">
        <v>1</v>
      </c>
      <c r="O1636" s="10" t="s">
        <v>69</v>
      </c>
      <c r="P1636" s="25" t="s">
        <v>50</v>
      </c>
      <c r="Q1636" s="40"/>
      <c r="R1636" s="36" t="s">
        <v>4067</v>
      </c>
      <c r="S1636" s="17" t="s">
        <v>4066</v>
      </c>
      <c r="T1636" s="36" t="s">
        <v>4064</v>
      </c>
      <c r="U1636" s="36" t="s">
        <v>4069</v>
      </c>
      <c r="V1636" s="36" t="s">
        <v>4070</v>
      </c>
      <c r="W1636" s="36"/>
      <c r="X1636" s="24" t="str">
        <f t="shared" si="59"/>
        <v>0.53%</v>
      </c>
    </row>
    <row r="1637" spans="1:24" s="23" customFormat="1" ht="210.75" customHeight="1" x14ac:dyDescent="0.35">
      <c r="A1637" s="20">
        <f t="shared" si="55"/>
        <v>1636</v>
      </c>
      <c r="B1637" s="21" t="str">
        <f t="shared" ref="B1637:B1651" si="60">"W"&amp;WEEKNUM(C1637,1)</f>
        <v>W2</v>
      </c>
      <c r="C1637" s="21">
        <v>46026.708333333336</v>
      </c>
      <c r="D1637" s="21" t="s">
        <v>2082</v>
      </c>
      <c r="E1637" s="10" t="s">
        <v>2352</v>
      </c>
      <c r="F1637" s="10" t="s">
        <v>25</v>
      </c>
      <c r="G1637" s="46" t="s">
        <v>22</v>
      </c>
      <c r="H1637" s="46" t="s">
        <v>22</v>
      </c>
      <c r="I1637" s="46" t="s">
        <v>22</v>
      </c>
      <c r="J1637" s="46">
        <v>8.0999999999999996E-3</v>
      </c>
      <c r="K1637" s="49" t="s">
        <v>4023</v>
      </c>
      <c r="L1637" s="11" t="s">
        <v>4109</v>
      </c>
      <c r="M1637" s="10" t="s">
        <v>4022</v>
      </c>
      <c r="N1637" s="10" t="s">
        <v>8</v>
      </c>
      <c r="O1637" s="10" t="s">
        <v>69</v>
      </c>
      <c r="P1637" s="25" t="s">
        <v>50</v>
      </c>
      <c r="Q1637" s="40"/>
      <c r="R1637" s="36" t="s">
        <v>4111</v>
      </c>
      <c r="S1637" s="36" t="s">
        <v>4062</v>
      </c>
      <c r="T1637" s="36" t="s">
        <v>4110</v>
      </c>
      <c r="U1637" s="36"/>
      <c r="V1637" s="36"/>
      <c r="W1637" s="36"/>
      <c r="X1637" s="24" t="str">
        <f t="shared" si="59"/>
        <v>0.21%</v>
      </c>
    </row>
    <row r="1638" spans="1:24" s="23" customFormat="1" ht="210.75" customHeight="1" x14ac:dyDescent="0.35">
      <c r="A1638" s="20">
        <f t="shared" si="55"/>
        <v>1637</v>
      </c>
      <c r="B1638" s="21" t="str">
        <f t="shared" si="60"/>
        <v>W2</v>
      </c>
      <c r="C1638" s="21">
        <v>46026.708333333336</v>
      </c>
      <c r="D1638" s="21" t="s">
        <v>3477</v>
      </c>
      <c r="E1638" s="10" t="s">
        <v>1348</v>
      </c>
      <c r="F1638" s="10" t="s">
        <v>54</v>
      </c>
      <c r="G1638" s="46">
        <v>3.8199999999999998E-2</v>
      </c>
      <c r="H1638" s="46">
        <v>5.4999999999999997E-3</v>
      </c>
      <c r="I1638" s="46">
        <v>3.4599999999999999E-2</v>
      </c>
      <c r="J1638" s="46">
        <v>4.1000000000000003E-3</v>
      </c>
      <c r="K1638" s="49" t="s">
        <v>4026</v>
      </c>
      <c r="L1638" s="11" t="s">
        <v>4029</v>
      </c>
      <c r="M1638" s="10" t="s">
        <v>4028</v>
      </c>
      <c r="N1638" s="10" t="s">
        <v>183</v>
      </c>
      <c r="O1638" s="10" t="s">
        <v>69</v>
      </c>
      <c r="P1638" s="25" t="s">
        <v>4333</v>
      </c>
      <c r="Q1638" s="40"/>
      <c r="R1638" s="36" t="s">
        <v>4113</v>
      </c>
      <c r="S1638" s="36" t="s">
        <v>4112</v>
      </c>
      <c r="T1638" s="36" t="s">
        <v>4115</v>
      </c>
      <c r="U1638" s="36" t="s">
        <v>4114</v>
      </c>
      <c r="V1638" s="36"/>
      <c r="W1638" s="36" t="s">
        <v>4116</v>
      </c>
      <c r="X1638" s="24" t="str">
        <f t="shared" si="59"/>
        <v>0.41%</v>
      </c>
    </row>
    <row r="1639" spans="1:24" s="23" customFormat="1" ht="210.75" customHeight="1" x14ac:dyDescent="0.35">
      <c r="A1639" s="20">
        <f t="shared" si="55"/>
        <v>1638</v>
      </c>
      <c r="B1639" s="21" t="str">
        <f t="shared" si="60"/>
        <v>W2</v>
      </c>
      <c r="C1639" s="21">
        <v>46027.708333333336</v>
      </c>
      <c r="D1639" s="21" t="s">
        <v>201</v>
      </c>
      <c r="E1639" s="10" t="s">
        <v>80</v>
      </c>
      <c r="F1639" s="10" t="s">
        <v>63</v>
      </c>
      <c r="G1639" s="46">
        <v>4.8800000000000003E-2</v>
      </c>
      <c r="H1639" s="46">
        <v>2.1100000000000001E-2</v>
      </c>
      <c r="I1639" s="46">
        <v>2.4500000000000001E-2</v>
      </c>
      <c r="J1639" s="46">
        <v>1.6400000000000001E-2</v>
      </c>
      <c r="K1639" s="49" t="s">
        <v>4030</v>
      </c>
      <c r="L1639" s="11" t="s">
        <v>4131</v>
      </c>
      <c r="M1639" s="10" t="s">
        <v>151</v>
      </c>
      <c r="N1639" s="10" t="s">
        <v>8</v>
      </c>
      <c r="O1639" s="10" t="s">
        <v>69</v>
      </c>
      <c r="P1639" s="25" t="s">
        <v>50</v>
      </c>
      <c r="Q1639" s="40"/>
      <c r="R1639" s="36">
        <v>18500</v>
      </c>
      <c r="S1639" s="36" t="s">
        <v>4133</v>
      </c>
      <c r="T1639" s="36" t="s">
        <v>4135</v>
      </c>
      <c r="U1639" s="36"/>
      <c r="V1639" s="36"/>
      <c r="W1639" s="36"/>
      <c r="X1639" s="24" t="str">
        <f t="shared" si="59"/>
        <v>1.36%</v>
      </c>
    </row>
    <row r="1640" spans="1:24" s="23" customFormat="1" ht="210.75" customHeight="1" x14ac:dyDescent="0.35">
      <c r="A1640" s="20">
        <f t="shared" si="55"/>
        <v>1639</v>
      </c>
      <c r="B1640" s="21" t="str">
        <f t="shared" si="60"/>
        <v>W2</v>
      </c>
      <c r="C1640" s="21">
        <v>46027.708333333336</v>
      </c>
      <c r="D1640" s="21" t="s">
        <v>201</v>
      </c>
      <c r="E1640" s="10" t="s">
        <v>4033</v>
      </c>
      <c r="F1640" s="10" t="s">
        <v>25</v>
      </c>
      <c r="G1640" s="46">
        <v>2.47E-2</v>
      </c>
      <c r="H1640" s="46">
        <v>8.0000000000000002E-3</v>
      </c>
      <c r="I1640" s="46">
        <v>9.2999999999999992E-3</v>
      </c>
      <c r="J1640" s="46">
        <v>8.0000000000000002E-3</v>
      </c>
      <c r="K1640" s="49" t="s">
        <v>4119</v>
      </c>
      <c r="L1640" s="11" t="s">
        <v>4034</v>
      </c>
      <c r="M1640" s="10" t="s">
        <v>172</v>
      </c>
      <c r="N1640" s="10" t="s">
        <v>9</v>
      </c>
      <c r="O1640" s="10" t="s">
        <v>69</v>
      </c>
      <c r="P1640" s="25" t="s">
        <v>11</v>
      </c>
      <c r="Q1640" s="40"/>
      <c r="R1640" s="36" t="s">
        <v>4132</v>
      </c>
      <c r="S1640" s="36" t="s">
        <v>4120</v>
      </c>
      <c r="T1640" s="36" t="s">
        <v>4134</v>
      </c>
      <c r="U1640" s="36" t="s">
        <v>4118</v>
      </c>
      <c r="V1640" s="36"/>
      <c r="W1640" s="36"/>
      <c r="X1640" s="24" t="str">
        <f t="shared" si="59"/>
        <v>0.80%</v>
      </c>
    </row>
    <row r="1641" spans="1:24" s="23" customFormat="1" ht="210.75" customHeight="1" x14ac:dyDescent="0.35">
      <c r="A1641" s="20">
        <f t="shared" si="55"/>
        <v>1640</v>
      </c>
      <c r="B1641" s="21" t="str">
        <f t="shared" si="60"/>
        <v>W2</v>
      </c>
      <c r="C1641" s="21">
        <v>46027.708333333336</v>
      </c>
      <c r="D1641" s="21" t="s">
        <v>201</v>
      </c>
      <c r="E1641" s="10" t="s">
        <v>4032</v>
      </c>
      <c r="F1641" s="10" t="s">
        <v>25</v>
      </c>
      <c r="G1641" s="46">
        <v>6.83E-2</v>
      </c>
      <c r="H1641" s="46">
        <v>3.2500000000000001E-2</v>
      </c>
      <c r="I1641" s="46">
        <v>3.5700000000000003E-2</v>
      </c>
      <c r="J1641" s="46">
        <v>3.2500000000000001E-2</v>
      </c>
      <c r="K1641" s="49" t="s">
        <v>4031</v>
      </c>
      <c r="L1641" s="11" t="s">
        <v>4906</v>
      </c>
      <c r="M1641" s="10" t="s">
        <v>4035</v>
      </c>
      <c r="N1641" s="10" t="s">
        <v>8</v>
      </c>
      <c r="O1641" s="10" t="s">
        <v>69</v>
      </c>
      <c r="P1641" s="25" t="s">
        <v>50</v>
      </c>
      <c r="Q1641" s="40"/>
      <c r="R1641" s="36" t="s">
        <v>4117</v>
      </c>
      <c r="S1641" s="36" t="s">
        <v>4120</v>
      </c>
      <c r="T1641" s="36" t="s">
        <v>4134</v>
      </c>
      <c r="U1641" s="36" t="s">
        <v>4118</v>
      </c>
      <c r="V1641" s="36"/>
      <c r="W1641" s="36"/>
      <c r="X1641" s="24" t="str">
        <f t="shared" si="59"/>
        <v>3.25%</v>
      </c>
    </row>
    <row r="1642" spans="1:24" s="23" customFormat="1" ht="210.75" customHeight="1" x14ac:dyDescent="0.35">
      <c r="A1642" s="20">
        <f t="shared" si="55"/>
        <v>1641</v>
      </c>
      <c r="B1642" s="21" t="str">
        <f t="shared" si="60"/>
        <v>W2</v>
      </c>
      <c r="C1642" s="21">
        <v>46028.416666666664</v>
      </c>
      <c r="D1642" s="21" t="s">
        <v>160</v>
      </c>
      <c r="E1642" s="10" t="s">
        <v>164</v>
      </c>
      <c r="F1642" s="10" t="s">
        <v>25</v>
      </c>
      <c r="G1642" s="46">
        <v>5.3999999999999999E-2</v>
      </c>
      <c r="H1642" s="46">
        <v>5.7999999999999996E-3</v>
      </c>
      <c r="I1642" s="46">
        <v>1.6400000000000001E-2</v>
      </c>
      <c r="J1642" s="46">
        <v>3.3E-3</v>
      </c>
      <c r="K1642" s="49" t="s">
        <v>4036</v>
      </c>
      <c r="L1642" s="11" t="s">
        <v>4334</v>
      </c>
      <c r="M1642" s="10" t="s">
        <v>3566</v>
      </c>
      <c r="N1642" s="10" t="s">
        <v>8</v>
      </c>
      <c r="O1642" s="10" t="s">
        <v>69</v>
      </c>
      <c r="P1642" s="25" t="s">
        <v>50</v>
      </c>
      <c r="Q1642" s="40"/>
      <c r="R1642" s="36" t="s">
        <v>4136</v>
      </c>
      <c r="S1642" s="36"/>
      <c r="T1642" s="36"/>
      <c r="U1642" s="36"/>
      <c r="V1642" s="36"/>
      <c r="W1642" s="36"/>
      <c r="X1642" s="24" t="str">
        <f t="shared" si="59"/>
        <v>0.32%</v>
      </c>
    </row>
    <row r="1643" spans="1:24" s="23" customFormat="1" ht="210.75" customHeight="1" x14ac:dyDescent="0.35">
      <c r="A1643" s="20">
        <f t="shared" si="55"/>
        <v>1642</v>
      </c>
      <c r="B1643" s="21" t="str">
        <f t="shared" si="60"/>
        <v>W2</v>
      </c>
      <c r="C1643" s="21">
        <v>46029.416666666664</v>
      </c>
      <c r="D1643" s="21" t="s">
        <v>92</v>
      </c>
      <c r="E1643" s="10" t="s">
        <v>106</v>
      </c>
      <c r="F1643" s="10" t="s">
        <v>66</v>
      </c>
      <c r="G1643" s="46">
        <v>7.7000000000000002E-3</v>
      </c>
      <c r="H1643" s="46">
        <v>5.5999999999999999E-3</v>
      </c>
      <c r="I1643" s="46">
        <v>6.4999999999999997E-3</v>
      </c>
      <c r="J1643" s="46">
        <v>2.8E-3</v>
      </c>
      <c r="K1643" s="49" t="s">
        <v>4137</v>
      </c>
      <c r="L1643" s="11" t="s">
        <v>4141</v>
      </c>
      <c r="M1643" s="10" t="s">
        <v>167</v>
      </c>
      <c r="N1643" s="10" t="s">
        <v>1</v>
      </c>
      <c r="O1643" s="10" t="s">
        <v>69</v>
      </c>
      <c r="P1643" s="25" t="s">
        <v>50</v>
      </c>
      <c r="Q1643" s="40"/>
      <c r="R1643" s="36">
        <v>22500</v>
      </c>
      <c r="S1643" s="36" t="s">
        <v>4138</v>
      </c>
      <c r="T1643" s="36" t="s">
        <v>4139</v>
      </c>
      <c r="U1643" s="36" t="s">
        <v>4142</v>
      </c>
      <c r="V1643" s="36"/>
      <c r="W1643" s="36"/>
      <c r="X1643" s="24" t="str">
        <f t="shared" si="59"/>
        <v>0.19%</v>
      </c>
    </row>
    <row r="1644" spans="1:24" s="23" customFormat="1" ht="210.75" customHeight="1" x14ac:dyDescent="0.35">
      <c r="A1644" s="20">
        <f t="shared" si="55"/>
        <v>1643</v>
      </c>
      <c r="B1644" s="21" t="str">
        <f t="shared" si="60"/>
        <v>W2</v>
      </c>
      <c r="C1644" s="21">
        <v>46029.416666666664</v>
      </c>
      <c r="D1644" s="21" t="s">
        <v>92</v>
      </c>
      <c r="E1644" s="10" t="s">
        <v>113</v>
      </c>
      <c r="F1644" s="10" t="s">
        <v>25</v>
      </c>
      <c r="G1644" s="46">
        <v>5.4000000000000003E-3</v>
      </c>
      <c r="H1644" s="46">
        <v>4.1999999999999997E-3</v>
      </c>
      <c r="I1644" s="46">
        <v>3.2000000000000002E-3</v>
      </c>
      <c r="J1644" s="46">
        <v>4.4999999999999997E-3</v>
      </c>
      <c r="K1644" s="49" t="s">
        <v>4037</v>
      </c>
      <c r="L1644" s="11" t="s">
        <v>4125</v>
      </c>
      <c r="M1644" s="10" t="s">
        <v>167</v>
      </c>
      <c r="N1644" s="10" t="s">
        <v>1</v>
      </c>
      <c r="O1644" s="10" t="s">
        <v>69</v>
      </c>
      <c r="P1644" s="25" t="s">
        <v>50</v>
      </c>
      <c r="Q1644" s="40"/>
      <c r="R1644" s="36">
        <v>22500</v>
      </c>
      <c r="S1644" s="36" t="s">
        <v>4138</v>
      </c>
      <c r="T1644" s="36" t="s">
        <v>4140</v>
      </c>
      <c r="U1644" s="36" t="s">
        <v>4142</v>
      </c>
      <c r="V1644" s="36"/>
      <c r="W1644" s="36"/>
      <c r="X1644" s="24" t="str">
        <f t="shared" si="59"/>
        <v>0.31%</v>
      </c>
    </row>
    <row r="1645" spans="1:24" ht="210.75" customHeight="1" x14ac:dyDescent="0.35">
      <c r="A1645" s="20">
        <f t="shared" si="55"/>
        <v>1644</v>
      </c>
      <c r="B1645" s="21" t="str">
        <f t="shared" si="60"/>
        <v>W2</v>
      </c>
      <c r="C1645" s="21">
        <v>46029.708333333336</v>
      </c>
      <c r="D1645" s="21" t="s">
        <v>2191</v>
      </c>
      <c r="E1645" s="10" t="s">
        <v>1682</v>
      </c>
      <c r="F1645" s="10" t="s">
        <v>66</v>
      </c>
      <c r="G1645" s="46">
        <v>1.8E-3</v>
      </c>
      <c r="H1645" s="46">
        <v>1.6000000000000001E-3</v>
      </c>
      <c r="I1645" s="46">
        <v>1.6000000000000001E-3</v>
      </c>
      <c r="J1645" s="46">
        <v>1.6000000000000001E-3</v>
      </c>
      <c r="K1645" s="49" t="s">
        <v>4144</v>
      </c>
      <c r="L1645" s="11" t="s">
        <v>5143</v>
      </c>
      <c r="M1645" s="10" t="s">
        <v>167</v>
      </c>
      <c r="N1645" s="10" t="s">
        <v>1</v>
      </c>
      <c r="O1645" s="10" t="s">
        <v>4124</v>
      </c>
      <c r="P1645" s="25" t="s">
        <v>11</v>
      </c>
      <c r="Q1645" s="41"/>
      <c r="R1645" s="15" t="s">
        <v>4143</v>
      </c>
      <c r="S1645" s="15" t="s">
        <v>4145</v>
      </c>
      <c r="T1645" s="15" t="s">
        <v>4146</v>
      </c>
      <c r="U1645" s="15" t="s">
        <v>4147</v>
      </c>
      <c r="V1645" s="15" t="s">
        <v>4148</v>
      </c>
      <c r="X1645" s="24" t="str">
        <f t="shared" si="59"/>
        <v>0.15%</v>
      </c>
    </row>
    <row r="1646" spans="1:24" ht="210.75" customHeight="1" x14ac:dyDescent="0.35">
      <c r="A1646" s="20">
        <f t="shared" si="55"/>
        <v>1645</v>
      </c>
      <c r="B1646" s="21" t="str">
        <f t="shared" si="60"/>
        <v>W2</v>
      </c>
      <c r="C1646" s="21">
        <v>46029.708333333336</v>
      </c>
      <c r="D1646" s="21" t="s">
        <v>2911</v>
      </c>
      <c r="E1646" s="10" t="s">
        <v>84</v>
      </c>
      <c r="F1646" s="10" t="s">
        <v>56</v>
      </c>
      <c r="G1646" s="46">
        <v>1.9699999999999999E-2</v>
      </c>
      <c r="H1646" s="46">
        <v>1.1599999999999999E-2</v>
      </c>
      <c r="I1646" s="46">
        <v>1.4999999999999999E-2</v>
      </c>
      <c r="J1646" s="46">
        <v>9.7999999999999997E-3</v>
      </c>
      <c r="K1646" s="49" t="s">
        <v>4150</v>
      </c>
      <c r="L1646" s="11" t="s">
        <v>5144</v>
      </c>
      <c r="M1646" s="10" t="s">
        <v>175</v>
      </c>
      <c r="N1646" s="10" t="s">
        <v>8</v>
      </c>
      <c r="O1646" s="10" t="s">
        <v>4124</v>
      </c>
      <c r="P1646" s="25" t="s">
        <v>50</v>
      </c>
      <c r="Q1646" s="42"/>
      <c r="R1646" s="15" t="s">
        <v>4149</v>
      </c>
      <c r="S1646" s="15" t="s">
        <v>4151</v>
      </c>
      <c r="T1646" s="15" t="s">
        <v>4152</v>
      </c>
      <c r="U1646" s="15" t="s">
        <v>4153</v>
      </c>
      <c r="V1646" s="15" t="s">
        <v>4154</v>
      </c>
      <c r="X1646" s="24" t="str">
        <f t="shared" si="59"/>
        <v>比例（数字</v>
      </c>
    </row>
    <row r="1647" spans="1:24" ht="210.75" customHeight="1" x14ac:dyDescent="0.35">
      <c r="A1647" s="20">
        <f t="shared" si="55"/>
        <v>1646</v>
      </c>
      <c r="B1647" s="21" t="str">
        <f t="shared" si="60"/>
        <v>W2</v>
      </c>
      <c r="C1647" s="21">
        <v>46029.708333333336</v>
      </c>
      <c r="D1647" s="21" t="s">
        <v>2911</v>
      </c>
      <c r="E1647" s="10" t="s">
        <v>20</v>
      </c>
      <c r="F1647" s="10" t="s">
        <v>25</v>
      </c>
      <c r="G1647" s="46">
        <v>7.1999999999999998E-3</v>
      </c>
      <c r="H1647" s="46">
        <v>3.2000000000000002E-3</v>
      </c>
      <c r="I1647" s="46">
        <v>4.1000000000000003E-3</v>
      </c>
      <c r="J1647" s="46">
        <v>4.1999999999999997E-3</v>
      </c>
      <c r="K1647" s="49" t="s">
        <v>4155</v>
      </c>
      <c r="L1647" s="11" t="s">
        <v>4233</v>
      </c>
      <c r="M1647" s="10" t="s">
        <v>167</v>
      </c>
      <c r="N1647" s="10" t="s">
        <v>1</v>
      </c>
      <c r="O1647" s="10" t="s">
        <v>4124</v>
      </c>
      <c r="P1647" s="25" t="s">
        <v>50</v>
      </c>
      <c r="Q1647" s="42"/>
      <c r="R1647" s="15" t="s">
        <v>4143</v>
      </c>
      <c r="S1647" s="15" t="s">
        <v>4156</v>
      </c>
      <c r="T1647" s="15" t="s">
        <v>4157</v>
      </c>
      <c r="U1647" s="45" t="s">
        <v>4163</v>
      </c>
      <c r="V1647" s="15" t="s">
        <v>4158</v>
      </c>
      <c r="X1647" s="24" t="str">
        <f t="shared" si="59"/>
        <v>0.12%</v>
      </c>
    </row>
    <row r="1648" spans="1:24" ht="210.75" customHeight="1" x14ac:dyDescent="0.35">
      <c r="A1648" s="20">
        <f t="shared" si="55"/>
        <v>1647</v>
      </c>
      <c r="B1648" s="21" t="str">
        <f t="shared" si="60"/>
        <v>W2</v>
      </c>
      <c r="C1648" s="21">
        <v>46030.416666666664</v>
      </c>
      <c r="D1648" s="21" t="s">
        <v>2144</v>
      </c>
      <c r="E1648" s="10" t="s">
        <v>113</v>
      </c>
      <c r="F1648" s="10" t="s">
        <v>25</v>
      </c>
      <c r="G1648" s="46">
        <v>6.0000000000000001E-3</v>
      </c>
      <c r="H1648" s="46">
        <v>5.1000000000000004E-3</v>
      </c>
      <c r="I1648" s="46">
        <v>5.1000000000000004E-3</v>
      </c>
      <c r="J1648" s="46">
        <v>5.1000000000000004E-3</v>
      </c>
      <c r="K1648" s="49" t="s">
        <v>4164</v>
      </c>
      <c r="L1648" s="11" t="s">
        <v>4232</v>
      </c>
      <c r="M1648" s="10" t="s">
        <v>173</v>
      </c>
      <c r="N1648" s="10" t="s">
        <v>1</v>
      </c>
      <c r="O1648" s="10" t="s">
        <v>4130</v>
      </c>
      <c r="P1648" s="25" t="s">
        <v>50</v>
      </c>
      <c r="Q1648" s="42"/>
      <c r="R1648" s="15">
        <v>22500</v>
      </c>
      <c r="S1648" s="15" t="s">
        <v>4165</v>
      </c>
      <c r="T1648" s="36" t="s">
        <v>4139</v>
      </c>
      <c r="U1648" s="15" t="s">
        <v>4162</v>
      </c>
      <c r="X1648" s="24" t="str">
        <f t="shared" si="59"/>
        <v>0.40%</v>
      </c>
    </row>
    <row r="1649" spans="1:24" ht="210.75" customHeight="1" x14ac:dyDescent="0.35">
      <c r="A1649" s="20">
        <f t="shared" si="55"/>
        <v>1648</v>
      </c>
      <c r="B1649" s="21" t="str">
        <f t="shared" si="60"/>
        <v>W2</v>
      </c>
      <c r="C1649" s="21">
        <v>46030.416666666664</v>
      </c>
      <c r="D1649" s="21" t="s">
        <v>2191</v>
      </c>
      <c r="E1649" s="10" t="s">
        <v>4126</v>
      </c>
      <c r="F1649" s="10" t="s">
        <v>54</v>
      </c>
      <c r="G1649" s="46">
        <v>5.1999999999999998E-3</v>
      </c>
      <c r="H1649" s="46">
        <v>3.8E-3</v>
      </c>
      <c r="I1649" s="46">
        <v>3.8E-3</v>
      </c>
      <c r="J1649" s="46">
        <v>3.8E-3</v>
      </c>
      <c r="K1649" s="49" t="s">
        <v>4127</v>
      </c>
      <c r="L1649" s="11" t="s">
        <v>4169</v>
      </c>
      <c r="M1649" s="10" t="s">
        <v>2455</v>
      </c>
      <c r="N1649" s="10" t="s">
        <v>183</v>
      </c>
      <c r="O1649" s="10" t="s">
        <v>4130</v>
      </c>
      <c r="P1649" s="25" t="s">
        <v>11</v>
      </c>
      <c r="Q1649" s="42"/>
      <c r="X1649" s="24" t="str">
        <f t="shared" si="59"/>
        <v>0.38%</v>
      </c>
    </row>
    <row r="1650" spans="1:24" ht="210.75" customHeight="1" x14ac:dyDescent="0.35">
      <c r="A1650" s="20">
        <f t="shared" si="55"/>
        <v>1649</v>
      </c>
      <c r="B1650" s="21" t="str">
        <f t="shared" si="60"/>
        <v>W2</v>
      </c>
      <c r="C1650" s="21">
        <v>46030.416666666664</v>
      </c>
      <c r="D1650" s="21" t="s">
        <v>2102</v>
      </c>
      <c r="E1650" s="10" t="s">
        <v>113</v>
      </c>
      <c r="F1650" s="10" t="s">
        <v>76</v>
      </c>
      <c r="G1650" s="46">
        <v>1.15E-2</v>
      </c>
      <c r="H1650" s="46">
        <v>1.1000000000000001E-3</v>
      </c>
      <c r="I1650" s="46">
        <v>1.4E-3</v>
      </c>
      <c r="J1650" s="46">
        <v>6.4000000000000003E-3</v>
      </c>
      <c r="K1650" s="49" t="s">
        <v>4128</v>
      </c>
      <c r="L1650" s="11" t="s">
        <v>5145</v>
      </c>
      <c r="M1650" s="10" t="s">
        <v>173</v>
      </c>
      <c r="N1650" s="10" t="s">
        <v>1</v>
      </c>
      <c r="O1650" s="10" t="s">
        <v>4130</v>
      </c>
      <c r="P1650" s="25" t="s">
        <v>50</v>
      </c>
      <c r="Q1650" s="42"/>
      <c r="X1650" s="24" t="str">
        <f t="shared" si="59"/>
        <v>0.41%</v>
      </c>
    </row>
    <row r="1651" spans="1:24" ht="210.75" customHeight="1" x14ac:dyDescent="0.35">
      <c r="A1651" s="20">
        <f t="shared" si="55"/>
        <v>1650</v>
      </c>
      <c r="B1651" s="21" t="str">
        <f t="shared" si="60"/>
        <v>W2</v>
      </c>
      <c r="C1651" s="21">
        <v>46030.416666666664</v>
      </c>
      <c r="D1651" s="21" t="s">
        <v>51</v>
      </c>
      <c r="E1651" s="10" t="s">
        <v>20</v>
      </c>
      <c r="F1651" s="10" t="s">
        <v>56</v>
      </c>
      <c r="G1651" s="46">
        <v>2.9399999999999999E-2</v>
      </c>
      <c r="H1651" s="46">
        <v>1.5E-3</v>
      </c>
      <c r="I1651" s="46">
        <v>1.6999999999999999E-3</v>
      </c>
      <c r="J1651" s="46">
        <v>1.5E-3</v>
      </c>
      <c r="K1651" s="49" t="s">
        <v>4129</v>
      </c>
      <c r="L1651" s="11" t="s">
        <v>4231</v>
      </c>
      <c r="M1651" s="10" t="s">
        <v>173</v>
      </c>
      <c r="N1651" s="10" t="s">
        <v>1</v>
      </c>
      <c r="O1651" s="10" t="s">
        <v>4130</v>
      </c>
      <c r="P1651" s="25" t="s">
        <v>50</v>
      </c>
      <c r="Q1651" s="42"/>
      <c r="X1651" s="24" t="str">
        <f t="shared" si="59"/>
        <v>0.02%</v>
      </c>
    </row>
    <row r="1652" spans="1:24" ht="210.75" customHeight="1" x14ac:dyDescent="0.35">
      <c r="A1652" s="20">
        <f t="shared" si="55"/>
        <v>1651</v>
      </c>
      <c r="B1652" s="21" t="str">
        <f t="shared" ref="B1652:B1666" si="61">"W"&amp;WEEKNUM(C1652,1)</f>
        <v>W2</v>
      </c>
      <c r="C1652" s="21">
        <v>46031.708333333336</v>
      </c>
      <c r="D1652" s="21" t="s">
        <v>2911</v>
      </c>
      <c r="E1652" s="10" t="s">
        <v>156</v>
      </c>
      <c r="F1652" s="10" t="s">
        <v>56</v>
      </c>
      <c r="G1652" s="46">
        <v>7.7000000000000002E-3</v>
      </c>
      <c r="H1652" s="46">
        <v>4.0000000000000002E-4</v>
      </c>
      <c r="I1652" s="46">
        <v>5.0000000000000001E-4</v>
      </c>
      <c r="J1652" s="46">
        <v>3.7000000000000002E-3</v>
      </c>
      <c r="K1652" s="49" t="s">
        <v>4160</v>
      </c>
      <c r="L1652" s="11" t="s">
        <v>4230</v>
      </c>
      <c r="M1652" s="10" t="s">
        <v>175</v>
      </c>
      <c r="N1652" s="10" t="s">
        <v>8</v>
      </c>
      <c r="O1652" s="10" t="s">
        <v>421</v>
      </c>
      <c r="P1652" s="25" t="s">
        <v>50</v>
      </c>
      <c r="Q1652" s="42"/>
      <c r="X1652" s="24" t="str">
        <f t="shared" si="59"/>
        <v>0.33%</v>
      </c>
    </row>
    <row r="1653" spans="1:24" ht="210.75" customHeight="1" x14ac:dyDescent="0.35">
      <c r="A1653" s="20">
        <f t="shared" si="55"/>
        <v>1652</v>
      </c>
      <c r="B1653" s="21" t="str">
        <f t="shared" si="61"/>
        <v>W2</v>
      </c>
      <c r="C1653" s="21">
        <v>46030.708333333336</v>
      </c>
      <c r="D1653" s="21" t="s">
        <v>2911</v>
      </c>
      <c r="E1653" s="10" t="s">
        <v>4159</v>
      </c>
      <c r="F1653" s="10" t="s">
        <v>66</v>
      </c>
      <c r="G1653" s="46">
        <v>3.5000000000000001E-3</v>
      </c>
      <c r="H1653" s="46">
        <v>2.5999999999999999E-3</v>
      </c>
      <c r="I1653" s="46">
        <v>2.7000000000000001E-3</v>
      </c>
      <c r="J1653" s="46">
        <v>2.0999999999999999E-3</v>
      </c>
      <c r="K1653" s="49" t="s">
        <v>4161</v>
      </c>
      <c r="L1653" s="11" t="s">
        <v>4481</v>
      </c>
      <c r="M1653" s="10" t="s">
        <v>3565</v>
      </c>
      <c r="N1653" s="10" t="s">
        <v>8</v>
      </c>
      <c r="O1653" s="10" t="s">
        <v>421</v>
      </c>
      <c r="P1653" s="25" t="s">
        <v>11</v>
      </c>
      <c r="Q1653" s="42"/>
      <c r="X1653" s="24" t="str">
        <f t="shared" si="59"/>
        <v>0.05%</v>
      </c>
    </row>
    <row r="1654" spans="1:24" ht="210.75" customHeight="1" x14ac:dyDescent="0.35">
      <c r="A1654" s="20">
        <f t="shared" si="55"/>
        <v>1653</v>
      </c>
      <c r="B1654" s="21" t="str">
        <f t="shared" si="61"/>
        <v>W2</v>
      </c>
      <c r="C1654" s="21">
        <v>46030.708333333336</v>
      </c>
      <c r="D1654" s="21" t="s">
        <v>2102</v>
      </c>
      <c r="E1654" s="10" t="s">
        <v>4166</v>
      </c>
      <c r="F1654" s="10" t="s">
        <v>66</v>
      </c>
      <c r="G1654" s="46">
        <v>1.4E-3</v>
      </c>
      <c r="H1654" s="46">
        <v>1.1000000000000001E-3</v>
      </c>
      <c r="I1654" s="46">
        <v>1.1999999999999999E-3</v>
      </c>
      <c r="J1654" s="46">
        <v>8.0000000000000004E-4</v>
      </c>
      <c r="K1654" s="49" t="s">
        <v>4167</v>
      </c>
      <c r="L1654" s="11" t="s">
        <v>4481</v>
      </c>
      <c r="M1654" s="10" t="s">
        <v>3565</v>
      </c>
      <c r="N1654" s="10" t="s">
        <v>8</v>
      </c>
      <c r="O1654" s="10" t="s">
        <v>421</v>
      </c>
      <c r="P1654" s="25" t="s">
        <v>11</v>
      </c>
      <c r="Q1654" s="42"/>
      <c r="X1654" s="24" t="str">
        <f t="shared" si="59"/>
        <v>0.07%</v>
      </c>
    </row>
    <row r="1655" spans="1:24" ht="210.75" customHeight="1" x14ac:dyDescent="0.35">
      <c r="A1655" s="20">
        <f t="shared" si="55"/>
        <v>1654</v>
      </c>
      <c r="B1655" s="21" t="str">
        <f t="shared" si="61"/>
        <v>W2</v>
      </c>
      <c r="C1655" s="21">
        <v>46030.708333333336</v>
      </c>
      <c r="D1655" s="21" t="s">
        <v>3477</v>
      </c>
      <c r="E1655" s="10" t="s">
        <v>4159</v>
      </c>
      <c r="F1655" s="10" t="s">
        <v>66</v>
      </c>
      <c r="G1655" s="46">
        <v>8.9999999999999998E-4</v>
      </c>
      <c r="H1655" s="46">
        <v>6.9999999999999999E-4</v>
      </c>
      <c r="I1655" s="46">
        <v>8.9999999999999998E-4</v>
      </c>
      <c r="J1655" s="46">
        <v>8.9999999999999998E-4</v>
      </c>
      <c r="K1655" s="49" t="s">
        <v>4168</v>
      </c>
      <c r="L1655" s="11" t="s">
        <v>4482</v>
      </c>
      <c r="M1655" s="10" t="s">
        <v>3565</v>
      </c>
      <c r="N1655" s="10" t="s">
        <v>8</v>
      </c>
      <c r="O1655" s="10" t="s">
        <v>421</v>
      </c>
      <c r="P1655" s="25" t="s">
        <v>11</v>
      </c>
      <c r="Q1655" s="42"/>
      <c r="X1655" s="24" t="str">
        <f t="shared" si="59"/>
        <v>0.06%</v>
      </c>
    </row>
    <row r="1656" spans="1:24" ht="210.75" customHeight="1" x14ac:dyDescent="0.35">
      <c r="A1656" s="20">
        <f t="shared" si="55"/>
        <v>1655</v>
      </c>
      <c r="B1656" s="21" t="str">
        <f t="shared" si="61"/>
        <v>W2</v>
      </c>
      <c r="C1656" s="21">
        <v>46031.708333333336</v>
      </c>
      <c r="D1656" s="21" t="s">
        <v>2144</v>
      </c>
      <c r="E1656" s="10" t="s">
        <v>3849</v>
      </c>
      <c r="F1656" s="10" t="s">
        <v>66</v>
      </c>
      <c r="G1656" s="46">
        <v>3.5000000000000001E-3</v>
      </c>
      <c r="H1656" s="46">
        <v>1.9E-3</v>
      </c>
      <c r="I1656" s="46">
        <v>1.9E-3</v>
      </c>
      <c r="J1656" s="46">
        <v>1.9E-3</v>
      </c>
      <c r="K1656" s="49" t="s">
        <v>4170</v>
      </c>
      <c r="L1656" s="11" t="s">
        <v>4217</v>
      </c>
      <c r="M1656" s="10" t="s">
        <v>172</v>
      </c>
      <c r="N1656" s="10" t="s">
        <v>9</v>
      </c>
      <c r="O1656" s="10" t="s">
        <v>421</v>
      </c>
      <c r="P1656" s="25" t="s">
        <v>50</v>
      </c>
      <c r="Q1656" s="42"/>
      <c r="X1656" s="24" t="str">
        <f t="shared" si="59"/>
        <v>0.19%</v>
      </c>
    </row>
    <row r="1657" spans="1:24" ht="210.75" customHeight="1" x14ac:dyDescent="0.35">
      <c r="A1657" s="20">
        <f t="shared" si="55"/>
        <v>1656</v>
      </c>
      <c r="B1657" s="21" t="str">
        <f t="shared" si="61"/>
        <v>W2</v>
      </c>
      <c r="C1657" s="21">
        <v>46031.708333333336</v>
      </c>
      <c r="D1657" s="21" t="s">
        <v>2191</v>
      </c>
      <c r="E1657" s="10" t="s">
        <v>80</v>
      </c>
      <c r="F1657" s="10" t="s">
        <v>63</v>
      </c>
      <c r="G1657" s="46">
        <v>1.6E-2</v>
      </c>
      <c r="H1657" s="46">
        <v>7.7999999999999996E-3</v>
      </c>
      <c r="I1657" s="46">
        <v>7.7999999999999996E-3</v>
      </c>
      <c r="J1657" s="46">
        <v>3.3999999999999998E-3</v>
      </c>
      <c r="K1657" s="49" t="s">
        <v>4171</v>
      </c>
      <c r="L1657" s="11" t="s">
        <v>4479</v>
      </c>
      <c r="M1657" s="10" t="s">
        <v>151</v>
      </c>
      <c r="N1657" s="10" t="s">
        <v>8</v>
      </c>
      <c r="O1657" s="10" t="s">
        <v>421</v>
      </c>
      <c r="P1657" s="25" t="s">
        <v>50</v>
      </c>
      <c r="Q1657" s="42"/>
      <c r="X1657" s="24" t="str">
        <f t="shared" si="59"/>
        <v>0.21%</v>
      </c>
    </row>
    <row r="1658" spans="1:24" ht="297" x14ac:dyDescent="0.35">
      <c r="A1658" s="20">
        <f t="shared" si="55"/>
        <v>1657</v>
      </c>
      <c r="B1658" s="21" t="str">
        <f t="shared" si="61"/>
        <v>W2</v>
      </c>
      <c r="C1658" s="21">
        <v>46031.708333333336</v>
      </c>
      <c r="D1658" s="21" t="s">
        <v>3477</v>
      </c>
      <c r="E1658" s="10" t="s">
        <v>84</v>
      </c>
      <c r="F1658" s="10" t="s">
        <v>25</v>
      </c>
      <c r="G1658" s="46">
        <v>8.3999999999999995E-3</v>
      </c>
      <c r="H1658" s="46">
        <v>8.0000000000000004E-4</v>
      </c>
      <c r="I1658" s="46">
        <v>8.0000000000000004E-4</v>
      </c>
      <c r="J1658" s="46">
        <v>2E-3</v>
      </c>
      <c r="K1658" s="49" t="s">
        <v>4172</v>
      </c>
      <c r="L1658" s="11" t="s">
        <v>4480</v>
      </c>
      <c r="M1658" s="10" t="s">
        <v>175</v>
      </c>
      <c r="N1658" s="10" t="s">
        <v>8</v>
      </c>
      <c r="O1658" s="10" t="s">
        <v>421</v>
      </c>
      <c r="P1658" s="25" t="s">
        <v>11</v>
      </c>
      <c r="Q1658" s="42"/>
      <c r="X1658" s="24" t="str">
        <f t="shared" si="59"/>
        <v>0.20%</v>
      </c>
    </row>
    <row r="1659" spans="1:24" ht="210.75" customHeight="1" x14ac:dyDescent="0.35">
      <c r="A1659" s="20">
        <f t="shared" si="55"/>
        <v>1658</v>
      </c>
      <c r="B1659" s="21" t="str">
        <f t="shared" si="61"/>
        <v>W2</v>
      </c>
      <c r="C1659" s="21">
        <v>46031.708333333336</v>
      </c>
      <c r="D1659" s="21" t="s">
        <v>2911</v>
      </c>
      <c r="E1659" s="10" t="s">
        <v>171</v>
      </c>
      <c r="F1659" s="10" t="s">
        <v>56</v>
      </c>
      <c r="G1659" s="46">
        <v>9.5999999999999992E-3</v>
      </c>
      <c r="H1659" s="46">
        <v>8.0000000000000004E-4</v>
      </c>
      <c r="I1659" s="46">
        <v>1E-3</v>
      </c>
      <c r="J1659" s="46">
        <v>1.2999999999999999E-3</v>
      </c>
      <c r="K1659" s="49" t="s">
        <v>4173</v>
      </c>
      <c r="L1659" s="11" t="s">
        <v>5146</v>
      </c>
      <c r="M1659" s="10" t="s">
        <v>3566</v>
      </c>
      <c r="N1659" s="10" t="s">
        <v>8</v>
      </c>
      <c r="O1659" s="10" t="s">
        <v>421</v>
      </c>
      <c r="P1659" s="25" t="s">
        <v>50</v>
      </c>
      <c r="Q1659" s="42"/>
      <c r="X1659" s="24" t="str">
        <f t="shared" si="59"/>
        <v>0.06%</v>
      </c>
    </row>
    <row r="1660" spans="1:24" ht="210.75" customHeight="1" x14ac:dyDescent="0.35">
      <c r="A1660" s="20">
        <f t="shared" si="55"/>
        <v>1659</v>
      </c>
      <c r="B1660" s="21" t="str">
        <f t="shared" si="61"/>
        <v>W2</v>
      </c>
      <c r="C1660" s="21">
        <v>46032.4375</v>
      </c>
      <c r="D1660" s="21" t="s">
        <v>92</v>
      </c>
      <c r="E1660" s="10" t="s">
        <v>20</v>
      </c>
      <c r="F1660" s="10" t="s">
        <v>56</v>
      </c>
      <c r="G1660" s="46">
        <v>2.1999999999999999E-2</v>
      </c>
      <c r="H1660" s="46">
        <v>3.5000000000000001E-3</v>
      </c>
      <c r="I1660" s="46">
        <v>4.1999999999999997E-3</v>
      </c>
      <c r="J1660" s="46">
        <v>3.5000000000000001E-3</v>
      </c>
      <c r="K1660" s="49" t="s">
        <v>4174</v>
      </c>
      <c r="L1660" s="11" t="s">
        <v>4229</v>
      </c>
      <c r="M1660" s="10" t="s">
        <v>288</v>
      </c>
      <c r="N1660" s="10" t="s">
        <v>1</v>
      </c>
      <c r="O1660" s="10" t="s">
        <v>421</v>
      </c>
      <c r="P1660" s="25" t="s">
        <v>50</v>
      </c>
      <c r="Q1660" s="42"/>
      <c r="X1660" s="24" t="str">
        <f t="shared" si="59"/>
        <v>0.20%</v>
      </c>
    </row>
    <row r="1661" spans="1:24" ht="210.75" customHeight="1" x14ac:dyDescent="0.35">
      <c r="A1661" s="20">
        <f t="shared" si="55"/>
        <v>1660</v>
      </c>
      <c r="B1661" s="21" t="str">
        <f t="shared" si="61"/>
        <v>W2</v>
      </c>
      <c r="C1661" s="21">
        <v>46032.4375</v>
      </c>
      <c r="D1661" s="21" t="s">
        <v>92</v>
      </c>
      <c r="E1661" s="10" t="s">
        <v>3849</v>
      </c>
      <c r="F1661" s="10" t="s">
        <v>66</v>
      </c>
      <c r="G1661" s="46">
        <v>2.7000000000000001E-3</v>
      </c>
      <c r="H1661" s="46">
        <v>2.5000000000000001E-3</v>
      </c>
      <c r="I1661" s="46">
        <v>2.2000000000000001E-3</v>
      </c>
      <c r="J1661" s="46">
        <v>1.8E-3</v>
      </c>
      <c r="K1661" s="49" t="s">
        <v>4175</v>
      </c>
      <c r="L1661" s="11" t="s">
        <v>4217</v>
      </c>
      <c r="M1661" s="10" t="s">
        <v>172</v>
      </c>
      <c r="N1661" s="10" t="s">
        <v>9</v>
      </c>
      <c r="O1661" s="10" t="s">
        <v>421</v>
      </c>
      <c r="P1661" s="25" t="s">
        <v>50</v>
      </c>
      <c r="Q1661" s="42"/>
      <c r="X1661" s="24" t="str">
        <f t="shared" si="59"/>
        <v>0.05%</v>
      </c>
    </row>
    <row r="1662" spans="1:24" ht="210.75" customHeight="1" x14ac:dyDescent="0.35">
      <c r="A1662" s="20">
        <f t="shared" si="55"/>
        <v>1661</v>
      </c>
      <c r="B1662" s="21" t="str">
        <f t="shared" si="61"/>
        <v>W2</v>
      </c>
      <c r="C1662" s="21">
        <v>46032.4375</v>
      </c>
      <c r="D1662" s="21" t="s">
        <v>3477</v>
      </c>
      <c r="E1662" s="10" t="s">
        <v>249</v>
      </c>
      <c r="F1662" s="10" t="s">
        <v>54</v>
      </c>
      <c r="G1662" s="46">
        <v>2.3E-3</v>
      </c>
      <c r="H1662" s="46">
        <v>4.0000000000000002E-4</v>
      </c>
      <c r="I1662" s="46">
        <v>4.0000000000000002E-4</v>
      </c>
      <c r="J1662" s="46">
        <v>1.9E-3</v>
      </c>
      <c r="K1662" s="49" t="s">
        <v>4176</v>
      </c>
      <c r="L1662" s="11" t="s">
        <v>4228</v>
      </c>
      <c r="M1662" s="10" t="s">
        <v>4177</v>
      </c>
      <c r="N1662" s="10" t="s">
        <v>183</v>
      </c>
      <c r="O1662" s="10" t="s">
        <v>421</v>
      </c>
      <c r="P1662" s="25" t="s">
        <v>11</v>
      </c>
      <c r="Q1662" s="42"/>
      <c r="X1662" s="24" t="str">
        <f t="shared" si="59"/>
        <v>0.19%</v>
      </c>
    </row>
    <row r="1663" spans="1:24" ht="210.75" customHeight="1" x14ac:dyDescent="0.35">
      <c r="A1663" s="20">
        <f t="shared" si="55"/>
        <v>1662</v>
      </c>
      <c r="B1663" s="21" t="str">
        <f t="shared" si="61"/>
        <v>W2</v>
      </c>
      <c r="C1663" s="21">
        <v>46032.645833333336</v>
      </c>
      <c r="D1663" s="21" t="s">
        <v>92</v>
      </c>
      <c r="E1663" s="10" t="s">
        <v>84</v>
      </c>
      <c r="F1663" s="10" t="s">
        <v>56</v>
      </c>
      <c r="G1663" s="46">
        <v>1.34E-2</v>
      </c>
      <c r="H1663" s="46">
        <v>2.5999999999999999E-3</v>
      </c>
      <c r="I1663" s="46">
        <v>3.0999999999999999E-3</v>
      </c>
      <c r="J1663" s="46">
        <v>2.5999999999999999E-3</v>
      </c>
      <c r="K1663" s="49" t="s">
        <v>4178</v>
      </c>
      <c r="L1663" s="11" t="s">
        <v>5144</v>
      </c>
      <c r="M1663" s="10" t="s">
        <v>175</v>
      </c>
      <c r="N1663" s="10" t="s">
        <v>8</v>
      </c>
      <c r="O1663" s="10" t="s">
        <v>421</v>
      </c>
      <c r="P1663" s="25" t="s">
        <v>50</v>
      </c>
      <c r="Q1663" s="42"/>
      <c r="X1663" s="24" t="str">
        <f t="shared" si="59"/>
        <v>比例（数字</v>
      </c>
    </row>
    <row r="1664" spans="1:24" ht="210.75" customHeight="1" x14ac:dyDescent="0.35">
      <c r="A1664" s="20">
        <f t="shared" si="55"/>
        <v>1663</v>
      </c>
      <c r="B1664" s="21" t="str">
        <f t="shared" si="61"/>
        <v>W2</v>
      </c>
      <c r="C1664" s="21">
        <v>46032.645833333336</v>
      </c>
      <c r="D1664" s="21" t="s">
        <v>92</v>
      </c>
      <c r="E1664" s="10" t="s">
        <v>139</v>
      </c>
      <c r="F1664" s="10" t="s">
        <v>56</v>
      </c>
      <c r="G1664" s="46">
        <v>1.0800000000000001E-2</v>
      </c>
      <c r="H1664" s="46">
        <v>1.6999999999999999E-3</v>
      </c>
      <c r="I1664" s="46">
        <v>2E-3</v>
      </c>
      <c r="J1664" s="46">
        <v>1.6999999999999999E-3</v>
      </c>
      <c r="K1664" s="49" t="s">
        <v>4179</v>
      </c>
      <c r="L1664" s="11" t="s">
        <v>5147</v>
      </c>
      <c r="M1664" s="10" t="s">
        <v>288</v>
      </c>
      <c r="N1664" s="10" t="s">
        <v>1</v>
      </c>
      <c r="O1664" s="10" t="s">
        <v>421</v>
      </c>
      <c r="P1664" s="25" t="s">
        <v>50</v>
      </c>
      <c r="Q1664" s="42"/>
      <c r="X1664" s="24" t="str">
        <f t="shared" si="59"/>
        <v>比例（数字</v>
      </c>
    </row>
    <row r="1665" spans="1:24" ht="210.75" customHeight="1" x14ac:dyDescent="0.35">
      <c r="A1665" s="20">
        <f t="shared" si="55"/>
        <v>1664</v>
      </c>
      <c r="B1665" s="21" t="str">
        <f t="shared" si="61"/>
        <v>W2</v>
      </c>
      <c r="C1665" s="21">
        <v>46032.645833333336</v>
      </c>
      <c r="D1665" s="21" t="s">
        <v>92</v>
      </c>
      <c r="E1665" s="10" t="s">
        <v>4180</v>
      </c>
      <c r="F1665" s="10" t="s">
        <v>56</v>
      </c>
      <c r="G1665" s="46">
        <v>5.0000000000000001E-3</v>
      </c>
      <c r="H1665" s="46">
        <v>1.1999999999999999E-3</v>
      </c>
      <c r="I1665" s="46">
        <v>1.4E-3</v>
      </c>
      <c r="J1665" s="46">
        <v>1.1999999999999999E-3</v>
      </c>
      <c r="K1665" s="49" t="s">
        <v>4181</v>
      </c>
      <c r="L1665" s="11" t="s">
        <v>5144</v>
      </c>
      <c r="M1665" s="10" t="s">
        <v>175</v>
      </c>
      <c r="N1665" s="10" t="s">
        <v>8</v>
      </c>
      <c r="O1665" s="10" t="s">
        <v>421</v>
      </c>
      <c r="P1665" s="25" t="s">
        <v>50</v>
      </c>
      <c r="Q1665" s="42"/>
      <c r="X1665" s="24" t="str">
        <f t="shared" si="59"/>
        <v>比例（数字</v>
      </c>
    </row>
    <row r="1666" spans="1:24" ht="210.75" customHeight="1" x14ac:dyDescent="0.35">
      <c r="A1666" s="20">
        <f t="shared" si="55"/>
        <v>1665</v>
      </c>
      <c r="B1666" s="21" t="str">
        <f t="shared" si="61"/>
        <v>W2</v>
      </c>
      <c r="C1666" s="21">
        <v>46032.729166666664</v>
      </c>
      <c r="D1666" s="21" t="s">
        <v>3477</v>
      </c>
      <c r="E1666" s="10" t="s">
        <v>1112</v>
      </c>
      <c r="F1666" s="10" t="s">
        <v>25</v>
      </c>
      <c r="G1666" s="46">
        <v>1.0200000000000001E-2</v>
      </c>
      <c r="H1666" s="46">
        <v>1.11E-2</v>
      </c>
      <c r="I1666" s="46">
        <v>1.0800000000000001E-2</v>
      </c>
      <c r="J1666" s="46">
        <v>1.34E-2</v>
      </c>
      <c r="K1666" s="49" t="s">
        <v>4182</v>
      </c>
      <c r="L1666" s="11" t="s">
        <v>4201</v>
      </c>
      <c r="M1666" s="10" t="s">
        <v>3564</v>
      </c>
      <c r="N1666" s="10" t="s">
        <v>8</v>
      </c>
      <c r="O1666" s="10" t="s">
        <v>421</v>
      </c>
      <c r="P1666" s="25" t="s">
        <v>11</v>
      </c>
      <c r="Q1666" s="42"/>
      <c r="X1666" s="24" t="str">
        <f t="shared" si="59"/>
        <v>0.38%</v>
      </c>
    </row>
    <row r="1667" spans="1:24" ht="210.75" customHeight="1" x14ac:dyDescent="0.35">
      <c r="A1667" s="20">
        <f t="shared" si="55"/>
        <v>1666</v>
      </c>
      <c r="B1667" s="21" t="str">
        <f t="shared" ref="B1667:B1681" si="62">"W"&amp;WEEKNUM(C1667,1)</f>
        <v>W3</v>
      </c>
      <c r="C1667" s="21">
        <v>46033.395833333336</v>
      </c>
      <c r="D1667" s="21" t="s">
        <v>51</v>
      </c>
      <c r="E1667" s="10" t="s">
        <v>4183</v>
      </c>
      <c r="F1667" s="10" t="s">
        <v>25</v>
      </c>
      <c r="G1667" s="46">
        <v>9.4999999999999998E-3</v>
      </c>
      <c r="H1667" s="46">
        <v>1.6999999999999999E-3</v>
      </c>
      <c r="I1667" s="46">
        <v>1.9E-3</v>
      </c>
      <c r="J1667" s="46">
        <v>1.6999999999999999E-3</v>
      </c>
      <c r="K1667" s="49" t="s">
        <v>4188</v>
      </c>
      <c r="L1667" s="11" t="s">
        <v>4216</v>
      </c>
      <c r="M1667" s="10" t="s">
        <v>175</v>
      </c>
      <c r="N1667" s="10" t="s">
        <v>8</v>
      </c>
      <c r="O1667" s="10" t="s">
        <v>4187</v>
      </c>
      <c r="P1667" s="25" t="s">
        <v>11</v>
      </c>
      <c r="Q1667" s="42"/>
      <c r="X1667" s="24" t="str">
        <f t="shared" si="59"/>
        <v>0.17%</v>
      </c>
    </row>
    <row r="1668" spans="1:24" ht="210.75" customHeight="1" x14ac:dyDescent="0.35">
      <c r="A1668" s="20">
        <f t="shared" si="55"/>
        <v>1667</v>
      </c>
      <c r="B1668" s="21" t="str">
        <f t="shared" si="62"/>
        <v>W3</v>
      </c>
      <c r="C1668" s="21">
        <v>46033.395833333336</v>
      </c>
      <c r="D1668" s="21" t="s">
        <v>201</v>
      </c>
      <c r="E1668" s="10" t="s">
        <v>32</v>
      </c>
      <c r="F1668" s="10" t="s">
        <v>63</v>
      </c>
      <c r="G1668" s="46">
        <v>3.5700000000000003E-2</v>
      </c>
      <c r="H1668" s="46">
        <v>1.66E-2</v>
      </c>
      <c r="I1668" s="46">
        <v>1.7000000000000001E-2</v>
      </c>
      <c r="J1668" s="46">
        <v>1.66E-2</v>
      </c>
      <c r="K1668" s="49" t="s">
        <v>4189</v>
      </c>
      <c r="L1668" s="11" t="s">
        <v>4200</v>
      </c>
      <c r="M1668" s="10" t="s">
        <v>151</v>
      </c>
      <c r="N1668" s="10" t="s">
        <v>8</v>
      </c>
      <c r="O1668" s="10" t="s">
        <v>4187</v>
      </c>
      <c r="P1668" s="25" t="s">
        <v>134</v>
      </c>
      <c r="Q1668" s="42"/>
      <c r="X1668" s="24" t="str">
        <f t="shared" si="59"/>
        <v>0.16%</v>
      </c>
    </row>
    <row r="1669" spans="1:24" ht="210.75" customHeight="1" x14ac:dyDescent="0.35">
      <c r="A1669" s="20">
        <f t="shared" ref="A1669:A1732" si="63">ROW()-1</f>
        <v>1668</v>
      </c>
      <c r="B1669" s="21" t="str">
        <f t="shared" si="62"/>
        <v>W3</v>
      </c>
      <c r="C1669" s="21">
        <v>46033.395833333336</v>
      </c>
      <c r="D1669" s="21" t="s">
        <v>2935</v>
      </c>
      <c r="E1669" s="10" t="s">
        <v>4184</v>
      </c>
      <c r="F1669" s="10" t="s">
        <v>66</v>
      </c>
      <c r="G1669" s="46">
        <v>1.4E-3</v>
      </c>
      <c r="H1669" s="46">
        <v>1.2999999999999999E-3</v>
      </c>
      <c r="I1669" s="46">
        <v>0.10680000000000001</v>
      </c>
      <c r="J1669" s="46">
        <v>5.0000000000000001E-3</v>
      </c>
      <c r="K1669" s="49" t="s">
        <v>4190</v>
      </c>
      <c r="L1669" s="11" t="s">
        <v>4194</v>
      </c>
      <c r="M1669" s="10" t="s">
        <v>3565</v>
      </c>
      <c r="N1669" s="10" t="s">
        <v>8</v>
      </c>
      <c r="O1669" s="10" t="s">
        <v>4187</v>
      </c>
      <c r="P1669" s="25" t="s">
        <v>50</v>
      </c>
      <c r="Q1669" s="42"/>
      <c r="X1669" s="24" t="str">
        <f t="shared" si="59"/>
        <v>0.50%</v>
      </c>
    </row>
    <row r="1670" spans="1:24" ht="210.75" customHeight="1" x14ac:dyDescent="0.35">
      <c r="A1670" s="20">
        <f t="shared" si="63"/>
        <v>1669</v>
      </c>
      <c r="B1670" s="21" t="str">
        <f t="shared" si="62"/>
        <v>W3</v>
      </c>
      <c r="C1670" s="21">
        <v>46033.395833333336</v>
      </c>
      <c r="D1670" s="21" t="s">
        <v>3477</v>
      </c>
      <c r="E1670" s="10" t="s">
        <v>4185</v>
      </c>
      <c r="F1670" s="10" t="s">
        <v>25</v>
      </c>
      <c r="G1670" s="46">
        <v>6.3E-3</v>
      </c>
      <c r="H1670" s="46">
        <v>2.0999999999999999E-3</v>
      </c>
      <c r="I1670" s="46">
        <v>2E-3</v>
      </c>
      <c r="J1670" s="46">
        <v>2.3E-3</v>
      </c>
      <c r="K1670" s="49" t="s">
        <v>4191</v>
      </c>
      <c r="L1670" s="11" t="s">
        <v>4198</v>
      </c>
      <c r="M1670" s="10" t="s">
        <v>175</v>
      </c>
      <c r="N1670" s="10" t="s">
        <v>8</v>
      </c>
      <c r="O1670" s="10" t="s">
        <v>4187</v>
      </c>
      <c r="P1670" s="25" t="s">
        <v>11</v>
      </c>
      <c r="Q1670" s="42"/>
      <c r="X1670" s="24" t="str">
        <f t="shared" si="59"/>
        <v>0.23%</v>
      </c>
    </row>
    <row r="1671" spans="1:24" ht="210.75" customHeight="1" x14ac:dyDescent="0.35">
      <c r="A1671" s="20">
        <f t="shared" si="63"/>
        <v>1670</v>
      </c>
      <c r="B1671" s="21" t="str">
        <f t="shared" si="62"/>
        <v>W3</v>
      </c>
      <c r="C1671" s="21">
        <v>46033.395833333336</v>
      </c>
      <c r="D1671" s="21" t="s">
        <v>3477</v>
      </c>
      <c r="E1671" s="10" t="s">
        <v>4186</v>
      </c>
      <c r="F1671" s="10" t="s">
        <v>56</v>
      </c>
      <c r="G1671" s="46">
        <v>4.8899999999999999E-2</v>
      </c>
      <c r="H1671" s="46">
        <v>1.1999999999999999E-3</v>
      </c>
      <c r="I1671" s="46">
        <v>1E-3</v>
      </c>
      <c r="J1671" s="46">
        <v>1.8E-3</v>
      </c>
      <c r="K1671" s="49" t="s">
        <v>4192</v>
      </c>
      <c r="L1671" s="11" t="s">
        <v>4198</v>
      </c>
      <c r="M1671" s="10" t="s">
        <v>175</v>
      </c>
      <c r="N1671" s="10" t="s">
        <v>8</v>
      </c>
      <c r="O1671" s="10" t="s">
        <v>4187</v>
      </c>
      <c r="P1671" s="25" t="s">
        <v>11</v>
      </c>
      <c r="Q1671" s="42"/>
      <c r="X1671" s="24" t="str">
        <f t="shared" si="59"/>
        <v>0.18%</v>
      </c>
    </row>
    <row r="1672" spans="1:24" ht="210.75" customHeight="1" x14ac:dyDescent="0.35">
      <c r="A1672" s="20">
        <f t="shared" si="63"/>
        <v>1671</v>
      </c>
      <c r="B1672" s="21" t="str">
        <f t="shared" si="62"/>
        <v>W3</v>
      </c>
      <c r="C1672" s="21">
        <v>46033.395833333336</v>
      </c>
      <c r="D1672" s="21" t="s">
        <v>201</v>
      </c>
      <c r="E1672" s="10" t="s">
        <v>1071</v>
      </c>
      <c r="F1672" s="10" t="s">
        <v>54</v>
      </c>
      <c r="G1672" s="46">
        <v>4.4999999999999997E-3</v>
      </c>
      <c r="H1672" s="46">
        <v>1.4999999999999999E-2</v>
      </c>
      <c r="I1672" s="46">
        <v>1.54E-2</v>
      </c>
      <c r="J1672" s="46">
        <v>4.4999999999999997E-3</v>
      </c>
      <c r="K1672" s="49" t="s">
        <v>4193</v>
      </c>
      <c r="L1672" s="11" t="s">
        <v>4196</v>
      </c>
      <c r="M1672" s="10" t="s">
        <v>128</v>
      </c>
      <c r="N1672" s="10" t="s">
        <v>8</v>
      </c>
      <c r="O1672" s="10" t="s">
        <v>4187</v>
      </c>
      <c r="P1672" s="25" t="s">
        <v>134</v>
      </c>
      <c r="Q1672" s="42"/>
      <c r="X1672" s="24" t="str">
        <f t="shared" si="59"/>
        <v>0.45%</v>
      </c>
    </row>
    <row r="1673" spans="1:24" ht="210.75" customHeight="1" x14ac:dyDescent="0.35">
      <c r="A1673" s="20">
        <f t="shared" si="63"/>
        <v>1672</v>
      </c>
      <c r="B1673" s="21" t="str">
        <f t="shared" si="62"/>
        <v>W3</v>
      </c>
      <c r="C1673" s="21">
        <v>46033.666666666664</v>
      </c>
      <c r="D1673" s="21" t="s">
        <v>2911</v>
      </c>
      <c r="E1673" s="10" t="s">
        <v>4195</v>
      </c>
      <c r="F1673" s="10" t="s">
        <v>56</v>
      </c>
      <c r="G1673" s="46">
        <v>4.36E-2</v>
      </c>
      <c r="H1673" s="46">
        <v>5.0000000000000001E-4</v>
      </c>
      <c r="I1673" s="46">
        <v>1.4500000000000001E-2</v>
      </c>
      <c r="J1673" s="46">
        <v>1.5E-3</v>
      </c>
      <c r="K1673" s="49" t="s">
        <v>4197</v>
      </c>
      <c r="L1673" s="11" t="s">
        <v>4199</v>
      </c>
      <c r="M1673" s="10" t="s">
        <v>172</v>
      </c>
      <c r="N1673" s="10" t="s">
        <v>9</v>
      </c>
      <c r="O1673" s="10" t="s">
        <v>4187</v>
      </c>
      <c r="P1673" s="25" t="s">
        <v>50</v>
      </c>
      <c r="Q1673" s="42"/>
      <c r="X1673" s="24" t="str">
        <f t="shared" si="59"/>
        <v>0.14%</v>
      </c>
    </row>
    <row r="1674" spans="1:24" ht="210.75" customHeight="1" x14ac:dyDescent="0.35">
      <c r="A1674" s="20">
        <f t="shared" si="63"/>
        <v>1673</v>
      </c>
      <c r="B1674" s="21" t="str">
        <f t="shared" si="62"/>
        <v>W3</v>
      </c>
      <c r="C1674" s="21">
        <v>46034.375</v>
      </c>
      <c r="D1674" s="21" t="s">
        <v>92</v>
      </c>
      <c r="E1674" s="10" t="s">
        <v>1521</v>
      </c>
      <c r="F1674" s="10" t="s">
        <v>56</v>
      </c>
      <c r="G1674" s="46">
        <v>2.5499999999999998E-2</v>
      </c>
      <c r="H1674" s="46">
        <v>1.4E-3</v>
      </c>
      <c r="I1674" s="46">
        <v>1.03E-2</v>
      </c>
      <c r="J1674" s="46">
        <v>1.4E-3</v>
      </c>
      <c r="K1674" s="49" t="s">
        <v>4202</v>
      </c>
      <c r="L1674" s="11" t="s">
        <v>4213</v>
      </c>
      <c r="M1674" s="10" t="s">
        <v>172</v>
      </c>
      <c r="N1674" s="10" t="s">
        <v>9</v>
      </c>
      <c r="O1674" s="10" t="s">
        <v>4187</v>
      </c>
      <c r="P1674" s="25" t="s">
        <v>50</v>
      </c>
      <c r="Q1674" s="42"/>
      <c r="X1674" s="24" t="str">
        <f t="shared" si="59"/>
        <v>0.09%</v>
      </c>
    </row>
    <row r="1675" spans="1:24" ht="210.75" customHeight="1" x14ac:dyDescent="0.35">
      <c r="A1675" s="20">
        <f t="shared" si="63"/>
        <v>1674</v>
      </c>
      <c r="B1675" s="21" t="str">
        <f t="shared" si="62"/>
        <v>W3</v>
      </c>
      <c r="C1675" s="21">
        <v>46034.375</v>
      </c>
      <c r="D1675" s="21" t="s">
        <v>2191</v>
      </c>
      <c r="E1675" s="10" t="s">
        <v>99</v>
      </c>
      <c r="F1675" s="10" t="s">
        <v>56</v>
      </c>
      <c r="G1675" s="46">
        <v>2.9499999999999998E-2</v>
      </c>
      <c r="H1675" s="46">
        <v>3.0999999999999999E-3</v>
      </c>
      <c r="I1675" s="46">
        <v>6.1000000000000004E-3</v>
      </c>
      <c r="J1675" s="46">
        <v>3.0999999999999999E-3</v>
      </c>
      <c r="K1675" s="49" t="s">
        <v>4203</v>
      </c>
      <c r="L1675" s="11" t="s">
        <v>4214</v>
      </c>
      <c r="M1675" s="10" t="s">
        <v>175</v>
      </c>
      <c r="N1675" s="10" t="s">
        <v>8</v>
      </c>
      <c r="O1675" s="10" t="s">
        <v>4187</v>
      </c>
      <c r="P1675" s="25" t="s">
        <v>134</v>
      </c>
      <c r="Q1675" s="42"/>
      <c r="X1675" s="24" t="str">
        <f t="shared" si="59"/>
        <v>0.10%</v>
      </c>
    </row>
    <row r="1676" spans="1:24" ht="210.75" customHeight="1" x14ac:dyDescent="0.35">
      <c r="A1676" s="20">
        <f t="shared" si="63"/>
        <v>1675</v>
      </c>
      <c r="B1676" s="21" t="str">
        <f t="shared" si="62"/>
        <v>W3</v>
      </c>
      <c r="C1676" s="21">
        <v>46034.375</v>
      </c>
      <c r="D1676" s="21" t="s">
        <v>201</v>
      </c>
      <c r="E1676" s="10" t="s">
        <v>99</v>
      </c>
      <c r="F1676" s="10" t="s">
        <v>56</v>
      </c>
      <c r="G1676" s="46">
        <v>0.04</v>
      </c>
      <c r="H1676" s="46">
        <v>4.7000000000000002E-3</v>
      </c>
      <c r="I1676" s="46">
        <v>2.64E-2</v>
      </c>
      <c r="J1676" s="46">
        <v>4.7000000000000002E-3</v>
      </c>
      <c r="K1676" s="49" t="s">
        <v>4204</v>
      </c>
      <c r="L1676" s="11" t="s">
        <v>4476</v>
      </c>
      <c r="M1676" s="10" t="s">
        <v>175</v>
      </c>
      <c r="N1676" s="10" t="s">
        <v>8</v>
      </c>
      <c r="O1676" s="10" t="s">
        <v>4187</v>
      </c>
      <c r="P1676" s="25" t="s">
        <v>134</v>
      </c>
      <c r="Q1676" s="42"/>
      <c r="X1676" s="24" t="str">
        <f t="shared" si="59"/>
        <v>0.21%</v>
      </c>
    </row>
    <row r="1677" spans="1:24" ht="225.75" customHeight="1" x14ac:dyDescent="0.35">
      <c r="A1677" s="20">
        <f t="shared" si="63"/>
        <v>1676</v>
      </c>
      <c r="B1677" s="21" t="str">
        <f t="shared" si="62"/>
        <v>W3</v>
      </c>
      <c r="C1677" s="21">
        <v>46034.375</v>
      </c>
      <c r="D1677" s="21" t="s">
        <v>201</v>
      </c>
      <c r="E1677" s="10" t="s">
        <v>4205</v>
      </c>
      <c r="F1677" s="10" t="s">
        <v>25</v>
      </c>
      <c r="G1677" s="46">
        <v>5.0099999999999999E-2</v>
      </c>
      <c r="H1677" s="46">
        <v>8.8999999999999999E-3</v>
      </c>
      <c r="I1677" s="46">
        <v>5.0099999999999999E-2</v>
      </c>
      <c r="J1677" s="46">
        <v>8.8999999999999999E-3</v>
      </c>
      <c r="K1677" s="49" t="s">
        <v>4206</v>
      </c>
      <c r="L1677" s="11" t="s">
        <v>4218</v>
      </c>
      <c r="M1677" s="10" t="s">
        <v>151</v>
      </c>
      <c r="N1677" s="10" t="s">
        <v>8</v>
      </c>
      <c r="O1677" s="10" t="s">
        <v>4187</v>
      </c>
      <c r="P1677" s="25" t="s">
        <v>11</v>
      </c>
      <c r="Q1677" s="42"/>
      <c r="X1677" s="24" t="str">
        <f t="shared" si="59"/>
        <v>0.89%</v>
      </c>
    </row>
    <row r="1678" spans="1:24" ht="210.75" customHeight="1" x14ac:dyDescent="0.35">
      <c r="A1678" s="20">
        <f t="shared" si="63"/>
        <v>1677</v>
      </c>
      <c r="B1678" s="21" t="str">
        <f t="shared" si="62"/>
        <v>W3</v>
      </c>
      <c r="C1678" s="21">
        <v>46034.375</v>
      </c>
      <c r="D1678" s="21" t="s">
        <v>2911</v>
      </c>
      <c r="E1678" s="10" t="s">
        <v>4207</v>
      </c>
      <c r="F1678" s="10" t="s">
        <v>56</v>
      </c>
      <c r="G1678" s="46">
        <v>1.18E-2</v>
      </c>
      <c r="H1678" s="46">
        <v>8.9999999999999998E-4</v>
      </c>
      <c r="I1678" s="46">
        <v>5.7999999999999996E-3</v>
      </c>
      <c r="J1678" s="46">
        <v>1.5E-3</v>
      </c>
      <c r="K1678" s="49" t="s">
        <v>4208</v>
      </c>
      <c r="L1678" s="11" t="s">
        <v>4215</v>
      </c>
      <c r="M1678" s="10" t="s">
        <v>172</v>
      </c>
      <c r="N1678" s="10" t="s">
        <v>9</v>
      </c>
      <c r="O1678" s="10" t="s">
        <v>4187</v>
      </c>
      <c r="P1678" s="25" t="s">
        <v>50</v>
      </c>
      <c r="Q1678" s="42"/>
      <c r="X1678" s="24" t="str">
        <f t="shared" si="59"/>
        <v>0.08%</v>
      </c>
    </row>
    <row r="1679" spans="1:24" ht="210.75" customHeight="1" x14ac:dyDescent="0.35">
      <c r="A1679" s="20">
        <f t="shared" si="63"/>
        <v>1678</v>
      </c>
      <c r="B1679" s="21" t="str">
        <f t="shared" si="62"/>
        <v>W3</v>
      </c>
      <c r="C1679" s="21">
        <v>46034.375</v>
      </c>
      <c r="D1679" s="21" t="s">
        <v>3477</v>
      </c>
      <c r="E1679" s="10" t="s">
        <v>4209</v>
      </c>
      <c r="F1679" s="10" t="s">
        <v>56</v>
      </c>
      <c r="G1679" s="46">
        <v>2.5999999999999999E-2</v>
      </c>
      <c r="H1679" s="46">
        <v>5.9999999999999995E-4</v>
      </c>
      <c r="I1679" s="46">
        <v>8.2000000000000007E-3</v>
      </c>
      <c r="J1679" s="46">
        <v>1.4E-3</v>
      </c>
      <c r="K1679" s="49" t="s">
        <v>4210</v>
      </c>
      <c r="L1679" s="11" t="s">
        <v>4212</v>
      </c>
      <c r="M1679" s="10" t="s">
        <v>3566</v>
      </c>
      <c r="N1679" s="10" t="s">
        <v>8</v>
      </c>
      <c r="O1679" s="10" t="s">
        <v>4187</v>
      </c>
      <c r="P1679" s="25" t="s">
        <v>11</v>
      </c>
      <c r="Q1679" s="42"/>
      <c r="X1679" s="24" t="str">
        <f t="shared" si="59"/>
        <v>0.14%</v>
      </c>
    </row>
    <row r="1680" spans="1:24" ht="210.75" customHeight="1" x14ac:dyDescent="0.35">
      <c r="A1680" s="20">
        <f t="shared" si="63"/>
        <v>1679</v>
      </c>
      <c r="B1680" s="21" t="str">
        <f t="shared" si="62"/>
        <v>W3</v>
      </c>
      <c r="C1680" s="21">
        <v>46034.375</v>
      </c>
      <c r="D1680" s="21" t="s">
        <v>2328</v>
      </c>
      <c r="E1680" s="10" t="s">
        <v>1091</v>
      </c>
      <c r="F1680" s="10" t="s">
        <v>76</v>
      </c>
      <c r="G1680" s="46">
        <v>7.9299999999999995E-2</v>
      </c>
      <c r="H1680" s="46">
        <v>2.3E-3</v>
      </c>
      <c r="I1680" s="46">
        <v>3.5000000000000001E-3</v>
      </c>
      <c r="J1680" s="46">
        <v>2.3E-3</v>
      </c>
      <c r="K1680" s="49" t="s">
        <v>4211</v>
      </c>
      <c r="L1680" s="11" t="s">
        <v>5148</v>
      </c>
      <c r="M1680" s="10" t="s">
        <v>288</v>
      </c>
      <c r="N1680" s="10" t="s">
        <v>1</v>
      </c>
      <c r="O1680" s="10" t="s">
        <v>4187</v>
      </c>
      <c r="P1680" s="25" t="s">
        <v>134</v>
      </c>
      <c r="Q1680" s="42"/>
      <c r="X1680" s="24" t="str">
        <f t="shared" si="59"/>
        <v>0.22%</v>
      </c>
    </row>
    <row r="1681" spans="1:24" ht="210.75" customHeight="1" x14ac:dyDescent="0.35">
      <c r="A1681" s="20">
        <f t="shared" si="63"/>
        <v>1680</v>
      </c>
      <c r="B1681" s="21" t="str">
        <f t="shared" si="62"/>
        <v>W3</v>
      </c>
      <c r="C1681" s="21">
        <v>46034.402777777781</v>
      </c>
      <c r="D1681" s="21" t="s">
        <v>3477</v>
      </c>
      <c r="E1681" s="10" t="s">
        <v>86</v>
      </c>
      <c r="F1681" s="10" t="s">
        <v>56</v>
      </c>
      <c r="G1681" s="46">
        <v>3.2599999999999997E-2</v>
      </c>
      <c r="H1681" s="46">
        <v>1.03E-2</v>
      </c>
      <c r="I1681" s="46">
        <v>1.47E-2</v>
      </c>
      <c r="J1681" s="46">
        <v>1.11E-2</v>
      </c>
      <c r="K1681" s="49" t="s">
        <v>4279</v>
      </c>
      <c r="L1681" s="11" t="s">
        <v>5149</v>
      </c>
      <c r="M1681" s="10" t="s">
        <v>288</v>
      </c>
      <c r="N1681" s="10" t="s">
        <v>1</v>
      </c>
      <c r="O1681" s="10" t="s">
        <v>4187</v>
      </c>
      <c r="P1681" s="25" t="s">
        <v>50</v>
      </c>
      <c r="Q1681" s="42"/>
      <c r="X1681" s="24" t="str">
        <f t="shared" si="59"/>
        <v>1.11%</v>
      </c>
    </row>
    <row r="1682" spans="1:24" ht="210.75" customHeight="1" x14ac:dyDescent="0.35">
      <c r="A1682" s="20">
        <f t="shared" si="63"/>
        <v>1681</v>
      </c>
      <c r="B1682" s="21" t="str">
        <f t="shared" ref="B1682:B1689" si="64">"W"&amp;WEEKNUM(C1682,1)</f>
        <v>W3</v>
      </c>
      <c r="C1682" s="21">
        <v>46035.395833333336</v>
      </c>
      <c r="D1682" s="21" t="s">
        <v>2082</v>
      </c>
      <c r="E1682" s="10" t="s">
        <v>84</v>
      </c>
      <c r="F1682" s="10" t="s">
        <v>25</v>
      </c>
      <c r="G1682" s="46">
        <v>3.0000000000000001E-3</v>
      </c>
      <c r="H1682" s="46">
        <v>8.0000000000000004E-4</v>
      </c>
      <c r="I1682" s="46">
        <v>2.2000000000000001E-3</v>
      </c>
      <c r="J1682" s="46">
        <v>1E-3</v>
      </c>
      <c r="K1682" s="49" t="s">
        <v>4221</v>
      </c>
      <c r="L1682" s="11" t="s">
        <v>4235</v>
      </c>
      <c r="M1682" s="10" t="s">
        <v>175</v>
      </c>
      <c r="N1682" s="10" t="s">
        <v>8</v>
      </c>
      <c r="O1682" s="10" t="s">
        <v>85</v>
      </c>
      <c r="P1682" s="25" t="s">
        <v>134</v>
      </c>
      <c r="Q1682" s="42"/>
      <c r="X1682" s="24" t="str">
        <f t="shared" si="59"/>
        <v>0.05%</v>
      </c>
    </row>
    <row r="1683" spans="1:24" ht="210.75" customHeight="1" x14ac:dyDescent="0.35">
      <c r="A1683" s="20">
        <f t="shared" si="63"/>
        <v>1682</v>
      </c>
      <c r="B1683" s="21" t="str">
        <f t="shared" si="64"/>
        <v>W3</v>
      </c>
      <c r="C1683" s="21">
        <v>46035.395833333336</v>
      </c>
      <c r="D1683" s="21" t="s">
        <v>2191</v>
      </c>
      <c r="E1683" s="10" t="s">
        <v>2352</v>
      </c>
      <c r="F1683" s="10" t="s">
        <v>63</v>
      </c>
      <c r="G1683" s="46">
        <v>5.3100000000000001E-2</v>
      </c>
      <c r="H1683" s="46">
        <v>1.23E-2</v>
      </c>
      <c r="I1683" s="46">
        <v>3.2800000000000003E-2</v>
      </c>
      <c r="J1683" s="46">
        <v>1.2E-2</v>
      </c>
      <c r="K1683" s="49" t="s">
        <v>4222</v>
      </c>
      <c r="L1683" s="11" t="s">
        <v>4239</v>
      </c>
      <c r="M1683" s="10" t="s">
        <v>151</v>
      </c>
      <c r="N1683" s="10" t="s">
        <v>8</v>
      </c>
      <c r="O1683" s="10" t="s">
        <v>85</v>
      </c>
      <c r="P1683" s="25" t="s">
        <v>50</v>
      </c>
      <c r="Q1683" s="42"/>
      <c r="X1683" s="24" t="str">
        <f t="shared" si="59"/>
        <v>0.71%</v>
      </c>
    </row>
    <row r="1684" spans="1:24" ht="210.75" customHeight="1" x14ac:dyDescent="0.35">
      <c r="A1684" s="20">
        <f t="shared" si="63"/>
        <v>1683</v>
      </c>
      <c r="B1684" s="21" t="str">
        <f t="shared" si="64"/>
        <v>W3</v>
      </c>
      <c r="C1684" s="21">
        <v>46035.395833333336</v>
      </c>
      <c r="D1684" s="21" t="s">
        <v>3477</v>
      </c>
      <c r="E1684" s="10" t="s">
        <v>74</v>
      </c>
      <c r="F1684" s="10" t="s">
        <v>56</v>
      </c>
      <c r="G1684" s="46">
        <v>7.0000000000000001E-3</v>
      </c>
      <c r="H1684" s="46">
        <v>6.9999999999999999E-4</v>
      </c>
      <c r="I1684" s="46">
        <v>3.5000000000000001E-3</v>
      </c>
      <c r="J1684" s="46">
        <v>1.5E-3</v>
      </c>
      <c r="K1684" s="49" t="s">
        <v>4223</v>
      </c>
      <c r="L1684" s="11" t="s">
        <v>4237</v>
      </c>
      <c r="M1684" s="10" t="s">
        <v>189</v>
      </c>
      <c r="N1684" s="10" t="s">
        <v>1</v>
      </c>
      <c r="O1684" s="10" t="s">
        <v>85</v>
      </c>
      <c r="P1684" s="25" t="s">
        <v>134</v>
      </c>
      <c r="Q1684" s="42"/>
      <c r="X1684" s="24" t="str">
        <f t="shared" si="59"/>
        <v>0.13%</v>
      </c>
    </row>
    <row r="1685" spans="1:24" ht="210.75" customHeight="1" x14ac:dyDescent="0.35">
      <c r="A1685" s="20">
        <f t="shared" si="63"/>
        <v>1684</v>
      </c>
      <c r="B1685" s="21" t="str">
        <f t="shared" si="64"/>
        <v>W3</v>
      </c>
      <c r="C1685" s="21">
        <v>46035.395833333336</v>
      </c>
      <c r="D1685" s="21" t="s">
        <v>3477</v>
      </c>
      <c r="E1685" s="10" t="s">
        <v>4219</v>
      </c>
      <c r="F1685" s="10" t="s">
        <v>56</v>
      </c>
      <c r="G1685" s="46">
        <v>7.7999999999999996E-3</v>
      </c>
      <c r="H1685" s="46">
        <v>5.0000000000000001E-4</v>
      </c>
      <c r="I1685" s="46">
        <v>4.3E-3</v>
      </c>
      <c r="J1685" s="46">
        <v>1.2999999999999999E-3</v>
      </c>
      <c r="K1685" s="49" t="s">
        <v>4224</v>
      </c>
      <c r="L1685" s="11" t="s">
        <v>4220</v>
      </c>
      <c r="M1685" s="10" t="s">
        <v>3566</v>
      </c>
      <c r="N1685" s="10" t="s">
        <v>8</v>
      </c>
      <c r="O1685" s="10" t="s">
        <v>85</v>
      </c>
      <c r="P1685" s="25" t="s">
        <v>11</v>
      </c>
      <c r="Q1685" s="42"/>
      <c r="X1685" s="24" t="str">
        <f t="shared" si="59"/>
        <v>0.13%</v>
      </c>
    </row>
    <row r="1686" spans="1:24" ht="210.75" customHeight="1" x14ac:dyDescent="0.35">
      <c r="A1686" s="20">
        <f t="shared" si="63"/>
        <v>1685</v>
      </c>
      <c r="B1686" s="21" t="str">
        <f t="shared" si="64"/>
        <v>W3</v>
      </c>
      <c r="C1686" s="21">
        <v>46035.395833333336</v>
      </c>
      <c r="D1686" s="21" t="s">
        <v>2328</v>
      </c>
      <c r="E1686" s="10" t="s">
        <v>80</v>
      </c>
      <c r="F1686" s="10" t="s">
        <v>63</v>
      </c>
      <c r="G1686" s="46">
        <v>8.8000000000000005E-3</v>
      </c>
      <c r="H1686" s="46">
        <v>6.1000000000000004E-3</v>
      </c>
      <c r="I1686" s="46">
        <v>6.6E-3</v>
      </c>
      <c r="J1686" s="46">
        <v>6.1000000000000004E-3</v>
      </c>
      <c r="K1686" s="49" t="s">
        <v>4225</v>
      </c>
      <c r="L1686" s="11" t="s">
        <v>4238</v>
      </c>
      <c r="M1686" s="10" t="s">
        <v>151</v>
      </c>
      <c r="N1686" s="10" t="s">
        <v>8</v>
      </c>
      <c r="O1686" s="10" t="s">
        <v>85</v>
      </c>
      <c r="P1686" s="25" t="s">
        <v>50</v>
      </c>
      <c r="Q1686" s="42"/>
      <c r="X1686" s="24" t="str">
        <f t="shared" si="59"/>
        <v>0.40%</v>
      </c>
    </row>
    <row r="1687" spans="1:24" ht="210.75" customHeight="1" x14ac:dyDescent="0.35">
      <c r="A1687" s="20">
        <f t="shared" si="63"/>
        <v>1686</v>
      </c>
      <c r="B1687" s="21" t="str">
        <f t="shared" si="64"/>
        <v>W3</v>
      </c>
      <c r="C1687" s="21">
        <v>46035.645833333336</v>
      </c>
      <c r="D1687" s="21" t="s">
        <v>3477</v>
      </c>
      <c r="E1687" s="10" t="s">
        <v>1629</v>
      </c>
      <c r="F1687" s="10" t="s">
        <v>56</v>
      </c>
      <c r="G1687" s="46">
        <v>7.2900000000000006E-2</v>
      </c>
      <c r="H1687" s="46">
        <v>1.4E-3</v>
      </c>
      <c r="I1687" s="46">
        <v>7.9000000000000008E-3</v>
      </c>
      <c r="J1687" s="46">
        <v>1.6999999999999999E-3</v>
      </c>
      <c r="K1687" s="49" t="s">
        <v>4226</v>
      </c>
      <c r="L1687" s="11" t="s">
        <v>4236</v>
      </c>
      <c r="M1687" s="10" t="s">
        <v>3566</v>
      </c>
      <c r="N1687" s="10" t="s">
        <v>8</v>
      </c>
      <c r="O1687" s="10" t="s">
        <v>85</v>
      </c>
      <c r="P1687" s="25" t="s">
        <v>50</v>
      </c>
      <c r="Q1687" s="42"/>
      <c r="X1687" s="24" t="str">
        <f t="shared" si="59"/>
        <v>0.17%</v>
      </c>
    </row>
    <row r="1688" spans="1:24" ht="210.75" customHeight="1" x14ac:dyDescent="0.35">
      <c r="A1688" s="20">
        <f t="shared" si="63"/>
        <v>1687</v>
      </c>
      <c r="B1688" s="21" t="str">
        <f t="shared" si="64"/>
        <v>W3</v>
      </c>
      <c r="C1688" s="21">
        <v>46035.645833333336</v>
      </c>
      <c r="D1688" s="21" t="s">
        <v>3477</v>
      </c>
      <c r="E1688" s="10" t="s">
        <v>81</v>
      </c>
      <c r="F1688" s="10" t="s">
        <v>56</v>
      </c>
      <c r="G1688" s="46">
        <v>3.85E-2</v>
      </c>
      <c r="H1688" s="46">
        <v>8.9999999999999998E-4</v>
      </c>
      <c r="I1688" s="46">
        <v>5.7999999999999996E-3</v>
      </c>
      <c r="J1688" s="46">
        <v>1.2999999999999999E-3</v>
      </c>
      <c r="K1688" s="49" t="s">
        <v>4227</v>
      </c>
      <c r="L1688" s="11" t="s">
        <v>4234</v>
      </c>
      <c r="M1688" s="10" t="s">
        <v>172</v>
      </c>
      <c r="N1688" s="10" t="s">
        <v>9</v>
      </c>
      <c r="O1688" s="10" t="s">
        <v>85</v>
      </c>
      <c r="P1688" s="25" t="s">
        <v>134</v>
      </c>
      <c r="Q1688" s="42"/>
      <c r="X1688" s="24" t="str">
        <f t="shared" si="59"/>
        <v>0.13%</v>
      </c>
    </row>
    <row r="1689" spans="1:24" ht="326.25" customHeight="1" x14ac:dyDescent="0.35">
      <c r="A1689" s="20">
        <f t="shared" si="63"/>
        <v>1688</v>
      </c>
      <c r="B1689" s="21" t="str">
        <f t="shared" si="64"/>
        <v>W3</v>
      </c>
      <c r="C1689" s="21">
        <v>46036.375</v>
      </c>
      <c r="D1689" s="21" t="s">
        <v>51</v>
      </c>
      <c r="E1689" s="10" t="s">
        <v>84</v>
      </c>
      <c r="F1689" s="10" t="s">
        <v>25</v>
      </c>
      <c r="G1689" s="46">
        <v>9.4999999999999998E-3</v>
      </c>
      <c r="H1689" s="46">
        <v>3.0000000000000001E-3</v>
      </c>
      <c r="I1689" s="46">
        <v>5.7999999999999996E-3</v>
      </c>
      <c r="J1689" s="46">
        <v>3.0000000000000001E-3</v>
      </c>
      <c r="K1689" s="49" t="s">
        <v>4240</v>
      </c>
      <c r="L1689" s="11" t="s">
        <v>4910</v>
      </c>
      <c r="M1689" s="10" t="s">
        <v>175</v>
      </c>
      <c r="N1689" s="10" t="s">
        <v>8</v>
      </c>
      <c r="O1689" s="10" t="s">
        <v>85</v>
      </c>
      <c r="P1689" s="25" t="s">
        <v>134</v>
      </c>
      <c r="Q1689" s="42"/>
      <c r="X1689" s="24" t="str">
        <f t="shared" ref="X1689:X1710" si="65">MID(K1689,FIND("恶化",K1689)+2,5)</f>
        <v>0.30%</v>
      </c>
    </row>
    <row r="1690" spans="1:24" ht="210.75" customHeight="1" x14ac:dyDescent="0.35">
      <c r="A1690" s="20">
        <f t="shared" si="63"/>
        <v>1689</v>
      </c>
      <c r="B1690" s="21" t="str">
        <f t="shared" ref="B1690:B1744" si="66">"W"&amp;WEEKNUM(C1690,1)</f>
        <v>W3</v>
      </c>
      <c r="C1690" s="21">
        <v>46036.694444444445</v>
      </c>
      <c r="D1690" s="21" t="s">
        <v>2082</v>
      </c>
      <c r="E1690" s="10" t="s">
        <v>86</v>
      </c>
      <c r="F1690" s="10" t="s">
        <v>25</v>
      </c>
      <c r="G1690" s="46">
        <v>2.5000000000000001E-3</v>
      </c>
      <c r="H1690" s="46">
        <v>1.2999999999999999E-3</v>
      </c>
      <c r="I1690" s="46">
        <v>2.5999999999999999E-3</v>
      </c>
      <c r="J1690" s="46">
        <v>1.5E-3</v>
      </c>
      <c r="K1690" s="49" t="s">
        <v>4284</v>
      </c>
      <c r="L1690" s="11" t="s">
        <v>4276</v>
      </c>
      <c r="M1690" s="10" t="s">
        <v>4285</v>
      </c>
      <c r="N1690" s="10" t="s">
        <v>8</v>
      </c>
      <c r="O1690" s="10" t="s">
        <v>4242</v>
      </c>
      <c r="P1690" s="25" t="s">
        <v>50</v>
      </c>
      <c r="Q1690" s="42"/>
      <c r="X1690" s="24" t="str">
        <f t="shared" si="65"/>
        <v>0.08%</v>
      </c>
    </row>
    <row r="1691" spans="1:24" ht="210.75" customHeight="1" x14ac:dyDescent="0.35">
      <c r="A1691" s="20">
        <f t="shared" si="63"/>
        <v>1690</v>
      </c>
      <c r="B1691" s="21" t="str">
        <f t="shared" si="66"/>
        <v>W3</v>
      </c>
      <c r="C1691" s="21">
        <v>46036.694444444445</v>
      </c>
      <c r="D1691" s="21" t="s">
        <v>2102</v>
      </c>
      <c r="E1691" s="10" t="s">
        <v>106</v>
      </c>
      <c r="F1691" s="10" t="s">
        <v>66</v>
      </c>
      <c r="G1691" s="46">
        <v>3.7000000000000002E-3</v>
      </c>
      <c r="H1691" s="46">
        <v>6.9999999999999999E-4</v>
      </c>
      <c r="I1691" s="46">
        <v>8.9999999999999998E-4</v>
      </c>
      <c r="J1691" s="46">
        <v>3.2000000000000002E-3</v>
      </c>
      <c r="K1691" s="49" t="s">
        <v>4241</v>
      </c>
      <c r="L1691" s="11" t="s">
        <v>4251</v>
      </c>
      <c r="M1691" s="10" t="s">
        <v>195</v>
      </c>
      <c r="N1691" s="10" t="s">
        <v>1</v>
      </c>
      <c r="O1691" s="10" t="s">
        <v>4242</v>
      </c>
      <c r="P1691" s="25" t="s">
        <v>11</v>
      </c>
      <c r="Q1691" s="42"/>
      <c r="X1691" s="24" t="str">
        <f t="shared" si="65"/>
        <v>0.28%</v>
      </c>
    </row>
    <row r="1692" spans="1:24" ht="210.75" customHeight="1" x14ac:dyDescent="0.35">
      <c r="A1692" s="20">
        <f t="shared" si="63"/>
        <v>1691</v>
      </c>
      <c r="B1692" s="21" t="str">
        <f t="shared" si="66"/>
        <v>W3</v>
      </c>
      <c r="C1692" s="21">
        <v>46037.354166666664</v>
      </c>
      <c r="D1692" s="21" t="s">
        <v>3477</v>
      </c>
      <c r="E1692" s="10" t="s">
        <v>73</v>
      </c>
      <c r="F1692" s="10" t="s">
        <v>25</v>
      </c>
      <c r="G1692" s="46">
        <v>4.7199999999999999E-2</v>
      </c>
      <c r="H1692" s="46">
        <v>1.1999999999999999E-3</v>
      </c>
      <c r="I1692" s="46">
        <v>2.3E-3</v>
      </c>
      <c r="J1692" s="46">
        <v>1.4E-3</v>
      </c>
      <c r="K1692" s="49" t="s">
        <v>4243</v>
      </c>
      <c r="L1692" s="11" t="s">
        <v>4278</v>
      </c>
      <c r="M1692" s="10" t="s">
        <v>172</v>
      </c>
      <c r="N1692" s="10" t="s">
        <v>9</v>
      </c>
      <c r="O1692" s="10" t="s">
        <v>1610</v>
      </c>
      <c r="P1692" s="25" t="s">
        <v>134</v>
      </c>
      <c r="Q1692" s="42"/>
      <c r="X1692" s="24" t="str">
        <f t="shared" si="65"/>
        <v>0.14%</v>
      </c>
    </row>
    <row r="1693" spans="1:24" ht="210.75" customHeight="1" x14ac:dyDescent="0.35">
      <c r="A1693" s="20">
        <f t="shared" si="63"/>
        <v>1692</v>
      </c>
      <c r="B1693" s="21" t="str">
        <f t="shared" si="66"/>
        <v>W3</v>
      </c>
      <c r="C1693" s="21">
        <v>46037.354166666664</v>
      </c>
      <c r="D1693" s="21" t="s">
        <v>2102</v>
      </c>
      <c r="E1693" s="10" t="s">
        <v>104</v>
      </c>
      <c r="F1693" s="10" t="s">
        <v>76</v>
      </c>
      <c r="G1693" s="46">
        <v>9.2999999999999992E-3</v>
      </c>
      <c r="H1693" s="46">
        <v>2.9999999999999997E-4</v>
      </c>
      <c r="I1693" s="46">
        <v>5.0000000000000001E-4</v>
      </c>
      <c r="J1693" s="46">
        <v>7.4000000000000003E-3</v>
      </c>
      <c r="K1693" s="49" t="s">
        <v>4249</v>
      </c>
      <c r="L1693" s="11" t="s">
        <v>4251</v>
      </c>
      <c r="M1693" s="10" t="s">
        <v>191</v>
      </c>
      <c r="N1693" s="10" t="s">
        <v>1</v>
      </c>
      <c r="O1693" s="10" t="s">
        <v>1610</v>
      </c>
      <c r="P1693" s="25" t="s">
        <v>11</v>
      </c>
      <c r="Q1693" s="42"/>
      <c r="X1693" s="24" t="str">
        <f t="shared" si="65"/>
        <v>0.60%</v>
      </c>
    </row>
    <row r="1694" spans="1:24" ht="210.75" customHeight="1" x14ac:dyDescent="0.35">
      <c r="A1694" s="20">
        <f t="shared" si="63"/>
        <v>1693</v>
      </c>
      <c r="B1694" s="21" t="str">
        <f t="shared" si="66"/>
        <v>W3</v>
      </c>
      <c r="C1694" s="21">
        <v>46037.354166666664</v>
      </c>
      <c r="D1694" s="21" t="s">
        <v>2328</v>
      </c>
      <c r="E1694" s="10" t="s">
        <v>156</v>
      </c>
      <c r="F1694" s="10" t="s">
        <v>25</v>
      </c>
      <c r="G1694" s="46">
        <v>0.1108</v>
      </c>
      <c r="H1694" s="46">
        <v>1.4800000000000001E-2</v>
      </c>
      <c r="I1694" s="46">
        <v>1.84E-2</v>
      </c>
      <c r="J1694" s="46">
        <v>1.4800000000000001E-2</v>
      </c>
      <c r="K1694" s="49" t="s">
        <v>4244</v>
      </c>
      <c r="L1694" s="11" t="s">
        <v>5150</v>
      </c>
      <c r="M1694" s="10" t="s">
        <v>175</v>
      </c>
      <c r="N1694" s="10" t="s">
        <v>8</v>
      </c>
      <c r="O1694" s="10" t="s">
        <v>1610</v>
      </c>
      <c r="P1694" s="25" t="s">
        <v>50</v>
      </c>
      <c r="Q1694" s="42"/>
      <c r="X1694" s="24" t="str">
        <f t="shared" si="65"/>
        <v>1.48%</v>
      </c>
    </row>
    <row r="1695" spans="1:24" ht="210.75" customHeight="1" x14ac:dyDescent="0.35">
      <c r="A1695" s="20">
        <f t="shared" si="63"/>
        <v>1694</v>
      </c>
      <c r="B1695" s="21" t="str">
        <f t="shared" si="66"/>
        <v>W3</v>
      </c>
      <c r="C1695" s="21">
        <v>46037.354166666664</v>
      </c>
      <c r="D1695" s="21" t="s">
        <v>2328</v>
      </c>
      <c r="E1695" s="10" t="s">
        <v>211</v>
      </c>
      <c r="F1695" s="10" t="s">
        <v>25</v>
      </c>
      <c r="G1695" s="46">
        <v>8.0999999999999996E-3</v>
      </c>
      <c r="H1695" s="46">
        <v>1.1000000000000001E-3</v>
      </c>
      <c r="I1695" s="46">
        <v>1.2999999999999999E-3</v>
      </c>
      <c r="J1695" s="46">
        <v>1.1000000000000001E-3</v>
      </c>
      <c r="K1695" s="49" t="s">
        <v>4245</v>
      </c>
      <c r="L1695" s="11" t="s">
        <v>5151</v>
      </c>
      <c r="M1695" s="10" t="s">
        <v>175</v>
      </c>
      <c r="N1695" s="10" t="s">
        <v>8</v>
      </c>
      <c r="O1695" s="10" t="s">
        <v>1610</v>
      </c>
      <c r="P1695" s="25" t="s">
        <v>50</v>
      </c>
      <c r="Q1695" s="42"/>
      <c r="X1695" s="24" t="str">
        <f t="shared" si="65"/>
        <v>0.11%</v>
      </c>
    </row>
    <row r="1696" spans="1:24" ht="210.75" customHeight="1" x14ac:dyDescent="0.35">
      <c r="A1696" s="20">
        <f t="shared" si="63"/>
        <v>1695</v>
      </c>
      <c r="B1696" s="21" t="str">
        <f t="shared" si="66"/>
        <v>W3</v>
      </c>
      <c r="C1696" s="21">
        <v>46037.354166666664</v>
      </c>
      <c r="D1696" s="21" t="s">
        <v>2911</v>
      </c>
      <c r="E1696" s="10" t="s">
        <v>156</v>
      </c>
      <c r="F1696" s="10" t="s">
        <v>25</v>
      </c>
      <c r="G1696" s="46">
        <v>6.0100000000000001E-2</v>
      </c>
      <c r="H1696" s="46">
        <v>7.4000000000000003E-3</v>
      </c>
      <c r="I1696" s="46">
        <v>2.0899999999999998E-2</v>
      </c>
      <c r="J1696" s="46">
        <v>2.92E-2</v>
      </c>
      <c r="K1696" s="49" t="s">
        <v>4247</v>
      </c>
      <c r="L1696" s="11" t="s">
        <v>4544</v>
      </c>
      <c r="M1696" s="10" t="s">
        <v>175</v>
      </c>
      <c r="N1696" s="10" t="s">
        <v>8</v>
      </c>
      <c r="O1696" s="10" t="s">
        <v>1610</v>
      </c>
      <c r="P1696" s="25" t="s">
        <v>11</v>
      </c>
      <c r="Q1696" s="42"/>
      <c r="X1696" s="24" t="str">
        <f t="shared" si="65"/>
        <v>2.00%</v>
      </c>
    </row>
    <row r="1697" spans="1:24" ht="210.75" customHeight="1" x14ac:dyDescent="0.35">
      <c r="A1697" s="20">
        <f t="shared" si="63"/>
        <v>1696</v>
      </c>
      <c r="B1697" s="21" t="str">
        <f t="shared" si="66"/>
        <v>W3</v>
      </c>
      <c r="C1697" s="21">
        <v>46037.354166666664</v>
      </c>
      <c r="D1697" s="21" t="s">
        <v>2191</v>
      </c>
      <c r="E1697" s="10" t="s">
        <v>20</v>
      </c>
      <c r="F1697" s="10" t="s">
        <v>25</v>
      </c>
      <c r="G1697" s="46">
        <v>2.3E-3</v>
      </c>
      <c r="H1697" s="46">
        <v>5.9999999999999995E-4</v>
      </c>
      <c r="I1697" s="46">
        <v>8.9999999999999998E-4</v>
      </c>
      <c r="J1697" s="46">
        <v>2.0999999999999999E-3</v>
      </c>
      <c r="K1697" s="49" t="s">
        <v>4246</v>
      </c>
      <c r="L1697" s="11" t="s">
        <v>4250</v>
      </c>
      <c r="M1697" s="10" t="s">
        <v>191</v>
      </c>
      <c r="N1697" s="10" t="s">
        <v>1</v>
      </c>
      <c r="O1697" s="10" t="s">
        <v>1610</v>
      </c>
      <c r="P1697" s="25" t="s">
        <v>11</v>
      </c>
      <c r="Q1697" s="42"/>
      <c r="X1697" s="24" t="str">
        <f t="shared" si="65"/>
        <v>0.18%</v>
      </c>
    </row>
    <row r="1698" spans="1:24" ht="210.75" customHeight="1" x14ac:dyDescent="0.35">
      <c r="A1698" s="20">
        <f t="shared" si="63"/>
        <v>1697</v>
      </c>
      <c r="B1698" s="21" t="str">
        <f t="shared" si="66"/>
        <v>W3</v>
      </c>
      <c r="C1698" s="21">
        <v>46037.645833333336</v>
      </c>
      <c r="D1698" s="21" t="s">
        <v>2144</v>
      </c>
      <c r="E1698" s="10" t="s">
        <v>84</v>
      </c>
      <c r="F1698" s="10" t="s">
        <v>25</v>
      </c>
      <c r="G1698" s="46">
        <v>3.4500000000000003E-2</v>
      </c>
      <c r="H1698" s="46">
        <v>9.4999999999999998E-3</v>
      </c>
      <c r="I1698" s="46">
        <v>1.5299999999999999E-2</v>
      </c>
      <c r="J1698" s="46">
        <v>9.4999999999999998E-3</v>
      </c>
      <c r="K1698" s="49" t="s">
        <v>4248</v>
      </c>
      <c r="L1698" s="11" t="s">
        <v>5152</v>
      </c>
      <c r="M1698" s="10" t="s">
        <v>175</v>
      </c>
      <c r="N1698" s="10" t="s">
        <v>8</v>
      </c>
      <c r="O1698" s="10" t="s">
        <v>1610</v>
      </c>
      <c r="P1698" s="25" t="s">
        <v>50</v>
      </c>
      <c r="Q1698" s="42"/>
      <c r="X1698" s="24" t="str">
        <f t="shared" si="65"/>
        <v>0.28%</v>
      </c>
    </row>
    <row r="1699" spans="1:24" ht="210.75" customHeight="1" x14ac:dyDescent="0.35">
      <c r="A1699" s="20">
        <f t="shared" si="63"/>
        <v>1698</v>
      </c>
      <c r="B1699" s="21" t="str">
        <f t="shared" si="66"/>
        <v>W3</v>
      </c>
      <c r="C1699" s="21">
        <v>46037.645833333336</v>
      </c>
      <c r="D1699" s="21" t="s">
        <v>92</v>
      </c>
      <c r="E1699" s="10" t="s">
        <v>1629</v>
      </c>
      <c r="F1699" s="10" t="s">
        <v>25</v>
      </c>
      <c r="G1699" s="46">
        <v>1.43E-2</v>
      </c>
      <c r="H1699" s="46">
        <v>2.2000000000000001E-3</v>
      </c>
      <c r="I1699" s="46">
        <v>3.5999999999999999E-3</v>
      </c>
      <c r="J1699" s="46">
        <v>2.2000000000000001E-3</v>
      </c>
      <c r="K1699" s="49" t="s">
        <v>4277</v>
      </c>
      <c r="L1699" s="11" t="s">
        <v>4335</v>
      </c>
      <c r="M1699" s="10" t="s">
        <v>3566</v>
      </c>
      <c r="N1699" s="10" t="s">
        <v>8</v>
      </c>
      <c r="O1699" s="10" t="s">
        <v>1610</v>
      </c>
      <c r="P1699" s="25" t="s">
        <v>50</v>
      </c>
      <c r="Q1699" s="42"/>
      <c r="X1699" s="24" t="str">
        <f t="shared" si="65"/>
        <v>0.13%</v>
      </c>
    </row>
    <row r="1700" spans="1:24" ht="210.75" customHeight="1" x14ac:dyDescent="0.35">
      <c r="A1700" s="20">
        <f t="shared" si="63"/>
        <v>1699</v>
      </c>
      <c r="B1700" s="21" t="str">
        <f t="shared" si="66"/>
        <v>W3</v>
      </c>
      <c r="C1700" s="21">
        <v>46038.354166666664</v>
      </c>
      <c r="D1700" s="21" t="s">
        <v>2144</v>
      </c>
      <c r="E1700" s="10" t="s">
        <v>462</v>
      </c>
      <c r="F1700" s="10" t="s">
        <v>25</v>
      </c>
      <c r="G1700" s="46">
        <v>5.9400000000000001E-2</v>
      </c>
      <c r="H1700" s="46">
        <v>7.7999999999999996E-3</v>
      </c>
      <c r="I1700" s="46">
        <v>1.2699999999999999E-2</v>
      </c>
      <c r="J1700" s="46">
        <v>7.7999999999999996E-3</v>
      </c>
      <c r="K1700" s="49" t="s">
        <v>4252</v>
      </c>
      <c r="L1700" s="11" t="s">
        <v>4255</v>
      </c>
      <c r="M1700" s="10" t="s">
        <v>190</v>
      </c>
      <c r="N1700" s="10" t="s">
        <v>1</v>
      </c>
      <c r="O1700" s="10" t="s">
        <v>1610</v>
      </c>
      <c r="P1700" s="25" t="s">
        <v>11</v>
      </c>
      <c r="Q1700" s="42"/>
      <c r="X1700" s="24" t="str">
        <f t="shared" si="65"/>
        <v>0.58%</v>
      </c>
    </row>
    <row r="1701" spans="1:24" ht="210.75" customHeight="1" x14ac:dyDescent="0.35">
      <c r="A1701" s="20">
        <f t="shared" si="63"/>
        <v>1700</v>
      </c>
      <c r="B1701" s="21" t="str">
        <f t="shared" si="66"/>
        <v>W3</v>
      </c>
      <c r="C1701" s="21">
        <v>46038.354166666664</v>
      </c>
      <c r="D1701" s="21" t="s">
        <v>2191</v>
      </c>
      <c r="E1701" s="10" t="s">
        <v>139</v>
      </c>
      <c r="F1701" s="10" t="s">
        <v>25</v>
      </c>
      <c r="G1701" s="46">
        <v>1.9E-3</v>
      </c>
      <c r="H1701" s="46">
        <v>2.9999999999999997E-4</v>
      </c>
      <c r="I1701" s="46">
        <v>5.9999999999999995E-4</v>
      </c>
      <c r="J1701" s="46">
        <v>1.1999999999999999E-3</v>
      </c>
      <c r="K1701" s="49" t="s">
        <v>4253</v>
      </c>
      <c r="L1701" s="11" t="s">
        <v>4254</v>
      </c>
      <c r="M1701" s="10" t="s">
        <v>190</v>
      </c>
      <c r="N1701" s="10" t="s">
        <v>1</v>
      </c>
      <c r="O1701" s="10" t="s">
        <v>1610</v>
      </c>
      <c r="P1701" s="25" t="s">
        <v>11</v>
      </c>
      <c r="Q1701" s="42"/>
      <c r="X1701" s="24" t="str">
        <f t="shared" si="65"/>
        <v>0.11%</v>
      </c>
    </row>
    <row r="1702" spans="1:24" ht="210.75" customHeight="1" x14ac:dyDescent="0.35">
      <c r="A1702" s="20">
        <f t="shared" si="63"/>
        <v>1701</v>
      </c>
      <c r="B1702" s="21" t="str">
        <f t="shared" si="66"/>
        <v>W3</v>
      </c>
      <c r="C1702" s="21">
        <v>46038.354166666664</v>
      </c>
      <c r="D1702" s="21" t="s">
        <v>2102</v>
      </c>
      <c r="E1702" s="10" t="s">
        <v>211</v>
      </c>
      <c r="F1702" s="10" t="s">
        <v>25</v>
      </c>
      <c r="G1702" s="46">
        <v>8.9999999999999993E-3</v>
      </c>
      <c r="H1702" s="46">
        <v>4.1000000000000003E-3</v>
      </c>
      <c r="I1702" s="46">
        <v>5.7000000000000002E-3</v>
      </c>
      <c r="J1702" s="46">
        <v>1.1299999999999999E-2</v>
      </c>
      <c r="K1702" s="49" t="s">
        <v>4256</v>
      </c>
      <c r="L1702" s="11" t="s">
        <v>4257</v>
      </c>
      <c r="M1702" s="10" t="s">
        <v>175</v>
      </c>
      <c r="N1702" s="10" t="s">
        <v>8</v>
      </c>
      <c r="O1702" s="10" t="s">
        <v>1610</v>
      </c>
      <c r="P1702" s="25" t="s">
        <v>11</v>
      </c>
      <c r="Q1702" s="42"/>
      <c r="X1702" s="24" t="str">
        <f t="shared" si="65"/>
        <v>0.85%</v>
      </c>
    </row>
    <row r="1703" spans="1:24" ht="210.75" customHeight="1" x14ac:dyDescent="0.35">
      <c r="A1703" s="20">
        <f t="shared" si="63"/>
        <v>1702</v>
      </c>
      <c r="B1703" s="21" t="str">
        <f t="shared" si="66"/>
        <v>W3</v>
      </c>
      <c r="C1703" s="21">
        <v>46039.354166666664</v>
      </c>
      <c r="D1703" s="21" t="s">
        <v>2102</v>
      </c>
      <c r="E1703" s="10" t="s">
        <v>102</v>
      </c>
      <c r="F1703" s="10" t="s">
        <v>25</v>
      </c>
      <c r="G1703" s="46">
        <v>9.4999999999999998E-3</v>
      </c>
      <c r="H1703" s="46">
        <v>4.3E-3</v>
      </c>
      <c r="I1703" s="46">
        <v>6.4999999999999997E-3</v>
      </c>
      <c r="J1703" s="46">
        <v>6.6E-3</v>
      </c>
      <c r="K1703" s="49" t="s">
        <v>4259</v>
      </c>
      <c r="L1703" s="11" t="s">
        <v>4283</v>
      </c>
      <c r="M1703" s="10" t="s">
        <v>3566</v>
      </c>
      <c r="N1703" s="10" t="s">
        <v>8</v>
      </c>
      <c r="O1703" s="10" t="s">
        <v>1610</v>
      </c>
      <c r="P1703" s="25" t="s">
        <v>11</v>
      </c>
      <c r="Q1703" s="42"/>
      <c r="X1703" s="24" t="str">
        <f t="shared" si="65"/>
        <v>0.30%</v>
      </c>
    </row>
    <row r="1704" spans="1:24" ht="210.75" customHeight="1" x14ac:dyDescent="0.35">
      <c r="A1704" s="20">
        <f t="shared" si="63"/>
        <v>1703</v>
      </c>
      <c r="B1704" s="21" t="str">
        <f t="shared" si="66"/>
        <v>W3</v>
      </c>
      <c r="C1704" s="21">
        <v>46039.694444444445</v>
      </c>
      <c r="D1704" s="21" t="s">
        <v>2935</v>
      </c>
      <c r="E1704" s="10" t="s">
        <v>174</v>
      </c>
      <c r="F1704" s="10" t="s">
        <v>25</v>
      </c>
      <c r="G1704" s="46">
        <v>1.4E-3</v>
      </c>
      <c r="H1704" s="46">
        <v>8.9999999999999998E-4</v>
      </c>
      <c r="I1704" s="46">
        <v>8.9999999999999998E-4</v>
      </c>
      <c r="J1704" s="46">
        <v>8.9999999999999998E-4</v>
      </c>
      <c r="K1704" s="49" t="s">
        <v>4261</v>
      </c>
      <c r="L1704" s="11" t="s">
        <v>4270</v>
      </c>
      <c r="M1704" s="10" t="s">
        <v>175</v>
      </c>
      <c r="N1704" s="10" t="s">
        <v>8</v>
      </c>
      <c r="O1704" s="10" t="s">
        <v>1610</v>
      </c>
      <c r="P1704" s="25" t="s">
        <v>11</v>
      </c>
      <c r="Q1704" s="42"/>
      <c r="X1704" s="24" t="str">
        <f t="shared" si="65"/>
        <v>0.06%</v>
      </c>
    </row>
    <row r="1705" spans="1:24" ht="210.75" customHeight="1" x14ac:dyDescent="0.35">
      <c r="A1705" s="20">
        <f t="shared" si="63"/>
        <v>1704</v>
      </c>
      <c r="B1705" s="21" t="str">
        <f t="shared" si="66"/>
        <v>W3</v>
      </c>
      <c r="C1705" s="21">
        <v>46039.694444444445</v>
      </c>
      <c r="D1705" s="21" t="s">
        <v>2082</v>
      </c>
      <c r="E1705" s="10" t="s">
        <v>4260</v>
      </c>
      <c r="F1705" s="10" t="s">
        <v>25</v>
      </c>
      <c r="G1705" s="46">
        <v>1.8200000000000001E-2</v>
      </c>
      <c r="H1705" s="46">
        <v>1E-4</v>
      </c>
      <c r="I1705" s="46">
        <v>2.0000000000000001E-4</v>
      </c>
      <c r="J1705" s="46">
        <v>2.0000000000000001E-4</v>
      </c>
      <c r="K1705" s="49" t="s">
        <v>4262</v>
      </c>
      <c r="L1705" s="11" t="s">
        <v>4263</v>
      </c>
      <c r="M1705" s="10" t="s">
        <v>2455</v>
      </c>
      <c r="N1705" s="10" t="s">
        <v>183</v>
      </c>
      <c r="O1705" s="10" t="s">
        <v>1610</v>
      </c>
      <c r="P1705" s="25" t="s">
        <v>11</v>
      </c>
      <c r="Q1705" s="42"/>
      <c r="X1705" s="24" t="str">
        <f t="shared" si="65"/>
        <v>0.02%</v>
      </c>
    </row>
    <row r="1706" spans="1:24" ht="210.75" customHeight="1" x14ac:dyDescent="0.35">
      <c r="A1706" s="20">
        <f t="shared" si="63"/>
        <v>1705</v>
      </c>
      <c r="B1706" s="21" t="str">
        <f t="shared" si="66"/>
        <v>W4</v>
      </c>
      <c r="C1706" s="21">
        <v>46040.416666666664</v>
      </c>
      <c r="D1706" s="21" t="s">
        <v>2191</v>
      </c>
      <c r="E1706" s="10" t="s">
        <v>4264</v>
      </c>
      <c r="F1706" s="10" t="s">
        <v>25</v>
      </c>
      <c r="G1706" s="46">
        <v>4.3200000000000002E-2</v>
      </c>
      <c r="H1706" s="46">
        <v>2.9999999999999997E-4</v>
      </c>
      <c r="I1706" s="46">
        <v>4.0000000000000002E-4</v>
      </c>
      <c r="J1706" s="46">
        <v>8.9999999999999998E-4</v>
      </c>
      <c r="K1706" s="49" t="s">
        <v>4265</v>
      </c>
      <c r="L1706" s="11" t="s">
        <v>4313</v>
      </c>
      <c r="M1706" s="10" t="s">
        <v>4266</v>
      </c>
      <c r="N1706" s="10" t="s">
        <v>183</v>
      </c>
      <c r="O1706" s="10" t="s">
        <v>71</v>
      </c>
      <c r="P1706" s="25" t="s">
        <v>11</v>
      </c>
      <c r="Q1706" s="42"/>
      <c r="X1706" s="24" t="str">
        <f t="shared" si="65"/>
        <v>0.09%</v>
      </c>
    </row>
    <row r="1707" spans="1:24" ht="210.75" customHeight="1" x14ac:dyDescent="0.35">
      <c r="A1707" s="20">
        <f t="shared" si="63"/>
        <v>1706</v>
      </c>
      <c r="B1707" s="21" t="str">
        <f t="shared" si="66"/>
        <v>W4</v>
      </c>
      <c r="C1707" s="21">
        <v>46041.416666666664</v>
      </c>
      <c r="D1707" s="21" t="s">
        <v>3321</v>
      </c>
      <c r="E1707" s="10" t="s">
        <v>139</v>
      </c>
      <c r="F1707" s="10" t="s">
        <v>56</v>
      </c>
      <c r="G1707" s="46">
        <v>0.1065</v>
      </c>
      <c r="H1707" s="46">
        <v>6.9999999999999999E-4</v>
      </c>
      <c r="I1707" s="46">
        <v>0.1065</v>
      </c>
      <c r="J1707" s="46">
        <v>4.8999999999999998E-3</v>
      </c>
      <c r="K1707" s="49" t="s">
        <v>4271</v>
      </c>
      <c r="L1707" s="11" t="s">
        <v>4272</v>
      </c>
      <c r="M1707" s="10" t="s">
        <v>4267</v>
      </c>
      <c r="N1707" s="10" t="s">
        <v>4268</v>
      </c>
      <c r="O1707" s="10" t="s">
        <v>71</v>
      </c>
      <c r="P1707" s="25" t="s">
        <v>11</v>
      </c>
      <c r="Q1707" s="42"/>
      <c r="X1707" s="24" t="str">
        <f t="shared" si="65"/>
        <v>0.49%</v>
      </c>
    </row>
    <row r="1708" spans="1:24" ht="210.75" customHeight="1" x14ac:dyDescent="0.35">
      <c r="A1708" s="20">
        <f t="shared" si="63"/>
        <v>1707</v>
      </c>
      <c r="B1708" s="21" t="str">
        <f t="shared" si="66"/>
        <v>W4</v>
      </c>
      <c r="C1708" s="21">
        <v>46041.666666666664</v>
      </c>
      <c r="D1708" s="21" t="s">
        <v>2144</v>
      </c>
      <c r="E1708" s="10" t="s">
        <v>1629</v>
      </c>
      <c r="F1708" s="10" t="s">
        <v>56</v>
      </c>
      <c r="G1708" s="46">
        <v>0.31259999999999999</v>
      </c>
      <c r="H1708" s="46">
        <v>1.09E-2</v>
      </c>
      <c r="I1708" s="46">
        <v>7.5300000000000006E-2</v>
      </c>
      <c r="J1708" s="46">
        <v>1.09E-2</v>
      </c>
      <c r="K1708" s="49" t="s">
        <v>4269</v>
      </c>
      <c r="L1708" s="11" t="s">
        <v>4273</v>
      </c>
      <c r="M1708" s="10" t="s">
        <v>3566</v>
      </c>
      <c r="N1708" s="10" t="s">
        <v>8</v>
      </c>
      <c r="O1708" s="10" t="s">
        <v>71</v>
      </c>
      <c r="P1708" s="25" t="s">
        <v>11</v>
      </c>
      <c r="Q1708" s="42"/>
      <c r="X1708" s="24" t="str">
        <f t="shared" si="65"/>
        <v>0.39%</v>
      </c>
    </row>
    <row r="1709" spans="1:24" ht="210.75" customHeight="1" x14ac:dyDescent="0.35">
      <c r="A1709" s="20">
        <f t="shared" si="63"/>
        <v>1708</v>
      </c>
      <c r="B1709" s="21" t="str">
        <f t="shared" si="66"/>
        <v>W4</v>
      </c>
      <c r="C1709" s="21">
        <v>46043.416666666664</v>
      </c>
      <c r="D1709" s="21" t="s">
        <v>2191</v>
      </c>
      <c r="E1709" s="10" t="s">
        <v>174</v>
      </c>
      <c r="F1709" s="10" t="s">
        <v>56</v>
      </c>
      <c r="G1709" s="46">
        <v>1.9E-3</v>
      </c>
      <c r="H1709" s="46">
        <v>6.9999999999999999E-4</v>
      </c>
      <c r="I1709" s="46">
        <v>1E-3</v>
      </c>
      <c r="J1709" s="46">
        <v>1.1000000000000001E-3</v>
      </c>
      <c r="K1709" s="49" t="s">
        <v>4274</v>
      </c>
      <c r="L1709" s="11" t="s">
        <v>4287</v>
      </c>
      <c r="M1709" s="10" t="s">
        <v>175</v>
      </c>
      <c r="N1709" s="10" t="s">
        <v>8</v>
      </c>
      <c r="O1709" s="10" t="s">
        <v>71</v>
      </c>
      <c r="P1709" s="25" t="s">
        <v>11</v>
      </c>
      <c r="Q1709" s="42"/>
      <c r="X1709" s="24" t="str">
        <f t="shared" si="65"/>
        <v>0.07%</v>
      </c>
    </row>
    <row r="1710" spans="1:24" ht="210.75" customHeight="1" x14ac:dyDescent="0.35">
      <c r="A1710" s="20">
        <f t="shared" si="63"/>
        <v>1709</v>
      </c>
      <c r="B1710" s="21" t="str">
        <f t="shared" si="66"/>
        <v>W4</v>
      </c>
      <c r="C1710" s="21">
        <v>46043.416666666664</v>
      </c>
      <c r="D1710" s="21" t="s">
        <v>2935</v>
      </c>
      <c r="E1710" s="10" t="s">
        <v>211</v>
      </c>
      <c r="F1710" s="10" t="s">
        <v>56</v>
      </c>
      <c r="G1710" s="46">
        <v>2.8E-3</v>
      </c>
      <c r="H1710" s="46">
        <v>1.2999999999999999E-3</v>
      </c>
      <c r="I1710" s="46">
        <v>2.3E-3</v>
      </c>
      <c r="J1710" s="46">
        <v>1.4E-3</v>
      </c>
      <c r="K1710" s="49" t="s">
        <v>4275</v>
      </c>
      <c r="L1710" s="11" t="s">
        <v>4289</v>
      </c>
      <c r="M1710" s="10" t="s">
        <v>175</v>
      </c>
      <c r="N1710" s="10" t="s">
        <v>8</v>
      </c>
      <c r="O1710" s="10" t="s">
        <v>71</v>
      </c>
      <c r="P1710" s="25" t="s">
        <v>11</v>
      </c>
      <c r="Q1710" s="42"/>
      <c r="X1710" s="24" t="str">
        <f t="shared" si="65"/>
        <v>0.14%</v>
      </c>
    </row>
    <row r="1711" spans="1:24" ht="210.75" customHeight="1" x14ac:dyDescent="0.35">
      <c r="A1711" s="20">
        <f t="shared" si="63"/>
        <v>1710</v>
      </c>
      <c r="B1711" s="21" t="str">
        <f t="shared" si="66"/>
        <v>W4</v>
      </c>
      <c r="C1711" s="21">
        <v>46043.666666666664</v>
      </c>
      <c r="D1711" s="21" t="s">
        <v>2935</v>
      </c>
      <c r="E1711" s="10" t="s">
        <v>84</v>
      </c>
      <c r="F1711" s="10" t="s">
        <v>56</v>
      </c>
      <c r="G1711" s="46">
        <v>1.9E-3</v>
      </c>
      <c r="H1711" s="46">
        <v>1.6999999999999999E-3</v>
      </c>
      <c r="I1711" s="46">
        <v>1.6000000000000001E-3</v>
      </c>
      <c r="J1711" s="46">
        <v>1.6000000000000001E-3</v>
      </c>
      <c r="K1711" s="49" t="s">
        <v>4280</v>
      </c>
      <c r="L1711" s="11" t="s">
        <v>4290</v>
      </c>
      <c r="M1711" s="10" t="s">
        <v>175</v>
      </c>
      <c r="N1711" s="10" t="s">
        <v>8</v>
      </c>
      <c r="O1711" s="10" t="s">
        <v>2302</v>
      </c>
      <c r="P1711" s="25" t="s">
        <v>11</v>
      </c>
      <c r="Q1711" s="42"/>
    </row>
    <row r="1712" spans="1:24" ht="210.75" customHeight="1" x14ac:dyDescent="0.35">
      <c r="A1712" s="20">
        <f t="shared" si="63"/>
        <v>1711</v>
      </c>
      <c r="B1712" s="21" t="str">
        <f t="shared" si="66"/>
        <v>W4</v>
      </c>
      <c r="C1712" s="21">
        <v>46043.666666666664</v>
      </c>
      <c r="D1712" s="21" t="s">
        <v>2935</v>
      </c>
      <c r="E1712" s="10" t="s">
        <v>93</v>
      </c>
      <c r="F1712" s="10" t="s">
        <v>66</v>
      </c>
      <c r="G1712" s="46">
        <v>1.9E-3</v>
      </c>
      <c r="H1712" s="46">
        <v>5.9999999999999995E-4</v>
      </c>
      <c r="I1712" s="46">
        <v>5.9999999999999995E-4</v>
      </c>
      <c r="J1712" s="46">
        <v>4.7000000000000002E-3</v>
      </c>
      <c r="K1712" s="49" t="s">
        <v>4282</v>
      </c>
      <c r="L1712" s="11" t="s">
        <v>4286</v>
      </c>
      <c r="M1712" s="10" t="s">
        <v>180</v>
      </c>
      <c r="N1712" s="10" t="s">
        <v>4291</v>
      </c>
      <c r="O1712" s="10" t="s">
        <v>2302</v>
      </c>
      <c r="P1712" s="25" t="s">
        <v>11</v>
      </c>
      <c r="Q1712" s="42"/>
    </row>
    <row r="1713" spans="1:17" ht="210.75" customHeight="1" x14ac:dyDescent="0.35">
      <c r="A1713" s="20">
        <f t="shared" si="63"/>
        <v>1712</v>
      </c>
      <c r="B1713" s="21" t="str">
        <f t="shared" si="66"/>
        <v>W4</v>
      </c>
      <c r="C1713" s="21">
        <v>46043.666666666664</v>
      </c>
      <c r="D1713" s="21" t="s">
        <v>2935</v>
      </c>
      <c r="E1713" s="10" t="s">
        <v>156</v>
      </c>
      <c r="F1713" s="10" t="s">
        <v>25</v>
      </c>
      <c r="G1713" s="46">
        <v>1.9E-3</v>
      </c>
      <c r="H1713" s="46">
        <v>5.9999999999999995E-4</v>
      </c>
      <c r="I1713" s="46">
        <v>5.9999999999999995E-4</v>
      </c>
      <c r="J1713" s="46">
        <v>4.7000000000000002E-3</v>
      </c>
      <c r="K1713" s="49" t="s">
        <v>4281</v>
      </c>
      <c r="L1713" s="11" t="s">
        <v>4288</v>
      </c>
      <c r="M1713" s="10" t="s">
        <v>175</v>
      </c>
      <c r="N1713" s="10" t="s">
        <v>8</v>
      </c>
      <c r="O1713" s="10" t="s">
        <v>2302</v>
      </c>
      <c r="P1713" s="25" t="s">
        <v>11</v>
      </c>
      <c r="Q1713" s="42"/>
    </row>
    <row r="1714" spans="1:17" ht="210.75" customHeight="1" x14ac:dyDescent="0.35">
      <c r="A1714" s="20">
        <f t="shared" si="63"/>
        <v>1713</v>
      </c>
      <c r="B1714" s="21" t="str">
        <f t="shared" si="66"/>
        <v>W4</v>
      </c>
      <c r="C1714" s="21">
        <v>46045.416666666664</v>
      </c>
      <c r="D1714" s="21" t="s">
        <v>2102</v>
      </c>
      <c r="E1714" s="10" t="s">
        <v>86</v>
      </c>
      <c r="F1714" s="10" t="s">
        <v>25</v>
      </c>
      <c r="G1714" s="46">
        <v>4.0000000000000001E-3</v>
      </c>
      <c r="H1714" s="46">
        <v>1.5E-3</v>
      </c>
      <c r="I1714" s="46">
        <v>1.2999999999999999E-3</v>
      </c>
      <c r="J1714" s="46">
        <v>4.7999999999999996E-3</v>
      </c>
      <c r="K1714" s="49" t="s">
        <v>4294</v>
      </c>
      <c r="L1714" s="11" t="s">
        <v>5153</v>
      </c>
      <c r="M1714" s="10" t="s">
        <v>4299</v>
      </c>
      <c r="N1714" s="10" t="s">
        <v>4298</v>
      </c>
      <c r="O1714" s="10" t="s">
        <v>2302</v>
      </c>
      <c r="P1714" s="25" t="s">
        <v>50</v>
      </c>
      <c r="Q1714" s="42"/>
    </row>
    <row r="1715" spans="1:17" ht="210.75" customHeight="1" x14ac:dyDescent="0.35">
      <c r="A1715" s="20">
        <f t="shared" si="63"/>
        <v>1714</v>
      </c>
      <c r="B1715" s="21" t="str">
        <f t="shared" si="66"/>
        <v>W4</v>
      </c>
      <c r="C1715" s="21">
        <v>46045.416666666664</v>
      </c>
      <c r="D1715" s="21" t="s">
        <v>4292</v>
      </c>
      <c r="E1715" s="10" t="s">
        <v>113</v>
      </c>
      <c r="F1715" s="10" t="s">
        <v>76</v>
      </c>
      <c r="G1715" s="46">
        <v>4.0000000000000001E-3</v>
      </c>
      <c r="H1715" s="46">
        <v>3.8E-3</v>
      </c>
      <c r="I1715" s="46">
        <v>3.8E-3</v>
      </c>
      <c r="J1715" s="46">
        <v>3.8E-3</v>
      </c>
      <c r="K1715" s="49" t="s">
        <v>4295</v>
      </c>
      <c r="L1715" s="11" t="s">
        <v>4300</v>
      </c>
      <c r="M1715" s="10" t="s">
        <v>173</v>
      </c>
      <c r="N1715" s="10" t="s">
        <v>4298</v>
      </c>
      <c r="O1715" s="10" t="s">
        <v>2302</v>
      </c>
      <c r="P1715" s="25" t="s">
        <v>11</v>
      </c>
      <c r="Q1715" s="42"/>
    </row>
    <row r="1716" spans="1:17" ht="210.75" customHeight="1" x14ac:dyDescent="0.35">
      <c r="A1716" s="20">
        <f t="shared" si="63"/>
        <v>1715</v>
      </c>
      <c r="B1716" s="21" t="str">
        <f t="shared" si="66"/>
        <v>W4</v>
      </c>
      <c r="C1716" s="21">
        <v>46045.416666666664</v>
      </c>
      <c r="D1716" s="21" t="s">
        <v>4292</v>
      </c>
      <c r="E1716" s="10" t="s">
        <v>4293</v>
      </c>
      <c r="F1716" s="10" t="s">
        <v>66</v>
      </c>
      <c r="G1716" s="46">
        <v>5.1000000000000004E-3</v>
      </c>
      <c r="H1716" s="46">
        <v>7.1000000000000004E-3</v>
      </c>
      <c r="I1716" s="46">
        <v>7.1000000000000004E-3</v>
      </c>
      <c r="J1716" s="46">
        <v>7.1000000000000004E-3</v>
      </c>
      <c r="K1716" s="49" t="s">
        <v>4296</v>
      </c>
      <c r="L1716" s="11" t="s">
        <v>4297</v>
      </c>
      <c r="M1716" s="10" t="s">
        <v>3565</v>
      </c>
      <c r="N1716" s="10" t="s">
        <v>8</v>
      </c>
      <c r="O1716" s="10" t="s">
        <v>2302</v>
      </c>
      <c r="P1716" s="25" t="s">
        <v>11</v>
      </c>
      <c r="Q1716" s="42"/>
    </row>
    <row r="1717" spans="1:17" ht="210.75" customHeight="1" x14ac:dyDescent="0.35">
      <c r="A1717" s="20">
        <f t="shared" si="63"/>
        <v>1716</v>
      </c>
      <c r="B1717" s="21" t="str">
        <f t="shared" si="66"/>
        <v>W4</v>
      </c>
      <c r="C1717" s="21">
        <v>46046.416666666664</v>
      </c>
      <c r="D1717" s="21" t="s">
        <v>2191</v>
      </c>
      <c r="E1717" s="10" t="s">
        <v>1682</v>
      </c>
      <c r="F1717" s="10" t="s">
        <v>66</v>
      </c>
      <c r="G1717" s="46">
        <v>2.5999999999999999E-3</v>
      </c>
      <c r="H1717" s="46">
        <v>1E-3</v>
      </c>
      <c r="I1717" s="46">
        <v>1E-3</v>
      </c>
      <c r="J1717" s="46">
        <v>2.0999999999999999E-3</v>
      </c>
      <c r="K1717" s="49" t="s">
        <v>4301</v>
      </c>
      <c r="L1717" s="11" t="s">
        <v>4312</v>
      </c>
      <c r="M1717" s="10" t="s">
        <v>4299</v>
      </c>
      <c r="N1717" s="10" t="s">
        <v>4298</v>
      </c>
      <c r="O1717" s="10" t="s">
        <v>2302</v>
      </c>
      <c r="P1717" s="25" t="s">
        <v>11</v>
      </c>
      <c r="Q1717" s="42"/>
    </row>
    <row r="1718" spans="1:17" ht="210.75" customHeight="1" x14ac:dyDescent="0.35">
      <c r="A1718" s="20">
        <f t="shared" si="63"/>
        <v>1717</v>
      </c>
      <c r="B1718" s="21" t="str">
        <f t="shared" si="66"/>
        <v>W5</v>
      </c>
      <c r="C1718" s="21">
        <v>46047.416666666664</v>
      </c>
      <c r="D1718" s="21" t="s">
        <v>2935</v>
      </c>
      <c r="E1718" s="10" t="s">
        <v>462</v>
      </c>
      <c r="F1718" s="10" t="s">
        <v>56</v>
      </c>
      <c r="G1718" s="46">
        <v>1.4E-3</v>
      </c>
      <c r="H1718" s="46">
        <v>5.0000000000000001E-4</v>
      </c>
      <c r="I1718" s="46">
        <v>6.9999999999999999E-4</v>
      </c>
      <c r="J1718" s="46">
        <v>6.9999999999999999E-4</v>
      </c>
      <c r="K1718" s="49" t="s">
        <v>4302</v>
      </c>
      <c r="L1718" s="11" t="s">
        <v>4303</v>
      </c>
      <c r="M1718" s="10" t="s">
        <v>4304</v>
      </c>
      <c r="N1718" s="10" t="s">
        <v>1</v>
      </c>
      <c r="O1718" s="10" t="s">
        <v>3071</v>
      </c>
      <c r="P1718" s="25" t="s">
        <v>11</v>
      </c>
      <c r="Q1718" s="42"/>
    </row>
    <row r="1719" spans="1:17" ht="210.75" customHeight="1" x14ac:dyDescent="0.35">
      <c r="A1719" s="20">
        <f t="shared" si="63"/>
        <v>1718</v>
      </c>
      <c r="B1719" s="21" t="str">
        <f t="shared" si="66"/>
        <v>W5</v>
      </c>
      <c r="C1719" s="21">
        <v>46047.701388888891</v>
      </c>
      <c r="D1719" s="21" t="s">
        <v>4292</v>
      </c>
      <c r="E1719" s="10" t="s">
        <v>104</v>
      </c>
      <c r="F1719" s="10" t="s">
        <v>76</v>
      </c>
      <c r="G1719" s="46">
        <v>3.0000000000000001E-3</v>
      </c>
      <c r="H1719" s="46">
        <v>1E-3</v>
      </c>
      <c r="I1719" s="46">
        <v>1E-3</v>
      </c>
      <c r="J1719" s="46">
        <v>1E-3</v>
      </c>
      <c r="K1719" s="49" t="s">
        <v>4305</v>
      </c>
      <c r="L1719" s="11" t="s">
        <v>4315</v>
      </c>
      <c r="M1719" s="10" t="s">
        <v>4304</v>
      </c>
      <c r="N1719" s="10" t="s">
        <v>1</v>
      </c>
      <c r="O1719" s="10" t="s">
        <v>3071</v>
      </c>
      <c r="P1719" s="25" t="s">
        <v>11</v>
      </c>
      <c r="Q1719" s="42"/>
    </row>
    <row r="1720" spans="1:17" ht="210.75" customHeight="1" x14ac:dyDescent="0.35">
      <c r="A1720" s="20">
        <f t="shared" si="63"/>
        <v>1719</v>
      </c>
      <c r="B1720" s="21" t="str">
        <f t="shared" si="66"/>
        <v>W5</v>
      </c>
      <c r="C1720" s="21">
        <v>46048.625</v>
      </c>
      <c r="D1720" s="21" t="s">
        <v>2935</v>
      </c>
      <c r="E1720" s="10" t="s">
        <v>58</v>
      </c>
      <c r="F1720" s="10" t="s">
        <v>56</v>
      </c>
      <c r="G1720" s="46">
        <v>1.11E-2</v>
      </c>
      <c r="H1720" s="46">
        <v>3.0999999999999999E-3</v>
      </c>
      <c r="I1720" s="46">
        <v>3.0000000000000001E-3</v>
      </c>
      <c r="J1720" s="46">
        <v>3.0000000000000001E-3</v>
      </c>
      <c r="K1720" s="49" t="s">
        <v>4306</v>
      </c>
      <c r="L1720" s="11" t="s">
        <v>4307</v>
      </c>
      <c r="M1720" s="10" t="s">
        <v>3689</v>
      </c>
      <c r="N1720" s="10" t="s">
        <v>8</v>
      </c>
      <c r="O1720" s="10" t="s">
        <v>3071</v>
      </c>
      <c r="P1720" s="25" t="s">
        <v>50</v>
      </c>
      <c r="Q1720" s="42"/>
    </row>
    <row r="1721" spans="1:17" ht="210.75" customHeight="1" x14ac:dyDescent="0.35">
      <c r="A1721" s="20">
        <f t="shared" si="63"/>
        <v>1720</v>
      </c>
      <c r="B1721" s="21" t="str">
        <f t="shared" si="66"/>
        <v>W5</v>
      </c>
      <c r="C1721" s="21">
        <v>46048.416666666664</v>
      </c>
      <c r="D1721" s="21" t="s">
        <v>2911</v>
      </c>
      <c r="E1721" s="10" t="s">
        <v>463</v>
      </c>
      <c r="F1721" s="10" t="s">
        <v>66</v>
      </c>
      <c r="G1721" s="46">
        <v>3.3999999999999998E-3</v>
      </c>
      <c r="H1721" s="46">
        <v>4.0000000000000002E-4</v>
      </c>
      <c r="I1721" s="46">
        <v>1.2999999999999999E-3</v>
      </c>
      <c r="J1721" s="46">
        <v>1.2999999999999999E-3</v>
      </c>
      <c r="K1721" s="49" t="s">
        <v>4308</v>
      </c>
      <c r="L1721" s="11" t="s">
        <v>5154</v>
      </c>
      <c r="M1721" s="10" t="s">
        <v>3709</v>
      </c>
      <c r="N1721" s="10" t="s">
        <v>1</v>
      </c>
      <c r="O1721" s="10" t="s">
        <v>3071</v>
      </c>
      <c r="P1721" s="25" t="s">
        <v>50</v>
      </c>
      <c r="Q1721" s="42"/>
    </row>
    <row r="1722" spans="1:17" ht="210.75" customHeight="1" x14ac:dyDescent="0.35">
      <c r="A1722" s="20">
        <f t="shared" si="63"/>
        <v>1721</v>
      </c>
      <c r="B1722" s="21" t="str">
        <f t="shared" si="66"/>
        <v>W5</v>
      </c>
      <c r="C1722" s="21">
        <v>46048.708333333336</v>
      </c>
      <c r="D1722" s="21" t="s">
        <v>4292</v>
      </c>
      <c r="E1722" s="10" t="s">
        <v>139</v>
      </c>
      <c r="F1722" s="10" t="s">
        <v>56</v>
      </c>
      <c r="G1722" s="46">
        <v>2.7000000000000001E-3</v>
      </c>
      <c r="H1722" s="46">
        <v>1.1000000000000001E-3</v>
      </c>
      <c r="I1722" s="46">
        <v>1.1000000000000001E-3</v>
      </c>
      <c r="J1722" s="46">
        <v>1.1000000000000001E-3</v>
      </c>
      <c r="K1722" s="49" t="s">
        <v>4309</v>
      </c>
      <c r="L1722" s="11" t="s">
        <v>4314</v>
      </c>
      <c r="M1722" s="10" t="s">
        <v>3709</v>
      </c>
      <c r="N1722" s="10" t="s">
        <v>1</v>
      </c>
      <c r="O1722" s="10" t="s">
        <v>3071</v>
      </c>
      <c r="P1722" s="25" t="s">
        <v>50</v>
      </c>
      <c r="Q1722" s="42"/>
    </row>
    <row r="1723" spans="1:17" ht="210.75" customHeight="1" x14ac:dyDescent="0.35">
      <c r="A1723" s="20">
        <f t="shared" si="63"/>
        <v>1722</v>
      </c>
      <c r="B1723" s="21" t="str">
        <f t="shared" si="66"/>
        <v>W5</v>
      </c>
      <c r="C1723" s="21">
        <v>46048.625</v>
      </c>
      <c r="D1723" s="21" t="s">
        <v>4292</v>
      </c>
      <c r="E1723" s="10" t="s">
        <v>86</v>
      </c>
      <c r="F1723" s="10" t="s">
        <v>56</v>
      </c>
      <c r="G1723" s="46">
        <v>3.5999999999999999E-3</v>
      </c>
      <c r="H1723" s="46">
        <v>1.6999999999999999E-3</v>
      </c>
      <c r="I1723" s="46">
        <v>1.6999999999999999E-3</v>
      </c>
      <c r="J1723" s="46">
        <v>1.6999999999999999E-3</v>
      </c>
      <c r="K1723" s="49" t="s">
        <v>4311</v>
      </c>
      <c r="L1723" s="11" t="s">
        <v>5155</v>
      </c>
      <c r="M1723" s="10" t="s">
        <v>3709</v>
      </c>
      <c r="N1723" s="10" t="s">
        <v>1</v>
      </c>
      <c r="O1723" s="10" t="s">
        <v>3071</v>
      </c>
      <c r="P1723" s="25" t="s">
        <v>50</v>
      </c>
      <c r="Q1723" s="42"/>
    </row>
    <row r="1724" spans="1:17" ht="210.75" customHeight="1" x14ac:dyDescent="0.35">
      <c r="A1724" s="20">
        <f t="shared" si="63"/>
        <v>1723</v>
      </c>
      <c r="B1724" s="21" t="str">
        <f t="shared" si="66"/>
        <v>W5</v>
      </c>
      <c r="C1724" s="21">
        <v>46048.625</v>
      </c>
      <c r="D1724" s="21" t="s">
        <v>4292</v>
      </c>
      <c r="E1724" s="10" t="s">
        <v>20</v>
      </c>
      <c r="F1724" s="10" t="s">
        <v>56</v>
      </c>
      <c r="G1724" s="46">
        <v>9.1000000000000004E-3</v>
      </c>
      <c r="H1724" s="46">
        <v>4.3E-3</v>
      </c>
      <c r="I1724" s="46">
        <v>4.3E-3</v>
      </c>
      <c r="J1724" s="46">
        <v>4.3E-3</v>
      </c>
      <c r="K1724" s="49" t="s">
        <v>4310</v>
      </c>
      <c r="L1724" s="11" t="s">
        <v>4316</v>
      </c>
      <c r="M1724" s="10" t="s">
        <v>4304</v>
      </c>
      <c r="N1724" s="10" t="s">
        <v>1</v>
      </c>
      <c r="O1724" s="10" t="s">
        <v>3071</v>
      </c>
      <c r="P1724" s="25" t="s">
        <v>50</v>
      </c>
      <c r="Q1724" s="42"/>
    </row>
    <row r="1725" spans="1:17" ht="210.75" customHeight="1" x14ac:dyDescent="0.35">
      <c r="A1725" s="20">
        <f t="shared" si="63"/>
        <v>1724</v>
      </c>
      <c r="B1725" s="21" t="str">
        <f t="shared" si="66"/>
        <v>W5</v>
      </c>
      <c r="C1725" s="21">
        <v>46049.625</v>
      </c>
      <c r="D1725" s="21" t="s">
        <v>4292</v>
      </c>
      <c r="E1725" s="10" t="s">
        <v>4317</v>
      </c>
      <c r="F1725" s="10" t="s">
        <v>66</v>
      </c>
      <c r="G1725" s="46">
        <v>2.3999999999999998E-3</v>
      </c>
      <c r="H1725" s="46">
        <v>2.2000000000000001E-3</v>
      </c>
      <c r="I1725" s="46">
        <v>2.2000000000000001E-3</v>
      </c>
      <c r="J1725" s="46">
        <v>2.2000000000000001E-3</v>
      </c>
      <c r="K1725" s="49" t="s">
        <v>4318</v>
      </c>
      <c r="L1725" s="11" t="s">
        <v>4332</v>
      </c>
      <c r="M1725" s="10" t="s">
        <v>3717</v>
      </c>
      <c r="N1725" s="10" t="s">
        <v>8</v>
      </c>
      <c r="O1725" s="10" t="s">
        <v>3071</v>
      </c>
      <c r="P1725" s="25" t="s">
        <v>11</v>
      </c>
      <c r="Q1725" s="42"/>
    </row>
    <row r="1726" spans="1:17" ht="210.75" customHeight="1" x14ac:dyDescent="0.35">
      <c r="A1726" s="20">
        <f t="shared" si="63"/>
        <v>1725</v>
      </c>
      <c r="B1726" s="21" t="str">
        <f t="shared" si="66"/>
        <v>W5</v>
      </c>
      <c r="C1726" s="21">
        <v>46049.416666666664</v>
      </c>
      <c r="D1726" s="21" t="s">
        <v>4319</v>
      </c>
      <c r="E1726" s="10" t="s">
        <v>4347</v>
      </c>
      <c r="F1726" s="10" t="s">
        <v>76</v>
      </c>
      <c r="G1726" s="46">
        <v>1.34E-2</v>
      </c>
      <c r="H1726" s="46">
        <v>2.0299999999999999E-2</v>
      </c>
      <c r="I1726" s="46">
        <v>2.0299999999999999E-2</v>
      </c>
      <c r="J1726" s="46">
        <v>2.0299999999999999E-2</v>
      </c>
      <c r="K1726" s="49" t="s">
        <v>4320</v>
      </c>
      <c r="L1726" s="11" t="s">
        <v>4398</v>
      </c>
      <c r="M1726" s="10" t="s">
        <v>3695</v>
      </c>
      <c r="N1726" s="10" t="s">
        <v>1</v>
      </c>
      <c r="O1726" s="10" t="s">
        <v>3071</v>
      </c>
      <c r="P1726" s="25" t="s">
        <v>11</v>
      </c>
      <c r="Q1726" s="42"/>
    </row>
    <row r="1727" spans="1:17" ht="210.75" customHeight="1" x14ac:dyDescent="0.35">
      <c r="A1727" s="20">
        <f t="shared" si="63"/>
        <v>1726</v>
      </c>
      <c r="B1727" s="21" t="str">
        <f t="shared" si="66"/>
        <v>W5</v>
      </c>
      <c r="C1727" s="21">
        <v>46049.416666666664</v>
      </c>
      <c r="D1727" s="21" t="s">
        <v>2102</v>
      </c>
      <c r="E1727" s="10" t="s">
        <v>147</v>
      </c>
      <c r="F1727" s="10" t="s">
        <v>56</v>
      </c>
      <c r="G1727" s="46">
        <v>1.7500000000000002E-2</v>
      </c>
      <c r="H1727" s="46">
        <v>2.8E-3</v>
      </c>
      <c r="I1727" s="46">
        <v>6.0000000000000001E-3</v>
      </c>
      <c r="J1727" s="46">
        <v>6.0000000000000001E-3</v>
      </c>
      <c r="K1727" s="49" t="s">
        <v>4321</v>
      </c>
      <c r="L1727" s="11" t="s">
        <v>4322</v>
      </c>
      <c r="M1727" s="10" t="s">
        <v>3689</v>
      </c>
      <c r="N1727" s="10" t="s">
        <v>8</v>
      </c>
      <c r="O1727" s="10" t="s">
        <v>3071</v>
      </c>
      <c r="P1727" s="25" t="s">
        <v>11</v>
      </c>
      <c r="Q1727" s="42"/>
    </row>
    <row r="1728" spans="1:17" ht="210.75" customHeight="1" x14ac:dyDescent="0.35">
      <c r="A1728" s="20">
        <f t="shared" si="63"/>
        <v>1727</v>
      </c>
      <c r="B1728" s="21" t="str">
        <f t="shared" si="66"/>
        <v>W5</v>
      </c>
      <c r="C1728" s="21">
        <v>46049.625</v>
      </c>
      <c r="D1728" s="21" t="s">
        <v>4292</v>
      </c>
      <c r="E1728" s="10" t="s">
        <v>404</v>
      </c>
      <c r="F1728" s="10" t="s">
        <v>54</v>
      </c>
      <c r="G1728" s="46">
        <v>3.8999999999999998E-3</v>
      </c>
      <c r="H1728" s="46">
        <v>6.9999999999999999E-4</v>
      </c>
      <c r="I1728" s="46">
        <v>6.9999999999999999E-4</v>
      </c>
      <c r="J1728" s="46">
        <v>6.9999999999999999E-4</v>
      </c>
      <c r="K1728" s="49" t="s">
        <v>4323</v>
      </c>
      <c r="L1728" s="11" t="s">
        <v>5156</v>
      </c>
      <c r="M1728" s="10" t="s">
        <v>3717</v>
      </c>
      <c r="N1728" s="10" t="s">
        <v>8</v>
      </c>
      <c r="O1728" s="10" t="s">
        <v>3071</v>
      </c>
      <c r="P1728" s="25" t="s">
        <v>50</v>
      </c>
      <c r="Q1728" s="42"/>
    </row>
    <row r="1729" spans="1:17" ht="210.75" customHeight="1" x14ac:dyDescent="0.35">
      <c r="A1729" s="20">
        <f t="shared" si="63"/>
        <v>1728</v>
      </c>
      <c r="B1729" s="21" t="str">
        <f t="shared" si="66"/>
        <v>W5</v>
      </c>
      <c r="C1729" s="21">
        <v>46049.625</v>
      </c>
      <c r="D1729" s="21" t="s">
        <v>2935</v>
      </c>
      <c r="E1729" s="10" t="s">
        <v>404</v>
      </c>
      <c r="F1729" s="10" t="s">
        <v>54</v>
      </c>
      <c r="G1729" s="46">
        <v>3.8999999999999998E-3</v>
      </c>
      <c r="H1729" s="46">
        <v>6.9999999999999999E-4</v>
      </c>
      <c r="I1729" s="46">
        <v>6.9999999999999999E-4</v>
      </c>
      <c r="J1729" s="46">
        <v>6.9999999999999999E-4</v>
      </c>
      <c r="K1729" s="49" t="s">
        <v>4324</v>
      </c>
      <c r="L1729" s="11" t="s">
        <v>5156</v>
      </c>
      <c r="M1729" s="10" t="s">
        <v>3717</v>
      </c>
      <c r="N1729" s="10" t="s">
        <v>8</v>
      </c>
      <c r="O1729" s="10" t="s">
        <v>3071</v>
      </c>
      <c r="P1729" s="25" t="s">
        <v>50</v>
      </c>
      <c r="Q1729" s="42"/>
    </row>
    <row r="1730" spans="1:17" ht="210.75" customHeight="1" x14ac:dyDescent="0.35">
      <c r="A1730" s="20">
        <f t="shared" si="63"/>
        <v>1729</v>
      </c>
      <c r="B1730" s="21" t="str">
        <f t="shared" si="66"/>
        <v>W5</v>
      </c>
      <c r="C1730" s="21">
        <v>46047.701388888891</v>
      </c>
      <c r="D1730" s="21" t="s">
        <v>4326</v>
      </c>
      <c r="E1730" s="10" t="s">
        <v>104</v>
      </c>
      <c r="F1730" s="10" t="s">
        <v>76</v>
      </c>
      <c r="G1730" s="46">
        <v>3.0000000000000001E-3</v>
      </c>
      <c r="H1730" s="46">
        <v>1E-3</v>
      </c>
      <c r="I1730" s="46">
        <v>1E-3</v>
      </c>
      <c r="J1730" s="46">
        <v>1E-3</v>
      </c>
      <c r="K1730" s="49" t="s">
        <v>4325</v>
      </c>
      <c r="L1730" s="11" t="s">
        <v>4315</v>
      </c>
      <c r="M1730" s="10" t="s">
        <v>4304</v>
      </c>
      <c r="N1730" s="10" t="s">
        <v>1</v>
      </c>
      <c r="O1730" s="10" t="s">
        <v>3071</v>
      </c>
      <c r="P1730" s="25" t="s">
        <v>11</v>
      </c>
      <c r="Q1730" s="42"/>
    </row>
    <row r="1731" spans="1:17" ht="210.75" customHeight="1" x14ac:dyDescent="0.35">
      <c r="A1731" s="20">
        <f t="shared" si="63"/>
        <v>1730</v>
      </c>
      <c r="B1731" s="21" t="str">
        <f t="shared" si="66"/>
        <v>W5</v>
      </c>
      <c r="C1731" s="21">
        <v>46050.4375</v>
      </c>
      <c r="D1731" s="21" t="s">
        <v>51</v>
      </c>
      <c r="E1731" s="10" t="s">
        <v>81</v>
      </c>
      <c r="F1731" s="10" t="s">
        <v>56</v>
      </c>
      <c r="G1731" s="46">
        <v>0.35049999999999998</v>
      </c>
      <c r="H1731" s="46">
        <v>8.0000000000000004E-4</v>
      </c>
      <c r="I1731" s="46">
        <v>5.1000000000000004E-3</v>
      </c>
      <c r="J1731" s="46">
        <v>5.1000000000000004E-3</v>
      </c>
      <c r="K1731" s="49" t="s">
        <v>4327</v>
      </c>
      <c r="L1731" s="11" t="s">
        <v>4338</v>
      </c>
      <c r="M1731" s="10" t="s">
        <v>3405</v>
      </c>
      <c r="N1731" s="10" t="s">
        <v>9</v>
      </c>
      <c r="O1731" s="10" t="s">
        <v>3071</v>
      </c>
      <c r="P1731" s="25" t="s">
        <v>50</v>
      </c>
      <c r="Q1731" s="42"/>
    </row>
    <row r="1732" spans="1:17" ht="210.75" customHeight="1" x14ac:dyDescent="0.35">
      <c r="A1732" s="20">
        <f t="shared" si="63"/>
        <v>1731</v>
      </c>
      <c r="B1732" s="21" t="str">
        <f t="shared" si="66"/>
        <v>W5</v>
      </c>
      <c r="C1732" s="21">
        <v>46050.4375</v>
      </c>
      <c r="D1732" s="21" t="s">
        <v>3477</v>
      </c>
      <c r="E1732" s="10" t="s">
        <v>164</v>
      </c>
      <c r="F1732" s="10" t="s">
        <v>56</v>
      </c>
      <c r="G1732" s="46">
        <v>3.0000000000000001E-3</v>
      </c>
      <c r="H1732" s="46">
        <v>5.0000000000000001E-4</v>
      </c>
      <c r="I1732" s="46">
        <v>1.2999999999999999E-3</v>
      </c>
      <c r="J1732" s="46">
        <v>1.2999999999999999E-3</v>
      </c>
      <c r="K1732" s="49" t="s">
        <v>4339</v>
      </c>
      <c r="L1732" s="11" t="s">
        <v>5157</v>
      </c>
      <c r="M1732" s="10" t="s">
        <v>3689</v>
      </c>
      <c r="N1732" s="10" t="s">
        <v>8</v>
      </c>
      <c r="O1732" s="10" t="s">
        <v>3071</v>
      </c>
      <c r="P1732" s="25" t="s">
        <v>50</v>
      </c>
      <c r="Q1732" s="42"/>
    </row>
    <row r="1733" spans="1:17" ht="210.75" customHeight="1" x14ac:dyDescent="0.35">
      <c r="A1733" s="20">
        <f t="shared" ref="A1733:A1798" si="67">ROW()-1</f>
        <v>1732</v>
      </c>
      <c r="B1733" s="21" t="str">
        <f t="shared" si="66"/>
        <v>W5</v>
      </c>
      <c r="C1733" s="21">
        <v>46050.4375</v>
      </c>
      <c r="D1733" s="21" t="s">
        <v>2911</v>
      </c>
      <c r="E1733" s="10" t="s">
        <v>20</v>
      </c>
      <c r="F1733" s="10" t="s">
        <v>56</v>
      </c>
      <c r="G1733" s="46">
        <v>7.4999999999999997E-3</v>
      </c>
      <c r="H1733" s="46">
        <v>3.3E-3</v>
      </c>
      <c r="I1733" s="46">
        <v>3.2000000000000002E-3</v>
      </c>
      <c r="J1733" s="46">
        <v>3.2000000000000002E-3</v>
      </c>
      <c r="K1733" s="49" t="s">
        <v>4328</v>
      </c>
      <c r="L1733" s="11" t="s">
        <v>5158</v>
      </c>
      <c r="M1733" s="10" t="s">
        <v>3997</v>
      </c>
      <c r="N1733" s="10" t="s">
        <v>1</v>
      </c>
      <c r="O1733" s="10" t="s">
        <v>3071</v>
      </c>
      <c r="P1733" s="25" t="s">
        <v>50</v>
      </c>
      <c r="Q1733" s="42"/>
    </row>
    <row r="1734" spans="1:17" ht="210.75" customHeight="1" x14ac:dyDescent="0.35">
      <c r="A1734" s="20">
        <f t="shared" si="67"/>
        <v>1733</v>
      </c>
      <c r="B1734" s="21" t="str">
        <f t="shared" si="66"/>
        <v>W5</v>
      </c>
      <c r="C1734" s="21">
        <v>46050.4375</v>
      </c>
      <c r="D1734" s="21" t="s">
        <v>2911</v>
      </c>
      <c r="E1734" s="10" t="s">
        <v>206</v>
      </c>
      <c r="F1734" s="10" t="s">
        <v>56</v>
      </c>
      <c r="G1734" s="46">
        <v>4.3E-3</v>
      </c>
      <c r="H1734" s="46">
        <v>4.0000000000000002E-4</v>
      </c>
      <c r="I1734" s="46">
        <v>1.2999999999999999E-3</v>
      </c>
      <c r="J1734" s="46">
        <v>1.2999999999999999E-3</v>
      </c>
      <c r="K1734" s="49" t="s">
        <v>4329</v>
      </c>
      <c r="L1734" s="11" t="s">
        <v>4337</v>
      </c>
      <c r="M1734" s="10" t="s">
        <v>3997</v>
      </c>
      <c r="N1734" s="10" t="s">
        <v>1</v>
      </c>
      <c r="O1734" s="10" t="s">
        <v>3071</v>
      </c>
      <c r="P1734" s="25" t="s">
        <v>50</v>
      </c>
      <c r="Q1734" s="42"/>
    </row>
    <row r="1735" spans="1:17" ht="210.75" customHeight="1" x14ac:dyDescent="0.35">
      <c r="A1735" s="20">
        <f t="shared" si="67"/>
        <v>1734</v>
      </c>
      <c r="B1735" s="21" t="str">
        <f t="shared" si="66"/>
        <v>W5</v>
      </c>
      <c r="C1735" s="21">
        <v>46050.4375</v>
      </c>
      <c r="D1735" s="21" t="s">
        <v>2911</v>
      </c>
      <c r="E1735" s="10" t="s">
        <v>74</v>
      </c>
      <c r="F1735" s="10" t="s">
        <v>56</v>
      </c>
      <c r="G1735" s="46">
        <v>3.7000000000000002E-3</v>
      </c>
      <c r="H1735" s="46">
        <v>2.0000000000000001E-4</v>
      </c>
      <c r="I1735" s="46">
        <v>1E-3</v>
      </c>
      <c r="J1735" s="46">
        <v>1E-3</v>
      </c>
      <c r="K1735" s="49" t="s">
        <v>4330</v>
      </c>
      <c r="L1735" s="11" t="s">
        <v>4340</v>
      </c>
      <c r="M1735" s="10" t="s">
        <v>3997</v>
      </c>
      <c r="N1735" s="10" t="s">
        <v>1</v>
      </c>
      <c r="O1735" s="10" t="s">
        <v>3071</v>
      </c>
      <c r="P1735" s="25" t="s">
        <v>50</v>
      </c>
      <c r="Q1735" s="42"/>
    </row>
    <row r="1736" spans="1:17" ht="210.75" customHeight="1" x14ac:dyDescent="0.35">
      <c r="A1736" s="20">
        <f t="shared" si="67"/>
        <v>1735</v>
      </c>
      <c r="B1736" s="21" t="str">
        <f t="shared" si="66"/>
        <v>W5</v>
      </c>
      <c r="C1736" s="21">
        <v>46050.4375</v>
      </c>
      <c r="D1736" s="21" t="s">
        <v>3477</v>
      </c>
      <c r="E1736" s="10" t="s">
        <v>106</v>
      </c>
      <c r="F1736" s="10" t="s">
        <v>66</v>
      </c>
      <c r="G1736" s="46">
        <v>5.4000000000000003E-3</v>
      </c>
      <c r="H1736" s="46">
        <v>5.0000000000000001E-4</v>
      </c>
      <c r="I1736" s="46">
        <v>2.5000000000000001E-3</v>
      </c>
      <c r="J1736" s="46">
        <v>2.5000000000000001E-3</v>
      </c>
      <c r="K1736" s="49" t="s">
        <v>4331</v>
      </c>
      <c r="L1736" s="11" t="s">
        <v>4336</v>
      </c>
      <c r="M1736" s="10" t="s">
        <v>3997</v>
      </c>
      <c r="N1736" s="10" t="s">
        <v>1</v>
      </c>
      <c r="O1736" s="10" t="s">
        <v>3071</v>
      </c>
      <c r="P1736" s="25" t="s">
        <v>50</v>
      </c>
      <c r="Q1736" s="42"/>
    </row>
    <row r="1737" spans="1:17" ht="210.75" customHeight="1" x14ac:dyDescent="0.35">
      <c r="A1737" s="20">
        <f t="shared" si="67"/>
        <v>1736</v>
      </c>
      <c r="B1737" s="21" t="str">
        <f t="shared" si="66"/>
        <v>W5</v>
      </c>
      <c r="C1737" s="21">
        <v>46050.770833333336</v>
      </c>
      <c r="D1737" s="21" t="s">
        <v>4292</v>
      </c>
      <c r="E1737" s="10" t="s">
        <v>106</v>
      </c>
      <c r="F1737" s="10" t="s">
        <v>66</v>
      </c>
      <c r="G1737" s="46">
        <v>2.23E-2</v>
      </c>
      <c r="H1737" s="46">
        <v>8.9999999999999998E-4</v>
      </c>
      <c r="I1737" s="46">
        <v>1E-3</v>
      </c>
      <c r="J1737" s="46">
        <v>8.9999999999999998E-4</v>
      </c>
      <c r="K1737" s="49" t="s">
        <v>4342</v>
      </c>
      <c r="L1737" s="11" t="s">
        <v>4341</v>
      </c>
      <c r="M1737" s="10" t="s">
        <v>189</v>
      </c>
      <c r="N1737" s="10" t="s">
        <v>1</v>
      </c>
      <c r="O1737" s="10" t="s">
        <v>4343</v>
      </c>
      <c r="P1737" s="25" t="s">
        <v>11</v>
      </c>
      <c r="Q1737" s="42"/>
    </row>
    <row r="1738" spans="1:17" ht="210.75" customHeight="1" x14ac:dyDescent="0.35">
      <c r="A1738" s="20">
        <f t="shared" si="67"/>
        <v>1737</v>
      </c>
      <c r="B1738" s="21" t="str">
        <f t="shared" si="66"/>
        <v>W5</v>
      </c>
      <c r="C1738" s="21">
        <v>46051.395833333336</v>
      </c>
      <c r="D1738" s="21" t="s">
        <v>4344</v>
      </c>
      <c r="E1738" s="10" t="s">
        <v>52</v>
      </c>
      <c r="F1738" s="10" t="s">
        <v>63</v>
      </c>
      <c r="G1738" s="46">
        <v>1.5299999999999999E-2</v>
      </c>
      <c r="H1738" s="46">
        <v>3.2000000000000001E-2</v>
      </c>
      <c r="I1738" s="46">
        <v>3.2000000000000001E-2</v>
      </c>
      <c r="J1738" s="46">
        <v>3.2000000000000001E-2</v>
      </c>
      <c r="K1738" s="49" t="s">
        <v>4345</v>
      </c>
      <c r="L1738" s="11" t="s">
        <v>4392</v>
      </c>
      <c r="M1738" s="10" t="s">
        <v>151</v>
      </c>
      <c r="N1738" s="10" t="s">
        <v>8</v>
      </c>
      <c r="O1738" s="10" t="s">
        <v>4343</v>
      </c>
      <c r="P1738" s="25" t="s">
        <v>50</v>
      </c>
      <c r="Q1738" s="42"/>
    </row>
    <row r="1739" spans="1:17" ht="210.75" customHeight="1" x14ac:dyDescent="0.35">
      <c r="A1739" s="20">
        <f t="shared" si="67"/>
        <v>1738</v>
      </c>
      <c r="B1739" s="21" t="str">
        <f t="shared" si="66"/>
        <v>W5</v>
      </c>
      <c r="C1739" s="21">
        <v>46051.625</v>
      </c>
      <c r="D1739" s="21" t="s">
        <v>2911</v>
      </c>
      <c r="E1739" s="10" t="s">
        <v>104</v>
      </c>
      <c r="F1739" s="10" t="s">
        <v>76</v>
      </c>
      <c r="G1739" s="46">
        <v>5.7799999999999997E-2</v>
      </c>
      <c r="H1739" s="46">
        <v>2.0000000000000001E-4</v>
      </c>
      <c r="I1739" s="46">
        <v>8.0000000000000004E-4</v>
      </c>
      <c r="J1739" s="46">
        <v>6.9999999999999999E-4</v>
      </c>
      <c r="K1739" s="49" t="s">
        <v>4346</v>
      </c>
      <c r="L1739" s="11" t="s">
        <v>4394</v>
      </c>
      <c r="M1739" s="10" t="s">
        <v>189</v>
      </c>
      <c r="N1739" s="10" t="s">
        <v>1</v>
      </c>
      <c r="O1739" s="10" t="s">
        <v>4343</v>
      </c>
      <c r="P1739" s="25" t="s">
        <v>11</v>
      </c>
      <c r="Q1739" s="42"/>
    </row>
    <row r="1740" spans="1:17" ht="210.75" customHeight="1" x14ac:dyDescent="0.35">
      <c r="A1740" s="20">
        <f t="shared" si="67"/>
        <v>1739</v>
      </c>
      <c r="B1740" s="21" t="str">
        <f t="shared" si="66"/>
        <v>W5</v>
      </c>
      <c r="C1740" s="21">
        <v>46052.375</v>
      </c>
      <c r="D1740" s="21" t="s">
        <v>2102</v>
      </c>
      <c r="E1740" s="10" t="s">
        <v>133</v>
      </c>
      <c r="F1740" s="10" t="s">
        <v>66</v>
      </c>
      <c r="G1740" s="46">
        <v>8.9999999999999998E-4</v>
      </c>
      <c r="H1740" s="46">
        <v>2.0000000000000001E-4</v>
      </c>
      <c r="I1740" s="46">
        <v>4.4000000000000003E-3</v>
      </c>
      <c r="J1740" s="46">
        <v>3.09E-2</v>
      </c>
      <c r="K1740" s="49" t="s">
        <v>4348</v>
      </c>
      <c r="L1740" s="11" t="s">
        <v>4353</v>
      </c>
      <c r="M1740" s="10" t="s">
        <v>191</v>
      </c>
      <c r="N1740" s="10" t="s">
        <v>1</v>
      </c>
      <c r="O1740" s="10" t="s">
        <v>4343</v>
      </c>
      <c r="P1740" s="25" t="s">
        <v>50</v>
      </c>
      <c r="Q1740" s="42"/>
    </row>
    <row r="1741" spans="1:17" ht="210.75" customHeight="1" x14ac:dyDescent="0.35">
      <c r="A1741" s="20">
        <f t="shared" si="67"/>
        <v>1740</v>
      </c>
      <c r="B1741" s="21" t="str">
        <f t="shared" si="66"/>
        <v>W5</v>
      </c>
      <c r="C1741" s="21">
        <v>46052.375</v>
      </c>
      <c r="D1741" s="21" t="s">
        <v>2911</v>
      </c>
      <c r="E1741" s="10" t="s">
        <v>174</v>
      </c>
      <c r="F1741" s="10" t="s">
        <v>56</v>
      </c>
      <c r="G1741" s="46">
        <v>1.04E-2</v>
      </c>
      <c r="H1741" s="46">
        <v>1.4E-3</v>
      </c>
      <c r="I1741" s="46">
        <v>2.3E-3</v>
      </c>
      <c r="J1741" s="46">
        <v>1.6999999999999999E-3</v>
      </c>
      <c r="K1741" s="49" t="s">
        <v>4349</v>
      </c>
      <c r="L1741" s="11" t="s">
        <v>5159</v>
      </c>
      <c r="M1741" s="10" t="s">
        <v>175</v>
      </c>
      <c r="N1741" s="10" t="s">
        <v>8</v>
      </c>
      <c r="O1741" s="10" t="s">
        <v>4343</v>
      </c>
      <c r="P1741" s="25" t="s">
        <v>50</v>
      </c>
      <c r="Q1741" s="42"/>
    </row>
    <row r="1742" spans="1:17" ht="210.75" customHeight="1" x14ac:dyDescent="0.35">
      <c r="A1742" s="20">
        <f t="shared" si="67"/>
        <v>1741</v>
      </c>
      <c r="B1742" s="21" t="str">
        <f t="shared" si="66"/>
        <v>W5</v>
      </c>
      <c r="C1742" s="21">
        <v>46052.375</v>
      </c>
      <c r="D1742" s="21" t="s">
        <v>4292</v>
      </c>
      <c r="E1742" s="10" t="s">
        <v>2878</v>
      </c>
      <c r="F1742" s="10" t="s">
        <v>56</v>
      </c>
      <c r="G1742" s="46">
        <v>2.8E-3</v>
      </c>
      <c r="H1742" s="46">
        <v>8.0000000000000004E-4</v>
      </c>
      <c r="I1742" s="46">
        <v>1.1000000000000001E-3</v>
      </c>
      <c r="J1742" s="46">
        <v>8.0000000000000004E-4</v>
      </c>
      <c r="K1742" s="49" t="s">
        <v>4350</v>
      </c>
      <c r="L1742" s="11" t="s">
        <v>5160</v>
      </c>
      <c r="M1742" s="10" t="s">
        <v>175</v>
      </c>
      <c r="N1742" s="10" t="s">
        <v>8</v>
      </c>
      <c r="O1742" s="10" t="s">
        <v>4343</v>
      </c>
      <c r="P1742" s="25" t="s">
        <v>134</v>
      </c>
      <c r="Q1742" s="42"/>
    </row>
    <row r="1743" spans="1:17" ht="210.75" customHeight="1" x14ac:dyDescent="0.35">
      <c r="A1743" s="20">
        <f t="shared" si="67"/>
        <v>1742</v>
      </c>
      <c r="B1743" s="21" t="str">
        <f t="shared" si="66"/>
        <v>W5</v>
      </c>
      <c r="C1743" s="21">
        <v>46052.375</v>
      </c>
      <c r="D1743" s="21" t="s">
        <v>4292</v>
      </c>
      <c r="E1743" s="10" t="s">
        <v>147</v>
      </c>
      <c r="F1743" s="10" t="s">
        <v>56</v>
      </c>
      <c r="G1743" s="46">
        <v>8.3999999999999995E-3</v>
      </c>
      <c r="H1743" s="46">
        <v>4.1999999999999997E-3</v>
      </c>
      <c r="I1743" s="46">
        <v>5.7999999999999996E-3</v>
      </c>
      <c r="J1743" s="46">
        <v>4.3E-3</v>
      </c>
      <c r="K1743" s="49" t="s">
        <v>4351</v>
      </c>
      <c r="L1743" s="11" t="s">
        <v>4393</v>
      </c>
      <c r="M1743" s="10" t="s">
        <v>3566</v>
      </c>
      <c r="N1743" s="10" t="s">
        <v>8</v>
      </c>
      <c r="O1743" s="10" t="s">
        <v>4343</v>
      </c>
      <c r="P1743" s="25" t="s">
        <v>134</v>
      </c>
      <c r="Q1743" s="42"/>
    </row>
    <row r="1744" spans="1:17" ht="210.75" customHeight="1" x14ac:dyDescent="0.35">
      <c r="A1744" s="20">
        <f t="shared" si="67"/>
        <v>1743</v>
      </c>
      <c r="B1744" s="21" t="str">
        <f t="shared" si="66"/>
        <v>W5</v>
      </c>
      <c r="C1744" s="21">
        <v>46052.375</v>
      </c>
      <c r="D1744" s="21" t="s">
        <v>4319</v>
      </c>
      <c r="E1744" s="10" t="s">
        <v>58</v>
      </c>
      <c r="F1744" s="10" t="s">
        <v>56</v>
      </c>
      <c r="G1744" s="46">
        <v>3.44E-2</v>
      </c>
      <c r="H1744" s="46">
        <v>8.0000000000000004E-4</v>
      </c>
      <c r="I1744" s="46">
        <v>8.0000000000000004E-4</v>
      </c>
      <c r="J1744" s="46">
        <v>8.0000000000000004E-4</v>
      </c>
      <c r="K1744" s="49" t="s">
        <v>4352</v>
      </c>
      <c r="L1744" s="11" t="s">
        <v>4356</v>
      </c>
      <c r="M1744" s="10" t="s">
        <v>3566</v>
      </c>
      <c r="N1744" s="10" t="s">
        <v>8</v>
      </c>
      <c r="O1744" s="10" t="s">
        <v>4343</v>
      </c>
      <c r="P1744" s="25" t="s">
        <v>11</v>
      </c>
      <c r="Q1744" s="42"/>
    </row>
    <row r="1745" spans="1:17" ht="210.75" customHeight="1" x14ac:dyDescent="0.35">
      <c r="A1745" s="20">
        <f t="shared" si="67"/>
        <v>1744</v>
      </c>
      <c r="B1745" s="21" t="str">
        <f t="shared" ref="B1745:B1762" si="68">"W"&amp;WEEKNUM(C1745,1)</f>
        <v>W5</v>
      </c>
      <c r="C1745" s="21">
        <v>46052.645833333336</v>
      </c>
      <c r="D1745" s="21" t="s">
        <v>4292</v>
      </c>
      <c r="E1745" s="10" t="s">
        <v>4354</v>
      </c>
      <c r="F1745" s="10" t="s">
        <v>56</v>
      </c>
      <c r="G1745" s="46">
        <v>1.5699999999999999E-2</v>
      </c>
      <c r="H1745" s="46">
        <v>6.9999999999999999E-4</v>
      </c>
      <c r="I1745" s="46">
        <v>8.9999999999999998E-4</v>
      </c>
      <c r="J1745" s="46">
        <v>6.9999999999999999E-4</v>
      </c>
      <c r="K1745" s="49" t="s">
        <v>4357</v>
      </c>
      <c r="L1745" s="11" t="s">
        <v>4364</v>
      </c>
      <c r="M1745" s="10" t="s">
        <v>4358</v>
      </c>
      <c r="N1745" s="10" t="s">
        <v>8</v>
      </c>
      <c r="O1745" s="10" t="s">
        <v>4343</v>
      </c>
      <c r="P1745" s="25" t="s">
        <v>50</v>
      </c>
      <c r="Q1745" s="42"/>
    </row>
    <row r="1746" spans="1:17" ht="210.75" customHeight="1" x14ac:dyDescent="0.35">
      <c r="A1746" s="20">
        <f t="shared" si="67"/>
        <v>1745</v>
      </c>
      <c r="B1746" s="21" t="str">
        <f t="shared" si="68"/>
        <v>W5</v>
      </c>
      <c r="C1746" s="21">
        <v>46052.645833333336</v>
      </c>
      <c r="D1746" s="21" t="s">
        <v>4344</v>
      </c>
      <c r="E1746" s="10" t="s">
        <v>20</v>
      </c>
      <c r="F1746" s="10" t="s">
        <v>56</v>
      </c>
      <c r="G1746" s="46">
        <v>1.2999999999999999E-2</v>
      </c>
      <c r="H1746" s="46">
        <v>2.5999999999999999E-3</v>
      </c>
      <c r="I1746" s="46">
        <v>2.5999999999999999E-3</v>
      </c>
      <c r="J1746" s="46">
        <v>2.5999999999999999E-3</v>
      </c>
      <c r="K1746" s="49" t="s">
        <v>4355</v>
      </c>
      <c r="L1746" s="11" t="s">
        <v>5161</v>
      </c>
      <c r="M1746" s="10" t="s">
        <v>191</v>
      </c>
      <c r="N1746" s="10" t="s">
        <v>1</v>
      </c>
      <c r="O1746" s="10" t="s">
        <v>4343</v>
      </c>
      <c r="P1746" s="25" t="s">
        <v>50</v>
      </c>
      <c r="Q1746" s="42"/>
    </row>
    <row r="1747" spans="1:17" ht="210.75" customHeight="1" x14ac:dyDescent="0.35">
      <c r="A1747" s="20">
        <f t="shared" si="67"/>
        <v>1746</v>
      </c>
      <c r="B1747" s="21" t="str">
        <f t="shared" si="68"/>
        <v>W5</v>
      </c>
      <c r="C1747" s="21">
        <v>46053.395833333336</v>
      </c>
      <c r="D1747" s="21" t="s">
        <v>4344</v>
      </c>
      <c r="E1747" s="10" t="s">
        <v>4360</v>
      </c>
      <c r="F1747" s="10" t="s">
        <v>56</v>
      </c>
      <c r="G1747" s="46">
        <v>4.4000000000000003E-3</v>
      </c>
      <c r="H1747" s="46">
        <v>1.1000000000000001E-3</v>
      </c>
      <c r="I1747" s="46">
        <v>1.1000000000000001E-3</v>
      </c>
      <c r="J1747" s="46">
        <v>1.1000000000000001E-3</v>
      </c>
      <c r="K1747" s="49" t="s">
        <v>4361</v>
      </c>
      <c r="L1747" s="11" t="s">
        <v>4370</v>
      </c>
      <c r="M1747" s="10" t="s">
        <v>175</v>
      </c>
      <c r="N1747" s="10" t="s">
        <v>8</v>
      </c>
      <c r="O1747" s="10" t="s">
        <v>4343</v>
      </c>
      <c r="P1747" s="25" t="s">
        <v>11</v>
      </c>
      <c r="Q1747" s="42"/>
    </row>
    <row r="1748" spans="1:17" ht="210.75" customHeight="1" x14ac:dyDescent="0.35">
      <c r="A1748" s="20">
        <f t="shared" si="67"/>
        <v>1747</v>
      </c>
      <c r="B1748" s="21" t="str">
        <f t="shared" si="68"/>
        <v>W5</v>
      </c>
      <c r="C1748" s="21">
        <v>46053.625</v>
      </c>
      <c r="D1748" s="21" t="s">
        <v>2911</v>
      </c>
      <c r="E1748" s="10" t="s">
        <v>1461</v>
      </c>
      <c r="F1748" s="10" t="s">
        <v>25</v>
      </c>
      <c r="G1748" s="46">
        <v>0.2082</v>
      </c>
      <c r="H1748" s="46">
        <v>3.3E-3</v>
      </c>
      <c r="I1748" s="46">
        <v>1.5900000000000001E-2</v>
      </c>
      <c r="J1748" s="46">
        <v>1.2699999999999999E-2</v>
      </c>
      <c r="K1748" s="49" t="s">
        <v>4359</v>
      </c>
      <c r="L1748" s="11" t="s">
        <v>4365</v>
      </c>
      <c r="M1748" s="10" t="s">
        <v>172</v>
      </c>
      <c r="N1748" s="10" t="s">
        <v>9</v>
      </c>
      <c r="O1748" s="10" t="s">
        <v>4343</v>
      </c>
      <c r="P1748" s="25" t="s">
        <v>11</v>
      </c>
      <c r="Q1748" s="42"/>
    </row>
    <row r="1749" spans="1:17" ht="210.75" customHeight="1" x14ac:dyDescent="0.35">
      <c r="A1749" s="20">
        <f t="shared" si="67"/>
        <v>1748</v>
      </c>
      <c r="B1749" s="21" t="str">
        <f t="shared" si="68"/>
        <v>W5</v>
      </c>
      <c r="C1749" s="21">
        <v>46053.625</v>
      </c>
      <c r="D1749" s="21" t="s">
        <v>2935</v>
      </c>
      <c r="E1749" s="10" t="s">
        <v>4362</v>
      </c>
      <c r="F1749" s="10" t="s">
        <v>56</v>
      </c>
      <c r="G1749" s="46">
        <v>1.55E-2</v>
      </c>
      <c r="H1749" s="46">
        <v>1.4E-3</v>
      </c>
      <c r="I1749" s="46">
        <v>1.5E-3</v>
      </c>
      <c r="J1749" s="46">
        <v>4.4000000000000003E-3</v>
      </c>
      <c r="K1749" s="49" t="s">
        <v>4363</v>
      </c>
      <c r="L1749" s="11" t="s">
        <v>4371</v>
      </c>
      <c r="M1749" s="10" t="s">
        <v>175</v>
      </c>
      <c r="N1749" s="10" t="s">
        <v>8</v>
      </c>
      <c r="O1749" s="10" t="s">
        <v>4343</v>
      </c>
      <c r="P1749" s="25" t="s">
        <v>11</v>
      </c>
      <c r="Q1749" s="42"/>
    </row>
    <row r="1750" spans="1:17" ht="210.75" customHeight="1" x14ac:dyDescent="0.35">
      <c r="A1750" s="20">
        <f t="shared" si="67"/>
        <v>1749</v>
      </c>
      <c r="B1750" s="21" t="str">
        <f t="shared" si="68"/>
        <v>W6</v>
      </c>
      <c r="C1750" s="21">
        <v>46054.416666666664</v>
      </c>
      <c r="D1750" s="21" t="s">
        <v>2102</v>
      </c>
      <c r="E1750" s="10" t="s">
        <v>20</v>
      </c>
      <c r="F1750" s="10" t="s">
        <v>25</v>
      </c>
      <c r="G1750" s="46">
        <v>5.1000000000000004E-3</v>
      </c>
      <c r="H1750" s="46">
        <v>2.7000000000000001E-3</v>
      </c>
      <c r="I1750" s="46">
        <v>4.8999999999999998E-3</v>
      </c>
      <c r="J1750" s="46">
        <v>6.0000000000000001E-3</v>
      </c>
      <c r="K1750" s="49" t="s">
        <v>4366</v>
      </c>
      <c r="L1750" s="11" t="s">
        <v>4367</v>
      </c>
      <c r="M1750" s="10" t="s">
        <v>4368</v>
      </c>
      <c r="N1750" s="10" t="s">
        <v>4369</v>
      </c>
      <c r="O1750" s="10" t="s">
        <v>69</v>
      </c>
      <c r="P1750" s="25" t="s">
        <v>11</v>
      </c>
      <c r="Q1750" s="42"/>
    </row>
    <row r="1751" spans="1:17" ht="210.75" customHeight="1" x14ac:dyDescent="0.35">
      <c r="A1751" s="20">
        <f t="shared" si="67"/>
        <v>1750</v>
      </c>
      <c r="B1751" s="21" t="str">
        <f t="shared" si="68"/>
        <v>W6</v>
      </c>
      <c r="C1751" s="21">
        <v>46055.375</v>
      </c>
      <c r="D1751" s="21" t="s">
        <v>2102</v>
      </c>
      <c r="E1751" s="10" t="s">
        <v>58</v>
      </c>
      <c r="F1751" s="10" t="s">
        <v>25</v>
      </c>
      <c r="G1751" s="46">
        <v>8.8999999999999999E-3</v>
      </c>
      <c r="H1751" s="46">
        <v>8.8999999999999999E-3</v>
      </c>
      <c r="I1751" s="46">
        <v>8.8999999999999999E-3</v>
      </c>
      <c r="J1751" s="46">
        <v>7.6E-3</v>
      </c>
      <c r="K1751" s="49" t="s">
        <v>4372</v>
      </c>
      <c r="L1751" s="11" t="s">
        <v>5162</v>
      </c>
      <c r="M1751" s="10" t="s">
        <v>3566</v>
      </c>
      <c r="N1751" s="10" t="s">
        <v>8</v>
      </c>
      <c r="O1751" s="10" t="s">
        <v>69</v>
      </c>
      <c r="P1751" s="25" t="s">
        <v>50</v>
      </c>
      <c r="Q1751" s="42"/>
    </row>
    <row r="1752" spans="1:17" ht="210.75" customHeight="1" x14ac:dyDescent="0.35">
      <c r="A1752" s="20">
        <f t="shared" si="67"/>
        <v>1751</v>
      </c>
      <c r="B1752" s="21" t="str">
        <f t="shared" si="68"/>
        <v>W6</v>
      </c>
      <c r="C1752" s="21">
        <v>46055.375</v>
      </c>
      <c r="D1752" s="21" t="s">
        <v>2911</v>
      </c>
      <c r="E1752" s="10" t="s">
        <v>1897</v>
      </c>
      <c r="F1752" s="10" t="s">
        <v>66</v>
      </c>
      <c r="G1752" s="46">
        <v>8.9999999999999993E-3</v>
      </c>
      <c r="H1752" s="46">
        <v>7.7999999999999996E-3</v>
      </c>
      <c r="I1752" s="46">
        <v>7.7999999999999996E-3</v>
      </c>
      <c r="J1752" s="46">
        <v>8.9999999999999993E-3</v>
      </c>
      <c r="K1752" s="49" t="s">
        <v>4373</v>
      </c>
      <c r="L1752" s="11" t="s">
        <v>4388</v>
      </c>
      <c r="M1752" s="10" t="s">
        <v>3565</v>
      </c>
      <c r="N1752" s="10" t="s">
        <v>8</v>
      </c>
      <c r="O1752" s="10" t="s">
        <v>69</v>
      </c>
      <c r="P1752" s="25" t="s">
        <v>4387</v>
      </c>
      <c r="Q1752" s="42"/>
    </row>
    <row r="1753" spans="1:17" ht="210.75" customHeight="1" x14ac:dyDescent="0.35">
      <c r="A1753" s="20">
        <f t="shared" si="67"/>
        <v>1752</v>
      </c>
      <c r="B1753" s="21" t="str">
        <f t="shared" si="68"/>
        <v>W6</v>
      </c>
      <c r="C1753" s="21">
        <v>46055.375</v>
      </c>
      <c r="D1753" s="21" t="s">
        <v>2911</v>
      </c>
      <c r="E1753" s="10" t="s">
        <v>4376</v>
      </c>
      <c r="F1753" s="10" t="s">
        <v>66</v>
      </c>
      <c r="G1753" s="46">
        <v>1.17E-2</v>
      </c>
      <c r="H1753" s="46">
        <v>1.01E-2</v>
      </c>
      <c r="I1753" s="46">
        <v>1.01E-2</v>
      </c>
      <c r="J1753" s="46">
        <v>1.17E-2</v>
      </c>
      <c r="K1753" s="49" t="s">
        <v>4374</v>
      </c>
      <c r="L1753" s="11" t="s">
        <v>4382</v>
      </c>
      <c r="M1753" s="10" t="s">
        <v>3565</v>
      </c>
      <c r="N1753" s="10" t="s">
        <v>8</v>
      </c>
      <c r="O1753" s="10" t="s">
        <v>69</v>
      </c>
      <c r="P1753" s="25" t="s">
        <v>0</v>
      </c>
      <c r="Q1753" s="42"/>
    </row>
    <row r="1754" spans="1:17" ht="210.75" customHeight="1" x14ac:dyDescent="0.35">
      <c r="A1754" s="20">
        <f t="shared" si="67"/>
        <v>1753</v>
      </c>
      <c r="B1754" s="21" t="str">
        <f t="shared" si="68"/>
        <v>W6</v>
      </c>
      <c r="C1754" s="21">
        <v>46055.416666666664</v>
      </c>
      <c r="D1754" s="21" t="s">
        <v>4292</v>
      </c>
      <c r="E1754" s="10" t="s">
        <v>86</v>
      </c>
      <c r="F1754" s="10" t="s">
        <v>25</v>
      </c>
      <c r="G1754" s="46">
        <v>2.5999999999999999E-3</v>
      </c>
      <c r="H1754" s="46">
        <v>2.5999999999999999E-3</v>
      </c>
      <c r="I1754" s="46">
        <v>2.5999999999999999E-3</v>
      </c>
      <c r="J1754" s="46">
        <v>6.7999999999999996E-3</v>
      </c>
      <c r="K1754" s="49" t="s">
        <v>4375</v>
      </c>
      <c r="L1754" s="11" t="s">
        <v>5163</v>
      </c>
      <c r="M1754" s="10" t="s">
        <v>1196</v>
      </c>
      <c r="N1754" s="10" t="s">
        <v>8</v>
      </c>
      <c r="O1754" s="10" t="s">
        <v>69</v>
      </c>
      <c r="P1754" s="25" t="s">
        <v>50</v>
      </c>
      <c r="Q1754" s="42"/>
    </row>
    <row r="1755" spans="1:17" ht="210.75" customHeight="1" x14ac:dyDescent="0.35">
      <c r="A1755" s="20">
        <f t="shared" si="67"/>
        <v>1754</v>
      </c>
      <c r="B1755" s="21" t="str">
        <f t="shared" si="68"/>
        <v>W6</v>
      </c>
      <c r="C1755" s="21">
        <v>46055.416666666664</v>
      </c>
      <c r="D1755" s="21" t="s">
        <v>4377</v>
      </c>
      <c r="E1755" s="10" t="s">
        <v>42</v>
      </c>
      <c r="F1755" s="10" t="s">
        <v>25</v>
      </c>
      <c r="G1755" s="46">
        <v>1.43E-2</v>
      </c>
      <c r="H1755" s="46">
        <v>1.43E-2</v>
      </c>
      <c r="I1755" s="46">
        <v>1.43E-2</v>
      </c>
      <c r="J1755" s="46">
        <v>5.8999999999999999E-3</v>
      </c>
      <c r="K1755" s="49" t="s">
        <v>4381</v>
      </c>
      <c r="L1755" s="11" t="s">
        <v>4386</v>
      </c>
      <c r="M1755" s="10" t="s">
        <v>1196</v>
      </c>
      <c r="N1755" s="10" t="s">
        <v>1</v>
      </c>
      <c r="O1755" s="10" t="s">
        <v>69</v>
      </c>
      <c r="P1755" s="25" t="s">
        <v>0</v>
      </c>
      <c r="Q1755" s="42"/>
    </row>
    <row r="1756" spans="1:17" ht="210.75" customHeight="1" x14ac:dyDescent="0.35">
      <c r="A1756" s="20">
        <f t="shared" si="67"/>
        <v>1755</v>
      </c>
      <c r="B1756" s="21" t="str">
        <f t="shared" si="68"/>
        <v>W6</v>
      </c>
      <c r="C1756" s="21">
        <v>46055.625</v>
      </c>
      <c r="D1756" s="21" t="s">
        <v>2328</v>
      </c>
      <c r="E1756" s="10" t="s">
        <v>123</v>
      </c>
      <c r="F1756" s="10" t="s">
        <v>25</v>
      </c>
      <c r="G1756" s="46">
        <v>4.0800000000000003E-2</v>
      </c>
      <c r="H1756" s="46">
        <v>1.43E-2</v>
      </c>
      <c r="I1756" s="46">
        <v>1.43E-2</v>
      </c>
      <c r="J1756" s="46">
        <v>1.43E-2</v>
      </c>
      <c r="K1756" s="49" t="s">
        <v>4379</v>
      </c>
      <c r="L1756" s="11" t="s">
        <v>4380</v>
      </c>
      <c r="M1756" s="10" t="s">
        <v>4378</v>
      </c>
      <c r="N1756" s="10" t="s">
        <v>8</v>
      </c>
      <c r="O1756" s="10" t="s">
        <v>69</v>
      </c>
      <c r="P1756" s="25" t="s">
        <v>0</v>
      </c>
      <c r="Q1756" s="42"/>
    </row>
    <row r="1757" spans="1:17" ht="210.75" customHeight="1" x14ac:dyDescent="0.35">
      <c r="A1757" s="20">
        <f t="shared" si="67"/>
        <v>1756</v>
      </c>
      <c r="B1757" s="21" t="str">
        <f t="shared" si="68"/>
        <v>W6</v>
      </c>
      <c r="C1757" s="21">
        <v>46055.625</v>
      </c>
      <c r="D1757" s="21" t="s">
        <v>2328</v>
      </c>
      <c r="E1757" s="10" t="s">
        <v>156</v>
      </c>
      <c r="F1757" s="10" t="s">
        <v>25</v>
      </c>
      <c r="G1757" s="46">
        <v>4.2999999999999997E-2</v>
      </c>
      <c r="H1757" s="46">
        <v>1.77E-2</v>
      </c>
      <c r="I1757" s="46">
        <v>1.77E-2</v>
      </c>
      <c r="J1757" s="46">
        <v>1.7600000000000001E-2</v>
      </c>
      <c r="K1757" s="49" t="s">
        <v>4384</v>
      </c>
      <c r="L1757" s="11" t="s">
        <v>4383</v>
      </c>
      <c r="M1757" s="10" t="s">
        <v>4385</v>
      </c>
      <c r="N1757" s="10" t="s">
        <v>8</v>
      </c>
      <c r="O1757" s="10" t="s">
        <v>69</v>
      </c>
      <c r="P1757" s="25" t="s">
        <v>50</v>
      </c>
      <c r="Q1757" s="42"/>
    </row>
    <row r="1758" spans="1:17" ht="210.75" customHeight="1" x14ac:dyDescent="0.35">
      <c r="A1758" s="20">
        <f t="shared" si="67"/>
        <v>1757</v>
      </c>
      <c r="B1758" s="21" t="str">
        <f t="shared" si="68"/>
        <v>W6</v>
      </c>
      <c r="C1758" s="21">
        <v>46056.416666666664</v>
      </c>
      <c r="D1758" s="21" t="s">
        <v>2102</v>
      </c>
      <c r="E1758" s="10" t="s">
        <v>74</v>
      </c>
      <c r="F1758" s="10" t="s">
        <v>25</v>
      </c>
      <c r="G1758" s="46">
        <v>4.7999999999999996E-3</v>
      </c>
      <c r="H1758" s="46">
        <v>3.3999999999999998E-3</v>
      </c>
      <c r="I1758" s="46">
        <v>3.3999999999999998E-3</v>
      </c>
      <c r="J1758" s="46">
        <v>3.7000000000000002E-3</v>
      </c>
      <c r="K1758" s="49" t="s">
        <v>4389</v>
      </c>
      <c r="L1758" s="11" t="s">
        <v>4391</v>
      </c>
      <c r="M1758" s="10" t="s">
        <v>142</v>
      </c>
      <c r="N1758" s="10" t="s">
        <v>1</v>
      </c>
      <c r="O1758" s="10" t="s">
        <v>69</v>
      </c>
      <c r="P1758" s="25" t="s">
        <v>50</v>
      </c>
      <c r="Q1758" s="42"/>
    </row>
    <row r="1759" spans="1:17" ht="210.75" customHeight="1" x14ac:dyDescent="0.35">
      <c r="A1759" s="20">
        <f t="shared" si="67"/>
        <v>1758</v>
      </c>
      <c r="B1759" s="21" t="str">
        <f t="shared" si="68"/>
        <v>W6</v>
      </c>
      <c r="C1759" s="21">
        <v>46056.416666666664</v>
      </c>
      <c r="D1759" s="21" t="s">
        <v>2935</v>
      </c>
      <c r="E1759" s="10" t="s">
        <v>156</v>
      </c>
      <c r="F1759" s="10" t="s">
        <v>25</v>
      </c>
      <c r="G1759" s="46">
        <v>1.4999999999999999E-2</v>
      </c>
      <c r="H1759" s="46">
        <v>7.6E-3</v>
      </c>
      <c r="I1759" s="46">
        <v>7.6E-3</v>
      </c>
      <c r="J1759" s="46">
        <v>4.8999999999999998E-3</v>
      </c>
      <c r="K1759" s="49" t="s">
        <v>4445</v>
      </c>
      <c r="L1759" s="11" t="s">
        <v>4444</v>
      </c>
      <c r="M1759" s="10" t="s">
        <v>175</v>
      </c>
      <c r="N1759" s="10" t="s">
        <v>8</v>
      </c>
      <c r="O1759" s="10" t="s">
        <v>69</v>
      </c>
      <c r="P1759" s="25" t="s">
        <v>50</v>
      </c>
      <c r="Q1759" s="42"/>
    </row>
    <row r="1760" spans="1:17" ht="210.75" customHeight="1" x14ac:dyDescent="0.35">
      <c r="A1760" s="20">
        <f t="shared" si="67"/>
        <v>1759</v>
      </c>
      <c r="B1760" s="21" t="str">
        <f t="shared" si="68"/>
        <v>W6</v>
      </c>
      <c r="C1760" s="21">
        <v>46056.416666666664</v>
      </c>
      <c r="D1760" s="21" t="s">
        <v>4377</v>
      </c>
      <c r="E1760" s="10" t="s">
        <v>84</v>
      </c>
      <c r="F1760" s="10" t="s">
        <v>25</v>
      </c>
      <c r="G1760" s="46">
        <v>5.7000000000000002E-3</v>
      </c>
      <c r="H1760" s="46">
        <v>5.3E-3</v>
      </c>
      <c r="I1760" s="46">
        <v>5.3E-3</v>
      </c>
      <c r="J1760" s="46">
        <v>3.5999999999999999E-3</v>
      </c>
      <c r="K1760" s="49" t="s">
        <v>4390</v>
      </c>
      <c r="L1760" s="11" t="s">
        <v>4911</v>
      </c>
      <c r="M1760" s="10" t="s">
        <v>175</v>
      </c>
      <c r="N1760" s="10" t="s">
        <v>8</v>
      </c>
      <c r="O1760" s="10" t="s">
        <v>69</v>
      </c>
      <c r="P1760" s="25" t="s">
        <v>0</v>
      </c>
      <c r="Q1760" s="42"/>
    </row>
    <row r="1761" spans="1:24" ht="210.75" customHeight="1" x14ac:dyDescent="0.35">
      <c r="A1761" s="20">
        <f t="shared" si="67"/>
        <v>1760</v>
      </c>
      <c r="B1761" s="21" t="str">
        <f t="shared" si="68"/>
        <v>W6</v>
      </c>
      <c r="C1761" s="21">
        <v>46057.729166666664</v>
      </c>
      <c r="D1761" s="21" t="s">
        <v>4319</v>
      </c>
      <c r="E1761" s="10" t="s">
        <v>75</v>
      </c>
      <c r="F1761" s="10" t="s">
        <v>76</v>
      </c>
      <c r="G1761" s="46">
        <v>4.1599999999999998E-2</v>
      </c>
      <c r="H1761" s="46">
        <v>2.0999999999999999E-3</v>
      </c>
      <c r="I1761" s="46">
        <v>2.0999999999999999E-3</v>
      </c>
      <c r="J1761" s="46">
        <v>3.0999999999999999E-3</v>
      </c>
      <c r="K1761" s="49" t="s">
        <v>4395</v>
      </c>
      <c r="L1761" s="11" t="s">
        <v>4475</v>
      </c>
      <c r="M1761" s="10" t="s">
        <v>180</v>
      </c>
      <c r="N1761" s="10" t="s">
        <v>1</v>
      </c>
      <c r="O1761" s="10" t="s">
        <v>4397</v>
      </c>
      <c r="P1761" s="25" t="s">
        <v>11</v>
      </c>
      <c r="Q1761" s="42"/>
    </row>
    <row r="1762" spans="1:24" ht="210.75" customHeight="1" x14ac:dyDescent="0.35">
      <c r="A1762" s="20">
        <f t="shared" si="67"/>
        <v>1761</v>
      </c>
      <c r="B1762" s="21" t="str">
        <f t="shared" si="68"/>
        <v>W6</v>
      </c>
      <c r="C1762" s="21">
        <v>46057.729166666664</v>
      </c>
      <c r="D1762" s="21" t="s">
        <v>4292</v>
      </c>
      <c r="E1762" s="10" t="s">
        <v>462</v>
      </c>
      <c r="F1762" s="10" t="s">
        <v>56</v>
      </c>
      <c r="G1762" s="46">
        <v>6.7999999999999996E-3</v>
      </c>
      <c r="H1762" s="46">
        <v>5.9999999999999995E-4</v>
      </c>
      <c r="I1762" s="46">
        <v>5.9999999999999995E-4</v>
      </c>
      <c r="J1762" s="46">
        <v>1E-4</v>
      </c>
      <c r="K1762" s="49" t="s">
        <v>4396</v>
      </c>
      <c r="L1762" s="11" t="s">
        <v>4472</v>
      </c>
      <c r="M1762" s="10" t="s">
        <v>180</v>
      </c>
      <c r="N1762" s="10" t="s">
        <v>1</v>
      </c>
      <c r="O1762" s="10" t="s">
        <v>4397</v>
      </c>
      <c r="P1762" s="25" t="s">
        <v>50</v>
      </c>
      <c r="Q1762" s="42"/>
    </row>
    <row r="1763" spans="1:24" ht="210.75" customHeight="1" x14ac:dyDescent="0.35">
      <c r="A1763" s="20">
        <f t="shared" si="67"/>
        <v>1762</v>
      </c>
      <c r="B1763" s="21" t="str">
        <f>"W"&amp;WEEKNUM(C1763,1)</f>
        <v>W6</v>
      </c>
      <c r="C1763" s="21">
        <v>46058.4375</v>
      </c>
      <c r="D1763" s="21" t="s">
        <v>4344</v>
      </c>
      <c r="E1763" s="10" t="s">
        <v>1059</v>
      </c>
      <c r="F1763" s="10" t="s">
        <v>56</v>
      </c>
      <c r="G1763" s="46">
        <v>1.0200000000000001E-2</v>
      </c>
      <c r="H1763" s="46">
        <v>1.1000000000000001E-3</v>
      </c>
      <c r="I1763" s="46">
        <v>1.1000000000000001E-3</v>
      </c>
      <c r="J1763" s="46">
        <v>5.9999999999999995E-4</v>
      </c>
      <c r="K1763" s="49" t="s">
        <v>4399</v>
      </c>
      <c r="L1763" s="11" t="s">
        <v>4403</v>
      </c>
      <c r="M1763" s="10" t="s">
        <v>167</v>
      </c>
      <c r="N1763" s="10" t="s">
        <v>1</v>
      </c>
      <c r="O1763" s="10" t="s">
        <v>111</v>
      </c>
      <c r="P1763" s="25" t="s">
        <v>134</v>
      </c>
      <c r="Q1763" s="42"/>
    </row>
    <row r="1764" spans="1:24" ht="210.75" customHeight="1" x14ac:dyDescent="0.35">
      <c r="A1764" s="20">
        <f t="shared" si="67"/>
        <v>1763</v>
      </c>
      <c r="B1764" s="21" t="str">
        <f>"W"&amp;WEEKNUM(C1764,1)</f>
        <v>W6</v>
      </c>
      <c r="C1764" s="21">
        <v>46058.4375</v>
      </c>
      <c r="D1764" s="21" t="s">
        <v>4344</v>
      </c>
      <c r="E1764" s="10" t="s">
        <v>155</v>
      </c>
      <c r="F1764" s="10" t="s">
        <v>56</v>
      </c>
      <c r="G1764" s="46">
        <v>2.8199999999999999E-2</v>
      </c>
      <c r="H1764" s="46">
        <v>2.8E-3</v>
      </c>
      <c r="I1764" s="46">
        <v>2.8E-3</v>
      </c>
      <c r="J1764" s="46">
        <v>1.1999999999999999E-3</v>
      </c>
      <c r="K1764" s="49" t="s">
        <v>4400</v>
      </c>
      <c r="L1764" s="11" t="s">
        <v>5164</v>
      </c>
      <c r="M1764" s="10" t="s">
        <v>3566</v>
      </c>
      <c r="N1764" s="10" t="s">
        <v>8</v>
      </c>
      <c r="O1764" s="10" t="s">
        <v>111</v>
      </c>
      <c r="P1764" s="25" t="s">
        <v>50</v>
      </c>
      <c r="Q1764" s="42"/>
    </row>
    <row r="1765" spans="1:24" ht="210.75" customHeight="1" x14ac:dyDescent="0.35">
      <c r="A1765" s="20">
        <f t="shared" si="67"/>
        <v>1764</v>
      </c>
      <c r="B1765" s="21" t="str">
        <f>"W"&amp;WEEKNUM(C1765,1)</f>
        <v>W6</v>
      </c>
      <c r="C1765" s="21">
        <v>46058.4375</v>
      </c>
      <c r="D1765" s="21" t="s">
        <v>4344</v>
      </c>
      <c r="E1765" s="10" t="s">
        <v>52</v>
      </c>
      <c r="F1765" s="10" t="s">
        <v>25</v>
      </c>
      <c r="G1765" s="46">
        <v>1.0200000000000001E-2</v>
      </c>
      <c r="H1765" s="46">
        <v>2.06E-2</v>
      </c>
      <c r="I1765" s="46">
        <v>2.06E-2</v>
      </c>
      <c r="J1765" s="46">
        <v>2.0299999999999999E-2</v>
      </c>
      <c r="K1765" s="49" t="s">
        <v>4401</v>
      </c>
      <c r="L1765" s="11" t="s">
        <v>4470</v>
      </c>
      <c r="M1765" s="10" t="s">
        <v>151</v>
      </c>
      <c r="N1765" s="10" t="s">
        <v>8</v>
      </c>
      <c r="O1765" s="10" t="s">
        <v>4418</v>
      </c>
      <c r="P1765" s="25" t="s">
        <v>50</v>
      </c>
      <c r="Q1765" s="42"/>
    </row>
    <row r="1766" spans="1:24" ht="210.75" customHeight="1" x14ac:dyDescent="0.35">
      <c r="A1766" s="20">
        <f t="shared" si="67"/>
        <v>1765</v>
      </c>
      <c r="B1766" s="21" t="str">
        <f t="shared" ref="B1766:B1773" si="69">"W"&amp;WEEKNUM(C1766,1)</f>
        <v>W6</v>
      </c>
      <c r="C1766" s="21">
        <v>46058.4375</v>
      </c>
      <c r="D1766" s="21" t="s">
        <v>4319</v>
      </c>
      <c r="E1766" s="10" t="s">
        <v>210</v>
      </c>
      <c r="F1766" s="10" t="s">
        <v>54</v>
      </c>
      <c r="G1766" s="46">
        <v>2.0999999999999999E-3</v>
      </c>
      <c r="H1766" s="46">
        <v>1.5E-3</v>
      </c>
      <c r="I1766" s="46">
        <v>1.5E-3</v>
      </c>
      <c r="J1766" s="46">
        <v>6.9999999999999999E-4</v>
      </c>
      <c r="K1766" s="49" t="s">
        <v>4402</v>
      </c>
      <c r="L1766" s="11" t="s">
        <v>4471</v>
      </c>
      <c r="M1766" s="10" t="s">
        <v>2455</v>
      </c>
      <c r="N1766" s="10" t="s">
        <v>183</v>
      </c>
      <c r="O1766" s="10" t="s">
        <v>111</v>
      </c>
      <c r="P1766" s="25" t="s">
        <v>11</v>
      </c>
      <c r="Q1766" s="42"/>
    </row>
    <row r="1767" spans="1:24" ht="210.75" customHeight="1" x14ac:dyDescent="0.35">
      <c r="A1767" s="20">
        <f t="shared" si="67"/>
        <v>1766</v>
      </c>
      <c r="B1767" s="21" t="str">
        <f t="shared" si="69"/>
        <v>W6</v>
      </c>
      <c r="C1767" s="21">
        <v>46058.645833333336</v>
      </c>
      <c r="D1767" s="21" t="s">
        <v>2144</v>
      </c>
      <c r="E1767" s="10" t="s">
        <v>84</v>
      </c>
      <c r="F1767" s="10" t="s">
        <v>25</v>
      </c>
      <c r="G1767" s="46">
        <v>3.4500000000000003E-2</v>
      </c>
      <c r="H1767" s="46">
        <v>9.4999999999999998E-3</v>
      </c>
      <c r="I1767" s="46">
        <v>1.5299999999999999E-2</v>
      </c>
      <c r="J1767" s="46">
        <v>9.4999999999999998E-3</v>
      </c>
      <c r="K1767" s="49" t="s">
        <v>4467</v>
      </c>
      <c r="L1767" s="11" t="s">
        <v>5165</v>
      </c>
      <c r="M1767" s="10" t="s">
        <v>175</v>
      </c>
      <c r="N1767" s="10" t="s">
        <v>8</v>
      </c>
      <c r="O1767" s="10" t="s">
        <v>398</v>
      </c>
      <c r="P1767" s="25" t="s">
        <v>50</v>
      </c>
      <c r="Q1767" s="42"/>
      <c r="X1767" s="24" t="str">
        <f>MID(K1767,FIND("恶化",K1767)+2,5)</f>
        <v>比例（数字</v>
      </c>
    </row>
    <row r="1768" spans="1:24" ht="210.75" customHeight="1" x14ac:dyDescent="0.35">
      <c r="A1768" s="20">
        <f t="shared" si="67"/>
        <v>1767</v>
      </c>
      <c r="B1768" s="21" t="str">
        <f t="shared" si="69"/>
        <v>W6</v>
      </c>
      <c r="C1768" s="21">
        <v>46058.645833333336</v>
      </c>
      <c r="D1768" s="21" t="s">
        <v>4420</v>
      </c>
      <c r="E1768" s="10" t="s">
        <v>174</v>
      </c>
      <c r="F1768" s="10" t="s">
        <v>56</v>
      </c>
      <c r="G1768" s="46">
        <v>3.0000000000000001E-3</v>
      </c>
      <c r="H1768" s="46">
        <v>1.9E-3</v>
      </c>
      <c r="I1768" s="46">
        <v>1.9E-3</v>
      </c>
      <c r="J1768" s="46">
        <v>1.1000000000000001E-3</v>
      </c>
      <c r="K1768" s="49" t="s">
        <v>4468</v>
      </c>
      <c r="L1768" s="11" t="s">
        <v>4473</v>
      </c>
      <c r="M1768" s="10" t="s">
        <v>175</v>
      </c>
      <c r="N1768" s="10" t="s">
        <v>8</v>
      </c>
      <c r="O1768" s="10" t="s">
        <v>398</v>
      </c>
      <c r="P1768" s="25" t="s">
        <v>50</v>
      </c>
      <c r="Q1768" s="42"/>
    </row>
    <row r="1769" spans="1:24" ht="210.75" customHeight="1" x14ac:dyDescent="0.35">
      <c r="A1769" s="20">
        <f t="shared" si="67"/>
        <v>1768</v>
      </c>
      <c r="B1769" s="21" t="str">
        <f>"W"&amp;WEEKNUM(C1769,1)</f>
        <v>W6</v>
      </c>
      <c r="C1769" s="21">
        <v>46058.645833333336</v>
      </c>
      <c r="D1769" s="21" t="s">
        <v>2144</v>
      </c>
      <c r="E1769" s="10" t="s">
        <v>4419</v>
      </c>
      <c r="F1769" s="10" t="s">
        <v>25</v>
      </c>
      <c r="G1769" s="46">
        <v>3.4500000000000003E-2</v>
      </c>
      <c r="H1769" s="46">
        <v>9.4999999999999998E-3</v>
      </c>
      <c r="I1769" s="46">
        <v>1.5299999999999999E-2</v>
      </c>
      <c r="J1769" s="46">
        <v>9.4999999999999998E-3</v>
      </c>
      <c r="K1769" s="49" t="s">
        <v>4469</v>
      </c>
      <c r="L1769" s="11" t="s">
        <v>5165</v>
      </c>
      <c r="M1769" s="10" t="s">
        <v>175</v>
      </c>
      <c r="N1769" s="10" t="s">
        <v>8</v>
      </c>
      <c r="O1769" s="10" t="s">
        <v>398</v>
      </c>
      <c r="P1769" s="25" t="s">
        <v>50</v>
      </c>
      <c r="Q1769" s="42"/>
      <c r="X1769" s="24" t="str">
        <f>MID(K1769,FIND("恶化",K1769)+2,5)</f>
        <v>0.66%</v>
      </c>
    </row>
    <row r="1770" spans="1:24" ht="210.75" customHeight="1" x14ac:dyDescent="0.35">
      <c r="A1770" s="20">
        <f t="shared" si="67"/>
        <v>1769</v>
      </c>
      <c r="B1770" s="21" t="str">
        <f t="shared" si="69"/>
        <v>W6</v>
      </c>
      <c r="C1770" s="21">
        <v>46058.729166666664</v>
      </c>
      <c r="D1770" s="21" t="s">
        <v>4404</v>
      </c>
      <c r="E1770" s="10" t="s">
        <v>4405</v>
      </c>
      <c r="F1770" s="10" t="s">
        <v>4406</v>
      </c>
      <c r="G1770" s="46">
        <v>3.5900000000000001E-2</v>
      </c>
      <c r="H1770" s="46">
        <v>2.8E-3</v>
      </c>
      <c r="I1770" s="46">
        <v>2.8E-3</v>
      </c>
      <c r="J1770" s="46">
        <v>2.8E-3</v>
      </c>
      <c r="K1770" s="49" t="s">
        <v>5717</v>
      </c>
      <c r="L1770" s="11" t="s">
        <v>5716</v>
      </c>
      <c r="M1770" s="10" t="s">
        <v>3566</v>
      </c>
      <c r="N1770" s="10" t="s">
        <v>8</v>
      </c>
      <c r="O1770" s="10" t="s">
        <v>4418</v>
      </c>
      <c r="P1770" s="25" t="s">
        <v>50</v>
      </c>
      <c r="Q1770" s="42"/>
    </row>
    <row r="1771" spans="1:24" ht="210.75" customHeight="1" x14ac:dyDescent="0.35">
      <c r="A1771" s="20">
        <f t="shared" si="67"/>
        <v>1770</v>
      </c>
      <c r="B1771" s="21" t="str">
        <f t="shared" si="69"/>
        <v>W6</v>
      </c>
      <c r="C1771" s="21">
        <v>46059.416666666664</v>
      </c>
      <c r="D1771" s="21" t="s">
        <v>4407</v>
      </c>
      <c r="E1771" s="10" t="s">
        <v>4408</v>
      </c>
      <c r="F1771" s="10" t="s">
        <v>4409</v>
      </c>
      <c r="G1771" s="46">
        <v>1.06E-2</v>
      </c>
      <c r="H1771" s="46">
        <v>1.0699999999999999E-2</v>
      </c>
      <c r="I1771" s="46">
        <v>1.0699999999999999E-2</v>
      </c>
      <c r="J1771" s="46">
        <v>1.0699999999999999E-2</v>
      </c>
      <c r="K1771" s="49" t="s">
        <v>4415</v>
      </c>
      <c r="M1771" s="10" t="s">
        <v>151</v>
      </c>
      <c r="N1771" s="10" t="s">
        <v>8</v>
      </c>
      <c r="O1771" s="10" t="s">
        <v>4418</v>
      </c>
      <c r="P1771" s="25" t="s">
        <v>50</v>
      </c>
      <c r="Q1771" s="42"/>
    </row>
    <row r="1772" spans="1:24" ht="210.75" customHeight="1" x14ac:dyDescent="0.35">
      <c r="A1772" s="20">
        <f t="shared" si="67"/>
        <v>1771</v>
      </c>
      <c r="B1772" s="21" t="str">
        <f t="shared" si="69"/>
        <v>W6</v>
      </c>
      <c r="C1772" s="21">
        <v>46059.416666666664</v>
      </c>
      <c r="D1772" s="21" t="s">
        <v>4410</v>
      </c>
      <c r="E1772" s="10" t="s">
        <v>4411</v>
      </c>
      <c r="F1772" s="10" t="s">
        <v>4406</v>
      </c>
      <c r="G1772" s="46">
        <v>1.9400000000000001E-2</v>
      </c>
      <c r="H1772" s="46">
        <v>4.1000000000000003E-3</v>
      </c>
      <c r="I1772" s="46">
        <v>4.1000000000000003E-3</v>
      </c>
      <c r="J1772" s="46">
        <v>5.4999999999999997E-3</v>
      </c>
      <c r="K1772" s="49" t="s">
        <v>4416</v>
      </c>
      <c r="L1772" s="11" t="s">
        <v>4474</v>
      </c>
      <c r="M1772" s="10" t="s">
        <v>175</v>
      </c>
      <c r="N1772" s="10" t="s">
        <v>8</v>
      </c>
      <c r="O1772" s="10" t="s">
        <v>70</v>
      </c>
      <c r="P1772" s="25" t="s">
        <v>50</v>
      </c>
      <c r="Q1772" s="42"/>
    </row>
    <row r="1773" spans="1:24" ht="210.75" customHeight="1" x14ac:dyDescent="0.35">
      <c r="A1773" s="20">
        <f t="shared" si="67"/>
        <v>1772</v>
      </c>
      <c r="B1773" s="21" t="str">
        <f t="shared" si="69"/>
        <v>W6</v>
      </c>
      <c r="C1773" s="21">
        <v>46059.416666666664</v>
      </c>
      <c r="D1773" s="21" t="s">
        <v>4412</v>
      </c>
      <c r="E1773" s="10" t="s">
        <v>4408</v>
      </c>
      <c r="F1773" s="10" t="s">
        <v>4413</v>
      </c>
      <c r="G1773" s="46" t="s">
        <v>4414</v>
      </c>
      <c r="H1773" s="46">
        <v>0.02</v>
      </c>
      <c r="I1773" s="46">
        <v>0.02</v>
      </c>
      <c r="J1773" s="46">
        <v>8.3000000000000001E-3</v>
      </c>
      <c r="K1773" s="49" t="s">
        <v>4417</v>
      </c>
      <c r="L1773" s="11" t="s">
        <v>4908</v>
      </c>
      <c r="M1773" s="10" t="s">
        <v>151</v>
      </c>
      <c r="N1773" s="10" t="s">
        <v>8</v>
      </c>
      <c r="O1773" s="10" t="s">
        <v>4418</v>
      </c>
      <c r="P1773" s="25" t="s">
        <v>50</v>
      </c>
      <c r="Q1773" s="42"/>
    </row>
    <row r="1774" spans="1:24" ht="210.75" customHeight="1" x14ac:dyDescent="0.35">
      <c r="A1774" s="20">
        <f t="shared" si="67"/>
        <v>1773</v>
      </c>
      <c r="B1774" s="21" t="str">
        <f t="shared" ref="B1774:B1784" si="70">"W"&amp;WEEKNUM(C1774,1)</f>
        <v>W6</v>
      </c>
      <c r="C1774" s="21">
        <v>46059.416666666664</v>
      </c>
      <c r="D1774" s="21" t="s">
        <v>4292</v>
      </c>
      <c r="E1774" s="10" t="s">
        <v>115</v>
      </c>
      <c r="F1774" s="10" t="s">
        <v>56</v>
      </c>
      <c r="G1774" s="46">
        <v>1.3100000000000001E-2</v>
      </c>
      <c r="H1774" s="46">
        <v>4.0000000000000001E-3</v>
      </c>
      <c r="I1774" s="46">
        <v>4.0000000000000001E-3</v>
      </c>
      <c r="J1774" s="46">
        <v>4.7000000000000002E-3</v>
      </c>
      <c r="K1774" s="49" t="s">
        <v>4429</v>
      </c>
      <c r="L1774" s="11" t="s">
        <v>4466</v>
      </c>
      <c r="M1774" s="10" t="s">
        <v>4428</v>
      </c>
      <c r="N1774" s="10" t="s">
        <v>8</v>
      </c>
      <c r="O1774" s="10" t="s">
        <v>398</v>
      </c>
      <c r="P1774" s="25" t="s">
        <v>11</v>
      </c>
      <c r="Q1774" s="42"/>
    </row>
    <row r="1775" spans="1:24" ht="210.75" customHeight="1" x14ac:dyDescent="0.35">
      <c r="A1775" s="20">
        <f t="shared" si="67"/>
        <v>1774</v>
      </c>
      <c r="B1775" s="21" t="str">
        <f t="shared" si="70"/>
        <v>W6</v>
      </c>
      <c r="C1775" s="21">
        <v>46060.4375</v>
      </c>
      <c r="D1775" s="21" t="s">
        <v>2144</v>
      </c>
      <c r="E1775" s="10" t="s">
        <v>20</v>
      </c>
      <c r="F1775" s="10" t="s">
        <v>25</v>
      </c>
      <c r="G1775" s="46">
        <v>3.8E-3</v>
      </c>
      <c r="H1775" s="46">
        <v>2.2000000000000001E-3</v>
      </c>
      <c r="I1775" s="46">
        <v>2.2000000000000001E-3</v>
      </c>
      <c r="J1775" s="46">
        <v>2.2000000000000001E-3</v>
      </c>
      <c r="K1775" s="49" t="s">
        <v>4424</v>
      </c>
      <c r="L1775" s="11" t="s">
        <v>4465</v>
      </c>
      <c r="M1775" s="10" t="s">
        <v>173</v>
      </c>
      <c r="N1775" s="10" t="s">
        <v>1</v>
      </c>
      <c r="O1775" s="10" t="s">
        <v>398</v>
      </c>
      <c r="P1775" s="25" t="s">
        <v>11</v>
      </c>
      <c r="Q1775" s="42"/>
    </row>
    <row r="1776" spans="1:24" ht="210.75" customHeight="1" x14ac:dyDescent="0.35">
      <c r="A1776" s="20">
        <f t="shared" si="67"/>
        <v>1775</v>
      </c>
      <c r="B1776" s="21" t="str">
        <f t="shared" si="70"/>
        <v>W6</v>
      </c>
      <c r="C1776" s="21">
        <v>46060.4375</v>
      </c>
      <c r="D1776" s="21" t="s">
        <v>3241</v>
      </c>
      <c r="E1776" s="10" t="s">
        <v>4421</v>
      </c>
      <c r="F1776" s="10" t="s">
        <v>2503</v>
      </c>
      <c r="G1776" s="46">
        <v>2.8999999999999998E-3</v>
      </c>
      <c r="H1776" s="46">
        <v>8.9999999999999998E-4</v>
      </c>
      <c r="I1776" s="46">
        <v>8.9999999999999998E-4</v>
      </c>
      <c r="J1776" s="46">
        <v>8.9999999999999998E-4</v>
      </c>
      <c r="K1776" s="49" t="s">
        <v>4425</v>
      </c>
      <c r="L1776" s="11" t="s">
        <v>4464</v>
      </c>
      <c r="M1776" s="10" t="s">
        <v>175</v>
      </c>
      <c r="N1776" s="10" t="s">
        <v>8</v>
      </c>
      <c r="O1776" s="10" t="s">
        <v>398</v>
      </c>
      <c r="P1776" s="25" t="s">
        <v>50</v>
      </c>
      <c r="Q1776" s="42"/>
    </row>
    <row r="1777" spans="1:17" ht="210.75" customHeight="1" x14ac:dyDescent="0.35">
      <c r="A1777" s="20">
        <f t="shared" si="67"/>
        <v>1776</v>
      </c>
      <c r="B1777" s="21" t="str">
        <f t="shared" si="70"/>
        <v>W6</v>
      </c>
      <c r="C1777" s="21">
        <v>46060.4375</v>
      </c>
      <c r="D1777" s="21" t="s">
        <v>4422</v>
      </c>
      <c r="E1777" s="10" t="s">
        <v>1359</v>
      </c>
      <c r="F1777" s="10" t="s">
        <v>2503</v>
      </c>
      <c r="G1777" s="46">
        <v>6.0000000000000001E-3</v>
      </c>
      <c r="H1777" s="46">
        <v>4.0000000000000002E-4</v>
      </c>
      <c r="I1777" s="46">
        <v>4.0000000000000002E-4</v>
      </c>
      <c r="J1777" s="46">
        <v>4.0000000000000002E-4</v>
      </c>
      <c r="K1777" s="49" t="s">
        <v>4426</v>
      </c>
      <c r="L1777" s="11" t="s">
        <v>4494</v>
      </c>
      <c r="M1777" s="10" t="s">
        <v>173</v>
      </c>
      <c r="N1777" s="10" t="s">
        <v>1</v>
      </c>
      <c r="O1777" s="10" t="s">
        <v>398</v>
      </c>
      <c r="P1777" s="25" t="s">
        <v>50</v>
      </c>
      <c r="Q1777" s="42"/>
    </row>
    <row r="1778" spans="1:17" ht="210.75" customHeight="1" x14ac:dyDescent="0.35">
      <c r="A1778" s="20">
        <f t="shared" si="67"/>
        <v>1777</v>
      </c>
      <c r="B1778" s="21" t="str">
        <f t="shared" si="70"/>
        <v>W6</v>
      </c>
      <c r="C1778" s="21">
        <v>46060.4375</v>
      </c>
      <c r="D1778" s="21" t="s">
        <v>4410</v>
      </c>
      <c r="E1778" s="10" t="s">
        <v>4423</v>
      </c>
      <c r="F1778" s="10" t="s">
        <v>29</v>
      </c>
      <c r="G1778" s="46">
        <v>6.7000000000000002E-3</v>
      </c>
      <c r="H1778" s="46">
        <v>5.9999999999999995E-4</v>
      </c>
      <c r="I1778" s="46">
        <v>5.9999999999999995E-4</v>
      </c>
      <c r="J1778" s="46">
        <v>1.1000000000000001E-3</v>
      </c>
      <c r="K1778" s="49" t="s">
        <v>4427</v>
      </c>
      <c r="L1778" s="11" t="s">
        <v>4493</v>
      </c>
      <c r="M1778" s="10" t="s">
        <v>3566</v>
      </c>
      <c r="N1778" s="10" t="s">
        <v>8</v>
      </c>
      <c r="O1778" s="10" t="s">
        <v>398</v>
      </c>
      <c r="P1778" s="25" t="s">
        <v>50</v>
      </c>
      <c r="Q1778" s="42"/>
    </row>
    <row r="1779" spans="1:17" ht="210.75" customHeight="1" x14ac:dyDescent="0.35">
      <c r="A1779" s="20">
        <f t="shared" si="67"/>
        <v>1778</v>
      </c>
      <c r="B1779" s="21" t="str">
        <f t="shared" si="70"/>
        <v>W6</v>
      </c>
      <c r="C1779" s="21">
        <v>46060.645833333336</v>
      </c>
      <c r="D1779" s="21" t="s">
        <v>2144</v>
      </c>
      <c r="E1779" s="10" t="s">
        <v>462</v>
      </c>
      <c r="F1779" s="10" t="s">
        <v>56</v>
      </c>
      <c r="G1779" s="46">
        <v>0.2823</v>
      </c>
      <c r="H1779" s="46">
        <v>2.8500000000000001E-2</v>
      </c>
      <c r="I1779" s="46">
        <v>2.8500000000000001E-2</v>
      </c>
      <c r="J1779" s="46">
        <v>2.8400000000000002E-2</v>
      </c>
      <c r="K1779" s="49" t="s">
        <v>4433</v>
      </c>
      <c r="L1779" s="11" t="s">
        <v>4463</v>
      </c>
      <c r="M1779" s="10" t="s">
        <v>173</v>
      </c>
      <c r="N1779" s="10" t="s">
        <v>1</v>
      </c>
      <c r="O1779" s="10" t="s">
        <v>398</v>
      </c>
      <c r="P1779" s="25" t="s">
        <v>50</v>
      </c>
      <c r="Q1779" s="42"/>
    </row>
    <row r="1780" spans="1:17" ht="210.75" customHeight="1" x14ac:dyDescent="0.35">
      <c r="A1780" s="20">
        <f t="shared" si="67"/>
        <v>1779</v>
      </c>
      <c r="B1780" s="21" t="str">
        <f t="shared" si="70"/>
        <v>W6</v>
      </c>
      <c r="C1780" s="21">
        <v>46060.645833333336</v>
      </c>
      <c r="D1780" s="21" t="s">
        <v>4422</v>
      </c>
      <c r="E1780" s="10" t="s">
        <v>4207</v>
      </c>
      <c r="F1780" s="10" t="s">
        <v>2503</v>
      </c>
      <c r="G1780" s="46">
        <v>2.6800000000000001E-2</v>
      </c>
      <c r="H1780" s="46">
        <v>3.0000000000000001E-3</v>
      </c>
      <c r="I1780" s="46">
        <v>3.0000000000000001E-3</v>
      </c>
      <c r="J1780" s="46">
        <v>1.6999999999999999E-3</v>
      </c>
      <c r="K1780" s="49" t="s">
        <v>4434</v>
      </c>
      <c r="L1780" s="11" t="s">
        <v>4491</v>
      </c>
      <c r="M1780" s="10" t="s">
        <v>172</v>
      </c>
      <c r="N1780" s="10" t="s">
        <v>9</v>
      </c>
      <c r="O1780" s="10" t="s">
        <v>398</v>
      </c>
      <c r="P1780" s="25" t="s">
        <v>50</v>
      </c>
      <c r="Q1780" s="42"/>
    </row>
    <row r="1781" spans="1:17" ht="210.75" customHeight="1" x14ac:dyDescent="0.35">
      <c r="A1781" s="20">
        <f t="shared" si="67"/>
        <v>1780</v>
      </c>
      <c r="B1781" s="21" t="str">
        <f t="shared" si="70"/>
        <v>W6</v>
      </c>
      <c r="C1781" s="21">
        <v>46060.645833333336</v>
      </c>
      <c r="D1781" s="21" t="s">
        <v>4430</v>
      </c>
      <c r="E1781" s="10" t="s">
        <v>4431</v>
      </c>
      <c r="F1781" s="10" t="s">
        <v>4432</v>
      </c>
      <c r="G1781" s="46">
        <v>0.58819999999999995</v>
      </c>
      <c r="H1781" s="46">
        <v>1E-4</v>
      </c>
      <c r="I1781" s="46">
        <v>1E-4</v>
      </c>
      <c r="J1781" s="46">
        <v>1E-4</v>
      </c>
      <c r="K1781" s="49" t="s">
        <v>4435</v>
      </c>
      <c r="L1781" s="11" t="s">
        <v>4495</v>
      </c>
      <c r="M1781" s="10" t="s">
        <v>173</v>
      </c>
      <c r="N1781" s="10" t="s">
        <v>1</v>
      </c>
      <c r="O1781" s="10" t="s">
        <v>398</v>
      </c>
      <c r="P1781" s="25" t="s">
        <v>50</v>
      </c>
      <c r="Q1781" s="42"/>
    </row>
    <row r="1782" spans="1:17" ht="210.75" customHeight="1" x14ac:dyDescent="0.35">
      <c r="A1782" s="20">
        <f t="shared" si="67"/>
        <v>1781</v>
      </c>
      <c r="B1782" s="21" t="str">
        <f t="shared" si="70"/>
        <v>W7</v>
      </c>
      <c r="C1782" s="21">
        <v>46061.4375</v>
      </c>
      <c r="D1782" s="21" t="s">
        <v>4292</v>
      </c>
      <c r="E1782" s="10" t="s">
        <v>52</v>
      </c>
      <c r="F1782" s="10" t="s">
        <v>25</v>
      </c>
      <c r="G1782" s="46">
        <v>5.5999999999999999E-3</v>
      </c>
      <c r="H1782" s="46">
        <v>3.3999999999999998E-3</v>
      </c>
      <c r="I1782" s="46">
        <v>3.3999999999999998E-3</v>
      </c>
      <c r="J1782" s="46">
        <v>2.5999999999999999E-3</v>
      </c>
      <c r="K1782" s="49" t="s">
        <v>4439</v>
      </c>
      <c r="L1782" s="11" t="s">
        <v>4440</v>
      </c>
      <c r="M1782" s="10" t="s">
        <v>151</v>
      </c>
      <c r="N1782" s="10" t="s">
        <v>8</v>
      </c>
      <c r="O1782" s="10" t="s">
        <v>4438</v>
      </c>
      <c r="P1782" s="25" t="s">
        <v>11</v>
      </c>
      <c r="Q1782" s="42"/>
    </row>
    <row r="1783" spans="1:17" ht="210.75" customHeight="1" x14ac:dyDescent="0.35">
      <c r="A1783" s="20">
        <f t="shared" si="67"/>
        <v>1782</v>
      </c>
      <c r="B1783" s="21" t="str">
        <f t="shared" si="70"/>
        <v>W7</v>
      </c>
      <c r="C1783" s="21">
        <v>46061.4375</v>
      </c>
      <c r="D1783" s="21" t="s">
        <v>4437</v>
      </c>
      <c r="E1783" s="10" t="s">
        <v>113</v>
      </c>
      <c r="F1783" s="10" t="s">
        <v>25</v>
      </c>
      <c r="G1783" s="46">
        <v>7.7999999999999996E-3</v>
      </c>
      <c r="H1783" s="46">
        <v>7.7999999999999996E-3</v>
      </c>
      <c r="I1783" s="46">
        <v>7.7999999999999996E-3</v>
      </c>
      <c r="J1783" s="46">
        <v>7.7999999999999996E-3</v>
      </c>
      <c r="K1783" s="49" t="s">
        <v>4441</v>
      </c>
      <c r="L1783" s="11" t="s">
        <v>4443</v>
      </c>
      <c r="M1783" s="10" t="s">
        <v>180</v>
      </c>
      <c r="N1783" s="10" t="s">
        <v>1</v>
      </c>
      <c r="O1783" s="10" t="s">
        <v>4438</v>
      </c>
      <c r="P1783" s="25" t="s">
        <v>134</v>
      </c>
      <c r="Q1783" s="42"/>
    </row>
    <row r="1784" spans="1:17" ht="210.75" customHeight="1" x14ac:dyDescent="0.35">
      <c r="A1784" s="20">
        <f t="shared" si="67"/>
        <v>1783</v>
      </c>
      <c r="B1784" s="21" t="str">
        <f t="shared" si="70"/>
        <v>W7</v>
      </c>
      <c r="C1784" s="21">
        <v>46061.4375</v>
      </c>
      <c r="D1784" s="21" t="s">
        <v>4437</v>
      </c>
      <c r="E1784" s="10" t="s">
        <v>106</v>
      </c>
      <c r="F1784" s="10" t="s">
        <v>25</v>
      </c>
      <c r="G1784" s="46">
        <v>1.6E-2</v>
      </c>
      <c r="H1784" s="46">
        <v>1.5900000000000001E-2</v>
      </c>
      <c r="I1784" s="46">
        <v>1.5900000000000001E-2</v>
      </c>
      <c r="J1784" s="46">
        <v>1.5900000000000001E-2</v>
      </c>
      <c r="K1784" s="49" t="s">
        <v>4442</v>
      </c>
      <c r="L1784" s="11" t="s">
        <v>4443</v>
      </c>
      <c r="M1784" s="10" t="s">
        <v>180</v>
      </c>
      <c r="N1784" s="10" t="s">
        <v>1</v>
      </c>
      <c r="O1784" s="10" t="s">
        <v>4438</v>
      </c>
      <c r="P1784" s="25" t="s">
        <v>134</v>
      </c>
      <c r="Q1784" s="42"/>
    </row>
    <row r="1785" spans="1:17" ht="210.75" customHeight="1" x14ac:dyDescent="0.35">
      <c r="A1785" s="20">
        <f t="shared" si="67"/>
        <v>1784</v>
      </c>
      <c r="B1785" s="21" t="str">
        <f>"W"&amp;WEEKNUM(C1785,1)</f>
        <v>W7</v>
      </c>
      <c r="C1785" s="21">
        <v>46062.416666666664</v>
      </c>
      <c r="D1785" s="21" t="s">
        <v>2144</v>
      </c>
      <c r="E1785" s="10" t="s">
        <v>1432</v>
      </c>
      <c r="F1785" s="10" t="s">
        <v>25</v>
      </c>
      <c r="G1785" s="46">
        <v>2.2000000000000001E-3</v>
      </c>
      <c r="H1785" s="46">
        <v>4.0000000000000002E-4</v>
      </c>
      <c r="I1785" s="46">
        <v>2.2000000000000001E-3</v>
      </c>
      <c r="J1785" s="46">
        <v>4.0000000000000002E-4</v>
      </c>
      <c r="K1785" s="49" t="s">
        <v>4446</v>
      </c>
      <c r="L1785" s="11" t="s">
        <v>4450</v>
      </c>
      <c r="M1785" s="10" t="s">
        <v>172</v>
      </c>
      <c r="N1785" s="10" t="s">
        <v>9</v>
      </c>
      <c r="O1785" s="10" t="s">
        <v>4438</v>
      </c>
      <c r="P1785" s="25" t="s">
        <v>11</v>
      </c>
      <c r="Q1785" s="42"/>
    </row>
    <row r="1786" spans="1:17" ht="210.75" customHeight="1" x14ac:dyDescent="0.35">
      <c r="A1786" s="20">
        <f t="shared" si="67"/>
        <v>1785</v>
      </c>
      <c r="B1786" s="21" t="str">
        <f>"W"&amp;WEEKNUM(C1786,1)</f>
        <v>W7</v>
      </c>
      <c r="C1786" s="21">
        <v>46062.416666666664</v>
      </c>
      <c r="D1786" s="21" t="s">
        <v>3477</v>
      </c>
      <c r="E1786" s="10" t="s">
        <v>58</v>
      </c>
      <c r="F1786" s="10" t="s">
        <v>25</v>
      </c>
      <c r="G1786" s="46">
        <v>7.0699999999999999E-2</v>
      </c>
      <c r="H1786" s="46">
        <v>1.1000000000000001E-3</v>
      </c>
      <c r="I1786" s="46">
        <v>7.0699999999999999E-2</v>
      </c>
      <c r="J1786" s="46">
        <v>5.9999999999999995E-4</v>
      </c>
      <c r="K1786" s="49" t="s">
        <v>4447</v>
      </c>
      <c r="L1786" s="11" t="s">
        <v>4451</v>
      </c>
      <c r="M1786" s="10" t="s">
        <v>3566</v>
      </c>
      <c r="N1786" s="10" t="s">
        <v>8</v>
      </c>
      <c r="O1786" s="10" t="s">
        <v>4438</v>
      </c>
      <c r="P1786" s="25" t="s">
        <v>50</v>
      </c>
      <c r="Q1786" s="42"/>
    </row>
    <row r="1787" spans="1:17" ht="210.75" customHeight="1" x14ac:dyDescent="0.35">
      <c r="A1787" s="20">
        <f t="shared" si="67"/>
        <v>1786</v>
      </c>
      <c r="B1787" s="21" t="str">
        <f>"W"&amp;WEEKNUM(C1787,1)</f>
        <v>W7</v>
      </c>
      <c r="C1787" s="21">
        <v>46062.416666666664</v>
      </c>
      <c r="D1787" s="21" t="s">
        <v>4437</v>
      </c>
      <c r="E1787" s="10" t="s">
        <v>75</v>
      </c>
      <c r="F1787" s="10" t="s">
        <v>25</v>
      </c>
      <c r="G1787" s="46">
        <v>1.6999999999999999E-3</v>
      </c>
      <c r="H1787" s="46">
        <v>2.0999999999999999E-3</v>
      </c>
      <c r="I1787" s="46">
        <v>1.6999999999999999E-3</v>
      </c>
      <c r="J1787" s="46">
        <v>2.0999999999999999E-3</v>
      </c>
      <c r="K1787" s="49" t="s">
        <v>4448</v>
      </c>
      <c r="L1787" s="11" t="s">
        <v>4454</v>
      </c>
      <c r="M1787" s="10" t="s">
        <v>288</v>
      </c>
      <c r="N1787" s="10" t="s">
        <v>1</v>
      </c>
      <c r="O1787" s="10" t="s">
        <v>4438</v>
      </c>
      <c r="P1787" s="25" t="s">
        <v>11</v>
      </c>
      <c r="Q1787" s="42"/>
    </row>
    <row r="1788" spans="1:17" ht="210.75" customHeight="1" x14ac:dyDescent="0.35">
      <c r="A1788" s="20">
        <f t="shared" si="67"/>
        <v>1787</v>
      </c>
      <c r="B1788" s="21" t="str">
        <f>"W"&amp;WEEKNUM(C1788,1)</f>
        <v>W7</v>
      </c>
      <c r="C1788" s="21">
        <v>46062.416666666664</v>
      </c>
      <c r="D1788" s="21" t="s">
        <v>4437</v>
      </c>
      <c r="E1788" s="10" t="s">
        <v>3849</v>
      </c>
      <c r="F1788" s="10" t="s">
        <v>25</v>
      </c>
      <c r="G1788" s="46">
        <v>1.6000000000000001E-3</v>
      </c>
      <c r="H1788" s="46">
        <v>2.2000000000000001E-3</v>
      </c>
      <c r="I1788" s="46">
        <v>1.6000000000000001E-3</v>
      </c>
      <c r="J1788" s="46">
        <v>2.2000000000000001E-3</v>
      </c>
      <c r="K1788" s="49" t="s">
        <v>4449</v>
      </c>
      <c r="L1788" s="11" t="s">
        <v>4452</v>
      </c>
      <c r="M1788" s="10" t="s">
        <v>172</v>
      </c>
      <c r="N1788" s="10" t="s">
        <v>9</v>
      </c>
      <c r="O1788" s="10" t="s">
        <v>4438</v>
      </c>
      <c r="P1788" s="25" t="s">
        <v>11</v>
      </c>
      <c r="Q1788" s="42"/>
    </row>
    <row r="1789" spans="1:17" ht="210.75" customHeight="1" x14ac:dyDescent="0.35">
      <c r="A1789" s="20">
        <f t="shared" si="67"/>
        <v>1788</v>
      </c>
      <c r="B1789" s="21" t="str">
        <f>"W"&amp;WEEKNUM(C1789,1)</f>
        <v>W7</v>
      </c>
      <c r="C1789" s="21">
        <v>46062.666666666664</v>
      </c>
      <c r="D1789" s="21" t="s">
        <v>2935</v>
      </c>
      <c r="E1789" s="10" t="s">
        <v>462</v>
      </c>
      <c r="F1789" s="10" t="s">
        <v>25</v>
      </c>
      <c r="G1789" s="46">
        <v>5.7000000000000002E-3</v>
      </c>
      <c r="H1789" s="46">
        <v>1E-3</v>
      </c>
      <c r="I1789" s="46">
        <v>1E-3</v>
      </c>
      <c r="J1789" s="46">
        <v>8.9999999999999998E-4</v>
      </c>
      <c r="K1789" s="49" t="s">
        <v>4453</v>
      </c>
      <c r="L1789" s="11" t="s">
        <v>4484</v>
      </c>
      <c r="M1789" s="10" t="s">
        <v>288</v>
      </c>
      <c r="N1789" s="10" t="s">
        <v>1</v>
      </c>
      <c r="O1789" s="10" t="s">
        <v>4438</v>
      </c>
      <c r="P1789" s="25" t="s">
        <v>50</v>
      </c>
      <c r="Q1789" s="42"/>
    </row>
    <row r="1790" spans="1:17" ht="288" customHeight="1" x14ac:dyDescent="0.35">
      <c r="A1790" s="20">
        <f t="shared" si="67"/>
        <v>1789</v>
      </c>
      <c r="B1790" s="21" t="str">
        <f t="shared" ref="B1790:B1796" si="71">"W"&amp;WEEKNUM(C1790,1)</f>
        <v>W7</v>
      </c>
      <c r="C1790" s="21">
        <v>46063.375</v>
      </c>
      <c r="D1790" s="21" t="s">
        <v>2144</v>
      </c>
      <c r="E1790" s="10" t="s">
        <v>4166</v>
      </c>
      <c r="F1790" s="10" t="s">
        <v>25</v>
      </c>
      <c r="G1790" s="46">
        <v>2.2000000000000001E-3</v>
      </c>
      <c r="H1790" s="46">
        <v>1.1000000000000001E-3</v>
      </c>
      <c r="I1790" s="46">
        <v>1.4E-3</v>
      </c>
      <c r="J1790" s="46">
        <v>1.1999999999999999E-3</v>
      </c>
      <c r="K1790" s="49" t="s">
        <v>4461</v>
      </c>
      <c r="L1790" s="11" t="s">
        <v>4462</v>
      </c>
      <c r="M1790" s="10" t="s">
        <v>3565</v>
      </c>
      <c r="N1790" s="10" t="s">
        <v>8</v>
      </c>
      <c r="O1790" s="10" t="s">
        <v>4438</v>
      </c>
      <c r="P1790" s="25" t="s">
        <v>11</v>
      </c>
      <c r="Q1790" s="42"/>
    </row>
    <row r="1791" spans="1:17" ht="288" customHeight="1" x14ac:dyDescent="0.35">
      <c r="A1791" s="20">
        <f t="shared" si="67"/>
        <v>1790</v>
      </c>
      <c r="B1791" s="21" t="str">
        <f t="shared" si="71"/>
        <v>W7</v>
      </c>
      <c r="C1791" s="21">
        <v>46063.375</v>
      </c>
      <c r="D1791" s="21" t="s">
        <v>2102</v>
      </c>
      <c r="E1791" s="10" t="s">
        <v>73</v>
      </c>
      <c r="F1791" s="10" t="s">
        <v>25</v>
      </c>
      <c r="G1791" s="46">
        <v>3.4099999999999998E-2</v>
      </c>
      <c r="H1791" s="46">
        <v>8.0000000000000004E-4</v>
      </c>
      <c r="I1791" s="46">
        <v>1.52E-2</v>
      </c>
      <c r="J1791" s="46">
        <v>1.1000000000000001E-3</v>
      </c>
      <c r="K1791" s="49" t="s">
        <v>4455</v>
      </c>
      <c r="L1791" s="11" t="s">
        <v>4485</v>
      </c>
      <c r="M1791" s="10" t="s">
        <v>172</v>
      </c>
      <c r="N1791" s="10" t="s">
        <v>9</v>
      </c>
      <c r="O1791" s="10" t="s">
        <v>4438</v>
      </c>
      <c r="P1791" s="25" t="s">
        <v>11</v>
      </c>
      <c r="Q1791" s="42"/>
    </row>
    <row r="1792" spans="1:17" ht="288" customHeight="1" x14ac:dyDescent="0.35">
      <c r="A1792" s="20">
        <f t="shared" si="67"/>
        <v>1791</v>
      </c>
      <c r="B1792" s="21" t="str">
        <f t="shared" si="71"/>
        <v>W7</v>
      </c>
      <c r="C1792" s="21">
        <v>46063.375</v>
      </c>
      <c r="D1792" s="21" t="s">
        <v>4319</v>
      </c>
      <c r="E1792" s="10" t="s">
        <v>841</v>
      </c>
      <c r="F1792" s="10" t="s">
        <v>25</v>
      </c>
      <c r="G1792" s="46">
        <v>1E-3</v>
      </c>
      <c r="H1792" s="46">
        <v>1E-4</v>
      </c>
      <c r="I1792" s="46">
        <v>5.0000000000000001E-4</v>
      </c>
      <c r="J1792" s="46">
        <v>2.9999999999999997E-4</v>
      </c>
      <c r="K1792" s="49" t="s">
        <v>4456</v>
      </c>
      <c r="L1792" s="11" t="s">
        <v>4487</v>
      </c>
      <c r="M1792" s="10" t="s">
        <v>128</v>
      </c>
      <c r="N1792" s="10" t="s">
        <v>8</v>
      </c>
      <c r="O1792" s="10" t="s">
        <v>4438</v>
      </c>
      <c r="P1792" s="25" t="s">
        <v>50</v>
      </c>
      <c r="Q1792" s="42"/>
    </row>
    <row r="1793" spans="1:17" ht="288" customHeight="1" x14ac:dyDescent="0.35">
      <c r="A1793" s="20">
        <f t="shared" si="67"/>
        <v>1792</v>
      </c>
      <c r="B1793" s="21" t="str">
        <f t="shared" si="71"/>
        <v>W7</v>
      </c>
      <c r="C1793" s="21">
        <v>46063.375</v>
      </c>
      <c r="D1793" s="21" t="s">
        <v>2935</v>
      </c>
      <c r="E1793" s="10" t="s">
        <v>1449</v>
      </c>
      <c r="F1793" s="10" t="s">
        <v>25</v>
      </c>
      <c r="G1793" s="46">
        <v>5.3E-3</v>
      </c>
      <c r="H1793" s="46">
        <v>1.2999999999999999E-3</v>
      </c>
      <c r="I1793" s="46">
        <v>6.0000000000000001E-3</v>
      </c>
      <c r="J1793" s="46">
        <v>1.1000000000000001E-3</v>
      </c>
      <c r="K1793" s="49" t="s">
        <v>4457</v>
      </c>
      <c r="L1793" s="11" t="s">
        <v>4490</v>
      </c>
      <c r="M1793" s="10" t="s">
        <v>172</v>
      </c>
      <c r="N1793" s="10" t="s">
        <v>9</v>
      </c>
      <c r="O1793" s="10" t="s">
        <v>4438</v>
      </c>
      <c r="P1793" s="25" t="s">
        <v>50</v>
      </c>
      <c r="Q1793" s="42"/>
    </row>
    <row r="1794" spans="1:17" ht="288" customHeight="1" x14ac:dyDescent="0.35">
      <c r="A1794" s="20">
        <f t="shared" si="67"/>
        <v>1793</v>
      </c>
      <c r="B1794" s="21" t="str">
        <f t="shared" si="71"/>
        <v>W7</v>
      </c>
      <c r="C1794" s="21">
        <v>46063.375</v>
      </c>
      <c r="D1794" s="21" t="s">
        <v>4292</v>
      </c>
      <c r="E1794" s="10" t="s">
        <v>48</v>
      </c>
      <c r="F1794" s="10" t="s">
        <v>25</v>
      </c>
      <c r="G1794" s="46">
        <v>4.7000000000000002E-3</v>
      </c>
      <c r="H1794" s="46">
        <v>7.7000000000000002E-3</v>
      </c>
      <c r="I1794" s="46">
        <v>6.0000000000000001E-3</v>
      </c>
      <c r="J1794" s="46">
        <v>7.1000000000000004E-3</v>
      </c>
      <c r="K1794" s="49" t="s">
        <v>4458</v>
      </c>
      <c r="L1794" s="11" t="s">
        <v>4483</v>
      </c>
      <c r="M1794" s="10" t="s">
        <v>3564</v>
      </c>
      <c r="N1794" s="10" t="s">
        <v>8</v>
      </c>
      <c r="O1794" s="10" t="s">
        <v>4438</v>
      </c>
      <c r="P1794" s="25" t="s">
        <v>50</v>
      </c>
      <c r="Q1794" s="42"/>
    </row>
    <row r="1795" spans="1:17" ht="288" customHeight="1" x14ac:dyDescent="0.35">
      <c r="A1795" s="20">
        <f t="shared" si="67"/>
        <v>1794</v>
      </c>
      <c r="B1795" s="21" t="str">
        <f t="shared" si="71"/>
        <v>W7</v>
      </c>
      <c r="C1795" s="21">
        <v>46063.375</v>
      </c>
      <c r="D1795" s="21" t="s">
        <v>4319</v>
      </c>
      <c r="E1795" s="10" t="s">
        <v>404</v>
      </c>
      <c r="F1795" s="10" t="s">
        <v>25</v>
      </c>
      <c r="G1795" s="46">
        <v>6.9999999999999999E-4</v>
      </c>
      <c r="H1795" s="46">
        <v>1E-4</v>
      </c>
      <c r="I1795" s="46">
        <v>2.9999999999999997E-4</v>
      </c>
      <c r="J1795" s="46">
        <v>2.0000000000000001E-4</v>
      </c>
      <c r="K1795" s="49" t="s">
        <v>4459</v>
      </c>
      <c r="L1795" s="11" t="s">
        <v>4488</v>
      </c>
      <c r="M1795" s="10" t="s">
        <v>128</v>
      </c>
      <c r="N1795" s="10" t="s">
        <v>8</v>
      </c>
      <c r="O1795" s="10" t="s">
        <v>4438</v>
      </c>
      <c r="P1795" s="25" t="s">
        <v>11</v>
      </c>
      <c r="Q1795" s="42"/>
    </row>
    <row r="1796" spans="1:17" ht="288" customHeight="1" x14ac:dyDescent="0.35">
      <c r="A1796" s="20">
        <f t="shared" si="67"/>
        <v>1795</v>
      </c>
      <c r="B1796" s="21" t="str">
        <f t="shared" si="71"/>
        <v>W7</v>
      </c>
      <c r="C1796" s="21">
        <v>46063.375</v>
      </c>
      <c r="D1796" s="21" t="s">
        <v>4437</v>
      </c>
      <c r="E1796" s="10" t="s">
        <v>166</v>
      </c>
      <c r="F1796" s="10" t="s">
        <v>25</v>
      </c>
      <c r="G1796" s="46">
        <v>1.0200000000000001E-2</v>
      </c>
      <c r="H1796" s="46">
        <v>1.04E-2</v>
      </c>
      <c r="I1796" s="46">
        <v>1.0500000000000001E-2</v>
      </c>
      <c r="J1796" s="46">
        <v>1.04E-2</v>
      </c>
      <c r="K1796" s="49" t="s">
        <v>4460</v>
      </c>
      <c r="L1796" s="11" t="s">
        <v>4489</v>
      </c>
      <c r="M1796" s="10" t="s">
        <v>3564</v>
      </c>
      <c r="N1796" s="10" t="s">
        <v>8</v>
      </c>
      <c r="O1796" s="10" t="s">
        <v>4438</v>
      </c>
      <c r="P1796" s="25" t="s">
        <v>50</v>
      </c>
      <c r="Q1796" s="42"/>
    </row>
    <row r="1797" spans="1:17" ht="210.75" customHeight="1" x14ac:dyDescent="0.35">
      <c r="A1797" s="20">
        <f t="shared" si="67"/>
        <v>1796</v>
      </c>
      <c r="B1797" s="21" t="str">
        <f>"W"&amp;WEEKNUM(C1797,1)</f>
        <v>W7</v>
      </c>
      <c r="C1797" s="21">
        <v>46063.666666666664</v>
      </c>
      <c r="D1797" s="21" t="s">
        <v>4437</v>
      </c>
      <c r="E1797" s="10" t="s">
        <v>1629</v>
      </c>
      <c r="F1797" s="10" t="s">
        <v>25</v>
      </c>
      <c r="G1797" s="46">
        <v>4.7999999999999996E-3</v>
      </c>
      <c r="H1797" s="46">
        <v>1.4E-3</v>
      </c>
      <c r="I1797" s="46">
        <v>1.6000000000000001E-3</v>
      </c>
      <c r="J1797" s="46">
        <v>1.4E-3</v>
      </c>
      <c r="K1797" s="49" t="s">
        <v>4486</v>
      </c>
      <c r="L1797" s="11" t="s">
        <v>5166</v>
      </c>
      <c r="M1797" s="10" t="s">
        <v>3566</v>
      </c>
      <c r="N1797" s="10" t="s">
        <v>8</v>
      </c>
      <c r="O1797" s="10" t="s">
        <v>100</v>
      </c>
      <c r="P1797" s="25" t="s">
        <v>50</v>
      </c>
      <c r="Q1797" s="42"/>
    </row>
    <row r="1798" spans="1:17" ht="210.75" customHeight="1" x14ac:dyDescent="0.35">
      <c r="A1798" s="20">
        <f t="shared" si="67"/>
        <v>1797</v>
      </c>
      <c r="B1798" s="21" t="str">
        <f>"W"&amp;WEEKNUM(C1798,1)</f>
        <v>W7</v>
      </c>
      <c r="C1798" s="21">
        <v>46064.375</v>
      </c>
      <c r="D1798" s="21" t="s">
        <v>2935</v>
      </c>
      <c r="E1798" s="10" t="s">
        <v>73</v>
      </c>
      <c r="F1798" s="10" t="s">
        <v>25</v>
      </c>
      <c r="G1798" s="46">
        <v>2.53E-2</v>
      </c>
      <c r="H1798" s="46">
        <v>6.9999999999999999E-4</v>
      </c>
      <c r="I1798" s="46">
        <v>3.0999999999999999E-3</v>
      </c>
      <c r="J1798" s="46">
        <v>5.9999999999999995E-4</v>
      </c>
      <c r="K1798" s="49" t="s">
        <v>4492</v>
      </c>
      <c r="L1798" s="11" t="s">
        <v>4498</v>
      </c>
      <c r="M1798" s="10" t="s">
        <v>172</v>
      </c>
      <c r="N1798" s="10" t="s">
        <v>9</v>
      </c>
      <c r="O1798" s="10" t="s">
        <v>100</v>
      </c>
      <c r="P1798" s="25" t="s">
        <v>50</v>
      </c>
      <c r="Q1798" s="42"/>
    </row>
    <row r="1799" spans="1:17" ht="210.75" customHeight="1" x14ac:dyDescent="0.35">
      <c r="A1799" s="20">
        <f t="shared" ref="A1799:A1862" si="72">ROW()-1</f>
        <v>1798</v>
      </c>
      <c r="B1799" s="21" t="str">
        <f t="shared" ref="B1799:B1809" si="73">"W"&amp;WEEKNUM(C1799,1)</f>
        <v>W7</v>
      </c>
      <c r="C1799" s="21">
        <v>46064.694444444445</v>
      </c>
      <c r="D1799" s="21" t="s">
        <v>3037</v>
      </c>
      <c r="E1799" s="10" t="s">
        <v>206</v>
      </c>
      <c r="F1799" s="10" t="s">
        <v>25</v>
      </c>
      <c r="G1799" s="46">
        <v>8.5199999999999998E-2</v>
      </c>
      <c r="H1799" s="46">
        <v>2.1100000000000001E-2</v>
      </c>
      <c r="I1799" s="46">
        <v>2.1299999999999999E-2</v>
      </c>
      <c r="J1799" s="46">
        <v>2.1100000000000001E-2</v>
      </c>
      <c r="K1799" s="49" t="s">
        <v>4497</v>
      </c>
      <c r="L1799" s="11" t="s">
        <v>4501</v>
      </c>
      <c r="M1799" s="10" t="s">
        <v>195</v>
      </c>
      <c r="N1799" s="10" t="s">
        <v>1</v>
      </c>
      <c r="O1799" s="10" t="s">
        <v>4496</v>
      </c>
      <c r="P1799" s="25" t="s">
        <v>11</v>
      </c>
      <c r="Q1799" s="42"/>
    </row>
    <row r="1800" spans="1:17" ht="210.75" customHeight="1" x14ac:dyDescent="0.35">
      <c r="A1800" s="20">
        <f t="shared" si="72"/>
        <v>1799</v>
      </c>
      <c r="B1800" s="21" t="str">
        <f t="shared" si="73"/>
        <v>W7</v>
      </c>
      <c r="C1800" s="21">
        <v>46065.354166666664</v>
      </c>
      <c r="D1800" s="21" t="s">
        <v>3037</v>
      </c>
      <c r="E1800" s="10" t="s">
        <v>20</v>
      </c>
      <c r="F1800" s="10" t="s">
        <v>25</v>
      </c>
      <c r="G1800" s="46">
        <v>3.27E-2</v>
      </c>
      <c r="H1800" s="46">
        <v>1.17E-2</v>
      </c>
      <c r="I1800" s="46">
        <v>1.18E-2</v>
      </c>
      <c r="J1800" s="46">
        <v>1.17E-2</v>
      </c>
      <c r="K1800" s="49" t="s">
        <v>4499</v>
      </c>
      <c r="L1800" s="11" t="s">
        <v>4502</v>
      </c>
      <c r="M1800" s="10" t="s">
        <v>191</v>
      </c>
      <c r="N1800" s="10" t="s">
        <v>1</v>
      </c>
      <c r="O1800" s="10" t="s">
        <v>1610</v>
      </c>
      <c r="P1800" s="25" t="s">
        <v>134</v>
      </c>
      <c r="Q1800" s="42"/>
    </row>
    <row r="1801" spans="1:17" ht="210.75" customHeight="1" x14ac:dyDescent="0.35">
      <c r="A1801" s="20">
        <f t="shared" si="72"/>
        <v>1800</v>
      </c>
      <c r="B1801" s="21" t="str">
        <f t="shared" si="73"/>
        <v>W7</v>
      </c>
      <c r="C1801" s="21">
        <v>46065.6875</v>
      </c>
      <c r="D1801" s="21" t="s">
        <v>2102</v>
      </c>
      <c r="E1801" s="10" t="s">
        <v>4514</v>
      </c>
      <c r="F1801" s="10" t="s">
        <v>25</v>
      </c>
      <c r="G1801" s="46">
        <v>2.29E-2</v>
      </c>
      <c r="H1801" s="46">
        <v>1.1000000000000001E-3</v>
      </c>
      <c r="I1801" s="46">
        <v>7.1999999999999998E-3</v>
      </c>
      <c r="J1801" s="46">
        <v>3.2000000000000002E-3</v>
      </c>
      <c r="K1801" s="49" t="s">
        <v>4500</v>
      </c>
      <c r="L1801" s="11" t="s">
        <v>4503</v>
      </c>
      <c r="M1801" s="10" t="s">
        <v>3948</v>
      </c>
      <c r="N1801" s="10" t="s">
        <v>1</v>
      </c>
      <c r="O1801" s="10" t="s">
        <v>1610</v>
      </c>
      <c r="P1801" s="25" t="s">
        <v>50</v>
      </c>
      <c r="Q1801" s="42"/>
    </row>
    <row r="1802" spans="1:17" ht="210.75" customHeight="1" x14ac:dyDescent="0.35">
      <c r="A1802" s="20">
        <f t="shared" si="72"/>
        <v>1801</v>
      </c>
      <c r="B1802" s="21" t="str">
        <f>"W"&amp;WEEKNUM(C1802,1)</f>
        <v>W7</v>
      </c>
      <c r="C1802" s="21">
        <v>46065.6875</v>
      </c>
      <c r="D1802" s="21" t="s">
        <v>2102</v>
      </c>
      <c r="E1802" s="10" t="s">
        <v>4513</v>
      </c>
      <c r="F1802" s="10" t="s">
        <v>25</v>
      </c>
      <c r="G1802" s="46">
        <v>2.29E-2</v>
      </c>
      <c r="H1802" s="46">
        <v>1.1000000000000001E-3</v>
      </c>
      <c r="I1802" s="46">
        <v>7.1999999999999998E-3</v>
      </c>
      <c r="J1802" s="46">
        <v>3.2000000000000002E-3</v>
      </c>
      <c r="K1802" s="49" t="s">
        <v>4515</v>
      </c>
      <c r="L1802" s="11" t="s">
        <v>4503</v>
      </c>
      <c r="M1802" s="10" t="s">
        <v>3948</v>
      </c>
      <c r="N1802" s="10" t="s">
        <v>1</v>
      </c>
      <c r="O1802" s="10" t="s">
        <v>1610</v>
      </c>
      <c r="P1802" s="25" t="s">
        <v>50</v>
      </c>
      <c r="Q1802" s="42"/>
    </row>
    <row r="1803" spans="1:17" ht="210.75" customHeight="1" x14ac:dyDescent="0.35">
      <c r="A1803" s="20">
        <f t="shared" si="72"/>
        <v>1802</v>
      </c>
      <c r="B1803" s="21" t="str">
        <f t="shared" si="73"/>
        <v>W7</v>
      </c>
      <c r="C1803" s="21">
        <v>46066.354166666664</v>
      </c>
      <c r="D1803" s="21" t="s">
        <v>2144</v>
      </c>
      <c r="E1803" s="10" t="s">
        <v>52</v>
      </c>
      <c r="F1803" s="10" t="s">
        <v>25</v>
      </c>
      <c r="G1803" s="46">
        <v>5.3499999999999999E-2</v>
      </c>
      <c r="H1803" s="46">
        <v>3.0700000000000002E-2</v>
      </c>
      <c r="I1803" s="46">
        <v>4.1700000000000001E-2</v>
      </c>
      <c r="J1803" s="46">
        <v>3.0700000000000002E-2</v>
      </c>
      <c r="K1803" s="49" t="s">
        <v>4507</v>
      </c>
      <c r="L1803" s="11" t="s">
        <v>4518</v>
      </c>
      <c r="M1803" s="10" t="s">
        <v>151</v>
      </c>
      <c r="N1803" s="10" t="s">
        <v>8</v>
      </c>
      <c r="O1803" s="10" t="s">
        <v>4511</v>
      </c>
      <c r="P1803" s="25" t="s">
        <v>50</v>
      </c>
      <c r="Q1803" s="42"/>
    </row>
    <row r="1804" spans="1:17" ht="210.75" customHeight="1" x14ac:dyDescent="0.35">
      <c r="A1804" s="20">
        <f t="shared" si="72"/>
        <v>1803</v>
      </c>
      <c r="B1804" s="21" t="str">
        <f t="shared" si="73"/>
        <v>W7</v>
      </c>
      <c r="C1804" s="21">
        <v>46066.354166666664</v>
      </c>
      <c r="D1804" s="21" t="s">
        <v>2144</v>
      </c>
      <c r="E1804" s="10" t="s">
        <v>4504</v>
      </c>
      <c r="F1804" s="10" t="s">
        <v>54</v>
      </c>
      <c r="G1804" s="46">
        <v>3.8E-3</v>
      </c>
      <c r="H1804" s="46">
        <v>2.9999999999999997E-4</v>
      </c>
      <c r="I1804" s="46">
        <v>5.9999999999999995E-4</v>
      </c>
      <c r="J1804" s="46">
        <v>2.9999999999999997E-4</v>
      </c>
      <c r="K1804" s="49" t="s">
        <v>4508</v>
      </c>
      <c r="L1804" s="11" t="s">
        <v>4517</v>
      </c>
      <c r="M1804" s="10" t="s">
        <v>172</v>
      </c>
      <c r="N1804" s="10" t="s">
        <v>9</v>
      </c>
      <c r="O1804" s="10" t="s">
        <v>4511</v>
      </c>
      <c r="P1804" s="25" t="s">
        <v>11</v>
      </c>
      <c r="Q1804" s="42"/>
    </row>
    <row r="1805" spans="1:17" ht="210.75" customHeight="1" x14ac:dyDescent="0.35">
      <c r="A1805" s="20">
        <f t="shared" si="72"/>
        <v>1804</v>
      </c>
      <c r="B1805" s="21" t="str">
        <f t="shared" si="73"/>
        <v>W7</v>
      </c>
      <c r="C1805" s="21">
        <v>46066.354166666664</v>
      </c>
      <c r="D1805" s="21" t="s">
        <v>4319</v>
      </c>
      <c r="E1805" s="10" t="s">
        <v>4505</v>
      </c>
      <c r="F1805" s="10" t="s">
        <v>66</v>
      </c>
      <c r="G1805" s="46">
        <v>1.4E-3</v>
      </c>
      <c r="H1805" s="46">
        <v>1E-4</v>
      </c>
      <c r="I1805" s="46">
        <v>2.9999999999999997E-4</v>
      </c>
      <c r="J1805" s="46">
        <v>2.0000000000000001E-4</v>
      </c>
      <c r="K1805" s="49" t="s">
        <v>4509</v>
      </c>
      <c r="L1805" s="11" t="s">
        <v>4512</v>
      </c>
      <c r="M1805" s="10" t="s">
        <v>3565</v>
      </c>
      <c r="N1805" s="10" t="s">
        <v>8</v>
      </c>
      <c r="O1805" s="10" t="s">
        <v>4511</v>
      </c>
      <c r="P1805" s="25" t="s">
        <v>11</v>
      </c>
      <c r="Q1805" s="42"/>
    </row>
    <row r="1806" spans="1:17" ht="210.75" customHeight="1" x14ac:dyDescent="0.35">
      <c r="A1806" s="20">
        <f t="shared" si="72"/>
        <v>1805</v>
      </c>
      <c r="B1806" s="21" t="str">
        <f t="shared" si="73"/>
        <v>W7</v>
      </c>
      <c r="C1806" s="21">
        <v>46066.354166666664</v>
      </c>
      <c r="D1806" s="21" t="s">
        <v>4437</v>
      </c>
      <c r="E1806" s="10" t="s">
        <v>4506</v>
      </c>
      <c r="F1806" s="10" t="s">
        <v>66</v>
      </c>
      <c r="G1806" s="46">
        <v>1.4E-3</v>
      </c>
      <c r="H1806" s="46">
        <v>2.9999999999999997E-4</v>
      </c>
      <c r="I1806" s="46">
        <v>2.9999999999999997E-4</v>
      </c>
      <c r="J1806" s="46">
        <v>2.9999999999999997E-4</v>
      </c>
      <c r="K1806" s="49" t="s">
        <v>4510</v>
      </c>
      <c r="L1806" s="11" t="s">
        <v>4516</v>
      </c>
      <c r="M1806" s="10" t="s">
        <v>3565</v>
      </c>
      <c r="N1806" s="10" t="s">
        <v>8</v>
      </c>
      <c r="O1806" s="10" t="s">
        <v>4511</v>
      </c>
      <c r="P1806" s="25" t="s">
        <v>134</v>
      </c>
      <c r="Q1806" s="42"/>
    </row>
    <row r="1807" spans="1:17" ht="297" x14ac:dyDescent="0.35">
      <c r="A1807" s="20">
        <f t="shared" si="72"/>
        <v>1806</v>
      </c>
      <c r="B1807" s="21" t="str">
        <f t="shared" si="73"/>
        <v>W7</v>
      </c>
      <c r="C1807" s="21">
        <v>46067.354166666664</v>
      </c>
      <c r="D1807" s="21" t="s">
        <v>2102</v>
      </c>
      <c r="E1807" s="10" t="s">
        <v>93</v>
      </c>
      <c r="F1807" s="10" t="s">
        <v>25</v>
      </c>
      <c r="G1807" s="46">
        <v>1.9E-3</v>
      </c>
      <c r="H1807" s="46">
        <v>5.0000000000000001E-4</v>
      </c>
      <c r="I1807" s="46">
        <v>1.4E-3</v>
      </c>
      <c r="J1807" s="46">
        <v>1.9E-3</v>
      </c>
      <c r="K1807" s="49" t="s">
        <v>4519</v>
      </c>
      <c r="L1807" s="11" t="s">
        <v>4523</v>
      </c>
      <c r="M1807" s="10" t="s">
        <v>1196</v>
      </c>
      <c r="N1807" s="10" t="s">
        <v>1</v>
      </c>
      <c r="O1807" s="10" t="s">
        <v>1610</v>
      </c>
      <c r="P1807" s="25" t="s">
        <v>134</v>
      </c>
      <c r="Q1807" s="42"/>
    </row>
    <row r="1808" spans="1:17" ht="297" x14ac:dyDescent="0.35">
      <c r="A1808" s="20">
        <f t="shared" si="72"/>
        <v>1807</v>
      </c>
      <c r="B1808" s="21" t="str">
        <f t="shared" si="73"/>
        <v>W7</v>
      </c>
      <c r="C1808" s="21">
        <v>46067.354166666664</v>
      </c>
      <c r="D1808" s="21" t="s">
        <v>2102</v>
      </c>
      <c r="E1808" s="10" t="s">
        <v>133</v>
      </c>
      <c r="F1808" s="10" t="s">
        <v>66</v>
      </c>
      <c r="G1808" s="46">
        <v>5.9999999999999995E-4</v>
      </c>
      <c r="H1808" s="46">
        <v>2.9999999999999997E-4</v>
      </c>
      <c r="I1808" s="46">
        <v>1E-3</v>
      </c>
      <c r="J1808" s="46">
        <v>1.4E-3</v>
      </c>
      <c r="K1808" s="49" t="s">
        <v>4520</v>
      </c>
      <c r="L1808" s="11" t="s">
        <v>4522</v>
      </c>
      <c r="M1808" s="10" t="s">
        <v>1196</v>
      </c>
      <c r="N1808" s="10" t="s">
        <v>1</v>
      </c>
      <c r="O1808" s="10" t="s">
        <v>1610</v>
      </c>
      <c r="P1808" s="25" t="s">
        <v>11</v>
      </c>
      <c r="Q1808" s="42"/>
    </row>
    <row r="1809" spans="1:24" ht="297" x14ac:dyDescent="0.35">
      <c r="A1809" s="20">
        <f t="shared" si="72"/>
        <v>1808</v>
      </c>
      <c r="B1809" s="21" t="str">
        <f t="shared" si="73"/>
        <v>W7</v>
      </c>
      <c r="C1809" s="21">
        <v>46067.354166666664</v>
      </c>
      <c r="D1809" s="21" t="s">
        <v>4437</v>
      </c>
      <c r="E1809" s="10" t="s">
        <v>206</v>
      </c>
      <c r="F1809" s="10" t="s">
        <v>25</v>
      </c>
      <c r="G1809" s="46">
        <v>1.8E-3</v>
      </c>
      <c r="H1809" s="46">
        <v>1E-3</v>
      </c>
      <c r="I1809" s="46">
        <v>1E-3</v>
      </c>
      <c r="J1809" s="46">
        <v>1E-3</v>
      </c>
      <c r="K1809" s="49" t="s">
        <v>4521</v>
      </c>
      <c r="L1809" s="11" t="s">
        <v>4635</v>
      </c>
      <c r="M1809" s="10" t="s">
        <v>4634</v>
      </c>
      <c r="N1809" s="10" t="s">
        <v>1</v>
      </c>
      <c r="O1809" s="10" t="s">
        <v>1610</v>
      </c>
      <c r="P1809" s="25" t="s">
        <v>50</v>
      </c>
      <c r="Q1809" s="42"/>
    </row>
    <row r="1810" spans="1:24" ht="210.75" customHeight="1" x14ac:dyDescent="0.35">
      <c r="A1810" s="20">
        <f t="shared" si="72"/>
        <v>1809</v>
      </c>
      <c r="B1810" s="21" t="str">
        <f>"W"&amp;WEEKNUM(C1810,1)</f>
        <v>W8</v>
      </c>
      <c r="C1810" s="21">
        <v>46068.4375</v>
      </c>
      <c r="D1810" s="21" t="s">
        <v>2102</v>
      </c>
      <c r="E1810" s="10" t="s">
        <v>211</v>
      </c>
      <c r="F1810" s="10" t="s">
        <v>56</v>
      </c>
      <c r="G1810" s="46">
        <v>7.6E-3</v>
      </c>
      <c r="H1810" s="46">
        <v>2.2000000000000001E-3</v>
      </c>
      <c r="I1810" s="46">
        <v>5.4000000000000003E-3</v>
      </c>
      <c r="J1810" s="46">
        <v>6.4999999999999997E-3</v>
      </c>
      <c r="K1810" s="49" t="s">
        <v>4524</v>
      </c>
      <c r="L1810" s="11" t="s">
        <v>4526</v>
      </c>
      <c r="M1810" s="10" t="s">
        <v>175</v>
      </c>
      <c r="N1810" s="10" t="s">
        <v>8</v>
      </c>
      <c r="O1810" s="10" t="s">
        <v>70</v>
      </c>
      <c r="P1810" s="25" t="s">
        <v>50</v>
      </c>
      <c r="Q1810" s="42"/>
    </row>
    <row r="1811" spans="1:24" ht="210.75" customHeight="1" x14ac:dyDescent="0.35">
      <c r="A1811" s="20">
        <f t="shared" si="72"/>
        <v>1810</v>
      </c>
      <c r="B1811" s="21" t="str">
        <f>"W"&amp;WEEKNUM(C1811,1)</f>
        <v>W8</v>
      </c>
      <c r="C1811" s="21">
        <v>46068.4375</v>
      </c>
      <c r="D1811" s="21" t="s">
        <v>2102</v>
      </c>
      <c r="E1811" s="10" t="s">
        <v>206</v>
      </c>
      <c r="F1811" s="10" t="s">
        <v>56</v>
      </c>
      <c r="G1811" s="46">
        <v>5.0000000000000001E-3</v>
      </c>
      <c r="H1811" s="46">
        <v>1.2999999999999999E-3</v>
      </c>
      <c r="I1811" s="46">
        <v>1.2999999999999999E-3</v>
      </c>
      <c r="J1811" s="46">
        <v>1.4E-3</v>
      </c>
      <c r="K1811" s="49" t="s">
        <v>4525</v>
      </c>
      <c r="L1811" s="11" t="s">
        <v>4535</v>
      </c>
      <c r="M1811" s="10" t="s">
        <v>374</v>
      </c>
      <c r="N1811" s="10" t="s">
        <v>1</v>
      </c>
      <c r="O1811" s="10" t="s">
        <v>70</v>
      </c>
      <c r="P1811" s="25" t="s">
        <v>50</v>
      </c>
      <c r="Q1811" s="42"/>
    </row>
    <row r="1812" spans="1:24" ht="210.75" customHeight="1" x14ac:dyDescent="0.35">
      <c r="A1812" s="20">
        <f t="shared" si="72"/>
        <v>1811</v>
      </c>
      <c r="B1812" s="21" t="str">
        <f t="shared" ref="B1812:B1819" si="74">"W"&amp;WEEKNUM(C1812,1)</f>
        <v>W8</v>
      </c>
      <c r="C1812" s="21">
        <v>46069.4375</v>
      </c>
      <c r="D1812" s="21" t="s">
        <v>2911</v>
      </c>
      <c r="E1812" s="10" t="s">
        <v>896</v>
      </c>
      <c r="F1812" s="10" t="s">
        <v>25</v>
      </c>
      <c r="G1812" s="46">
        <v>5.4999999999999997E-3</v>
      </c>
      <c r="H1812" s="46">
        <v>4.7000000000000002E-3</v>
      </c>
      <c r="I1812" s="46">
        <v>5.4999999999999997E-3</v>
      </c>
      <c r="J1812" s="46">
        <v>3.5999999999999999E-3</v>
      </c>
      <c r="K1812" s="49" t="s">
        <v>4528</v>
      </c>
      <c r="L1812" s="11" t="s">
        <v>4541</v>
      </c>
      <c r="M1812" s="10" t="s">
        <v>175</v>
      </c>
      <c r="N1812" s="10" t="s">
        <v>8</v>
      </c>
      <c r="O1812" s="10" t="s">
        <v>70</v>
      </c>
      <c r="P1812" s="25" t="s">
        <v>50</v>
      </c>
      <c r="Q1812" s="42"/>
    </row>
    <row r="1813" spans="1:24" ht="210.75" customHeight="1" x14ac:dyDescent="0.35">
      <c r="A1813" s="20">
        <f t="shared" si="72"/>
        <v>1812</v>
      </c>
      <c r="B1813" s="21" t="str">
        <f t="shared" si="74"/>
        <v>W8</v>
      </c>
      <c r="C1813" s="21">
        <v>46069.4375</v>
      </c>
      <c r="D1813" s="21" t="s">
        <v>3037</v>
      </c>
      <c r="E1813" s="10" t="s">
        <v>93</v>
      </c>
      <c r="F1813" s="10" t="s">
        <v>25</v>
      </c>
      <c r="G1813" s="46">
        <v>0.3805</v>
      </c>
      <c r="H1813" s="46">
        <v>5.4999999999999997E-3</v>
      </c>
      <c r="I1813" s="46">
        <v>0.3805</v>
      </c>
      <c r="J1813" s="46">
        <v>0.37069999999999997</v>
      </c>
      <c r="K1813" s="49" t="s">
        <v>4529</v>
      </c>
      <c r="M1813" s="10" t="s">
        <v>374</v>
      </c>
      <c r="N1813" s="10" t="s">
        <v>1</v>
      </c>
      <c r="O1813" s="10" t="s">
        <v>70</v>
      </c>
      <c r="P1813" s="25" t="s">
        <v>50</v>
      </c>
      <c r="Q1813" s="42"/>
    </row>
    <row r="1814" spans="1:24" ht="210.75" customHeight="1" x14ac:dyDescent="0.35">
      <c r="A1814" s="20">
        <f t="shared" si="72"/>
        <v>1813</v>
      </c>
      <c r="B1814" s="21" t="str">
        <f t="shared" si="74"/>
        <v>W8</v>
      </c>
      <c r="C1814" s="21">
        <v>46069.4375</v>
      </c>
      <c r="D1814" s="21" t="s">
        <v>4437</v>
      </c>
      <c r="E1814" s="10" t="s">
        <v>896</v>
      </c>
      <c r="F1814" s="10" t="s">
        <v>56</v>
      </c>
      <c r="G1814" s="46">
        <v>2.5000000000000001E-2</v>
      </c>
      <c r="H1814" s="46">
        <v>3.0999999999999999E-3</v>
      </c>
      <c r="I1814" s="46">
        <v>2.0500000000000001E-2</v>
      </c>
      <c r="J1814" s="46">
        <v>3.0999999999999999E-3</v>
      </c>
      <c r="K1814" s="49" t="s">
        <v>4530</v>
      </c>
      <c r="L1814" s="11" t="s">
        <v>4540</v>
      </c>
      <c r="M1814" s="10" t="s">
        <v>175</v>
      </c>
      <c r="N1814" s="10" t="s">
        <v>8</v>
      </c>
      <c r="O1814" s="10" t="s">
        <v>70</v>
      </c>
      <c r="P1814" s="25" t="s">
        <v>50</v>
      </c>
      <c r="Q1814" s="42"/>
    </row>
    <row r="1815" spans="1:24" ht="210.75" customHeight="1" x14ac:dyDescent="0.35">
      <c r="A1815" s="20">
        <f t="shared" si="72"/>
        <v>1814</v>
      </c>
      <c r="B1815" s="21" t="str">
        <f t="shared" si="74"/>
        <v>W8</v>
      </c>
      <c r="C1815" s="21">
        <v>46069.4375</v>
      </c>
      <c r="D1815" s="21" t="s">
        <v>61</v>
      </c>
      <c r="E1815" s="10" t="s">
        <v>4901</v>
      </c>
      <c r="F1815" s="10" t="s">
        <v>56</v>
      </c>
      <c r="G1815" s="46">
        <v>7.0400000000000004E-2</v>
      </c>
      <c r="H1815" s="46">
        <v>2.5000000000000001E-3</v>
      </c>
      <c r="I1815" s="46">
        <v>9.4000000000000004E-3</v>
      </c>
      <c r="J1815" s="46">
        <v>2.5000000000000001E-3</v>
      </c>
      <c r="K1815" s="49" t="s">
        <v>4531</v>
      </c>
      <c r="L1815" s="11" t="s">
        <v>4539</v>
      </c>
      <c r="M1815" s="10" t="s">
        <v>172</v>
      </c>
      <c r="N1815" s="10" t="s">
        <v>9</v>
      </c>
      <c r="O1815" s="10" t="s">
        <v>70</v>
      </c>
      <c r="P1815" s="25" t="s">
        <v>50</v>
      </c>
      <c r="Q1815" s="42"/>
    </row>
    <row r="1816" spans="1:24" ht="210.75" customHeight="1" x14ac:dyDescent="0.35">
      <c r="A1816" s="20">
        <f t="shared" si="72"/>
        <v>1815</v>
      </c>
      <c r="B1816" s="21" t="str">
        <f t="shared" si="74"/>
        <v>W8</v>
      </c>
      <c r="C1816" s="21">
        <v>46069.4375</v>
      </c>
      <c r="D1816" s="21" t="s">
        <v>61</v>
      </c>
      <c r="E1816" s="10" t="s">
        <v>110</v>
      </c>
      <c r="F1816" s="10" t="s">
        <v>76</v>
      </c>
      <c r="G1816" s="46">
        <v>2.2700000000000001E-2</v>
      </c>
      <c r="H1816" s="46">
        <v>1.6000000000000001E-3</v>
      </c>
      <c r="I1816" s="46">
        <v>1.9E-3</v>
      </c>
      <c r="J1816" s="46">
        <v>1.6000000000000001E-3</v>
      </c>
      <c r="K1816" s="49" t="s">
        <v>4532</v>
      </c>
      <c r="L1816" s="11" t="s">
        <v>4538</v>
      </c>
      <c r="M1816" s="10" t="s">
        <v>172</v>
      </c>
      <c r="N1816" s="10" t="s">
        <v>9</v>
      </c>
      <c r="O1816" s="10" t="s">
        <v>70</v>
      </c>
      <c r="P1816" s="25" t="s">
        <v>50</v>
      </c>
      <c r="Q1816" s="42"/>
    </row>
    <row r="1817" spans="1:24" ht="210.75" customHeight="1" x14ac:dyDescent="0.35">
      <c r="A1817" s="20">
        <f t="shared" si="72"/>
        <v>1816</v>
      </c>
      <c r="B1817" s="21" t="str">
        <f t="shared" si="74"/>
        <v>W7</v>
      </c>
      <c r="C1817" s="21">
        <v>46065.4375</v>
      </c>
      <c r="D1817" s="21" t="s">
        <v>61</v>
      </c>
      <c r="E1817" s="10" t="s">
        <v>4527</v>
      </c>
      <c r="F1817" s="10" t="s">
        <v>76</v>
      </c>
      <c r="G1817" s="46">
        <v>1.2E-2</v>
      </c>
      <c r="H1817" s="46">
        <v>8.9999999999999998E-4</v>
      </c>
      <c r="I1817" s="46">
        <v>1.2999999999999999E-3</v>
      </c>
      <c r="J1817" s="46">
        <v>8.9999999999999998E-4</v>
      </c>
      <c r="K1817" s="49" t="s">
        <v>4533</v>
      </c>
      <c r="L1817" s="11" t="s">
        <v>4536</v>
      </c>
      <c r="M1817" s="10" t="s">
        <v>2455</v>
      </c>
      <c r="N1817" s="10" t="s">
        <v>183</v>
      </c>
      <c r="O1817" s="10" t="s">
        <v>70</v>
      </c>
      <c r="P1817" s="25" t="s">
        <v>50</v>
      </c>
      <c r="Q1817" s="42"/>
    </row>
    <row r="1818" spans="1:24" ht="210.75" customHeight="1" x14ac:dyDescent="0.35">
      <c r="A1818" s="20">
        <f t="shared" si="72"/>
        <v>1817</v>
      </c>
      <c r="B1818" s="21" t="str">
        <f t="shared" si="74"/>
        <v>W7</v>
      </c>
      <c r="C1818" s="21">
        <v>46065.4375</v>
      </c>
      <c r="D1818" s="21" t="s">
        <v>61</v>
      </c>
      <c r="E1818" s="10" t="s">
        <v>214</v>
      </c>
      <c r="F1818" s="10" t="s">
        <v>54</v>
      </c>
      <c r="G1818" s="46">
        <v>3.7000000000000002E-3</v>
      </c>
      <c r="H1818" s="46">
        <v>8.9999999999999998E-4</v>
      </c>
      <c r="I1818" s="46">
        <v>1.2999999999999999E-3</v>
      </c>
      <c r="J1818" s="46">
        <v>8.9999999999999998E-4</v>
      </c>
      <c r="K1818" s="49" t="s">
        <v>4534</v>
      </c>
      <c r="L1818" s="11" t="s">
        <v>4537</v>
      </c>
      <c r="M1818" s="10" t="s">
        <v>2455</v>
      </c>
      <c r="N1818" s="10" t="s">
        <v>183</v>
      </c>
      <c r="O1818" s="10" t="s">
        <v>70</v>
      </c>
      <c r="P1818" s="25" t="s">
        <v>50</v>
      </c>
      <c r="Q1818" s="42"/>
    </row>
    <row r="1819" spans="1:24" ht="210.75" customHeight="1" x14ac:dyDescent="0.35">
      <c r="A1819" s="20">
        <f t="shared" si="72"/>
        <v>1818</v>
      </c>
      <c r="B1819" s="21" t="str">
        <f t="shared" si="74"/>
        <v>W8</v>
      </c>
      <c r="C1819" s="21">
        <v>46069.4375</v>
      </c>
      <c r="D1819" s="21" t="s">
        <v>2911</v>
      </c>
      <c r="E1819" s="10" t="s">
        <v>156</v>
      </c>
      <c r="F1819" s="10" t="s">
        <v>25</v>
      </c>
      <c r="G1819" s="46">
        <v>6.0100000000000001E-2</v>
      </c>
      <c r="H1819" s="46">
        <v>7.4000000000000003E-3</v>
      </c>
      <c r="I1819" s="46">
        <v>2.0899999999999998E-2</v>
      </c>
      <c r="J1819" s="46">
        <v>2.92E-2</v>
      </c>
      <c r="K1819" s="49" t="s">
        <v>4543</v>
      </c>
      <c r="L1819" s="11" t="s">
        <v>4545</v>
      </c>
      <c r="M1819" s="10" t="s">
        <v>175</v>
      </c>
      <c r="N1819" s="10" t="s">
        <v>8</v>
      </c>
      <c r="O1819" s="10" t="s">
        <v>157</v>
      </c>
      <c r="P1819" s="25" t="s">
        <v>11</v>
      </c>
      <c r="Q1819" s="42"/>
      <c r="X1819" s="24" t="str">
        <f>MID(K1819,FIND("恶化",K1819)+2,5)</f>
        <v>比例（数字</v>
      </c>
    </row>
    <row r="1820" spans="1:24" ht="210.75" customHeight="1" x14ac:dyDescent="0.35">
      <c r="A1820" s="20">
        <f t="shared" si="72"/>
        <v>1819</v>
      </c>
      <c r="B1820" s="21" t="str">
        <f t="shared" ref="B1820:B1831" si="75">"W"&amp;WEEKNUM(C1820,1)</f>
        <v>W8</v>
      </c>
      <c r="C1820" s="21">
        <v>46070.4375</v>
      </c>
      <c r="D1820" s="21" t="s">
        <v>2144</v>
      </c>
      <c r="E1820" s="10" t="s">
        <v>1432</v>
      </c>
      <c r="F1820" s="10" t="s">
        <v>76</v>
      </c>
      <c r="G1820" s="46">
        <v>2.06E-2</v>
      </c>
      <c r="H1820" s="46">
        <v>6.9999999999999999E-4</v>
      </c>
      <c r="I1820" s="46">
        <v>3.5999999999999999E-3</v>
      </c>
      <c r="J1820" s="46">
        <v>6.9999999999999999E-4</v>
      </c>
      <c r="K1820" s="49" t="s">
        <v>4546</v>
      </c>
      <c r="L1820" s="11" t="s">
        <v>4556</v>
      </c>
      <c r="M1820" s="10" t="s">
        <v>172</v>
      </c>
      <c r="N1820" s="10" t="s">
        <v>9</v>
      </c>
      <c r="O1820" s="10" t="s">
        <v>157</v>
      </c>
      <c r="P1820" s="25" t="s">
        <v>50</v>
      </c>
      <c r="Q1820" s="42"/>
    </row>
    <row r="1821" spans="1:24" ht="210.75" customHeight="1" x14ac:dyDescent="0.35">
      <c r="A1821" s="20">
        <f t="shared" si="72"/>
        <v>1820</v>
      </c>
      <c r="B1821" s="21" t="str">
        <f t="shared" si="75"/>
        <v>W8</v>
      </c>
      <c r="C1821" s="21">
        <v>46070.4375</v>
      </c>
      <c r="D1821" s="21" t="s">
        <v>4377</v>
      </c>
      <c r="E1821" s="10" t="s">
        <v>74</v>
      </c>
      <c r="F1821" s="10" t="s">
        <v>56</v>
      </c>
      <c r="G1821" s="46">
        <v>1.1599999999999999E-2</v>
      </c>
      <c r="H1821" s="46">
        <v>1.2999999999999999E-3</v>
      </c>
      <c r="I1821" s="46">
        <v>2.8999999999999998E-3</v>
      </c>
      <c r="J1821" s="46">
        <v>2.8E-3</v>
      </c>
      <c r="K1821" s="49" t="s">
        <v>4547</v>
      </c>
      <c r="L1821" s="11" t="s">
        <v>4553</v>
      </c>
      <c r="M1821" s="10" t="s">
        <v>195</v>
      </c>
      <c r="N1821" s="10" t="s">
        <v>1</v>
      </c>
      <c r="O1821" s="10" t="s">
        <v>157</v>
      </c>
      <c r="P1821" s="25" t="s">
        <v>50</v>
      </c>
      <c r="Q1821" s="42"/>
    </row>
    <row r="1822" spans="1:24" ht="210.75" customHeight="1" x14ac:dyDescent="0.35">
      <c r="A1822" s="20">
        <f t="shared" si="72"/>
        <v>1821</v>
      </c>
      <c r="B1822" s="21" t="str">
        <f t="shared" si="75"/>
        <v>W8</v>
      </c>
      <c r="C1822" s="21">
        <v>46070.4375</v>
      </c>
      <c r="D1822" s="21" t="s">
        <v>4377</v>
      </c>
      <c r="E1822" s="10" t="s">
        <v>213</v>
      </c>
      <c r="F1822" s="10" t="s">
        <v>66</v>
      </c>
      <c r="G1822" s="46">
        <v>2.0999999999999999E-3</v>
      </c>
      <c r="H1822" s="46">
        <v>4.0000000000000002E-4</v>
      </c>
      <c r="I1822" s="46">
        <v>2.8E-3</v>
      </c>
      <c r="J1822" s="46">
        <v>1.1000000000000001E-3</v>
      </c>
      <c r="K1822" s="49" t="s">
        <v>4548</v>
      </c>
      <c r="L1822" s="11" t="s">
        <v>4551</v>
      </c>
      <c r="M1822" s="10" t="s">
        <v>195</v>
      </c>
      <c r="N1822" s="10" t="s">
        <v>1</v>
      </c>
      <c r="O1822" s="10" t="s">
        <v>157</v>
      </c>
      <c r="P1822" s="25" t="s">
        <v>50</v>
      </c>
      <c r="Q1822" s="42"/>
    </row>
    <row r="1823" spans="1:24" ht="210.75" customHeight="1" x14ac:dyDescent="0.35">
      <c r="A1823" s="20">
        <f t="shared" si="72"/>
        <v>1822</v>
      </c>
      <c r="B1823" s="21" t="str">
        <f t="shared" si="75"/>
        <v>W8</v>
      </c>
      <c r="C1823" s="21">
        <v>46070.4375</v>
      </c>
      <c r="D1823" s="21" t="s">
        <v>4377</v>
      </c>
      <c r="E1823" s="10" t="s">
        <v>64</v>
      </c>
      <c r="F1823" s="10" t="s">
        <v>56</v>
      </c>
      <c r="G1823" s="46">
        <v>6.3E-3</v>
      </c>
      <c r="H1823" s="46">
        <v>5.9999999999999995E-4</v>
      </c>
      <c r="I1823" s="46">
        <v>1.6000000000000001E-3</v>
      </c>
      <c r="J1823" s="46">
        <v>1.5E-3</v>
      </c>
      <c r="K1823" s="49" t="s">
        <v>4549</v>
      </c>
      <c r="L1823" s="11" t="s">
        <v>4555</v>
      </c>
      <c r="M1823" s="10" t="s">
        <v>151</v>
      </c>
      <c r="N1823" s="10" t="s">
        <v>8</v>
      </c>
      <c r="O1823" s="10" t="s">
        <v>157</v>
      </c>
      <c r="P1823" s="25" t="s">
        <v>50</v>
      </c>
      <c r="Q1823" s="42"/>
    </row>
    <row r="1824" spans="1:24" ht="210.75" customHeight="1" x14ac:dyDescent="0.35">
      <c r="A1824" s="20">
        <f t="shared" si="72"/>
        <v>1823</v>
      </c>
      <c r="B1824" s="21" t="str">
        <f t="shared" si="75"/>
        <v>W8</v>
      </c>
      <c r="C1824" s="21">
        <v>46070.4375</v>
      </c>
      <c r="D1824" s="21" t="s">
        <v>4319</v>
      </c>
      <c r="E1824" s="10" t="s">
        <v>213</v>
      </c>
      <c r="F1824" s="10" t="s">
        <v>66</v>
      </c>
      <c r="G1824" s="46">
        <v>1.4E-3</v>
      </c>
      <c r="H1824" s="46">
        <v>2.0000000000000001E-4</v>
      </c>
      <c r="I1824" s="46">
        <v>1.7299999999999999E-2</v>
      </c>
      <c r="J1824" s="46">
        <v>1.4E-3</v>
      </c>
      <c r="K1824" s="49" t="s">
        <v>4918</v>
      </c>
      <c r="L1824" s="11" t="s">
        <v>4552</v>
      </c>
      <c r="M1824" s="10" t="s">
        <v>195</v>
      </c>
      <c r="N1824" s="10" t="s">
        <v>1</v>
      </c>
      <c r="O1824" s="10" t="s">
        <v>157</v>
      </c>
      <c r="P1824" s="25" t="s">
        <v>50</v>
      </c>
      <c r="Q1824" s="42"/>
    </row>
    <row r="1825" spans="1:17" ht="210.75" customHeight="1" x14ac:dyDescent="0.35">
      <c r="A1825" s="20">
        <f t="shared" si="72"/>
        <v>1824</v>
      </c>
      <c r="B1825" s="21" t="str">
        <f t="shared" si="75"/>
        <v>W8</v>
      </c>
      <c r="C1825" s="21">
        <v>46070.4375</v>
      </c>
      <c r="D1825" s="21" t="s">
        <v>61</v>
      </c>
      <c r="E1825" s="10" t="s">
        <v>249</v>
      </c>
      <c r="F1825" s="10" t="s">
        <v>54</v>
      </c>
      <c r="G1825" s="46">
        <v>1.9599999999999999E-2</v>
      </c>
      <c r="H1825" s="46">
        <v>3.8999999999999998E-3</v>
      </c>
      <c r="I1825" s="46">
        <v>6.1000000000000004E-3</v>
      </c>
      <c r="J1825" s="46">
        <v>3.8999999999999998E-3</v>
      </c>
      <c r="K1825" s="49" t="s">
        <v>4550</v>
      </c>
      <c r="L1825" s="11" t="s">
        <v>4554</v>
      </c>
      <c r="M1825" s="10" t="s">
        <v>2455</v>
      </c>
      <c r="N1825" s="10" t="s">
        <v>183</v>
      </c>
      <c r="O1825" s="10" t="s">
        <v>157</v>
      </c>
      <c r="P1825" s="25" t="s">
        <v>50</v>
      </c>
      <c r="Q1825" s="42"/>
    </row>
    <row r="1826" spans="1:17" ht="210.75" customHeight="1" x14ac:dyDescent="0.35">
      <c r="A1826" s="20">
        <f t="shared" si="72"/>
        <v>1825</v>
      </c>
      <c r="B1826" s="21" t="str">
        <f t="shared" si="75"/>
        <v>W8</v>
      </c>
      <c r="C1826" s="21">
        <v>46071.625</v>
      </c>
      <c r="D1826" s="21" t="s">
        <v>61</v>
      </c>
      <c r="E1826" s="10" t="s">
        <v>1059</v>
      </c>
      <c r="F1826" s="10" t="s">
        <v>25</v>
      </c>
      <c r="G1826" s="46">
        <v>5.8700000000000002E-2</v>
      </c>
      <c r="H1826" s="46">
        <v>7.1999999999999998E-3</v>
      </c>
      <c r="I1826" s="46">
        <v>1.2500000000000001E-2</v>
      </c>
      <c r="J1826" s="46">
        <v>7.1999999999999998E-3</v>
      </c>
      <c r="K1826" s="49" t="s">
        <v>4557</v>
      </c>
      <c r="L1826" s="11" t="s">
        <v>4538</v>
      </c>
      <c r="M1826" s="10" t="s">
        <v>195</v>
      </c>
      <c r="N1826" s="10" t="s">
        <v>1</v>
      </c>
      <c r="O1826" s="10" t="s">
        <v>69</v>
      </c>
      <c r="P1826" s="25" t="s">
        <v>50</v>
      </c>
      <c r="Q1826" s="42"/>
    </row>
    <row r="1827" spans="1:17" ht="210.75" customHeight="1" x14ac:dyDescent="0.35">
      <c r="A1827" s="20">
        <f t="shared" si="72"/>
        <v>1826</v>
      </c>
      <c r="B1827" s="21" t="str">
        <f t="shared" si="75"/>
        <v>W8</v>
      </c>
      <c r="C1827" s="21">
        <v>46072.625</v>
      </c>
      <c r="D1827" s="21" t="s">
        <v>2144</v>
      </c>
      <c r="E1827" s="10" t="s">
        <v>4562</v>
      </c>
      <c r="F1827" s="10" t="s">
        <v>25</v>
      </c>
      <c r="G1827" s="46">
        <v>4.4499999999999998E-2</v>
      </c>
      <c r="H1827" s="46">
        <v>8.0000000000000004E-4</v>
      </c>
      <c r="I1827" s="46">
        <v>3.8999999999999998E-3</v>
      </c>
      <c r="J1827" s="46">
        <v>1.29E-2</v>
      </c>
      <c r="K1827" s="49" t="s">
        <v>4559</v>
      </c>
      <c r="L1827" s="11" t="s">
        <v>4558</v>
      </c>
      <c r="M1827" s="10" t="s">
        <v>172</v>
      </c>
      <c r="N1827" s="10" t="s">
        <v>9</v>
      </c>
      <c r="O1827" s="10" t="s">
        <v>69</v>
      </c>
      <c r="P1827" s="25" t="s">
        <v>11</v>
      </c>
      <c r="Q1827" s="42"/>
    </row>
    <row r="1828" spans="1:17" ht="210.75" customHeight="1" x14ac:dyDescent="0.35">
      <c r="A1828" s="20">
        <f t="shared" si="72"/>
        <v>1827</v>
      </c>
      <c r="B1828" s="21" t="str">
        <f t="shared" si="75"/>
        <v>W8</v>
      </c>
      <c r="C1828" s="21">
        <v>46072.625</v>
      </c>
      <c r="D1828" s="21" t="s">
        <v>61</v>
      </c>
      <c r="E1828" s="10" t="s">
        <v>84</v>
      </c>
      <c r="F1828" s="10" t="s">
        <v>25</v>
      </c>
      <c r="G1828" s="46">
        <v>2.7300000000000001E-2</v>
      </c>
      <c r="H1828" s="46">
        <v>7.7000000000000002E-3</v>
      </c>
      <c r="I1828" s="46">
        <v>1.09E-2</v>
      </c>
      <c r="J1828" s="46">
        <v>7.7000000000000002E-3</v>
      </c>
      <c r="K1828" s="49" t="s">
        <v>4560</v>
      </c>
      <c r="L1828" s="11" t="s">
        <v>4565</v>
      </c>
      <c r="M1828" s="10" t="s">
        <v>4564</v>
      </c>
      <c r="N1828" s="10" t="s">
        <v>8</v>
      </c>
      <c r="O1828" s="10" t="s">
        <v>69</v>
      </c>
      <c r="P1828" s="25" t="s">
        <v>11</v>
      </c>
      <c r="Q1828" s="42"/>
    </row>
    <row r="1829" spans="1:17" ht="210.75" customHeight="1" x14ac:dyDescent="0.35">
      <c r="A1829" s="20">
        <f t="shared" si="72"/>
        <v>1828</v>
      </c>
      <c r="B1829" s="21" t="str">
        <f t="shared" si="75"/>
        <v>W8</v>
      </c>
      <c r="C1829" s="21">
        <v>46072.625</v>
      </c>
      <c r="D1829" s="21" t="s">
        <v>4319</v>
      </c>
      <c r="E1829" s="10" t="s">
        <v>20</v>
      </c>
      <c r="F1829" s="10" t="s">
        <v>25</v>
      </c>
      <c r="G1829" s="46">
        <v>8.6999999999999994E-3</v>
      </c>
      <c r="H1829" s="46">
        <v>5.9999999999999995E-4</v>
      </c>
      <c r="I1829" s="46">
        <v>1.6000000000000001E-3</v>
      </c>
      <c r="J1829" s="46">
        <v>1.6999999999999999E-3</v>
      </c>
      <c r="K1829" s="49" t="s">
        <v>4561</v>
      </c>
      <c r="L1829" s="11" t="s">
        <v>4563</v>
      </c>
      <c r="M1829" s="10" t="s">
        <v>1196</v>
      </c>
      <c r="N1829" s="10" t="s">
        <v>1</v>
      </c>
      <c r="O1829" s="10" t="s">
        <v>69</v>
      </c>
      <c r="P1829" s="25" t="s">
        <v>50</v>
      </c>
      <c r="Q1829" s="42"/>
    </row>
    <row r="1830" spans="1:17" ht="210.75" customHeight="1" x14ac:dyDescent="0.35">
      <c r="A1830" s="20">
        <f t="shared" si="72"/>
        <v>1829</v>
      </c>
      <c r="B1830" s="21" t="str">
        <f t="shared" si="75"/>
        <v>W8</v>
      </c>
      <c r="C1830" s="21">
        <v>46073.708333333336</v>
      </c>
      <c r="D1830" s="21" t="s">
        <v>4643</v>
      </c>
      <c r="E1830" s="10" t="s">
        <v>1449</v>
      </c>
      <c r="F1830" s="10" t="s">
        <v>25</v>
      </c>
      <c r="G1830" s="46">
        <v>3.73E-2</v>
      </c>
      <c r="H1830" s="46">
        <v>2E-3</v>
      </c>
      <c r="I1830" s="46">
        <v>2E-3</v>
      </c>
      <c r="J1830" s="46">
        <v>2E-3</v>
      </c>
      <c r="K1830" s="49" t="s">
        <v>4566</v>
      </c>
      <c r="L1830" s="11" t="s">
        <v>4642</v>
      </c>
      <c r="M1830" s="10" t="s">
        <v>172</v>
      </c>
      <c r="N1830" s="10" t="s">
        <v>9</v>
      </c>
      <c r="O1830" s="10" t="s">
        <v>69</v>
      </c>
      <c r="P1830" s="25" t="s">
        <v>50</v>
      </c>
      <c r="Q1830" s="42"/>
    </row>
    <row r="1831" spans="1:17" ht="210.75" customHeight="1" x14ac:dyDescent="0.35">
      <c r="A1831" s="20">
        <f t="shared" si="72"/>
        <v>1830</v>
      </c>
      <c r="B1831" s="21" t="str">
        <f t="shared" si="75"/>
        <v>W8</v>
      </c>
      <c r="C1831" s="21">
        <v>46073.708333333336</v>
      </c>
      <c r="D1831" s="21" t="s">
        <v>2102</v>
      </c>
      <c r="E1831" s="10" t="s">
        <v>1629</v>
      </c>
      <c r="F1831" s="10" t="s">
        <v>25</v>
      </c>
      <c r="G1831" s="46">
        <v>3.8999999999999998E-3</v>
      </c>
      <c r="H1831" s="46">
        <v>8.0000000000000004E-4</v>
      </c>
      <c r="I1831" s="46">
        <v>1.1000000000000001E-3</v>
      </c>
      <c r="J1831" s="46">
        <v>1E-3</v>
      </c>
      <c r="K1831" s="49" t="s">
        <v>4567</v>
      </c>
      <c r="L1831" s="11" t="s">
        <v>5167</v>
      </c>
      <c r="M1831" s="10" t="s">
        <v>3566</v>
      </c>
      <c r="N1831" s="10" t="s">
        <v>8</v>
      </c>
      <c r="O1831" s="10" t="s">
        <v>69</v>
      </c>
      <c r="P1831" s="25" t="s">
        <v>50</v>
      </c>
      <c r="Q1831" s="42"/>
    </row>
    <row r="1832" spans="1:17" ht="210.75" customHeight="1" x14ac:dyDescent="0.35">
      <c r="A1832" s="20">
        <f t="shared" si="72"/>
        <v>1831</v>
      </c>
      <c r="B1832" s="21" t="s">
        <v>4568</v>
      </c>
      <c r="C1832" s="21">
        <v>46074.416666666664</v>
      </c>
      <c r="D1832" s="21" t="s">
        <v>3037</v>
      </c>
      <c r="E1832" s="10" t="s">
        <v>169</v>
      </c>
      <c r="F1832" s="10" t="s">
        <v>25</v>
      </c>
      <c r="G1832" s="46">
        <v>1.6999999999999999E-3</v>
      </c>
      <c r="H1832" s="46">
        <v>1.4E-3</v>
      </c>
      <c r="I1832" s="46">
        <v>1.6000000000000001E-3</v>
      </c>
      <c r="J1832" s="46">
        <v>1.6000000000000001E-3</v>
      </c>
      <c r="K1832" s="49" t="s">
        <v>4569</v>
      </c>
      <c r="L1832" s="11" t="s">
        <v>4570</v>
      </c>
      <c r="M1832" s="10" t="s">
        <v>3368</v>
      </c>
      <c r="N1832" s="10" t="s">
        <v>1</v>
      </c>
      <c r="O1832" s="10" t="s">
        <v>3071</v>
      </c>
      <c r="P1832" s="25" t="s">
        <v>50</v>
      </c>
      <c r="Q1832" s="42"/>
    </row>
    <row r="1833" spans="1:17" ht="210.75" customHeight="1" x14ac:dyDescent="0.35">
      <c r="A1833" s="20">
        <f t="shared" si="72"/>
        <v>1832</v>
      </c>
      <c r="B1833" s="21" t="s">
        <v>4568</v>
      </c>
      <c r="C1833" s="21">
        <v>46074.416666666664</v>
      </c>
      <c r="D1833" s="21" t="s">
        <v>3321</v>
      </c>
      <c r="E1833" s="10" t="s">
        <v>58</v>
      </c>
      <c r="F1833" s="10" t="s">
        <v>25</v>
      </c>
      <c r="G1833" s="46">
        <v>2.06E-2</v>
      </c>
      <c r="H1833" s="46">
        <v>4.5999999999999999E-3</v>
      </c>
      <c r="I1833" s="46">
        <v>4.4999999999999997E-3</v>
      </c>
      <c r="J1833" s="46">
        <v>4.4999999999999997E-3</v>
      </c>
      <c r="K1833" s="49" t="s">
        <v>4571</v>
      </c>
      <c r="L1833" s="11" t="s">
        <v>4572</v>
      </c>
      <c r="M1833" s="10" t="s">
        <v>3689</v>
      </c>
      <c r="N1833" s="10" t="s">
        <v>8</v>
      </c>
      <c r="O1833" s="10" t="s">
        <v>3071</v>
      </c>
      <c r="P1833" s="25" t="s">
        <v>50</v>
      </c>
      <c r="Q1833" s="42"/>
    </row>
    <row r="1834" spans="1:17" ht="210.75" customHeight="1" x14ac:dyDescent="0.35">
      <c r="A1834" s="20">
        <f t="shared" si="72"/>
        <v>1833</v>
      </c>
      <c r="B1834" s="21" t="s">
        <v>4568</v>
      </c>
      <c r="C1834" s="21">
        <v>46074.6875</v>
      </c>
      <c r="D1834" s="21" t="s">
        <v>61</v>
      </c>
      <c r="E1834" s="10" t="s">
        <v>139</v>
      </c>
      <c r="F1834" s="10" t="s">
        <v>25</v>
      </c>
      <c r="G1834" s="46">
        <v>1.18E-2</v>
      </c>
      <c r="H1834" s="46">
        <v>6.9999999999999999E-4</v>
      </c>
      <c r="I1834" s="46">
        <v>6.9999999999999999E-4</v>
      </c>
      <c r="J1834" s="46">
        <v>6.9999999999999999E-4</v>
      </c>
      <c r="K1834" s="49" t="s">
        <v>4573</v>
      </c>
      <c r="L1834" s="11" t="s">
        <v>4576</v>
      </c>
      <c r="M1834" s="10" t="s">
        <v>3368</v>
      </c>
      <c r="N1834" s="10" t="s">
        <v>1</v>
      </c>
      <c r="O1834" s="10" t="s">
        <v>3071</v>
      </c>
      <c r="P1834" s="25" t="s">
        <v>50</v>
      </c>
      <c r="Q1834" s="42"/>
    </row>
    <row r="1835" spans="1:17" ht="210.75" customHeight="1" x14ac:dyDescent="0.35">
      <c r="A1835" s="20">
        <f t="shared" si="72"/>
        <v>1834</v>
      </c>
      <c r="B1835" s="21" t="s">
        <v>4568</v>
      </c>
      <c r="C1835" s="21">
        <v>46074.625</v>
      </c>
      <c r="D1835" s="21" t="s">
        <v>2911</v>
      </c>
      <c r="E1835" s="10" t="s">
        <v>113</v>
      </c>
      <c r="F1835" s="10" t="s">
        <v>25</v>
      </c>
      <c r="G1835" s="46">
        <v>4.3E-3</v>
      </c>
      <c r="H1835" s="46">
        <v>8.0000000000000004E-4</v>
      </c>
      <c r="I1835" s="46">
        <v>1.6999999999999999E-3</v>
      </c>
      <c r="J1835" s="46">
        <v>1.6999999999999999E-3</v>
      </c>
      <c r="K1835" s="49" t="s">
        <v>4577</v>
      </c>
      <c r="L1835" s="11" t="s">
        <v>4578</v>
      </c>
      <c r="M1835" s="10" t="s">
        <v>3368</v>
      </c>
      <c r="N1835" s="10" t="s">
        <v>1</v>
      </c>
      <c r="O1835" s="10" t="s">
        <v>3071</v>
      </c>
      <c r="P1835" s="25" t="s">
        <v>50</v>
      </c>
      <c r="Q1835" s="42"/>
    </row>
    <row r="1836" spans="1:17" ht="210.75" customHeight="1" x14ac:dyDescent="0.35">
      <c r="A1836" s="20">
        <f t="shared" si="72"/>
        <v>1835</v>
      </c>
      <c r="B1836" s="21" t="str">
        <f>"W"&amp;WEEKNUM(C1836,1)</f>
        <v>W9</v>
      </c>
      <c r="C1836" s="21">
        <v>46075.416666666664</v>
      </c>
      <c r="D1836" s="21" t="s">
        <v>4574</v>
      </c>
      <c r="E1836" s="10" t="s">
        <v>1629</v>
      </c>
      <c r="F1836" s="10" t="s">
        <v>25</v>
      </c>
      <c r="G1836" s="46">
        <v>2.5000000000000001E-3</v>
      </c>
      <c r="H1836" s="46">
        <v>1E-3</v>
      </c>
      <c r="I1836" s="46">
        <v>1.5E-3</v>
      </c>
      <c r="J1836" s="46">
        <v>1.4E-3</v>
      </c>
      <c r="K1836" s="49" t="s">
        <v>4917</v>
      </c>
      <c r="L1836" s="11" t="s">
        <v>5167</v>
      </c>
      <c r="M1836" s="10" t="s">
        <v>3566</v>
      </c>
      <c r="N1836" s="10" t="s">
        <v>8</v>
      </c>
      <c r="O1836" s="10" t="s">
        <v>4575</v>
      </c>
      <c r="P1836" s="25" t="s">
        <v>50</v>
      </c>
      <c r="Q1836" s="42"/>
    </row>
    <row r="1837" spans="1:17" ht="210.75" customHeight="1" x14ac:dyDescent="0.35">
      <c r="A1837" s="20">
        <f t="shared" si="72"/>
        <v>1836</v>
      </c>
      <c r="B1837" s="21" t="s">
        <v>4579</v>
      </c>
      <c r="C1837" s="21">
        <v>46076.416666666664</v>
      </c>
      <c r="D1837" s="21" t="s">
        <v>2144</v>
      </c>
      <c r="E1837" s="10" t="s">
        <v>113</v>
      </c>
      <c r="F1837" s="10" t="s">
        <v>25</v>
      </c>
      <c r="G1837" s="46">
        <v>1.11E-2</v>
      </c>
      <c r="H1837" s="46">
        <v>1.4E-3</v>
      </c>
      <c r="I1837" s="46">
        <v>2.3999999999999998E-3</v>
      </c>
      <c r="J1837" s="46">
        <v>2.3999999999999998E-3</v>
      </c>
      <c r="K1837" s="49" t="s">
        <v>4581</v>
      </c>
      <c r="L1837" s="11" t="s">
        <v>4580</v>
      </c>
      <c r="M1837" s="10" t="s">
        <v>3368</v>
      </c>
      <c r="N1837" s="10" t="s">
        <v>1</v>
      </c>
      <c r="O1837" s="10" t="s">
        <v>3071</v>
      </c>
      <c r="P1837" s="25" t="s">
        <v>50</v>
      </c>
      <c r="Q1837" s="42"/>
    </row>
    <row r="1838" spans="1:17" ht="210.75" customHeight="1" x14ac:dyDescent="0.35">
      <c r="A1838" s="20">
        <f t="shared" si="72"/>
        <v>1837</v>
      </c>
      <c r="B1838" s="21" t="s">
        <v>4579</v>
      </c>
      <c r="C1838" s="21">
        <v>46076.416666666664</v>
      </c>
      <c r="D1838" s="21" t="s">
        <v>3321</v>
      </c>
      <c r="E1838" s="10" t="s">
        <v>174</v>
      </c>
      <c r="F1838" s="10" t="s">
        <v>25</v>
      </c>
      <c r="G1838" s="46">
        <v>2.1499999999999998E-2</v>
      </c>
      <c r="H1838" s="46">
        <v>2E-3</v>
      </c>
      <c r="I1838" s="46">
        <v>2E-3</v>
      </c>
      <c r="J1838" s="46">
        <v>2E-3</v>
      </c>
      <c r="K1838" s="49" t="s">
        <v>4582</v>
      </c>
      <c r="L1838" s="11" t="s">
        <v>4583</v>
      </c>
      <c r="M1838" s="10" t="s">
        <v>3096</v>
      </c>
      <c r="N1838" s="10" t="s">
        <v>8</v>
      </c>
      <c r="O1838" s="10" t="s">
        <v>3071</v>
      </c>
      <c r="P1838" s="25" t="s">
        <v>50</v>
      </c>
      <c r="Q1838" s="42"/>
    </row>
    <row r="1839" spans="1:17" ht="210.75" customHeight="1" x14ac:dyDescent="0.35">
      <c r="A1839" s="20">
        <f t="shared" si="72"/>
        <v>1838</v>
      </c>
      <c r="B1839" s="21" t="str">
        <f t="shared" ref="B1839:B1859" si="76">"W"&amp;WEEKNUM(C1839,1)</f>
        <v>W9</v>
      </c>
      <c r="C1839" s="21">
        <v>46077.416666666664</v>
      </c>
      <c r="D1839" s="21" t="s">
        <v>2144</v>
      </c>
      <c r="E1839" s="10" t="s">
        <v>462</v>
      </c>
      <c r="F1839" s="10" t="s">
        <v>56</v>
      </c>
      <c r="G1839" s="46">
        <v>0.13719999999999999</v>
      </c>
      <c r="H1839" s="46">
        <v>4.0599999999999997E-2</v>
      </c>
      <c r="I1839" s="46">
        <v>0.17580000000000001</v>
      </c>
      <c r="J1839" s="46">
        <v>6.9400000000000003E-2</v>
      </c>
      <c r="K1839" s="49" t="s">
        <v>4585</v>
      </c>
      <c r="L1839" s="11" t="s">
        <v>4593</v>
      </c>
      <c r="M1839" s="10" t="s">
        <v>173</v>
      </c>
      <c r="N1839" s="10" t="s">
        <v>1</v>
      </c>
      <c r="O1839" s="10" t="s">
        <v>4584</v>
      </c>
      <c r="P1839" s="25" t="s">
        <v>11</v>
      </c>
      <c r="Q1839" s="42"/>
    </row>
    <row r="1840" spans="1:17" ht="210.75" customHeight="1" x14ac:dyDescent="0.35">
      <c r="A1840" s="20">
        <f t="shared" si="72"/>
        <v>1839</v>
      </c>
      <c r="B1840" s="21" t="str">
        <f t="shared" si="76"/>
        <v>W9</v>
      </c>
      <c r="C1840" s="21">
        <v>46078.416666666664</v>
      </c>
      <c r="D1840" s="21" t="s">
        <v>2144</v>
      </c>
      <c r="E1840" s="10" t="s">
        <v>106</v>
      </c>
      <c r="F1840" s="10" t="s">
        <v>66</v>
      </c>
      <c r="G1840" s="46">
        <v>9.5999999999999992E-3</v>
      </c>
      <c r="H1840" s="46">
        <v>1.2999999999999999E-3</v>
      </c>
      <c r="I1840" s="46">
        <v>1.9E-3</v>
      </c>
      <c r="J1840" s="46">
        <v>1.4E-3</v>
      </c>
      <c r="K1840" s="49" t="s">
        <v>4587</v>
      </c>
      <c r="L1840" s="11" t="s">
        <v>4594</v>
      </c>
      <c r="M1840" s="10" t="s">
        <v>180</v>
      </c>
      <c r="N1840" s="10" t="s">
        <v>1</v>
      </c>
      <c r="O1840" s="10" t="s">
        <v>71</v>
      </c>
      <c r="P1840" s="25" t="s">
        <v>11</v>
      </c>
      <c r="Q1840" s="42"/>
    </row>
    <row r="1841" spans="1:17" ht="210.75" customHeight="1" x14ac:dyDescent="0.35">
      <c r="A1841" s="20">
        <f t="shared" si="72"/>
        <v>1840</v>
      </c>
      <c r="B1841" s="21" t="str">
        <f t="shared" si="76"/>
        <v>W9</v>
      </c>
      <c r="C1841" s="21">
        <v>46078.416666666664</v>
      </c>
      <c r="D1841" s="21" t="s">
        <v>2102</v>
      </c>
      <c r="E1841" s="10" t="s">
        <v>169</v>
      </c>
      <c r="F1841" s="10" t="s">
        <v>66</v>
      </c>
      <c r="G1841" s="46">
        <v>1.5E-3</v>
      </c>
      <c r="H1841" s="46">
        <v>2.9999999999999997E-4</v>
      </c>
      <c r="I1841" s="46">
        <v>5.0000000000000001E-4</v>
      </c>
      <c r="J1841" s="46">
        <v>0.1525</v>
      </c>
      <c r="K1841" s="49" t="s">
        <v>4588</v>
      </c>
      <c r="L1841" s="11" t="s">
        <v>4595</v>
      </c>
      <c r="M1841" s="10" t="s">
        <v>180</v>
      </c>
      <c r="N1841" s="10" t="s">
        <v>1</v>
      </c>
      <c r="O1841" s="10" t="s">
        <v>71</v>
      </c>
      <c r="P1841" s="25" t="s">
        <v>11</v>
      </c>
      <c r="Q1841" s="47"/>
    </row>
    <row r="1842" spans="1:17" ht="210.75" customHeight="1" x14ac:dyDescent="0.35">
      <c r="A1842" s="20">
        <f t="shared" si="72"/>
        <v>1841</v>
      </c>
      <c r="B1842" s="21" t="str">
        <f t="shared" si="76"/>
        <v>W9</v>
      </c>
      <c r="C1842" s="21">
        <v>46078.416666666664</v>
      </c>
      <c r="D1842" s="21" t="s">
        <v>2102</v>
      </c>
      <c r="E1842" s="10" t="s">
        <v>4586</v>
      </c>
      <c r="F1842" s="10" t="s">
        <v>66</v>
      </c>
      <c r="G1842" s="46">
        <v>1.2999999999999999E-3</v>
      </c>
      <c r="H1842" s="46">
        <v>1E-4</v>
      </c>
      <c r="I1842" s="46">
        <v>5.0000000000000001E-4</v>
      </c>
      <c r="J1842" s="46">
        <v>0.17799999999999999</v>
      </c>
      <c r="K1842" s="49" t="s">
        <v>4589</v>
      </c>
      <c r="L1842" s="11" t="s">
        <v>4598</v>
      </c>
      <c r="M1842" s="10" t="s">
        <v>3565</v>
      </c>
      <c r="N1842" s="10" t="s">
        <v>1558</v>
      </c>
      <c r="O1842" s="10" t="s">
        <v>71</v>
      </c>
      <c r="P1842" s="25" t="s">
        <v>11</v>
      </c>
      <c r="Q1842" s="47"/>
    </row>
    <row r="1843" spans="1:17" ht="210.75" customHeight="1" x14ac:dyDescent="0.35">
      <c r="A1843" s="20">
        <f t="shared" si="72"/>
        <v>1842</v>
      </c>
      <c r="B1843" s="21" t="str">
        <f t="shared" si="76"/>
        <v>W9</v>
      </c>
      <c r="C1843" s="21">
        <v>46078.416666666664</v>
      </c>
      <c r="D1843" s="21" t="s">
        <v>4377</v>
      </c>
      <c r="E1843" s="10" t="s">
        <v>2352</v>
      </c>
      <c r="F1843" s="10" t="s">
        <v>53</v>
      </c>
      <c r="G1843" s="46">
        <v>7.22E-2</v>
      </c>
      <c r="H1843" s="46">
        <v>7.7999999999999996E-3</v>
      </c>
      <c r="I1843" s="46">
        <v>1.89E-2</v>
      </c>
      <c r="J1843" s="46">
        <v>8.6E-3</v>
      </c>
      <c r="K1843" s="49" t="s">
        <v>4590</v>
      </c>
      <c r="L1843" s="11" t="s">
        <v>4596</v>
      </c>
      <c r="M1843" s="10" t="s">
        <v>151</v>
      </c>
      <c r="N1843" s="10" t="s">
        <v>1558</v>
      </c>
      <c r="O1843" s="10" t="s">
        <v>71</v>
      </c>
      <c r="P1843" s="25" t="s">
        <v>50</v>
      </c>
      <c r="Q1843" s="47"/>
    </row>
    <row r="1844" spans="1:17" ht="210.75" customHeight="1" x14ac:dyDescent="0.35">
      <c r="A1844" s="20">
        <f t="shared" si="72"/>
        <v>1843</v>
      </c>
      <c r="B1844" s="21" t="str">
        <f t="shared" si="76"/>
        <v>W9</v>
      </c>
      <c r="C1844" s="21">
        <v>46078.416666666664</v>
      </c>
      <c r="D1844" s="21" t="s">
        <v>61</v>
      </c>
      <c r="E1844" s="10" t="s">
        <v>20</v>
      </c>
      <c r="F1844" s="10" t="s">
        <v>56</v>
      </c>
      <c r="G1844" s="46">
        <v>1.24E-2</v>
      </c>
      <c r="H1844" s="46">
        <v>3.3E-3</v>
      </c>
      <c r="I1844" s="46">
        <v>6.7000000000000002E-3</v>
      </c>
      <c r="J1844" s="46">
        <v>3.3E-3</v>
      </c>
      <c r="K1844" s="49" t="s">
        <v>4591</v>
      </c>
      <c r="L1844" s="11" t="s">
        <v>5168</v>
      </c>
      <c r="M1844" s="10" t="s">
        <v>180</v>
      </c>
      <c r="N1844" s="10" t="s">
        <v>1</v>
      </c>
      <c r="O1844" s="10" t="s">
        <v>71</v>
      </c>
      <c r="P1844" s="25" t="s">
        <v>11</v>
      </c>
      <c r="Q1844" s="47"/>
    </row>
    <row r="1845" spans="1:17" ht="210.75" customHeight="1" x14ac:dyDescent="0.35">
      <c r="A1845" s="48">
        <f t="shared" si="72"/>
        <v>1844</v>
      </c>
      <c r="B1845" s="21" t="str">
        <f t="shared" si="76"/>
        <v>W9</v>
      </c>
      <c r="C1845" s="21">
        <v>46078.666666666664</v>
      </c>
      <c r="D1845" s="21" t="s">
        <v>2191</v>
      </c>
      <c r="E1845" s="10" t="s">
        <v>1449</v>
      </c>
      <c r="F1845" s="10" t="s">
        <v>56</v>
      </c>
      <c r="G1845" s="46">
        <v>5.96E-2</v>
      </c>
      <c r="H1845" s="46">
        <v>4.7999999999999996E-3</v>
      </c>
      <c r="I1845" s="46">
        <v>6.7000000000000002E-3</v>
      </c>
      <c r="J1845" s="46">
        <v>6.7000000000000002E-3</v>
      </c>
      <c r="K1845" s="49" t="s">
        <v>4599</v>
      </c>
      <c r="L1845" s="11" t="s">
        <v>4597</v>
      </c>
      <c r="M1845" s="10" t="s">
        <v>172</v>
      </c>
      <c r="N1845" s="10" t="s">
        <v>9</v>
      </c>
      <c r="O1845" s="10" t="s">
        <v>71</v>
      </c>
      <c r="P1845" s="25" t="s">
        <v>50</v>
      </c>
      <c r="Q1845" s="47"/>
    </row>
    <row r="1846" spans="1:17" ht="210.75" customHeight="1" x14ac:dyDescent="0.35">
      <c r="A1846" s="20">
        <f t="shared" si="72"/>
        <v>1845</v>
      </c>
      <c r="B1846" s="21" t="str">
        <f t="shared" si="76"/>
        <v>W9</v>
      </c>
      <c r="C1846" s="21">
        <v>46079.416666666664</v>
      </c>
      <c r="D1846" s="21" t="s">
        <v>2102</v>
      </c>
      <c r="E1846" s="10" t="s">
        <v>84</v>
      </c>
      <c r="F1846" s="10" t="s">
        <v>56</v>
      </c>
      <c r="G1846" s="46">
        <v>4.4000000000000003E-3</v>
      </c>
      <c r="H1846" s="46">
        <v>2E-3</v>
      </c>
      <c r="I1846" s="46">
        <v>2.7000000000000001E-3</v>
      </c>
      <c r="J1846" s="46">
        <v>4.0000000000000001E-3</v>
      </c>
      <c r="K1846" s="49" t="s">
        <v>4592</v>
      </c>
      <c r="L1846" s="11" t="s">
        <v>4601</v>
      </c>
      <c r="M1846" s="10" t="s">
        <v>175</v>
      </c>
      <c r="N1846" s="10" t="s">
        <v>8</v>
      </c>
      <c r="O1846" s="10" t="s">
        <v>71</v>
      </c>
      <c r="P1846" s="25" t="s">
        <v>134</v>
      </c>
      <c r="Q1846" s="47"/>
    </row>
    <row r="1847" spans="1:17" ht="210.75" customHeight="1" x14ac:dyDescent="0.35">
      <c r="A1847" s="20">
        <f t="shared" si="72"/>
        <v>1846</v>
      </c>
      <c r="B1847" s="21" t="str">
        <f t="shared" si="76"/>
        <v>W9</v>
      </c>
      <c r="C1847" s="21">
        <v>46079.645833333336</v>
      </c>
      <c r="D1847" s="21" t="s">
        <v>2102</v>
      </c>
      <c r="E1847" s="10" t="s">
        <v>4602</v>
      </c>
      <c r="F1847" s="10" t="s">
        <v>25</v>
      </c>
      <c r="G1847" s="46">
        <v>2.7000000000000001E-3</v>
      </c>
      <c r="H1847" s="46">
        <v>2.0000000000000001E-4</v>
      </c>
      <c r="I1847" s="46">
        <v>4.0000000000000002E-4</v>
      </c>
      <c r="J1847" s="46">
        <v>2.2000000000000001E-3</v>
      </c>
      <c r="K1847" s="49" t="s">
        <v>4600</v>
      </c>
      <c r="L1847" s="11" t="s">
        <v>4603</v>
      </c>
      <c r="M1847" s="10" t="s">
        <v>3565</v>
      </c>
      <c r="N1847" s="10" t="s">
        <v>8</v>
      </c>
      <c r="O1847" s="10" t="s">
        <v>85</v>
      </c>
      <c r="P1847" s="25" t="s">
        <v>11</v>
      </c>
      <c r="Q1847" s="47"/>
    </row>
    <row r="1848" spans="1:17" ht="210.75" customHeight="1" x14ac:dyDescent="0.35">
      <c r="A1848" s="20">
        <f t="shared" si="72"/>
        <v>1847</v>
      </c>
      <c r="B1848" s="21" t="str">
        <f t="shared" si="76"/>
        <v>W9</v>
      </c>
      <c r="C1848" s="21">
        <v>46080.395833333336</v>
      </c>
      <c r="D1848" s="21" t="s">
        <v>4437</v>
      </c>
      <c r="E1848" s="10" t="s">
        <v>145</v>
      </c>
      <c r="F1848" s="10" t="s">
        <v>25</v>
      </c>
      <c r="G1848" s="46">
        <v>2.3E-3</v>
      </c>
      <c r="H1848" s="46">
        <v>5.9999999999999995E-4</v>
      </c>
      <c r="I1848" s="46">
        <v>1.8E-3</v>
      </c>
      <c r="J1848" s="46">
        <v>1E-3</v>
      </c>
      <c r="K1848" s="49" t="s">
        <v>4604</v>
      </c>
      <c r="L1848" s="11" t="s">
        <v>4629</v>
      </c>
      <c r="M1848" s="10" t="s">
        <v>2455</v>
      </c>
      <c r="N1848" s="10" t="s">
        <v>183</v>
      </c>
      <c r="O1848" s="10" t="s">
        <v>85</v>
      </c>
      <c r="P1848" s="25" t="s">
        <v>134</v>
      </c>
      <c r="Q1848" s="47"/>
    </row>
    <row r="1849" spans="1:17" ht="210.75" customHeight="1" x14ac:dyDescent="0.35">
      <c r="A1849" s="20">
        <f t="shared" si="72"/>
        <v>1848</v>
      </c>
      <c r="B1849" s="21" t="str">
        <f t="shared" si="76"/>
        <v>W9</v>
      </c>
      <c r="C1849" s="21">
        <v>46080.395833333336</v>
      </c>
      <c r="D1849" s="21" t="s">
        <v>2861</v>
      </c>
      <c r="E1849" s="10" t="s">
        <v>147</v>
      </c>
      <c r="F1849" s="10" t="s">
        <v>25</v>
      </c>
      <c r="G1849" s="46">
        <v>2.7799999999999998E-2</v>
      </c>
      <c r="H1849" s="46">
        <v>4.1000000000000003E-3</v>
      </c>
      <c r="I1849" s="46">
        <v>4.1999999999999997E-3</v>
      </c>
      <c r="J1849" s="46">
        <v>4.1999999999999997E-3</v>
      </c>
      <c r="K1849" s="49" t="s">
        <v>4606</v>
      </c>
      <c r="L1849" s="11" t="s">
        <v>5169</v>
      </c>
      <c r="M1849" s="10" t="s">
        <v>3566</v>
      </c>
      <c r="N1849" s="10" t="s">
        <v>8</v>
      </c>
      <c r="O1849" s="10" t="s">
        <v>85</v>
      </c>
      <c r="P1849" s="25" t="s">
        <v>134</v>
      </c>
      <c r="Q1849" s="47"/>
    </row>
    <row r="1850" spans="1:17" ht="210.75" customHeight="1" x14ac:dyDescent="0.35">
      <c r="A1850" s="20">
        <f t="shared" si="72"/>
        <v>1849</v>
      </c>
      <c r="B1850" s="21" t="str">
        <f t="shared" si="76"/>
        <v>W9</v>
      </c>
      <c r="C1850" s="21">
        <v>46080.395833333336</v>
      </c>
      <c r="D1850" s="21" t="s">
        <v>2191</v>
      </c>
      <c r="E1850" s="10" t="s">
        <v>73</v>
      </c>
      <c r="F1850" s="10" t="s">
        <v>25</v>
      </c>
      <c r="G1850" s="46">
        <v>5.8099999999999999E-2</v>
      </c>
      <c r="H1850" s="46">
        <v>3.8E-3</v>
      </c>
      <c r="I1850" s="46">
        <v>4.7000000000000002E-3</v>
      </c>
      <c r="J1850" s="46">
        <v>4.5999999999999999E-3</v>
      </c>
      <c r="K1850" s="49" t="s">
        <v>4607</v>
      </c>
      <c r="L1850" s="11" t="s">
        <v>4617</v>
      </c>
      <c r="M1850" s="10" t="s">
        <v>172</v>
      </c>
      <c r="N1850" s="10" t="s">
        <v>9</v>
      </c>
      <c r="O1850" s="10" t="s">
        <v>85</v>
      </c>
      <c r="P1850" s="25" t="s">
        <v>134</v>
      </c>
      <c r="Q1850" s="47"/>
    </row>
    <row r="1851" spans="1:17" ht="210.75" customHeight="1" x14ac:dyDescent="0.35">
      <c r="A1851" s="20">
        <f t="shared" si="72"/>
        <v>1850</v>
      </c>
      <c r="B1851" s="21" t="str">
        <f t="shared" si="76"/>
        <v>W9</v>
      </c>
      <c r="C1851" s="21">
        <v>46080.395833333336</v>
      </c>
      <c r="D1851" s="21" t="s">
        <v>2102</v>
      </c>
      <c r="E1851" s="10" t="s">
        <v>93</v>
      </c>
      <c r="F1851" s="10" t="s">
        <v>66</v>
      </c>
      <c r="G1851" s="46">
        <v>1.1000000000000001E-3</v>
      </c>
      <c r="H1851" s="46">
        <v>5.0000000000000001E-4</v>
      </c>
      <c r="I1851" s="46">
        <v>1E-3</v>
      </c>
      <c r="J1851" s="46">
        <v>1.1999999999999999E-3</v>
      </c>
      <c r="K1851" s="49" t="s">
        <v>4608</v>
      </c>
      <c r="L1851" s="11" t="s">
        <v>4612</v>
      </c>
      <c r="M1851" s="10" t="s">
        <v>167</v>
      </c>
      <c r="N1851" s="10" t="s">
        <v>1</v>
      </c>
      <c r="O1851" s="10" t="s">
        <v>85</v>
      </c>
      <c r="P1851" s="25" t="s">
        <v>11</v>
      </c>
      <c r="Q1851" s="47"/>
    </row>
    <row r="1852" spans="1:17" ht="210.75" customHeight="1" x14ac:dyDescent="0.35">
      <c r="A1852" s="20">
        <f t="shared" si="72"/>
        <v>1851</v>
      </c>
      <c r="B1852" s="21" t="str">
        <f t="shared" si="76"/>
        <v>W9</v>
      </c>
      <c r="C1852" s="21">
        <v>46080.395833333336</v>
      </c>
      <c r="D1852" s="21" t="s">
        <v>2102</v>
      </c>
      <c r="E1852" s="10" t="s">
        <v>1059</v>
      </c>
      <c r="F1852" s="10" t="s">
        <v>25</v>
      </c>
      <c r="G1852" s="46">
        <v>1.1999999999999999E-3</v>
      </c>
      <c r="H1852" s="46">
        <v>2.9999999999999997E-4</v>
      </c>
      <c r="I1852" s="46">
        <v>5.0000000000000001E-4</v>
      </c>
      <c r="J1852" s="46">
        <v>1.1999999999999999E-3</v>
      </c>
      <c r="K1852" s="49" t="s">
        <v>4609</v>
      </c>
      <c r="L1852" s="11" t="s">
        <v>4630</v>
      </c>
      <c r="M1852" s="10" t="s">
        <v>167</v>
      </c>
      <c r="N1852" s="10" t="s">
        <v>1</v>
      </c>
      <c r="O1852" s="10" t="s">
        <v>85</v>
      </c>
      <c r="P1852" s="25" t="s">
        <v>50</v>
      </c>
      <c r="Q1852" s="47"/>
    </row>
    <row r="1853" spans="1:17" ht="210.75" customHeight="1" x14ac:dyDescent="0.35">
      <c r="A1853" s="20">
        <f t="shared" si="72"/>
        <v>1852</v>
      </c>
      <c r="B1853" s="21" t="str">
        <f t="shared" si="76"/>
        <v>W9</v>
      </c>
      <c r="C1853" s="21">
        <v>46080.395833333336</v>
      </c>
      <c r="D1853" s="21" t="s">
        <v>2911</v>
      </c>
      <c r="E1853" s="10" t="s">
        <v>155</v>
      </c>
      <c r="F1853" s="10" t="s">
        <v>25</v>
      </c>
      <c r="G1853" s="46">
        <v>3.0000000000000001E-3</v>
      </c>
      <c r="H1853" s="46">
        <v>5.9999999999999995E-4</v>
      </c>
      <c r="I1853" s="46">
        <v>1E-3</v>
      </c>
      <c r="J1853" s="46">
        <v>2.3E-3</v>
      </c>
      <c r="K1853" s="49" t="s">
        <v>4610</v>
      </c>
      <c r="L1853" s="11" t="s">
        <v>4614</v>
      </c>
      <c r="M1853" s="10" t="s">
        <v>3566</v>
      </c>
      <c r="N1853" s="10" t="s">
        <v>8</v>
      </c>
      <c r="O1853" s="10" t="s">
        <v>85</v>
      </c>
      <c r="P1853" s="25" t="s">
        <v>50</v>
      </c>
      <c r="Q1853" s="47"/>
    </row>
    <row r="1854" spans="1:17" ht="210.75" customHeight="1" x14ac:dyDescent="0.35">
      <c r="A1854" s="20">
        <f t="shared" si="72"/>
        <v>1853</v>
      </c>
      <c r="B1854" s="21" t="str">
        <f t="shared" si="76"/>
        <v>W9</v>
      </c>
      <c r="C1854" s="21">
        <v>46080.395833333336</v>
      </c>
      <c r="D1854" s="21" t="s">
        <v>4605</v>
      </c>
      <c r="E1854" s="10" t="s">
        <v>1804</v>
      </c>
      <c r="F1854" s="10" t="s">
        <v>76</v>
      </c>
      <c r="G1854" s="46">
        <v>1.54E-2</v>
      </c>
      <c r="H1854" s="46">
        <v>2.3999999999999998E-3</v>
      </c>
      <c r="I1854" s="46">
        <v>2.3999999999999998E-3</v>
      </c>
      <c r="J1854" s="46">
        <v>2.3999999999999998E-3</v>
      </c>
      <c r="K1854" s="49" t="s">
        <v>4611</v>
      </c>
      <c r="L1854" s="11" t="s">
        <v>4616</v>
      </c>
      <c r="M1854" s="10" t="s">
        <v>167</v>
      </c>
      <c r="N1854" s="10" t="s">
        <v>1</v>
      </c>
      <c r="O1854" s="10" t="s">
        <v>85</v>
      </c>
      <c r="P1854" s="25" t="s">
        <v>50</v>
      </c>
      <c r="Q1854" s="47"/>
    </row>
    <row r="1855" spans="1:17" ht="210.75" customHeight="1" x14ac:dyDescent="0.35">
      <c r="A1855" s="20">
        <f t="shared" si="72"/>
        <v>1854</v>
      </c>
      <c r="B1855" s="21" t="str">
        <f t="shared" si="76"/>
        <v>W9</v>
      </c>
      <c r="C1855" s="21">
        <v>46080.645833333336</v>
      </c>
      <c r="D1855" s="21" t="s">
        <v>4292</v>
      </c>
      <c r="E1855" s="10" t="s">
        <v>20</v>
      </c>
      <c r="F1855" s="10" t="s">
        <v>56</v>
      </c>
      <c r="G1855" s="46">
        <v>1.5299999999999999E-2</v>
      </c>
      <c r="H1855" s="46">
        <v>4.1999999999999997E-3</v>
      </c>
      <c r="I1855" s="46">
        <v>4.7000000000000002E-3</v>
      </c>
      <c r="J1855" s="46">
        <v>4.8999999999999998E-3</v>
      </c>
      <c r="K1855" s="49" t="s">
        <v>4613</v>
      </c>
      <c r="L1855" s="11" t="s">
        <v>4615</v>
      </c>
      <c r="M1855" s="10" t="s">
        <v>167</v>
      </c>
      <c r="N1855" s="10" t="s">
        <v>1</v>
      </c>
      <c r="O1855" s="10" t="s">
        <v>85</v>
      </c>
      <c r="P1855" s="25" t="s">
        <v>11</v>
      </c>
      <c r="Q1855" s="47"/>
    </row>
    <row r="1856" spans="1:17" ht="210.75" customHeight="1" x14ac:dyDescent="0.35">
      <c r="A1856" s="20">
        <f t="shared" si="72"/>
        <v>1855</v>
      </c>
      <c r="B1856" s="21" t="str">
        <f t="shared" si="76"/>
        <v>W9</v>
      </c>
      <c r="C1856" s="21">
        <v>46080.645833333336</v>
      </c>
      <c r="D1856" s="21" t="s">
        <v>698</v>
      </c>
      <c r="E1856" s="10" t="s">
        <v>249</v>
      </c>
      <c r="F1856" s="10" t="s">
        <v>25</v>
      </c>
      <c r="G1856" s="46">
        <v>1.46E-2</v>
      </c>
      <c r="H1856" s="46">
        <v>4.5999999999999999E-3</v>
      </c>
      <c r="I1856" s="46">
        <v>4.5999999999999999E-3</v>
      </c>
      <c r="J1856" s="46">
        <v>4.5999999999999999E-3</v>
      </c>
      <c r="K1856" s="49" t="s">
        <v>4618</v>
      </c>
      <c r="L1856" s="11" t="s">
        <v>4619</v>
      </c>
      <c r="M1856" s="10" t="s">
        <v>2455</v>
      </c>
      <c r="N1856" s="10" t="s">
        <v>183</v>
      </c>
      <c r="O1856" s="10" t="s">
        <v>85</v>
      </c>
      <c r="P1856" s="25" t="s">
        <v>11</v>
      </c>
      <c r="Q1856" s="47"/>
    </row>
    <row r="1857" spans="1:17" ht="210.75" customHeight="1" x14ac:dyDescent="0.35">
      <c r="A1857" s="20">
        <f t="shared" si="72"/>
        <v>1856</v>
      </c>
      <c r="B1857" s="21" t="str">
        <f t="shared" si="76"/>
        <v>W9</v>
      </c>
      <c r="C1857" s="21">
        <v>46081.395833333336</v>
      </c>
      <c r="D1857" s="21" t="s">
        <v>2102</v>
      </c>
      <c r="E1857" s="10" t="s">
        <v>102</v>
      </c>
      <c r="F1857" s="10" t="s">
        <v>25</v>
      </c>
      <c r="G1857" s="46">
        <v>1.15E-2</v>
      </c>
      <c r="H1857" s="46">
        <v>5.7000000000000002E-3</v>
      </c>
      <c r="I1857" s="46">
        <v>7.4999999999999997E-3</v>
      </c>
      <c r="J1857" s="46">
        <v>9.7999999999999997E-3</v>
      </c>
      <c r="K1857" s="49" t="s">
        <v>4620</v>
      </c>
      <c r="L1857" s="11" t="s">
        <v>4631</v>
      </c>
      <c r="M1857" s="10" t="s">
        <v>3566</v>
      </c>
      <c r="N1857" s="10" t="s">
        <v>8</v>
      </c>
      <c r="O1857" s="10" t="s">
        <v>85</v>
      </c>
      <c r="P1857" s="25" t="s">
        <v>134</v>
      </c>
      <c r="Q1857" s="47"/>
    </row>
    <row r="1858" spans="1:17" ht="210.75" customHeight="1" x14ac:dyDescent="0.35">
      <c r="A1858" s="20">
        <f t="shared" si="72"/>
        <v>1857</v>
      </c>
      <c r="B1858" s="21" t="str">
        <f t="shared" si="76"/>
        <v>W9</v>
      </c>
      <c r="C1858" s="21">
        <v>46081.395833333336</v>
      </c>
      <c r="D1858" s="21" t="s">
        <v>2102</v>
      </c>
      <c r="E1858" s="10" t="s">
        <v>113</v>
      </c>
      <c r="F1858" s="10" t="s">
        <v>25</v>
      </c>
      <c r="G1858" s="46">
        <v>1.6999999999999999E-3</v>
      </c>
      <c r="H1858" s="46">
        <v>5.9999999999999995E-4</v>
      </c>
      <c r="I1858" s="46">
        <v>6.9999999999999999E-4</v>
      </c>
      <c r="J1858" s="46">
        <v>3.3E-3</v>
      </c>
      <c r="K1858" s="49" t="s">
        <v>4621</v>
      </c>
      <c r="L1858" s="11" t="s">
        <v>5170</v>
      </c>
      <c r="M1858" s="10" t="s">
        <v>4667</v>
      </c>
      <c r="N1858" s="10" t="s">
        <v>1</v>
      </c>
      <c r="O1858" s="10" t="s">
        <v>85</v>
      </c>
      <c r="P1858" s="25" t="s">
        <v>134</v>
      </c>
      <c r="Q1858" s="47"/>
    </row>
    <row r="1859" spans="1:17" ht="210.75" customHeight="1" x14ac:dyDescent="0.35">
      <c r="A1859" s="20">
        <f t="shared" si="72"/>
        <v>1858</v>
      </c>
      <c r="B1859" s="21" t="str">
        <f t="shared" si="76"/>
        <v>W9</v>
      </c>
      <c r="C1859" s="21">
        <v>46081.645833333336</v>
      </c>
      <c r="D1859" s="21" t="s">
        <v>2935</v>
      </c>
      <c r="E1859" s="10" t="s">
        <v>156</v>
      </c>
      <c r="F1859" s="10" t="s">
        <v>25</v>
      </c>
      <c r="G1859" s="46">
        <v>8.0500000000000002E-2</v>
      </c>
      <c r="H1859" s="46">
        <v>9.4999999999999998E-3</v>
      </c>
      <c r="I1859" s="46">
        <v>1.2E-2</v>
      </c>
      <c r="J1859" s="46">
        <v>1.2E-2</v>
      </c>
      <c r="K1859" s="49" t="s">
        <v>4622</v>
      </c>
      <c r="L1859" s="11" t="s">
        <v>4683</v>
      </c>
      <c r="M1859" s="10" t="s">
        <v>175</v>
      </c>
      <c r="N1859" s="10" t="s">
        <v>8</v>
      </c>
      <c r="O1859" s="10" t="s">
        <v>85</v>
      </c>
      <c r="P1859" s="25" t="s">
        <v>11</v>
      </c>
      <c r="Q1859" s="47"/>
    </row>
    <row r="1860" spans="1:17" ht="210.75" customHeight="1" x14ac:dyDescent="0.35">
      <c r="A1860" s="20">
        <f t="shared" si="72"/>
        <v>1859</v>
      </c>
      <c r="B1860" s="21" t="str">
        <f t="shared" ref="B1860:B1870" si="77">"W"&amp;WEEKNUM(C1860,1)</f>
        <v>W10</v>
      </c>
      <c r="C1860" s="21">
        <v>46082.416666666664</v>
      </c>
      <c r="D1860" s="21" t="s">
        <v>2191</v>
      </c>
      <c r="E1860" s="10" t="s">
        <v>58</v>
      </c>
      <c r="F1860" s="10" t="s">
        <v>25</v>
      </c>
      <c r="G1860" s="46">
        <v>2.6800000000000001E-2</v>
      </c>
      <c r="H1860" s="46">
        <v>8.3000000000000001E-3</v>
      </c>
      <c r="I1860" s="46">
        <v>8.6999999999999994E-3</v>
      </c>
      <c r="J1860" s="46">
        <v>8.9999999999999993E-3</v>
      </c>
      <c r="K1860" s="49" t="s">
        <v>4626</v>
      </c>
      <c r="L1860" s="11" t="s">
        <v>4633</v>
      </c>
      <c r="M1860" s="10" t="s">
        <v>3566</v>
      </c>
      <c r="N1860" s="10" t="s">
        <v>8</v>
      </c>
      <c r="O1860" s="10" t="s">
        <v>1610</v>
      </c>
      <c r="P1860" s="25" t="s">
        <v>134</v>
      </c>
      <c r="Q1860" s="47"/>
    </row>
    <row r="1861" spans="1:17" ht="210.75" customHeight="1" x14ac:dyDescent="0.35">
      <c r="A1861" s="20">
        <f t="shared" si="72"/>
        <v>1860</v>
      </c>
      <c r="B1861" s="21" t="str">
        <f t="shared" si="77"/>
        <v>W10</v>
      </c>
      <c r="C1861" s="21">
        <v>46082.416666666664</v>
      </c>
      <c r="D1861" s="21" t="s">
        <v>4344</v>
      </c>
      <c r="E1861" s="10" t="s">
        <v>1629</v>
      </c>
      <c r="F1861" s="10" t="s">
        <v>25</v>
      </c>
      <c r="G1861" s="46">
        <v>3.2000000000000002E-3</v>
      </c>
      <c r="H1861" s="46">
        <v>1E-3</v>
      </c>
      <c r="I1861" s="46">
        <v>2E-3</v>
      </c>
      <c r="J1861" s="46">
        <v>2E-3</v>
      </c>
      <c r="K1861" s="49" t="s">
        <v>4623</v>
      </c>
      <c r="L1861" s="11" t="s">
        <v>5171</v>
      </c>
      <c r="M1861" s="10" t="s">
        <v>3566</v>
      </c>
      <c r="N1861" s="10" t="s">
        <v>8</v>
      </c>
      <c r="O1861" s="10" t="s">
        <v>1610</v>
      </c>
      <c r="P1861" s="25" t="s">
        <v>134</v>
      </c>
      <c r="Q1861" s="47"/>
    </row>
    <row r="1862" spans="1:17" ht="210.75" customHeight="1" x14ac:dyDescent="0.35">
      <c r="A1862" s="20">
        <f t="shared" si="72"/>
        <v>1861</v>
      </c>
      <c r="B1862" s="21" t="str">
        <f t="shared" si="77"/>
        <v>W10</v>
      </c>
      <c r="C1862" s="21">
        <v>46082.416666666664</v>
      </c>
      <c r="D1862" s="21" t="s">
        <v>4292</v>
      </c>
      <c r="E1862" s="10" t="s">
        <v>1059</v>
      </c>
      <c r="F1862" s="10" t="s">
        <v>25</v>
      </c>
      <c r="G1862" s="46">
        <v>1.1999999999999999E-3</v>
      </c>
      <c r="H1862" s="46">
        <v>4.0000000000000002E-4</v>
      </c>
      <c r="I1862" s="46">
        <v>8.0000000000000004E-4</v>
      </c>
      <c r="J1862" s="46">
        <v>1.6999999999999999E-3</v>
      </c>
      <c r="K1862" s="49" t="s">
        <v>4624</v>
      </c>
      <c r="L1862" s="11" t="s">
        <v>4632</v>
      </c>
      <c r="M1862" s="10" t="s">
        <v>190</v>
      </c>
      <c r="N1862" s="10" t="s">
        <v>1</v>
      </c>
      <c r="O1862" s="10" t="s">
        <v>1610</v>
      </c>
      <c r="P1862" s="25" t="s">
        <v>50</v>
      </c>
      <c r="Q1862" s="47"/>
    </row>
    <row r="1863" spans="1:17" ht="210.75" customHeight="1" x14ac:dyDescent="0.35">
      <c r="A1863" s="20">
        <f t="shared" ref="A1863:A1926" si="78">ROW()-1</f>
        <v>1862</v>
      </c>
      <c r="B1863" s="21" t="str">
        <f t="shared" si="77"/>
        <v>W10</v>
      </c>
      <c r="C1863" s="21">
        <v>46082.416666666664</v>
      </c>
      <c r="D1863" s="21" t="s">
        <v>2102</v>
      </c>
      <c r="E1863" s="10" t="s">
        <v>4628</v>
      </c>
      <c r="F1863" s="10" t="s">
        <v>25</v>
      </c>
      <c r="G1863" s="46">
        <v>4.1000000000000003E-3</v>
      </c>
      <c r="H1863" s="46">
        <v>2.5000000000000001E-3</v>
      </c>
      <c r="I1863" s="46">
        <v>5.3E-3</v>
      </c>
      <c r="J1863" s="46">
        <v>9.4999999999999998E-3</v>
      </c>
      <c r="K1863" s="49" t="s">
        <v>4625</v>
      </c>
      <c r="L1863" s="11" t="s">
        <v>4627</v>
      </c>
      <c r="M1863" s="10" t="s">
        <v>190</v>
      </c>
      <c r="N1863" s="10" t="s">
        <v>1</v>
      </c>
      <c r="O1863" s="10" t="s">
        <v>1610</v>
      </c>
      <c r="P1863" s="25" t="s">
        <v>11</v>
      </c>
      <c r="Q1863" s="47"/>
    </row>
    <row r="1864" spans="1:17" ht="210.75" customHeight="1" x14ac:dyDescent="0.35">
      <c r="A1864" s="20">
        <f t="shared" si="78"/>
        <v>1863</v>
      </c>
      <c r="B1864" s="21" t="str">
        <f t="shared" si="77"/>
        <v>W10</v>
      </c>
      <c r="C1864" s="21">
        <v>46085.6875</v>
      </c>
      <c r="D1864" s="21" t="s">
        <v>2102</v>
      </c>
      <c r="E1864" s="10" t="s">
        <v>115</v>
      </c>
      <c r="F1864" s="10" t="s">
        <v>56</v>
      </c>
      <c r="G1864" s="46">
        <v>1.6E-2</v>
      </c>
      <c r="H1864" s="46">
        <v>6.1000000000000004E-3</v>
      </c>
      <c r="I1864" s="46">
        <v>6.1000000000000004E-3</v>
      </c>
      <c r="J1864" s="46">
        <v>5.4000000000000003E-3</v>
      </c>
      <c r="K1864" s="49" t="s">
        <v>4636</v>
      </c>
      <c r="L1864" s="11" t="s">
        <v>5172</v>
      </c>
      <c r="M1864" s="10" t="s">
        <v>3566</v>
      </c>
      <c r="N1864" s="10" t="s">
        <v>8</v>
      </c>
      <c r="O1864" s="10" t="s">
        <v>4640</v>
      </c>
      <c r="P1864" s="25" t="s">
        <v>50</v>
      </c>
      <c r="Q1864" s="47"/>
    </row>
    <row r="1865" spans="1:17" ht="210.75" customHeight="1" x14ac:dyDescent="0.35">
      <c r="A1865" s="20">
        <f t="shared" si="78"/>
        <v>1864</v>
      </c>
      <c r="B1865" s="21" t="str">
        <f t="shared" si="77"/>
        <v>W10</v>
      </c>
      <c r="C1865" s="21">
        <v>46085.6875</v>
      </c>
      <c r="D1865" s="21" t="s">
        <v>4292</v>
      </c>
      <c r="E1865" s="10" t="s">
        <v>404</v>
      </c>
      <c r="F1865" s="10" t="s">
        <v>25</v>
      </c>
      <c r="G1865" s="46">
        <v>4.0000000000000001E-3</v>
      </c>
      <c r="H1865" s="46">
        <v>2.2000000000000001E-3</v>
      </c>
      <c r="I1865" s="46">
        <v>2.2000000000000001E-3</v>
      </c>
      <c r="J1865" s="46">
        <v>8.9999999999999998E-4</v>
      </c>
      <c r="K1865" s="49" t="s">
        <v>4637</v>
      </c>
      <c r="L1865" s="11" t="s">
        <v>4645</v>
      </c>
      <c r="M1865" s="10" t="s">
        <v>128</v>
      </c>
      <c r="N1865" s="10" t="s">
        <v>8</v>
      </c>
      <c r="O1865" s="10" t="s">
        <v>4640</v>
      </c>
      <c r="P1865" s="25" t="s">
        <v>50</v>
      </c>
      <c r="Q1865" s="47"/>
    </row>
    <row r="1866" spans="1:17" ht="210.75" customHeight="1" x14ac:dyDescent="0.35">
      <c r="A1866" s="20">
        <f t="shared" si="78"/>
        <v>1865</v>
      </c>
      <c r="B1866" s="21" t="str">
        <f t="shared" si="77"/>
        <v>W10</v>
      </c>
      <c r="C1866" s="21">
        <v>46085.6875</v>
      </c>
      <c r="D1866" s="21" t="s">
        <v>4437</v>
      </c>
      <c r="E1866" s="10" t="s">
        <v>206</v>
      </c>
      <c r="F1866" s="10" t="s">
        <v>56</v>
      </c>
      <c r="G1866" s="46">
        <v>7.4000000000000003E-3</v>
      </c>
      <c r="H1866" s="46">
        <v>5.4999999999999997E-3</v>
      </c>
      <c r="I1866" s="46">
        <v>5.4999999999999997E-3</v>
      </c>
      <c r="J1866" s="46">
        <v>4.4999999999999997E-3</v>
      </c>
      <c r="K1866" s="49" t="s">
        <v>4638</v>
      </c>
      <c r="L1866" s="11" t="s">
        <v>4644</v>
      </c>
      <c r="M1866" s="10" t="s">
        <v>195</v>
      </c>
      <c r="N1866" s="10" t="s">
        <v>1</v>
      </c>
      <c r="O1866" s="10" t="s">
        <v>4640</v>
      </c>
      <c r="P1866" s="25" t="s">
        <v>50</v>
      </c>
      <c r="Q1866" s="47"/>
    </row>
    <row r="1867" spans="1:17" ht="210.75" customHeight="1" x14ac:dyDescent="0.35">
      <c r="A1867" s="20">
        <f t="shared" si="78"/>
        <v>1866</v>
      </c>
      <c r="B1867" s="21" t="str">
        <f t="shared" si="77"/>
        <v>W10</v>
      </c>
      <c r="C1867" s="21">
        <v>46085.6875</v>
      </c>
      <c r="D1867" s="21" t="s">
        <v>61</v>
      </c>
      <c r="E1867" s="10" t="s">
        <v>67</v>
      </c>
      <c r="F1867" s="10" t="s">
        <v>76</v>
      </c>
      <c r="G1867" s="46">
        <v>0.45989999999999998</v>
      </c>
      <c r="H1867" s="46">
        <v>0.1429</v>
      </c>
      <c r="I1867" s="46">
        <v>0.1429</v>
      </c>
      <c r="J1867" s="46">
        <v>0.1173</v>
      </c>
      <c r="K1867" s="49" t="s">
        <v>4639</v>
      </c>
      <c r="L1867" s="11" t="s">
        <v>4903</v>
      </c>
      <c r="M1867" s="10" t="s">
        <v>128</v>
      </c>
      <c r="N1867" s="10" t="s">
        <v>8</v>
      </c>
      <c r="O1867" s="10" t="s">
        <v>4640</v>
      </c>
      <c r="P1867" s="25" t="s">
        <v>50</v>
      </c>
      <c r="Q1867" s="47"/>
    </row>
    <row r="1868" spans="1:17" ht="210.75" customHeight="1" x14ac:dyDescent="0.35">
      <c r="A1868" s="20">
        <f t="shared" si="78"/>
        <v>1867</v>
      </c>
      <c r="B1868" s="21" t="str">
        <f>"W"&amp;WEEKNUM(C1868,1)</f>
        <v>W10</v>
      </c>
      <c r="C1868" s="21">
        <v>46086.4375</v>
      </c>
      <c r="D1868" s="21" t="s">
        <v>4605</v>
      </c>
      <c r="E1868" s="10" t="s">
        <v>84</v>
      </c>
      <c r="F1868" s="10" t="s">
        <v>56</v>
      </c>
      <c r="G1868" s="46">
        <v>7.9000000000000008E-3</v>
      </c>
      <c r="H1868" s="46">
        <v>1.6999999999999999E-3</v>
      </c>
      <c r="I1868" s="46">
        <v>1.6999999999999999E-3</v>
      </c>
      <c r="J1868" s="46">
        <v>1.5E-3</v>
      </c>
      <c r="K1868" s="49" t="s">
        <v>4646</v>
      </c>
      <c r="L1868" s="11" t="s">
        <v>5173</v>
      </c>
      <c r="M1868" s="10" t="s">
        <v>175</v>
      </c>
      <c r="N1868" s="10" t="s">
        <v>8</v>
      </c>
      <c r="O1868" s="10" t="s">
        <v>4640</v>
      </c>
      <c r="P1868" s="25" t="s">
        <v>50</v>
      </c>
      <c r="Q1868" s="47"/>
    </row>
    <row r="1869" spans="1:17" ht="210.75" customHeight="1" x14ac:dyDescent="0.35">
      <c r="A1869" s="20">
        <f t="shared" si="78"/>
        <v>1868</v>
      </c>
      <c r="B1869" s="21" t="str">
        <f t="shared" si="77"/>
        <v>W10</v>
      </c>
      <c r="C1869" s="21">
        <v>46086.6875</v>
      </c>
      <c r="D1869" s="21" t="s">
        <v>3321</v>
      </c>
      <c r="E1869" s="10" t="s">
        <v>1449</v>
      </c>
      <c r="F1869" s="10" t="s">
        <v>56</v>
      </c>
      <c r="G1869" s="46">
        <v>9.9500000000000005E-2</v>
      </c>
      <c r="H1869" s="46">
        <v>7.7000000000000002E-3</v>
      </c>
      <c r="I1869" s="46">
        <v>7.7000000000000002E-3</v>
      </c>
      <c r="J1869" s="46">
        <v>4.1999999999999997E-3</v>
      </c>
      <c r="K1869" s="49" t="s">
        <v>4641</v>
      </c>
      <c r="L1869" s="11" t="s">
        <v>4651</v>
      </c>
      <c r="M1869" s="10" t="s">
        <v>172</v>
      </c>
      <c r="N1869" s="10" t="s">
        <v>9</v>
      </c>
      <c r="O1869" s="10" t="s">
        <v>4640</v>
      </c>
      <c r="P1869" s="25" t="s">
        <v>50</v>
      </c>
      <c r="Q1869" s="47"/>
    </row>
    <row r="1870" spans="1:17" ht="210.75" customHeight="1" x14ac:dyDescent="0.35">
      <c r="A1870" s="20">
        <f t="shared" si="78"/>
        <v>1869</v>
      </c>
      <c r="B1870" s="21" t="str">
        <f t="shared" si="77"/>
        <v>W10</v>
      </c>
      <c r="C1870" s="21">
        <v>46087.4375</v>
      </c>
      <c r="D1870" s="21" t="s">
        <v>2191</v>
      </c>
      <c r="E1870" s="10" t="s">
        <v>149</v>
      </c>
      <c r="F1870" s="10" t="s">
        <v>60</v>
      </c>
      <c r="G1870" s="46">
        <v>2.3E-3</v>
      </c>
      <c r="H1870" s="46">
        <v>2.8E-3</v>
      </c>
      <c r="I1870" s="46">
        <v>2.8E-3</v>
      </c>
      <c r="K1870" s="49" t="s">
        <v>4647</v>
      </c>
      <c r="L1870" s="11" t="s">
        <v>4655</v>
      </c>
      <c r="M1870" s="50" t="s">
        <v>4652</v>
      </c>
      <c r="N1870" s="10" t="s">
        <v>8</v>
      </c>
      <c r="O1870" s="10" t="s">
        <v>4640</v>
      </c>
      <c r="P1870" s="25" t="s">
        <v>50</v>
      </c>
      <c r="Q1870" s="47"/>
    </row>
    <row r="1871" spans="1:17" ht="210.75" customHeight="1" x14ac:dyDescent="0.35">
      <c r="A1871" s="20">
        <f t="shared" si="78"/>
        <v>1870</v>
      </c>
      <c r="B1871" s="21" t="str">
        <f t="shared" ref="B1871:B1878" si="79">"W"&amp;WEEKNUM(C1871,1)</f>
        <v>W10</v>
      </c>
      <c r="C1871" s="21">
        <v>46087.4375</v>
      </c>
      <c r="D1871" s="21" t="s">
        <v>2102</v>
      </c>
      <c r="E1871" s="10" t="s">
        <v>20</v>
      </c>
      <c r="F1871" s="10" t="s">
        <v>56</v>
      </c>
      <c r="G1871" s="46">
        <v>3.1600000000000003E-2</v>
      </c>
      <c r="H1871" s="46">
        <v>9.4999999999999998E-3</v>
      </c>
      <c r="I1871" s="46">
        <v>9.4999999999999998E-3</v>
      </c>
      <c r="K1871" s="49" t="s">
        <v>4648</v>
      </c>
      <c r="L1871" s="11" t="s">
        <v>5174</v>
      </c>
      <c r="M1871" s="10" t="s">
        <v>190</v>
      </c>
      <c r="N1871" s="10" t="s">
        <v>1</v>
      </c>
      <c r="O1871" s="10" t="s">
        <v>4640</v>
      </c>
      <c r="P1871" s="25" t="s">
        <v>50</v>
      </c>
      <c r="Q1871" s="47"/>
    </row>
    <row r="1872" spans="1:17" ht="210.75" customHeight="1" x14ac:dyDescent="0.35">
      <c r="A1872" s="20">
        <f t="shared" si="78"/>
        <v>1871</v>
      </c>
      <c r="B1872" s="21" t="str">
        <f t="shared" si="79"/>
        <v>W10</v>
      </c>
      <c r="C1872" s="21">
        <v>46087.4375</v>
      </c>
      <c r="D1872" s="21" t="s">
        <v>4605</v>
      </c>
      <c r="E1872" s="10" t="s">
        <v>896</v>
      </c>
      <c r="F1872" s="10" t="s">
        <v>56</v>
      </c>
      <c r="G1872" s="46">
        <v>5.1999999999999998E-3</v>
      </c>
      <c r="H1872" s="46">
        <v>1.8E-3</v>
      </c>
      <c r="I1872" s="46">
        <v>1.8E-3</v>
      </c>
      <c r="K1872" s="49" t="s">
        <v>4649</v>
      </c>
      <c r="L1872" s="11" t="s">
        <v>4654</v>
      </c>
      <c r="M1872" s="10" t="s">
        <v>175</v>
      </c>
      <c r="N1872" s="10" t="s">
        <v>8</v>
      </c>
      <c r="O1872" s="10" t="s">
        <v>4640</v>
      </c>
      <c r="P1872" s="25" t="s">
        <v>50</v>
      </c>
      <c r="Q1872" s="47"/>
    </row>
    <row r="1873" spans="1:17" ht="210.75" customHeight="1" x14ac:dyDescent="0.35">
      <c r="A1873" s="20">
        <f t="shared" si="78"/>
        <v>1872</v>
      </c>
      <c r="B1873" s="21" t="str">
        <f t="shared" si="79"/>
        <v>W10</v>
      </c>
      <c r="C1873" s="21">
        <v>46087.4375</v>
      </c>
      <c r="D1873" s="21" t="s">
        <v>4344</v>
      </c>
      <c r="E1873" s="10" t="s">
        <v>2352</v>
      </c>
      <c r="F1873" s="10" t="s">
        <v>63</v>
      </c>
      <c r="G1873" s="46">
        <v>0.1062</v>
      </c>
      <c r="H1873" s="46">
        <v>2.64E-2</v>
      </c>
      <c r="I1873" s="46">
        <v>2.64E-2</v>
      </c>
      <c r="K1873" s="49" t="s">
        <v>4650</v>
      </c>
      <c r="L1873" s="11" t="s">
        <v>4653</v>
      </c>
      <c r="M1873" s="10" t="s">
        <v>151</v>
      </c>
      <c r="N1873" s="10" t="s">
        <v>8</v>
      </c>
      <c r="O1873" s="10" t="s">
        <v>4640</v>
      </c>
      <c r="P1873" s="25" t="s">
        <v>50</v>
      </c>
      <c r="Q1873" s="47"/>
    </row>
    <row r="1874" spans="1:17" ht="210.75" customHeight="1" x14ac:dyDescent="0.35">
      <c r="A1874" s="20">
        <f t="shared" si="78"/>
        <v>1873</v>
      </c>
      <c r="B1874" s="21" t="str">
        <f t="shared" si="79"/>
        <v>W10</v>
      </c>
      <c r="C1874" s="21">
        <v>46088.458333333336</v>
      </c>
      <c r="D1874" s="21" t="s">
        <v>2191</v>
      </c>
      <c r="E1874" s="10" t="s">
        <v>1449</v>
      </c>
      <c r="F1874" s="10" t="s">
        <v>25</v>
      </c>
      <c r="G1874" s="46">
        <v>3.1099999999999999E-2</v>
      </c>
      <c r="H1874" s="46">
        <v>9.2999999999999992E-3</v>
      </c>
      <c r="I1874" s="46">
        <v>9.2999999999999992E-3</v>
      </c>
      <c r="J1874" s="46">
        <v>8.8000000000000005E-3</v>
      </c>
      <c r="K1874" s="49" t="s">
        <v>4656</v>
      </c>
      <c r="L1874" s="11" t="s">
        <v>4666</v>
      </c>
      <c r="M1874" s="10" t="s">
        <v>172</v>
      </c>
      <c r="N1874" s="10" t="s">
        <v>9</v>
      </c>
      <c r="O1874" s="10" t="s">
        <v>4640</v>
      </c>
      <c r="P1874" s="25" t="s">
        <v>50</v>
      </c>
      <c r="Q1874" s="47"/>
    </row>
    <row r="1875" spans="1:17" ht="210.75" customHeight="1" x14ac:dyDescent="0.35">
      <c r="A1875" s="20">
        <f t="shared" si="78"/>
        <v>1874</v>
      </c>
      <c r="B1875" s="21" t="str">
        <f t="shared" si="79"/>
        <v>W10</v>
      </c>
      <c r="C1875" s="21">
        <v>46088.458333333336</v>
      </c>
      <c r="D1875" s="21" t="s">
        <v>4377</v>
      </c>
      <c r="E1875" s="10" t="s">
        <v>174</v>
      </c>
      <c r="F1875" s="10" t="s">
        <v>56</v>
      </c>
      <c r="G1875" s="46">
        <v>6.1999999999999998E-3</v>
      </c>
      <c r="H1875" s="46">
        <v>1.9E-3</v>
      </c>
      <c r="I1875" s="46">
        <v>1.9E-3</v>
      </c>
      <c r="J1875" s="46">
        <v>1.9E-3</v>
      </c>
      <c r="K1875" s="49" t="s">
        <v>4664</v>
      </c>
      <c r="L1875" s="11" t="s">
        <v>4670</v>
      </c>
      <c r="M1875" s="10" t="s">
        <v>175</v>
      </c>
      <c r="N1875" s="10" t="s">
        <v>8</v>
      </c>
      <c r="O1875" s="10" t="s">
        <v>4640</v>
      </c>
      <c r="P1875" s="25" t="s">
        <v>50</v>
      </c>
      <c r="Q1875" s="47"/>
    </row>
    <row r="1876" spans="1:17" ht="210.75" customHeight="1" x14ac:dyDescent="0.35">
      <c r="A1876" s="20">
        <f t="shared" si="78"/>
        <v>1875</v>
      </c>
      <c r="B1876" s="21" t="str">
        <f t="shared" si="79"/>
        <v>W10</v>
      </c>
      <c r="C1876" s="21">
        <v>46088.458333333336</v>
      </c>
      <c r="D1876" s="21" t="s">
        <v>3037</v>
      </c>
      <c r="E1876" s="10" t="s">
        <v>65</v>
      </c>
      <c r="F1876" s="10" t="s">
        <v>54</v>
      </c>
      <c r="G1876" s="46">
        <v>2.6800000000000001E-2</v>
      </c>
      <c r="H1876" s="46">
        <v>1.6E-2</v>
      </c>
      <c r="I1876" s="46">
        <v>1.6E-2</v>
      </c>
      <c r="J1876" s="46">
        <v>8.0000000000000004E-4</v>
      </c>
      <c r="K1876" s="49" t="s">
        <v>4657</v>
      </c>
      <c r="L1876" s="11" t="s">
        <v>4665</v>
      </c>
      <c r="M1876" s="10" t="s">
        <v>2455</v>
      </c>
      <c r="N1876" s="10" t="s">
        <v>183</v>
      </c>
      <c r="O1876" s="10" t="s">
        <v>4640</v>
      </c>
      <c r="P1876" s="25" t="s">
        <v>50</v>
      </c>
      <c r="Q1876" s="47"/>
    </row>
    <row r="1877" spans="1:17" ht="210.75" customHeight="1" x14ac:dyDescent="0.35">
      <c r="A1877" s="20">
        <f t="shared" si="78"/>
        <v>1876</v>
      </c>
      <c r="B1877" s="21" t="str">
        <f t="shared" si="79"/>
        <v>W10</v>
      </c>
      <c r="C1877" s="21">
        <v>46088.458333333336</v>
      </c>
      <c r="D1877" s="21" t="s">
        <v>2935</v>
      </c>
      <c r="E1877" s="10" t="s">
        <v>211</v>
      </c>
      <c r="F1877" s="10" t="s">
        <v>56</v>
      </c>
      <c r="G1877" s="46">
        <v>1.7399999999999999E-2</v>
      </c>
      <c r="H1877" s="46">
        <v>2.3999999999999998E-3</v>
      </c>
      <c r="I1877" s="46">
        <v>2.3999999999999998E-3</v>
      </c>
      <c r="J1877" s="46">
        <v>2E-3</v>
      </c>
      <c r="K1877" s="49" t="s">
        <v>4686</v>
      </c>
      <c r="L1877" s="11" t="s">
        <v>4668</v>
      </c>
      <c r="M1877" s="10" t="s">
        <v>175</v>
      </c>
      <c r="N1877" s="10" t="s">
        <v>8</v>
      </c>
      <c r="O1877" s="10" t="s">
        <v>4640</v>
      </c>
      <c r="P1877" s="25" t="s">
        <v>50</v>
      </c>
      <c r="Q1877" s="47"/>
    </row>
    <row r="1878" spans="1:17" ht="210.75" customHeight="1" x14ac:dyDescent="0.35">
      <c r="A1878" s="20">
        <f t="shared" si="78"/>
        <v>1877</v>
      </c>
      <c r="B1878" s="21" t="str">
        <f t="shared" si="79"/>
        <v>W10</v>
      </c>
      <c r="C1878" s="21">
        <v>46088.458333333336</v>
      </c>
      <c r="D1878" s="21" t="s">
        <v>4437</v>
      </c>
      <c r="E1878" s="10" t="s">
        <v>20</v>
      </c>
      <c r="F1878" s="10" t="s">
        <v>56</v>
      </c>
      <c r="G1878" s="46">
        <v>3.4200000000000001E-2</v>
      </c>
      <c r="H1878" s="46">
        <v>5.1000000000000004E-3</v>
      </c>
      <c r="I1878" s="46">
        <v>5.1000000000000004E-3</v>
      </c>
      <c r="J1878" s="46">
        <v>3.2000000000000002E-3</v>
      </c>
      <c r="K1878" s="49" t="s">
        <v>4658</v>
      </c>
      <c r="L1878" s="11" t="s">
        <v>4659</v>
      </c>
      <c r="M1878" s="10" t="s">
        <v>288</v>
      </c>
      <c r="N1878" s="10" t="s">
        <v>1</v>
      </c>
      <c r="O1878" s="10" t="s">
        <v>4640</v>
      </c>
      <c r="P1878" s="25" t="s">
        <v>50</v>
      </c>
      <c r="Q1878" s="47"/>
    </row>
    <row r="1879" spans="1:17" ht="210.75" customHeight="1" x14ac:dyDescent="0.35">
      <c r="A1879" s="20">
        <f t="shared" si="78"/>
        <v>1878</v>
      </c>
      <c r="B1879" s="21" t="str">
        <f t="shared" ref="B1879:B1900" si="80">"W"&amp;WEEKNUM(C1879,1)</f>
        <v>W10</v>
      </c>
      <c r="C1879" s="21">
        <v>46088.666666666664</v>
      </c>
      <c r="D1879" s="21" t="s">
        <v>2144</v>
      </c>
      <c r="E1879" s="10" t="s">
        <v>174</v>
      </c>
      <c r="F1879" s="10" t="s">
        <v>56</v>
      </c>
      <c r="G1879" s="46">
        <v>2.98E-2</v>
      </c>
      <c r="H1879" s="46">
        <v>3.5999999999999999E-3</v>
      </c>
      <c r="I1879" s="46">
        <v>3.5999999999999999E-3</v>
      </c>
      <c r="J1879" s="46">
        <v>3.7000000000000002E-3</v>
      </c>
      <c r="K1879" s="49" t="s">
        <v>4660</v>
      </c>
      <c r="L1879" s="11" t="s">
        <v>4904</v>
      </c>
      <c r="M1879" s="10" t="s">
        <v>175</v>
      </c>
      <c r="N1879" s="10" t="s">
        <v>8</v>
      </c>
      <c r="O1879" s="10" t="s">
        <v>4640</v>
      </c>
      <c r="P1879" s="25" t="s">
        <v>50</v>
      </c>
      <c r="Q1879" s="47"/>
    </row>
    <row r="1880" spans="1:17" ht="210.75" customHeight="1" x14ac:dyDescent="0.35">
      <c r="A1880" s="20">
        <f t="shared" si="78"/>
        <v>1879</v>
      </c>
      <c r="B1880" s="21" t="str">
        <f t="shared" si="80"/>
        <v>W10</v>
      </c>
      <c r="C1880" s="21">
        <v>46088.666666666664</v>
      </c>
      <c r="D1880" s="21" t="s">
        <v>2102</v>
      </c>
      <c r="E1880" s="10" t="s">
        <v>113</v>
      </c>
      <c r="F1880" s="10" t="s">
        <v>76</v>
      </c>
      <c r="G1880" s="46">
        <v>3.8100000000000002E-2</v>
      </c>
      <c r="H1880" s="46">
        <v>1.6999999999999999E-3</v>
      </c>
      <c r="I1880" s="46">
        <v>1.6999999999999999E-3</v>
      </c>
      <c r="J1880" s="46">
        <v>1.1999999999999999E-3</v>
      </c>
      <c r="K1880" s="49" t="s">
        <v>4661</v>
      </c>
      <c r="L1880" s="11" t="s">
        <v>5170</v>
      </c>
      <c r="M1880" s="10" t="s">
        <v>4667</v>
      </c>
      <c r="N1880" s="10" t="s">
        <v>1</v>
      </c>
      <c r="O1880" s="10" t="s">
        <v>4640</v>
      </c>
      <c r="P1880" s="25" t="s">
        <v>50</v>
      </c>
      <c r="Q1880" s="47"/>
    </row>
    <row r="1881" spans="1:17" ht="210.75" customHeight="1" x14ac:dyDescent="0.35">
      <c r="A1881" s="20">
        <f t="shared" si="78"/>
        <v>1880</v>
      </c>
      <c r="B1881" s="21" t="str">
        <f t="shared" si="80"/>
        <v>W10</v>
      </c>
      <c r="C1881" s="21">
        <v>46088.666666666664</v>
      </c>
      <c r="D1881" s="21" t="s">
        <v>4377</v>
      </c>
      <c r="E1881" s="10" t="s">
        <v>52</v>
      </c>
      <c r="F1881" s="10" t="s">
        <v>25</v>
      </c>
      <c r="G1881" s="46">
        <v>7.1999999999999995E-2</v>
      </c>
      <c r="H1881" s="46">
        <v>1.3599999999999999E-2</v>
      </c>
      <c r="I1881" s="46">
        <v>1.3599999999999999E-2</v>
      </c>
      <c r="J1881" s="46">
        <v>1.35E-2</v>
      </c>
      <c r="K1881" s="49" t="s">
        <v>4662</v>
      </c>
      <c r="L1881" s="11" t="s">
        <v>4669</v>
      </c>
      <c r="M1881" s="10" t="s">
        <v>151</v>
      </c>
      <c r="N1881" s="10" t="s">
        <v>8</v>
      </c>
      <c r="O1881" s="10" t="s">
        <v>4640</v>
      </c>
      <c r="P1881" s="25" t="s">
        <v>50</v>
      </c>
      <c r="Q1881" s="47"/>
    </row>
    <row r="1882" spans="1:17" ht="210.75" customHeight="1" x14ac:dyDescent="0.35">
      <c r="A1882" s="20">
        <f t="shared" si="78"/>
        <v>1881</v>
      </c>
      <c r="B1882" s="21" t="str">
        <f t="shared" si="80"/>
        <v>W10</v>
      </c>
      <c r="C1882" s="21">
        <v>46088.666666666664</v>
      </c>
      <c r="D1882" s="21" t="s">
        <v>4344</v>
      </c>
      <c r="E1882" s="10" t="s">
        <v>58</v>
      </c>
      <c r="F1882" s="10" t="s">
        <v>56</v>
      </c>
      <c r="G1882" s="46">
        <v>1.21E-2</v>
      </c>
      <c r="H1882" s="46">
        <v>8.3000000000000001E-3</v>
      </c>
      <c r="I1882" s="46">
        <v>8.3000000000000001E-3</v>
      </c>
      <c r="J1882" s="46">
        <v>6.8999999999999999E-3</v>
      </c>
      <c r="K1882" s="49" t="s">
        <v>4663</v>
      </c>
      <c r="L1882" s="11" t="s">
        <v>4874</v>
      </c>
      <c r="M1882" s="10" t="s">
        <v>3566</v>
      </c>
      <c r="N1882" s="10" t="s">
        <v>8</v>
      </c>
      <c r="O1882" s="10" t="s">
        <v>4640</v>
      </c>
      <c r="P1882" s="25" t="s">
        <v>50</v>
      </c>
      <c r="Q1882" s="47"/>
    </row>
    <row r="1883" spans="1:17" ht="210.75" customHeight="1" x14ac:dyDescent="0.35">
      <c r="A1883" s="20">
        <f t="shared" si="78"/>
        <v>1882</v>
      </c>
      <c r="B1883" s="21" t="str">
        <f t="shared" si="80"/>
        <v>W11</v>
      </c>
      <c r="C1883" s="21">
        <v>46089.416666666664</v>
      </c>
      <c r="D1883" s="21" t="s">
        <v>2144</v>
      </c>
      <c r="E1883" s="10" t="s">
        <v>139</v>
      </c>
      <c r="F1883" s="10" t="s">
        <v>25</v>
      </c>
      <c r="G1883" s="46">
        <v>3.0000000000000001E-3</v>
      </c>
      <c r="H1883" s="46">
        <v>1.5E-3</v>
      </c>
      <c r="I1883" s="46">
        <v>1.8E-3</v>
      </c>
      <c r="J1883" s="46">
        <v>1.8E-3</v>
      </c>
      <c r="K1883" s="49" t="s">
        <v>4671</v>
      </c>
      <c r="L1883" s="11" t="s">
        <v>4672</v>
      </c>
      <c r="M1883" s="10" t="s">
        <v>3368</v>
      </c>
      <c r="N1883" s="10" t="s">
        <v>1</v>
      </c>
      <c r="O1883" s="10" t="s">
        <v>3071</v>
      </c>
      <c r="P1883" s="25" t="s">
        <v>50</v>
      </c>
      <c r="Q1883" s="47"/>
    </row>
    <row r="1884" spans="1:17" ht="210.75" customHeight="1" x14ac:dyDescent="0.35">
      <c r="A1884" s="20">
        <f t="shared" si="78"/>
        <v>1883</v>
      </c>
      <c r="B1884" s="21" t="str">
        <f t="shared" si="80"/>
        <v>W11</v>
      </c>
      <c r="C1884" s="21">
        <v>46089.708333333336</v>
      </c>
      <c r="D1884" s="21" t="s">
        <v>2935</v>
      </c>
      <c r="E1884" s="10" t="s">
        <v>112</v>
      </c>
      <c r="F1884" s="10" t="s">
        <v>25</v>
      </c>
      <c r="G1884" s="46">
        <v>1.4200000000000001E-2</v>
      </c>
      <c r="H1884" s="46">
        <v>1.4E-3</v>
      </c>
      <c r="I1884" s="46">
        <v>1.1000000000000001E-3</v>
      </c>
      <c r="J1884" s="46">
        <v>1.1000000000000001E-3</v>
      </c>
      <c r="K1884" s="49" t="s">
        <v>4684</v>
      </c>
      <c r="L1884" s="11" t="s">
        <v>4685</v>
      </c>
      <c r="M1884" s="10" t="s">
        <v>3096</v>
      </c>
      <c r="N1884" s="10" t="s">
        <v>8</v>
      </c>
      <c r="O1884" s="10" t="s">
        <v>3071</v>
      </c>
      <c r="P1884" s="25" t="s">
        <v>11</v>
      </c>
    </row>
    <row r="1885" spans="1:17" ht="210.75" customHeight="1" x14ac:dyDescent="0.35">
      <c r="A1885" s="20">
        <f t="shared" si="78"/>
        <v>1884</v>
      </c>
      <c r="B1885" s="21" t="str">
        <f t="shared" si="80"/>
        <v>W11</v>
      </c>
      <c r="C1885" s="21">
        <v>46090.375</v>
      </c>
      <c r="D1885" s="21" t="s">
        <v>1725</v>
      </c>
      <c r="E1885" s="10" t="s">
        <v>213</v>
      </c>
      <c r="F1885" s="10" t="s">
        <v>25</v>
      </c>
      <c r="G1885" s="46">
        <v>0.2205</v>
      </c>
      <c r="H1885" s="46">
        <v>0.1784</v>
      </c>
      <c r="I1885" s="46">
        <v>0.21609999999999999</v>
      </c>
      <c r="J1885" s="46">
        <v>0.21609999999999999</v>
      </c>
      <c r="K1885" s="49" t="s">
        <v>4687</v>
      </c>
      <c r="L1885" s="11" t="s">
        <v>4688</v>
      </c>
      <c r="M1885" s="10" t="s">
        <v>3368</v>
      </c>
      <c r="N1885" s="10" t="s">
        <v>1</v>
      </c>
      <c r="O1885" s="10" t="s">
        <v>3071</v>
      </c>
      <c r="P1885" s="25" t="s">
        <v>50</v>
      </c>
    </row>
    <row r="1886" spans="1:17" ht="210.75" customHeight="1" x14ac:dyDescent="0.35">
      <c r="A1886" s="20">
        <f t="shared" si="78"/>
        <v>1885</v>
      </c>
      <c r="B1886" s="21" t="str">
        <f t="shared" si="80"/>
        <v>W11</v>
      </c>
      <c r="C1886" s="21">
        <v>46090.375</v>
      </c>
      <c r="D1886" s="21" t="s">
        <v>1725</v>
      </c>
      <c r="E1886" s="10" t="s">
        <v>322</v>
      </c>
      <c r="F1886" s="10" t="s">
        <v>25</v>
      </c>
      <c r="G1886" s="46">
        <v>0.18110000000000001</v>
      </c>
      <c r="H1886" s="46">
        <v>9.5399999999999999E-2</v>
      </c>
      <c r="I1886" s="46">
        <v>0.11559999999999999</v>
      </c>
      <c r="J1886" s="46">
        <v>0.11559999999999999</v>
      </c>
      <c r="K1886" s="49" t="s">
        <v>4689</v>
      </c>
      <c r="L1886" s="11" t="s">
        <v>4688</v>
      </c>
      <c r="M1886" s="10" t="s">
        <v>3368</v>
      </c>
      <c r="N1886" s="10" t="s">
        <v>1</v>
      </c>
      <c r="O1886" s="10" t="s">
        <v>3071</v>
      </c>
      <c r="P1886" s="25" t="s">
        <v>50</v>
      </c>
    </row>
    <row r="1887" spans="1:17" ht="210.75" customHeight="1" x14ac:dyDescent="0.35">
      <c r="A1887" s="20">
        <f t="shared" si="78"/>
        <v>1886</v>
      </c>
      <c r="B1887" s="21" t="str">
        <f t="shared" si="80"/>
        <v>W11</v>
      </c>
      <c r="C1887" s="21">
        <v>46090.625</v>
      </c>
      <c r="D1887" s="21" t="s">
        <v>4344</v>
      </c>
      <c r="E1887" s="10" t="s">
        <v>147</v>
      </c>
      <c r="F1887" s="10" t="s">
        <v>25</v>
      </c>
      <c r="G1887" s="46">
        <v>8.6999999999999994E-3</v>
      </c>
      <c r="H1887" s="46">
        <v>5.4000000000000003E-3</v>
      </c>
      <c r="I1887" s="46">
        <v>4.7000000000000002E-3</v>
      </c>
      <c r="J1887" s="46">
        <v>4.7000000000000002E-3</v>
      </c>
      <c r="K1887" s="49" t="s">
        <v>4692</v>
      </c>
      <c r="L1887" s="11" t="s">
        <v>4817</v>
      </c>
      <c r="M1887" s="10" t="s">
        <v>3689</v>
      </c>
      <c r="N1887" s="10" t="s">
        <v>1</v>
      </c>
      <c r="O1887" s="10" t="s">
        <v>3071</v>
      </c>
      <c r="P1887" s="25" t="s">
        <v>50</v>
      </c>
    </row>
    <row r="1888" spans="1:17" ht="210.75" customHeight="1" x14ac:dyDescent="0.35">
      <c r="A1888" s="20">
        <f t="shared" si="78"/>
        <v>1887</v>
      </c>
      <c r="B1888" s="21" t="str">
        <f t="shared" si="80"/>
        <v>W11</v>
      </c>
      <c r="C1888" s="21">
        <v>46090.375</v>
      </c>
      <c r="D1888" s="21" t="s">
        <v>4344</v>
      </c>
      <c r="E1888" s="10" t="s">
        <v>896</v>
      </c>
      <c r="F1888" s="10" t="s">
        <v>25</v>
      </c>
      <c r="G1888" s="46">
        <v>3.3E-3</v>
      </c>
      <c r="H1888" s="46">
        <v>1.6999999999999999E-3</v>
      </c>
      <c r="I1888" s="46">
        <v>1.6000000000000001E-3</v>
      </c>
      <c r="J1888" s="46">
        <v>1.6000000000000001E-3</v>
      </c>
      <c r="K1888" s="49" t="s">
        <v>4693</v>
      </c>
      <c r="L1888" s="11" t="s">
        <v>4694</v>
      </c>
      <c r="M1888" s="10" t="s">
        <v>3096</v>
      </c>
      <c r="N1888" s="10" t="s">
        <v>1</v>
      </c>
      <c r="O1888" s="10" t="s">
        <v>3071</v>
      </c>
      <c r="P1888" s="25" t="s">
        <v>50</v>
      </c>
    </row>
    <row r="1889" spans="1:16" ht="210.75" customHeight="1" x14ac:dyDescent="0.35">
      <c r="A1889" s="20">
        <f t="shared" si="78"/>
        <v>1888</v>
      </c>
      <c r="B1889" s="21" t="str">
        <f t="shared" si="80"/>
        <v>W11</v>
      </c>
      <c r="C1889" s="21">
        <v>46090.625</v>
      </c>
      <c r="D1889" s="21" t="s">
        <v>3037</v>
      </c>
      <c r="E1889" s="10" t="s">
        <v>81</v>
      </c>
      <c r="F1889" s="10" t="s">
        <v>25</v>
      </c>
      <c r="G1889" s="46">
        <v>5.4899999999999997E-2</v>
      </c>
      <c r="H1889" s="46">
        <v>3.8999999999999998E-3</v>
      </c>
      <c r="I1889" s="46">
        <v>2E-3</v>
      </c>
      <c r="J1889" s="46">
        <v>2E-3</v>
      </c>
      <c r="K1889" s="49" t="s">
        <v>4690</v>
      </c>
      <c r="L1889" s="11" t="s">
        <v>4695</v>
      </c>
      <c r="M1889" s="10" t="s">
        <v>3405</v>
      </c>
      <c r="N1889" s="10" t="s">
        <v>9</v>
      </c>
      <c r="O1889" s="10" t="s">
        <v>3071</v>
      </c>
      <c r="P1889" s="25" t="s">
        <v>50</v>
      </c>
    </row>
    <row r="1890" spans="1:16" ht="210.75" customHeight="1" x14ac:dyDescent="0.35">
      <c r="A1890" s="20">
        <f t="shared" si="78"/>
        <v>1889</v>
      </c>
      <c r="B1890" s="21" t="str">
        <f t="shared" si="80"/>
        <v>W11</v>
      </c>
      <c r="C1890" s="21">
        <v>46091.416666666664</v>
      </c>
      <c r="D1890" s="21" t="s">
        <v>4437</v>
      </c>
      <c r="E1890" s="10" t="s">
        <v>168</v>
      </c>
      <c r="F1890" s="10" t="s">
        <v>25</v>
      </c>
      <c r="G1890" s="46">
        <v>5.4999999999999997E-3</v>
      </c>
      <c r="H1890" s="46">
        <v>5.7000000000000002E-3</v>
      </c>
      <c r="I1890" s="46">
        <v>2.8E-3</v>
      </c>
      <c r="J1890" s="46">
        <v>2.8E-3</v>
      </c>
      <c r="K1890" s="49" t="s">
        <v>4696</v>
      </c>
      <c r="L1890" s="11" t="s">
        <v>5175</v>
      </c>
      <c r="M1890" s="10" t="s">
        <v>3742</v>
      </c>
      <c r="N1890" s="10" t="s">
        <v>8</v>
      </c>
      <c r="O1890" s="10" t="s">
        <v>3071</v>
      </c>
      <c r="P1890" s="25" t="s">
        <v>50</v>
      </c>
    </row>
    <row r="1891" spans="1:16" ht="210.75" customHeight="1" x14ac:dyDescent="0.35">
      <c r="A1891" s="20">
        <f t="shared" si="78"/>
        <v>1890</v>
      </c>
      <c r="B1891" s="21" t="str">
        <f t="shared" si="80"/>
        <v>W11</v>
      </c>
      <c r="C1891" s="21">
        <v>46092.416666666664</v>
      </c>
      <c r="D1891" s="21" t="s">
        <v>2144</v>
      </c>
      <c r="E1891" s="10" t="s">
        <v>168</v>
      </c>
      <c r="F1891" s="10" t="s">
        <v>25</v>
      </c>
      <c r="G1891" s="46">
        <v>4.5999999999999999E-3</v>
      </c>
      <c r="H1891" s="46">
        <v>1.8E-3</v>
      </c>
      <c r="I1891" s="46">
        <v>1.6000000000000001E-3</v>
      </c>
      <c r="J1891" s="46">
        <v>1.6000000000000001E-3</v>
      </c>
      <c r="K1891" s="49" t="s">
        <v>4697</v>
      </c>
      <c r="L1891" s="11" t="s">
        <v>4706</v>
      </c>
      <c r="M1891" s="10" t="s">
        <v>3742</v>
      </c>
      <c r="N1891" s="10" t="s">
        <v>8</v>
      </c>
      <c r="O1891" s="10" t="s">
        <v>3071</v>
      </c>
      <c r="P1891" s="25" t="s">
        <v>50</v>
      </c>
    </row>
    <row r="1892" spans="1:16" ht="210.75" customHeight="1" x14ac:dyDescent="0.35">
      <c r="A1892" s="20">
        <f t="shared" si="78"/>
        <v>1891</v>
      </c>
      <c r="B1892" s="21" t="str">
        <f t="shared" si="80"/>
        <v>W11</v>
      </c>
      <c r="C1892" s="21">
        <v>46092.416666666664</v>
      </c>
      <c r="D1892" s="21" t="s">
        <v>1725</v>
      </c>
      <c r="E1892" s="10" t="s">
        <v>4705</v>
      </c>
      <c r="F1892" s="10" t="s">
        <v>25</v>
      </c>
      <c r="G1892" s="46">
        <v>1.1999999999999999E-3</v>
      </c>
      <c r="H1892" s="46">
        <v>1.5E-3</v>
      </c>
      <c r="I1892" s="46">
        <v>1.5E-3</v>
      </c>
      <c r="J1892" s="46">
        <v>1.5E-3</v>
      </c>
      <c r="K1892" s="49" t="s">
        <v>4700</v>
      </c>
      <c r="L1892" s="11" t="s">
        <v>4708</v>
      </c>
      <c r="M1892" s="10" t="s">
        <v>4698</v>
      </c>
      <c r="N1892" s="10" t="s">
        <v>1</v>
      </c>
      <c r="O1892" s="10" t="s">
        <v>3071</v>
      </c>
      <c r="P1892" s="25" t="s">
        <v>50</v>
      </c>
    </row>
    <row r="1893" spans="1:16" ht="210.75" customHeight="1" x14ac:dyDescent="0.35">
      <c r="A1893" s="20">
        <f t="shared" si="78"/>
        <v>1892</v>
      </c>
      <c r="B1893" s="21" t="str">
        <f t="shared" si="80"/>
        <v>W11</v>
      </c>
      <c r="C1893" s="21">
        <v>46092.416666666664</v>
      </c>
      <c r="D1893" s="21" t="s">
        <v>61</v>
      </c>
      <c r="E1893" s="10" t="s">
        <v>123</v>
      </c>
      <c r="F1893" s="10" t="s">
        <v>25</v>
      </c>
      <c r="G1893" s="46">
        <v>7.4000000000000003E-3</v>
      </c>
      <c r="H1893" s="46">
        <v>1.2999999999999999E-3</v>
      </c>
      <c r="I1893" s="46">
        <v>1.5E-3</v>
      </c>
      <c r="J1893" s="46">
        <v>1.5E-3</v>
      </c>
      <c r="K1893" s="49" t="s">
        <v>4699</v>
      </c>
      <c r="L1893" s="11" t="s">
        <v>4707</v>
      </c>
      <c r="M1893" s="10" t="s">
        <v>3385</v>
      </c>
      <c r="N1893" s="10" t="s">
        <v>8</v>
      </c>
      <c r="O1893" s="10" t="s">
        <v>3071</v>
      </c>
      <c r="P1893" s="25" t="s">
        <v>50</v>
      </c>
    </row>
    <row r="1894" spans="1:16" ht="210.75" customHeight="1" x14ac:dyDescent="0.35">
      <c r="A1894" s="20">
        <f t="shared" si="78"/>
        <v>1893</v>
      </c>
      <c r="B1894" s="21" t="str">
        <f t="shared" si="80"/>
        <v>W11</v>
      </c>
      <c r="C1894" s="21">
        <v>46092.708333333336</v>
      </c>
      <c r="D1894" s="21" t="s">
        <v>2954</v>
      </c>
      <c r="E1894" s="10" t="s">
        <v>113</v>
      </c>
      <c r="F1894" s="10" t="s">
        <v>76</v>
      </c>
      <c r="G1894" s="46">
        <v>1.4E-2</v>
      </c>
      <c r="H1894" s="46" t="s">
        <v>4702</v>
      </c>
      <c r="I1894" s="46" t="s">
        <v>4702</v>
      </c>
      <c r="J1894" s="46">
        <v>1.17E-2</v>
      </c>
      <c r="K1894" s="49" t="s">
        <v>4701</v>
      </c>
      <c r="L1894" s="11" t="s">
        <v>5645</v>
      </c>
      <c r="M1894" s="10" t="s">
        <v>180</v>
      </c>
      <c r="N1894" s="10" t="s">
        <v>1</v>
      </c>
      <c r="O1894" s="10" t="s">
        <v>4703</v>
      </c>
      <c r="P1894" s="25" t="s">
        <v>4704</v>
      </c>
    </row>
    <row r="1895" spans="1:16" ht="210.75" customHeight="1" x14ac:dyDescent="0.35">
      <c r="A1895" s="20">
        <f t="shared" si="78"/>
        <v>1894</v>
      </c>
      <c r="B1895" s="21" t="str">
        <f t="shared" si="80"/>
        <v>W11</v>
      </c>
      <c r="C1895" s="21">
        <v>46093.375</v>
      </c>
      <c r="D1895" s="21" t="s">
        <v>3037</v>
      </c>
      <c r="E1895" s="10" t="s">
        <v>4716</v>
      </c>
      <c r="F1895" s="10" t="s">
        <v>25</v>
      </c>
      <c r="G1895" s="46">
        <v>5.1900000000000002E-2</v>
      </c>
      <c r="H1895" s="46">
        <v>7.4999999999999997E-3</v>
      </c>
      <c r="I1895" s="46">
        <v>1.21E-2</v>
      </c>
      <c r="J1895" s="46">
        <v>1.0699999999999999E-2</v>
      </c>
      <c r="K1895" s="49" t="s">
        <v>4717</v>
      </c>
      <c r="L1895" s="11" t="s">
        <v>4811</v>
      </c>
      <c r="M1895" s="10" t="s">
        <v>167</v>
      </c>
      <c r="N1895" s="10" t="s">
        <v>1</v>
      </c>
      <c r="O1895" s="10" t="s">
        <v>4703</v>
      </c>
      <c r="P1895" s="25" t="s">
        <v>4704</v>
      </c>
    </row>
    <row r="1896" spans="1:16" ht="210.75" customHeight="1" x14ac:dyDescent="0.35">
      <c r="A1896" s="20">
        <f t="shared" si="78"/>
        <v>1895</v>
      </c>
      <c r="B1896" s="21" t="str">
        <f t="shared" si="80"/>
        <v>W11</v>
      </c>
      <c r="C1896" s="21">
        <v>46093.375</v>
      </c>
      <c r="D1896" s="21" t="s">
        <v>3037</v>
      </c>
      <c r="E1896" s="10" t="s">
        <v>4718</v>
      </c>
      <c r="F1896" s="10" t="s">
        <v>25</v>
      </c>
      <c r="G1896" s="46">
        <v>2.3E-2</v>
      </c>
      <c r="H1896" s="46">
        <v>1.6000000000000001E-3</v>
      </c>
      <c r="I1896" s="46">
        <v>2.5999999999999999E-3</v>
      </c>
      <c r="J1896" s="46">
        <v>4.7999999999999996E-3</v>
      </c>
      <c r="K1896" s="49" t="s">
        <v>4713</v>
      </c>
      <c r="L1896" s="11" t="s">
        <v>4724</v>
      </c>
      <c r="M1896" s="10" t="s">
        <v>167</v>
      </c>
      <c r="N1896" s="10" t="s">
        <v>1</v>
      </c>
      <c r="O1896" s="10" t="s">
        <v>4703</v>
      </c>
      <c r="P1896" s="25" t="s">
        <v>4704</v>
      </c>
    </row>
    <row r="1897" spans="1:16" ht="210.75" customHeight="1" x14ac:dyDescent="0.35">
      <c r="A1897" s="20">
        <f t="shared" si="78"/>
        <v>1896</v>
      </c>
      <c r="B1897" s="21" t="str">
        <f t="shared" si="80"/>
        <v>W11</v>
      </c>
      <c r="C1897" s="21">
        <v>46093.375</v>
      </c>
      <c r="D1897" s="21" t="s">
        <v>1725</v>
      </c>
      <c r="E1897" s="10" t="s">
        <v>4719</v>
      </c>
      <c r="F1897" s="10" t="s">
        <v>25</v>
      </c>
      <c r="G1897" s="46">
        <v>9.1999999999999998E-3</v>
      </c>
      <c r="H1897" s="46">
        <v>2.3E-3</v>
      </c>
      <c r="I1897" s="46">
        <v>2.3E-3</v>
      </c>
      <c r="J1897" s="46">
        <v>2.3E-3</v>
      </c>
      <c r="K1897" s="49" t="s">
        <v>4712</v>
      </c>
      <c r="L1897" s="11" t="s">
        <v>4710</v>
      </c>
      <c r="M1897" s="10" t="s">
        <v>4709</v>
      </c>
      <c r="N1897" s="10" t="s">
        <v>1</v>
      </c>
      <c r="O1897" s="10" t="s">
        <v>4703</v>
      </c>
      <c r="P1897" s="25" t="s">
        <v>4704</v>
      </c>
    </row>
    <row r="1898" spans="1:16" ht="234" customHeight="1" x14ac:dyDescent="0.35">
      <c r="A1898" s="20">
        <f t="shared" si="78"/>
        <v>1897</v>
      </c>
      <c r="B1898" s="21" t="str">
        <f t="shared" si="80"/>
        <v>W11</v>
      </c>
      <c r="C1898" s="21">
        <v>46093.375</v>
      </c>
      <c r="D1898" s="21" t="s">
        <v>1725</v>
      </c>
      <c r="E1898" s="10" t="s">
        <v>4720</v>
      </c>
      <c r="F1898" s="10" t="s">
        <v>25</v>
      </c>
      <c r="G1898" s="46">
        <v>4.0000000000000001E-3</v>
      </c>
      <c r="H1898" s="46">
        <v>3.3E-3</v>
      </c>
      <c r="I1898" s="46">
        <v>3.3E-3</v>
      </c>
      <c r="J1898" s="46">
        <v>3.3E-3</v>
      </c>
      <c r="K1898" s="49" t="s">
        <v>4711</v>
      </c>
      <c r="L1898" s="11" t="s">
        <v>4723</v>
      </c>
      <c r="M1898" s="10" t="s">
        <v>3564</v>
      </c>
      <c r="N1898" s="10" t="s">
        <v>8</v>
      </c>
      <c r="O1898" s="10" t="s">
        <v>4703</v>
      </c>
      <c r="P1898" s="25" t="s">
        <v>4704</v>
      </c>
    </row>
    <row r="1899" spans="1:16" ht="210.75" customHeight="1" x14ac:dyDescent="0.35">
      <c r="A1899" s="20">
        <f t="shared" si="78"/>
        <v>1898</v>
      </c>
      <c r="B1899" s="21" t="str">
        <f t="shared" si="80"/>
        <v>W11</v>
      </c>
      <c r="C1899" s="21">
        <v>46093.666666666664</v>
      </c>
      <c r="D1899" s="21" t="s">
        <v>4714</v>
      </c>
      <c r="E1899" s="10" t="s">
        <v>4721</v>
      </c>
      <c r="F1899" s="10" t="s">
        <v>25</v>
      </c>
      <c r="G1899" s="46">
        <v>7.7000000000000002E-3</v>
      </c>
      <c r="H1899" s="46">
        <v>8.8999999999999999E-3</v>
      </c>
      <c r="I1899" s="46">
        <v>8.8999999999999999E-3</v>
      </c>
      <c r="J1899" s="46">
        <v>8.8999999999999999E-3</v>
      </c>
      <c r="K1899" s="49" t="s">
        <v>4722</v>
      </c>
      <c r="L1899" s="11" t="s">
        <v>4872</v>
      </c>
      <c r="M1899" s="10" t="s">
        <v>4715</v>
      </c>
      <c r="N1899" s="10" t="s">
        <v>1</v>
      </c>
      <c r="O1899" s="10" t="s">
        <v>4703</v>
      </c>
      <c r="P1899" s="25" t="s">
        <v>4704</v>
      </c>
    </row>
    <row r="1900" spans="1:16" ht="210.75" customHeight="1" x14ac:dyDescent="0.35">
      <c r="A1900" s="20">
        <f t="shared" si="78"/>
        <v>1899</v>
      </c>
      <c r="B1900" s="21" t="str">
        <f t="shared" si="80"/>
        <v>W11</v>
      </c>
      <c r="C1900" s="21">
        <v>46094.375</v>
      </c>
      <c r="D1900" s="21" t="s">
        <v>4377</v>
      </c>
      <c r="E1900" s="10" t="s">
        <v>896</v>
      </c>
      <c r="F1900" s="10" t="s">
        <v>25</v>
      </c>
      <c r="G1900" s="46">
        <v>4.1000000000000003E-3</v>
      </c>
      <c r="H1900" s="46">
        <v>1.6000000000000001E-3</v>
      </c>
      <c r="I1900" s="46">
        <v>2.5000000000000001E-3</v>
      </c>
      <c r="J1900" s="46">
        <v>1.6000000000000001E-3</v>
      </c>
      <c r="K1900" s="49" t="s">
        <v>4725</v>
      </c>
      <c r="L1900" s="11" t="s">
        <v>4730</v>
      </c>
      <c r="M1900" s="10" t="s">
        <v>175</v>
      </c>
      <c r="N1900" s="10" t="s">
        <v>8</v>
      </c>
      <c r="O1900" s="10" t="s">
        <v>4703</v>
      </c>
      <c r="P1900" s="25" t="s">
        <v>4704</v>
      </c>
    </row>
    <row r="1901" spans="1:16" ht="210.75" customHeight="1" x14ac:dyDescent="0.35">
      <c r="A1901" s="20">
        <f t="shared" si="78"/>
        <v>1900</v>
      </c>
      <c r="B1901" s="21" t="str">
        <f t="shared" ref="B1901:B1920" si="81">"W"&amp;WEEKNUM(C1901,1)</f>
        <v>W11</v>
      </c>
      <c r="C1901" s="21">
        <v>46094.375</v>
      </c>
      <c r="D1901" s="21" t="s">
        <v>4714</v>
      </c>
      <c r="E1901" s="10" t="s">
        <v>206</v>
      </c>
      <c r="F1901" s="10" t="s">
        <v>25</v>
      </c>
      <c r="G1901" s="46">
        <v>1.77E-2</v>
      </c>
      <c r="H1901" s="46">
        <v>1.2800000000000001E-2</v>
      </c>
      <c r="I1901" s="46">
        <v>1.2800000000000001E-2</v>
      </c>
      <c r="J1901" s="46">
        <v>1.2800000000000001E-2</v>
      </c>
      <c r="K1901" s="49" t="s">
        <v>4726</v>
      </c>
      <c r="L1901" s="11" t="s">
        <v>4728</v>
      </c>
      <c r="M1901" s="10" t="s">
        <v>173</v>
      </c>
      <c r="N1901" s="10" t="s">
        <v>1</v>
      </c>
      <c r="O1901" s="10" t="s">
        <v>4703</v>
      </c>
      <c r="P1901" s="25" t="s">
        <v>4704</v>
      </c>
    </row>
    <row r="1902" spans="1:16" ht="210.75" customHeight="1" x14ac:dyDescent="0.35">
      <c r="A1902" s="20">
        <f t="shared" si="78"/>
        <v>1901</v>
      </c>
      <c r="B1902" s="21" t="str">
        <f t="shared" si="81"/>
        <v>W11</v>
      </c>
      <c r="C1902" s="21">
        <v>46094.375</v>
      </c>
      <c r="D1902" s="21" t="s">
        <v>4714</v>
      </c>
      <c r="E1902" s="10" t="s">
        <v>74</v>
      </c>
      <c r="F1902" s="10" t="s">
        <v>25</v>
      </c>
      <c r="G1902" s="46">
        <v>1.1599999999999999E-2</v>
      </c>
      <c r="H1902" s="46">
        <v>8.3999999999999995E-3</v>
      </c>
      <c r="I1902" s="46">
        <v>8.3999999999999995E-3</v>
      </c>
      <c r="J1902" s="46">
        <v>8.3999999999999995E-3</v>
      </c>
      <c r="K1902" s="49" t="s">
        <v>4727</v>
      </c>
      <c r="L1902" s="11" t="s">
        <v>4729</v>
      </c>
      <c r="M1902" s="10" t="s">
        <v>173</v>
      </c>
      <c r="N1902" s="10" t="s">
        <v>1</v>
      </c>
      <c r="O1902" s="10" t="s">
        <v>4703</v>
      </c>
      <c r="P1902" s="25" t="s">
        <v>4704</v>
      </c>
    </row>
    <row r="1903" spans="1:16" ht="210.75" customHeight="1" x14ac:dyDescent="0.35">
      <c r="A1903" s="20">
        <f t="shared" si="78"/>
        <v>1902</v>
      </c>
      <c r="B1903" s="21" t="str">
        <f t="shared" si="81"/>
        <v>W11</v>
      </c>
      <c r="C1903" s="21">
        <v>46094.375</v>
      </c>
      <c r="D1903" s="21" t="s">
        <v>61</v>
      </c>
      <c r="E1903" s="10" t="s">
        <v>3632</v>
      </c>
      <c r="F1903" s="10" t="s">
        <v>25</v>
      </c>
      <c r="G1903" s="46">
        <v>5.7000000000000002E-3</v>
      </c>
      <c r="H1903" s="46">
        <v>3.5000000000000001E-3</v>
      </c>
      <c r="I1903" s="46">
        <v>3.8999999999999998E-3</v>
      </c>
      <c r="J1903" s="46">
        <v>5.1999999999999998E-3</v>
      </c>
      <c r="K1903" s="49" t="s">
        <v>4731</v>
      </c>
      <c r="L1903" s="11" t="s">
        <v>4902</v>
      </c>
      <c r="M1903" s="10" t="s">
        <v>3565</v>
      </c>
      <c r="N1903" s="10" t="s">
        <v>8</v>
      </c>
      <c r="O1903" s="10" t="s">
        <v>4703</v>
      </c>
      <c r="P1903" s="25" t="s">
        <v>4704</v>
      </c>
    </row>
    <row r="1904" spans="1:16" ht="210.75" customHeight="1" x14ac:dyDescent="0.35">
      <c r="A1904" s="20">
        <f t="shared" si="78"/>
        <v>1903</v>
      </c>
      <c r="B1904" s="21" t="str">
        <f t="shared" si="81"/>
        <v>W11</v>
      </c>
      <c r="C1904" s="21">
        <v>46094.666666666664</v>
      </c>
      <c r="D1904" s="21" t="s">
        <v>2102</v>
      </c>
      <c r="E1904" s="10" t="s">
        <v>48</v>
      </c>
      <c r="F1904" s="10" t="s">
        <v>25</v>
      </c>
      <c r="G1904" s="46">
        <v>1.8200000000000001E-2</v>
      </c>
      <c r="H1904" s="46">
        <v>9.7999999999999997E-3</v>
      </c>
      <c r="I1904" s="46">
        <v>1.0999999999999999E-2</v>
      </c>
      <c r="J1904" s="46">
        <v>1.1299999999999999E-2</v>
      </c>
      <c r="K1904" s="49" t="s">
        <v>4732</v>
      </c>
      <c r="L1904" s="11" t="s">
        <v>4734</v>
      </c>
      <c r="M1904" s="10" t="s">
        <v>3564</v>
      </c>
      <c r="N1904" s="10" t="s">
        <v>8</v>
      </c>
      <c r="O1904" s="10" t="s">
        <v>100</v>
      </c>
      <c r="P1904" s="25" t="s">
        <v>118</v>
      </c>
    </row>
    <row r="1905" spans="1:16" ht="210.75" customHeight="1" x14ac:dyDescent="0.35">
      <c r="A1905" s="20">
        <f t="shared" si="78"/>
        <v>1904</v>
      </c>
      <c r="B1905" s="21" t="str">
        <f t="shared" si="81"/>
        <v>W11</v>
      </c>
      <c r="C1905" s="21">
        <v>46094.666666666664</v>
      </c>
      <c r="D1905" s="21" t="s">
        <v>4714</v>
      </c>
      <c r="E1905" s="10" t="s">
        <v>2352</v>
      </c>
      <c r="F1905" s="10" t="s">
        <v>25</v>
      </c>
      <c r="G1905" s="46">
        <v>1.47E-2</v>
      </c>
      <c r="H1905" s="46">
        <v>2.5999999999999999E-3</v>
      </c>
      <c r="I1905" s="46">
        <v>2.5999999999999999E-3</v>
      </c>
      <c r="J1905" s="46">
        <v>2.5999999999999999E-3</v>
      </c>
      <c r="K1905" s="49" t="s">
        <v>4733</v>
      </c>
      <c r="L1905" s="11" t="s">
        <v>4735</v>
      </c>
      <c r="M1905" s="10" t="s">
        <v>151</v>
      </c>
      <c r="N1905" s="10" t="s">
        <v>8</v>
      </c>
      <c r="O1905" s="10" t="s">
        <v>100</v>
      </c>
      <c r="P1905" s="25" t="s">
        <v>118</v>
      </c>
    </row>
    <row r="1906" spans="1:16" ht="210.75" customHeight="1" x14ac:dyDescent="0.35">
      <c r="A1906" s="20">
        <f t="shared" si="78"/>
        <v>1905</v>
      </c>
      <c r="B1906" s="21" t="str">
        <f t="shared" si="81"/>
        <v>W11</v>
      </c>
      <c r="C1906" s="21">
        <v>46095.375</v>
      </c>
      <c r="D1906" s="21" t="s">
        <v>4714</v>
      </c>
      <c r="E1906" s="10" t="s">
        <v>106</v>
      </c>
      <c r="F1906" s="10" t="s">
        <v>25</v>
      </c>
      <c r="G1906" s="46">
        <v>2.2000000000000001E-3</v>
      </c>
      <c r="H1906" s="46">
        <v>1.4E-3</v>
      </c>
      <c r="I1906" s="46">
        <v>1.4E-3</v>
      </c>
      <c r="J1906" s="46">
        <v>1.4E-3</v>
      </c>
      <c r="K1906" s="49" t="s">
        <v>4736</v>
      </c>
      <c r="M1906" s="10" t="s">
        <v>374</v>
      </c>
      <c r="N1906" s="10" t="s">
        <v>1</v>
      </c>
      <c r="O1906" s="10" t="s">
        <v>100</v>
      </c>
      <c r="P1906" s="25" t="s">
        <v>118</v>
      </c>
    </row>
    <row r="1907" spans="1:16" ht="210.75" customHeight="1" x14ac:dyDescent="0.35">
      <c r="A1907" s="20">
        <f t="shared" si="78"/>
        <v>1906</v>
      </c>
      <c r="B1907" s="21" t="str">
        <f t="shared" si="81"/>
        <v>W11</v>
      </c>
      <c r="C1907" s="21">
        <v>46095.375</v>
      </c>
      <c r="D1907" s="21" t="s">
        <v>4714</v>
      </c>
      <c r="E1907" s="10" t="s">
        <v>174</v>
      </c>
      <c r="F1907" s="10" t="s">
        <v>25</v>
      </c>
      <c r="G1907" s="46">
        <v>2.7000000000000001E-3</v>
      </c>
      <c r="H1907" s="46">
        <v>2.0999999999999999E-3</v>
      </c>
      <c r="I1907" s="46">
        <v>2.0999999999999999E-3</v>
      </c>
      <c r="J1907" s="46">
        <v>2.2000000000000001E-3</v>
      </c>
      <c r="K1907" s="49" t="s">
        <v>4737</v>
      </c>
      <c r="L1907" s="11" t="s">
        <v>5176</v>
      </c>
      <c r="M1907" s="10" t="s">
        <v>175</v>
      </c>
      <c r="N1907" s="10" t="s">
        <v>8</v>
      </c>
      <c r="O1907" s="10" t="s">
        <v>100</v>
      </c>
      <c r="P1907" s="25" t="s">
        <v>118</v>
      </c>
    </row>
    <row r="1908" spans="1:16" ht="210.75" customHeight="1" x14ac:dyDescent="0.35">
      <c r="A1908" s="20">
        <f t="shared" si="78"/>
        <v>1907</v>
      </c>
      <c r="B1908" s="21" t="str">
        <f t="shared" si="81"/>
        <v>W11</v>
      </c>
      <c r="C1908" s="21">
        <v>46095.375</v>
      </c>
      <c r="D1908" s="21" t="s">
        <v>2102</v>
      </c>
      <c r="E1908" s="10" t="s">
        <v>462</v>
      </c>
      <c r="F1908" s="10" t="s">
        <v>25</v>
      </c>
      <c r="G1908" s="46">
        <v>1.5900000000000001E-2</v>
      </c>
      <c r="H1908" s="46">
        <v>1.9E-3</v>
      </c>
      <c r="I1908" s="46">
        <v>2.8999999999999998E-3</v>
      </c>
      <c r="J1908" s="46">
        <v>3.3999999999999998E-3</v>
      </c>
      <c r="K1908" s="49" t="s">
        <v>4738</v>
      </c>
      <c r="L1908" s="11" t="s">
        <v>4739</v>
      </c>
      <c r="M1908" s="10" t="s">
        <v>374</v>
      </c>
      <c r="N1908" s="10" t="s">
        <v>1</v>
      </c>
      <c r="O1908" s="10" t="s">
        <v>100</v>
      </c>
      <c r="P1908" s="25" t="s">
        <v>118</v>
      </c>
    </row>
    <row r="1909" spans="1:16" ht="148.5" x14ac:dyDescent="0.35">
      <c r="A1909" s="20">
        <f t="shared" si="78"/>
        <v>1908</v>
      </c>
      <c r="B1909" s="21" t="str">
        <f t="shared" si="81"/>
        <v>W12</v>
      </c>
      <c r="C1909" s="21">
        <v>46096.416666666664</v>
      </c>
      <c r="D1909" s="21" t="s">
        <v>2102</v>
      </c>
      <c r="E1909" s="10" t="s">
        <v>113</v>
      </c>
      <c r="F1909" s="10" t="s">
        <v>25</v>
      </c>
      <c r="G1909" s="46">
        <v>2.8999999999999998E-3</v>
      </c>
      <c r="H1909" s="46">
        <v>1.1999999999999999E-3</v>
      </c>
      <c r="I1909" s="46">
        <v>8.9999999999999998E-4</v>
      </c>
      <c r="J1909" s="46">
        <v>4.4999999999999997E-3</v>
      </c>
      <c r="K1909" s="49" t="s">
        <v>4741</v>
      </c>
      <c r="L1909" s="11" t="s">
        <v>4748</v>
      </c>
      <c r="M1909" s="10" t="s">
        <v>4749</v>
      </c>
      <c r="N1909" s="10" t="s">
        <v>4750</v>
      </c>
      <c r="O1909" s="10" t="s">
        <v>4740</v>
      </c>
      <c r="P1909" s="25" t="s">
        <v>134</v>
      </c>
    </row>
    <row r="1910" spans="1:16" ht="189.75" customHeight="1" x14ac:dyDescent="0.35">
      <c r="A1910" s="20">
        <f t="shared" si="78"/>
        <v>1909</v>
      </c>
      <c r="B1910" s="21" t="str">
        <f t="shared" si="81"/>
        <v>W12</v>
      </c>
      <c r="C1910" s="21">
        <v>46096.416666666664</v>
      </c>
      <c r="D1910" s="21" t="s">
        <v>4758</v>
      </c>
      <c r="E1910" s="10" t="s">
        <v>4759</v>
      </c>
      <c r="F1910" s="10" t="s">
        <v>25</v>
      </c>
      <c r="G1910" s="46">
        <v>6.8999999999999999E-3</v>
      </c>
      <c r="H1910" s="46">
        <v>4.7000000000000002E-3</v>
      </c>
      <c r="I1910" s="46">
        <v>5.1999999999999998E-3</v>
      </c>
      <c r="J1910" s="46">
        <v>4.1999999999999997E-3</v>
      </c>
      <c r="K1910" s="49" t="s">
        <v>4742</v>
      </c>
      <c r="L1910" s="11" t="s">
        <v>4755</v>
      </c>
      <c r="M1910" s="10" t="s">
        <v>3564</v>
      </c>
      <c r="N1910" s="10" t="s">
        <v>8</v>
      </c>
      <c r="O1910" s="10" t="s">
        <v>4740</v>
      </c>
      <c r="P1910" s="25" t="s">
        <v>11</v>
      </c>
    </row>
    <row r="1911" spans="1:16" ht="132" x14ac:dyDescent="0.35">
      <c r="A1911" s="20">
        <f t="shared" si="78"/>
        <v>1910</v>
      </c>
      <c r="B1911" s="21" t="str">
        <f t="shared" si="81"/>
        <v>W12</v>
      </c>
      <c r="C1911" s="21">
        <v>46096.416666666664</v>
      </c>
      <c r="D1911" s="21" t="s">
        <v>4377</v>
      </c>
      <c r="E1911" s="10" t="s">
        <v>105</v>
      </c>
      <c r="F1911" s="10" t="s">
        <v>25</v>
      </c>
      <c r="G1911" s="46">
        <v>6.7999999999999996E-3</v>
      </c>
      <c r="H1911" s="46">
        <v>2.8999999999999998E-3</v>
      </c>
      <c r="I1911" s="46">
        <v>4.4000000000000003E-3</v>
      </c>
      <c r="J1911" s="46">
        <v>2.8999999999999998E-3</v>
      </c>
      <c r="K1911" s="49" t="s">
        <v>4743</v>
      </c>
      <c r="L1911" s="11" t="s">
        <v>4754</v>
      </c>
      <c r="M1911" s="10" t="s">
        <v>3566</v>
      </c>
      <c r="N1911" s="10" t="s">
        <v>8</v>
      </c>
      <c r="O1911" s="10" t="s">
        <v>4740</v>
      </c>
      <c r="P1911" s="25" t="s">
        <v>11</v>
      </c>
    </row>
    <row r="1912" spans="1:16" ht="214.5" x14ac:dyDescent="0.35">
      <c r="A1912" s="20">
        <f t="shared" si="78"/>
        <v>1911</v>
      </c>
      <c r="B1912" s="21" t="str">
        <f t="shared" si="81"/>
        <v>W12</v>
      </c>
      <c r="C1912" s="21">
        <v>46096.416666666664</v>
      </c>
      <c r="D1912" s="21" t="s">
        <v>4344</v>
      </c>
      <c r="E1912" s="10" t="s">
        <v>4760</v>
      </c>
      <c r="F1912" s="10" t="s">
        <v>25</v>
      </c>
      <c r="G1912" s="46">
        <v>1.0999999999999999E-2</v>
      </c>
      <c r="H1912" s="46">
        <v>1.6239357702476531E-2</v>
      </c>
      <c r="I1912" s="46">
        <v>1.5980304386750223E-2</v>
      </c>
      <c r="J1912" s="46">
        <v>1.4500000000000001E-2</v>
      </c>
      <c r="K1912" s="49" t="s">
        <v>4744</v>
      </c>
      <c r="L1912" s="11" t="s">
        <v>4909</v>
      </c>
      <c r="M1912" s="10" t="s">
        <v>151</v>
      </c>
      <c r="N1912" s="10" t="s">
        <v>8</v>
      </c>
      <c r="O1912" s="10" t="s">
        <v>4740</v>
      </c>
      <c r="P1912" s="25" t="s">
        <v>11</v>
      </c>
    </row>
    <row r="1913" spans="1:16" ht="132" x14ac:dyDescent="0.35">
      <c r="A1913" s="20">
        <f t="shared" si="78"/>
        <v>1912</v>
      </c>
      <c r="B1913" s="21" t="str">
        <f t="shared" si="81"/>
        <v>W12</v>
      </c>
      <c r="C1913" s="21">
        <v>46096.416666666664</v>
      </c>
      <c r="D1913" s="21" t="s">
        <v>3037</v>
      </c>
      <c r="E1913" s="10" t="s">
        <v>113</v>
      </c>
      <c r="F1913" s="10" t="s">
        <v>25</v>
      </c>
      <c r="G1913" s="46">
        <v>0.1583</v>
      </c>
      <c r="H1913" s="46">
        <v>1E-3</v>
      </c>
      <c r="I1913" s="46">
        <v>1.1000000000000001E-3</v>
      </c>
      <c r="J1913" s="46">
        <v>2.8999999999999998E-3</v>
      </c>
      <c r="K1913" s="49" t="s">
        <v>4745</v>
      </c>
      <c r="L1913" s="11" t="s">
        <v>4747</v>
      </c>
      <c r="M1913" s="50" t="s">
        <v>4746</v>
      </c>
      <c r="N1913" s="10" t="s">
        <v>1</v>
      </c>
      <c r="O1913" s="10" t="s">
        <v>4740</v>
      </c>
      <c r="P1913" s="25" t="s">
        <v>11</v>
      </c>
    </row>
    <row r="1914" spans="1:16" ht="210.75" customHeight="1" x14ac:dyDescent="0.35">
      <c r="A1914" s="20">
        <f t="shared" si="78"/>
        <v>1913</v>
      </c>
      <c r="B1914" s="21" t="str">
        <f t="shared" si="81"/>
        <v>W12</v>
      </c>
      <c r="C1914" s="21">
        <v>46096.645833333336</v>
      </c>
      <c r="D1914" s="21" t="s">
        <v>2102</v>
      </c>
      <c r="E1914" s="10" t="s">
        <v>4761</v>
      </c>
      <c r="F1914" s="10" t="s">
        <v>25</v>
      </c>
      <c r="G1914" s="46">
        <v>1.26E-2</v>
      </c>
      <c r="H1914" s="46">
        <v>7.4999999999999997E-3</v>
      </c>
      <c r="I1914" s="46">
        <v>1.26E-2</v>
      </c>
      <c r="J1914" s="46">
        <v>1.1299999999999999E-2</v>
      </c>
      <c r="K1914" s="49" t="s">
        <v>4751</v>
      </c>
      <c r="L1914" s="11" t="s">
        <v>4905</v>
      </c>
      <c r="M1914" s="10" t="s">
        <v>191</v>
      </c>
      <c r="N1914" s="10" t="s">
        <v>1</v>
      </c>
      <c r="O1914" s="10" t="s">
        <v>4740</v>
      </c>
      <c r="P1914" s="25" t="s">
        <v>11</v>
      </c>
    </row>
    <row r="1915" spans="1:16" ht="210.75" customHeight="1" x14ac:dyDescent="0.35">
      <c r="A1915" s="20">
        <f t="shared" si="78"/>
        <v>1914</v>
      </c>
      <c r="B1915" s="21" t="str">
        <f t="shared" si="81"/>
        <v>W12</v>
      </c>
      <c r="C1915" s="21">
        <v>46096.645833333336</v>
      </c>
      <c r="D1915" s="21" t="s">
        <v>2102</v>
      </c>
      <c r="E1915" s="10" t="s">
        <v>133</v>
      </c>
      <c r="F1915" s="10" t="s">
        <v>25</v>
      </c>
      <c r="G1915" s="46">
        <v>3.3E-3</v>
      </c>
      <c r="H1915" s="46">
        <v>5.0000000000000001E-4</v>
      </c>
      <c r="I1915" s="46">
        <v>3.3E-3</v>
      </c>
      <c r="J1915" s="46">
        <v>8.0000000000000004E-4</v>
      </c>
      <c r="K1915" s="49" t="s">
        <v>4752</v>
      </c>
      <c r="M1915" s="10" t="s">
        <v>191</v>
      </c>
      <c r="N1915" s="10" t="s">
        <v>1</v>
      </c>
      <c r="O1915" s="10" t="s">
        <v>4740</v>
      </c>
      <c r="P1915" s="25" t="s">
        <v>50</v>
      </c>
    </row>
    <row r="1916" spans="1:16" ht="210.75" customHeight="1" x14ac:dyDescent="0.35">
      <c r="A1916" s="20">
        <f t="shared" si="78"/>
        <v>1915</v>
      </c>
      <c r="B1916" s="21" t="str">
        <f t="shared" si="81"/>
        <v>W12</v>
      </c>
      <c r="C1916" s="21">
        <v>46096.645833333336</v>
      </c>
      <c r="D1916" s="21" t="s">
        <v>4714</v>
      </c>
      <c r="E1916" s="10" t="s">
        <v>4757</v>
      </c>
      <c r="F1916" s="10" t="s">
        <v>25</v>
      </c>
      <c r="G1916" s="46">
        <v>2.2700000000000001E-2</v>
      </c>
      <c r="H1916" s="46">
        <v>6.7999999999999996E-3</v>
      </c>
      <c r="I1916" s="46">
        <v>2.2700000000000001E-2</v>
      </c>
      <c r="J1916" s="46">
        <v>6.7999999999999996E-3</v>
      </c>
      <c r="K1916" s="49" t="s">
        <v>4753</v>
      </c>
      <c r="L1916" s="11" t="s">
        <v>4756</v>
      </c>
      <c r="M1916" s="10" t="s">
        <v>3566</v>
      </c>
      <c r="N1916" s="10" t="s">
        <v>8</v>
      </c>
      <c r="O1916" s="10" t="s">
        <v>4740</v>
      </c>
      <c r="P1916" s="25" t="s">
        <v>134</v>
      </c>
    </row>
    <row r="1917" spans="1:16" ht="210.75" customHeight="1" x14ac:dyDescent="0.35">
      <c r="A1917" s="20">
        <f t="shared" si="78"/>
        <v>1916</v>
      </c>
      <c r="B1917" s="21" t="str">
        <f t="shared" si="81"/>
        <v>W12</v>
      </c>
      <c r="C1917" s="21">
        <v>46097.375</v>
      </c>
      <c r="D1917" s="21" t="s">
        <v>2911</v>
      </c>
      <c r="E1917" s="10" t="s">
        <v>187</v>
      </c>
      <c r="F1917" s="10" t="s">
        <v>56</v>
      </c>
      <c r="G1917" s="46">
        <v>3.0000000000000001E-3</v>
      </c>
      <c r="H1917" s="46">
        <v>4.0000000000000002E-4</v>
      </c>
      <c r="I1917" s="46">
        <v>1.1000000000000001E-3</v>
      </c>
      <c r="J1917" s="46">
        <v>1.4E-3</v>
      </c>
      <c r="K1917" s="49" t="s">
        <v>4762</v>
      </c>
      <c r="L1917" s="11" t="s">
        <v>4767</v>
      </c>
      <c r="M1917" s="10" t="s">
        <v>175</v>
      </c>
      <c r="N1917" s="10" t="s">
        <v>8</v>
      </c>
      <c r="O1917" s="10" t="s">
        <v>4740</v>
      </c>
      <c r="P1917" s="25" t="s">
        <v>50</v>
      </c>
    </row>
    <row r="1918" spans="1:16" ht="210.75" customHeight="1" x14ac:dyDescent="0.35">
      <c r="A1918" s="20">
        <f t="shared" si="78"/>
        <v>1917</v>
      </c>
      <c r="B1918" s="21" t="str">
        <f t="shared" si="81"/>
        <v>W12</v>
      </c>
      <c r="C1918" s="21">
        <v>46097.375</v>
      </c>
      <c r="D1918" s="21" t="s">
        <v>3037</v>
      </c>
      <c r="E1918" s="10" t="s">
        <v>48</v>
      </c>
      <c r="F1918" s="10" t="s">
        <v>60</v>
      </c>
      <c r="G1918" s="46">
        <v>1.6E-2</v>
      </c>
      <c r="H1918" s="46">
        <v>1.6199999999999999E-2</v>
      </c>
      <c r="I1918" s="46">
        <v>2.46E-2</v>
      </c>
      <c r="J1918" s="46">
        <v>1.9900000000000001E-2</v>
      </c>
      <c r="K1918" s="49" t="s">
        <v>4763</v>
      </c>
      <c r="L1918" s="11" t="s">
        <v>4789</v>
      </c>
      <c r="M1918" s="10" t="s">
        <v>3564</v>
      </c>
      <c r="N1918" s="10" t="s">
        <v>8</v>
      </c>
      <c r="O1918" s="10" t="s">
        <v>4740</v>
      </c>
      <c r="P1918" s="25" t="s">
        <v>11</v>
      </c>
    </row>
    <row r="1919" spans="1:16" ht="210.75" customHeight="1" x14ac:dyDescent="0.35">
      <c r="A1919" s="20">
        <f t="shared" si="78"/>
        <v>1918</v>
      </c>
      <c r="B1919" s="21" t="str">
        <f t="shared" si="81"/>
        <v>W12</v>
      </c>
      <c r="C1919" s="21">
        <v>46097.375</v>
      </c>
      <c r="D1919" s="21" t="s">
        <v>3037</v>
      </c>
      <c r="E1919" s="10" t="s">
        <v>75</v>
      </c>
      <c r="F1919" s="10" t="s">
        <v>25</v>
      </c>
      <c r="G1919" s="46">
        <v>9.7000000000000003E-3</v>
      </c>
      <c r="H1919" s="46">
        <v>1.2999999999999999E-3</v>
      </c>
      <c r="I1919" s="46">
        <v>9.7000000000000003E-3</v>
      </c>
      <c r="J1919" s="46">
        <v>4.1999999999999997E-3</v>
      </c>
      <c r="K1919" s="49" t="s">
        <v>4889</v>
      </c>
      <c r="L1919" s="11" t="s">
        <v>4765</v>
      </c>
      <c r="M1919" s="10" t="s">
        <v>4768</v>
      </c>
      <c r="N1919" s="10" t="s">
        <v>1</v>
      </c>
      <c r="O1919" s="10" t="s">
        <v>4740</v>
      </c>
      <c r="P1919" s="25" t="s">
        <v>134</v>
      </c>
    </row>
    <row r="1920" spans="1:16" ht="210.75" customHeight="1" x14ac:dyDescent="0.35">
      <c r="A1920" s="20">
        <f t="shared" si="78"/>
        <v>1919</v>
      </c>
      <c r="B1920" s="21" t="str">
        <f t="shared" si="81"/>
        <v>W12</v>
      </c>
      <c r="C1920" s="21">
        <v>46097.375</v>
      </c>
      <c r="D1920" s="21" t="s">
        <v>4437</v>
      </c>
      <c r="E1920" s="10" t="s">
        <v>86</v>
      </c>
      <c r="F1920" s="10" t="s">
        <v>56</v>
      </c>
      <c r="G1920" s="46">
        <v>1.4999999999999999E-2</v>
      </c>
      <c r="H1920" s="46">
        <v>2.7000000000000001E-3</v>
      </c>
      <c r="I1920" s="46">
        <v>1.4999999999999999E-2</v>
      </c>
      <c r="J1920" s="46">
        <v>2.3999999999999998E-3</v>
      </c>
      <c r="K1920" s="49" t="s">
        <v>4764</v>
      </c>
      <c r="L1920" s="11" t="s">
        <v>5177</v>
      </c>
      <c r="M1920" s="10" t="s">
        <v>4768</v>
      </c>
      <c r="N1920" s="10" t="s">
        <v>4766</v>
      </c>
      <c r="O1920" s="10" t="s">
        <v>4740</v>
      </c>
      <c r="P1920" s="25" t="s">
        <v>134</v>
      </c>
    </row>
    <row r="1921" spans="1:16" ht="165" x14ac:dyDescent="0.35">
      <c r="A1921" s="20">
        <f t="shared" si="78"/>
        <v>1920</v>
      </c>
      <c r="B1921" s="21" t="str">
        <f t="shared" ref="B1921:B1927" si="82">"W"&amp;WEEKNUM(C1921,1)</f>
        <v>W12</v>
      </c>
      <c r="C1921" s="21">
        <v>46098.375</v>
      </c>
      <c r="D1921" s="21" t="s">
        <v>2191</v>
      </c>
      <c r="E1921" s="10" t="s">
        <v>4785</v>
      </c>
      <c r="F1921" s="10" t="s">
        <v>66</v>
      </c>
      <c r="G1921" s="46">
        <v>2.3999999999999998E-3</v>
      </c>
      <c r="H1921" s="46">
        <v>1.6999999999999999E-3</v>
      </c>
      <c r="I1921" s="46">
        <v>1.6999999999999999E-3</v>
      </c>
      <c r="J1921" s="46">
        <v>1.6999999999999999E-3</v>
      </c>
      <c r="K1921" s="49" t="s">
        <v>4775</v>
      </c>
      <c r="L1921" s="11" t="s">
        <v>4778</v>
      </c>
      <c r="M1921" s="10" t="s">
        <v>189</v>
      </c>
      <c r="N1921" s="10" t="s">
        <v>1</v>
      </c>
      <c r="O1921" s="10" t="s">
        <v>4740</v>
      </c>
      <c r="P1921" s="25" t="s">
        <v>11</v>
      </c>
    </row>
    <row r="1922" spans="1:16" ht="148.5" x14ac:dyDescent="0.35">
      <c r="A1922" s="20">
        <f t="shared" si="78"/>
        <v>1921</v>
      </c>
      <c r="B1922" s="21" t="str">
        <f t="shared" si="82"/>
        <v>W12</v>
      </c>
      <c r="C1922" s="21">
        <v>46098.375</v>
      </c>
      <c r="D1922" s="21" t="s">
        <v>2911</v>
      </c>
      <c r="E1922" s="10" t="s">
        <v>4786</v>
      </c>
      <c r="F1922" s="10" t="s">
        <v>56</v>
      </c>
      <c r="G1922" s="46">
        <v>1.04E-2</v>
      </c>
      <c r="H1922" s="46">
        <v>2.2000000000000001E-3</v>
      </c>
      <c r="I1922" s="46">
        <v>3.2000000000000002E-3</v>
      </c>
      <c r="J1922" s="46">
        <v>3.0000000000000001E-3</v>
      </c>
      <c r="K1922" s="49" t="s">
        <v>4774</v>
      </c>
      <c r="L1922" s="11" t="s">
        <v>5178</v>
      </c>
      <c r="M1922" s="10" t="s">
        <v>175</v>
      </c>
      <c r="N1922" s="10" t="s">
        <v>8</v>
      </c>
      <c r="O1922" s="10" t="s">
        <v>4740</v>
      </c>
      <c r="P1922" s="25" t="s">
        <v>134</v>
      </c>
    </row>
    <row r="1923" spans="1:16" ht="198" x14ac:dyDescent="0.35">
      <c r="A1923" s="20">
        <f t="shared" si="78"/>
        <v>1922</v>
      </c>
      <c r="B1923" s="21" t="str">
        <f t="shared" si="82"/>
        <v>W12</v>
      </c>
      <c r="C1923" s="21">
        <v>46098.375</v>
      </c>
      <c r="D1923" s="21" t="s">
        <v>2911</v>
      </c>
      <c r="E1923" s="10" t="s">
        <v>174</v>
      </c>
      <c r="F1923" s="10" t="s">
        <v>56</v>
      </c>
      <c r="G1923" s="46">
        <v>5.8999999999999999E-3</v>
      </c>
      <c r="H1923" s="46">
        <v>6.9999999999999999E-4</v>
      </c>
      <c r="I1923" s="46">
        <v>1.5E-3</v>
      </c>
      <c r="J1923" s="46">
        <v>1.6000000000000001E-3</v>
      </c>
      <c r="K1923" s="49" t="s">
        <v>4772</v>
      </c>
      <c r="L1923" s="11" t="s">
        <v>5179</v>
      </c>
      <c r="M1923" s="10" t="s">
        <v>175</v>
      </c>
      <c r="N1923" s="10" t="s">
        <v>8</v>
      </c>
      <c r="O1923" s="10" t="s">
        <v>4740</v>
      </c>
      <c r="P1923" s="25" t="s">
        <v>134</v>
      </c>
    </row>
    <row r="1924" spans="1:16" ht="198" x14ac:dyDescent="0.35">
      <c r="A1924" s="20">
        <f t="shared" si="78"/>
        <v>1923</v>
      </c>
      <c r="B1924" s="21" t="str">
        <f t="shared" si="82"/>
        <v>W12</v>
      </c>
      <c r="C1924" s="21">
        <v>46098.375</v>
      </c>
      <c r="D1924" s="21" t="s">
        <v>2082</v>
      </c>
      <c r="E1924" s="10" t="s">
        <v>4786</v>
      </c>
      <c r="F1924" s="10" t="s">
        <v>56</v>
      </c>
      <c r="G1924" s="46">
        <v>3.9399999999999998E-2</v>
      </c>
      <c r="H1924" s="46">
        <v>1.8E-3</v>
      </c>
      <c r="I1924" s="46">
        <v>2.2000000000000001E-3</v>
      </c>
      <c r="J1924" s="46">
        <v>1.8E-3</v>
      </c>
      <c r="K1924" s="49" t="s">
        <v>4773</v>
      </c>
      <c r="L1924" s="11" t="s">
        <v>4777</v>
      </c>
      <c r="M1924" s="10" t="s">
        <v>175</v>
      </c>
      <c r="N1924" s="10" t="s">
        <v>8</v>
      </c>
      <c r="O1924" s="10" t="s">
        <v>4740</v>
      </c>
      <c r="P1924" s="25" t="s">
        <v>134</v>
      </c>
    </row>
    <row r="1925" spans="1:16" ht="148.5" x14ac:dyDescent="0.35">
      <c r="A1925" s="20">
        <f t="shared" si="78"/>
        <v>1924</v>
      </c>
      <c r="B1925" s="21" t="str">
        <f t="shared" si="82"/>
        <v>W12</v>
      </c>
      <c r="C1925" s="21">
        <v>46098.375</v>
      </c>
      <c r="D1925" s="21" t="s">
        <v>4714</v>
      </c>
      <c r="E1925" s="10" t="s">
        <v>73</v>
      </c>
      <c r="F1925" s="10" t="s">
        <v>56</v>
      </c>
      <c r="G1925" s="46">
        <v>3.2899999999999999E-2</v>
      </c>
      <c r="H1925" s="46">
        <v>1.6000000000000001E-3</v>
      </c>
      <c r="I1925" s="46">
        <v>8.9999999999999993E-3</v>
      </c>
      <c r="J1925" s="46">
        <v>1.6000000000000001E-3</v>
      </c>
      <c r="K1925" s="49" t="s">
        <v>4770</v>
      </c>
      <c r="L1925" s="11" t="s">
        <v>4788</v>
      </c>
      <c r="M1925" s="10" t="s">
        <v>172</v>
      </c>
      <c r="N1925" s="10" t="s">
        <v>9</v>
      </c>
      <c r="O1925" s="10" t="s">
        <v>4740</v>
      </c>
      <c r="P1925" s="25" t="s">
        <v>50</v>
      </c>
    </row>
    <row r="1926" spans="1:16" ht="132" x14ac:dyDescent="0.35">
      <c r="A1926" s="20">
        <f t="shared" si="78"/>
        <v>1925</v>
      </c>
      <c r="B1926" s="21" t="str">
        <f t="shared" si="82"/>
        <v>W12</v>
      </c>
      <c r="C1926" s="21">
        <v>46098.375</v>
      </c>
      <c r="D1926" s="21" t="s">
        <v>61</v>
      </c>
      <c r="E1926" s="10" t="s">
        <v>58</v>
      </c>
      <c r="F1926" s="10" t="s">
        <v>56</v>
      </c>
      <c r="G1926" s="46">
        <v>3.8300000000000001E-2</v>
      </c>
      <c r="H1926" s="46">
        <v>4.7999999999999996E-3</v>
      </c>
      <c r="I1926" s="46">
        <v>1.8700000000000001E-2</v>
      </c>
      <c r="J1926" s="46">
        <v>4.4999999999999997E-3</v>
      </c>
      <c r="K1926" s="49" t="s">
        <v>4769</v>
      </c>
      <c r="L1926" s="11" t="s">
        <v>4776</v>
      </c>
      <c r="M1926" s="10" t="s">
        <v>3566</v>
      </c>
      <c r="N1926" s="10" t="s">
        <v>8</v>
      </c>
      <c r="O1926" s="10" t="s">
        <v>4740</v>
      </c>
      <c r="P1926" s="25" t="s">
        <v>11</v>
      </c>
    </row>
    <row r="1927" spans="1:16" ht="198" x14ac:dyDescent="0.35">
      <c r="A1927" s="20">
        <f t="shared" ref="A1927:A1991" si="83">ROW()-1</f>
        <v>1926</v>
      </c>
      <c r="B1927" s="21" t="str">
        <f t="shared" si="82"/>
        <v>W12</v>
      </c>
      <c r="C1927" s="21">
        <v>46098.375</v>
      </c>
      <c r="D1927" s="21" t="s">
        <v>2191</v>
      </c>
      <c r="E1927" s="10" t="s">
        <v>638</v>
      </c>
      <c r="F1927" s="10" t="s">
        <v>66</v>
      </c>
      <c r="G1927" s="46">
        <v>1.1999999999999999E-3</v>
      </c>
      <c r="H1927" s="46">
        <v>5.0000000000000001E-4</v>
      </c>
      <c r="I1927" s="46">
        <v>5.9999999999999995E-4</v>
      </c>
      <c r="J1927" s="46">
        <v>5.0000000000000001E-4</v>
      </c>
      <c r="K1927" s="49" t="s">
        <v>4771</v>
      </c>
      <c r="L1927" s="11" t="s">
        <v>4800</v>
      </c>
      <c r="M1927" s="10" t="s">
        <v>3565</v>
      </c>
      <c r="N1927" s="10" t="s">
        <v>8</v>
      </c>
      <c r="O1927" s="10" t="s">
        <v>4740</v>
      </c>
      <c r="P1927" s="25" t="s">
        <v>11</v>
      </c>
    </row>
    <row r="1928" spans="1:16" ht="165" x14ac:dyDescent="0.35">
      <c r="A1928" s="20">
        <f t="shared" si="83"/>
        <v>1927</v>
      </c>
      <c r="B1928" s="21" t="str">
        <f t="shared" ref="B1928:B1939" si="84">"W"&amp;WEEKNUM(C1928,1)</f>
        <v>W12</v>
      </c>
      <c r="C1928" s="21">
        <v>46098.6875</v>
      </c>
      <c r="D1928" s="21" t="s">
        <v>2191</v>
      </c>
      <c r="E1928" s="10" t="s">
        <v>4787</v>
      </c>
      <c r="F1928" s="10" t="s">
        <v>56</v>
      </c>
      <c r="G1928" s="46">
        <v>0.7</v>
      </c>
      <c r="H1928" s="46">
        <v>9.2999999999999992E-3</v>
      </c>
      <c r="I1928" s="46">
        <v>0.01</v>
      </c>
      <c r="J1928" s="46">
        <v>6.4000000000000003E-3</v>
      </c>
      <c r="K1928" s="49" t="s">
        <v>4779</v>
      </c>
      <c r="L1928" s="11" t="s">
        <v>4790</v>
      </c>
      <c r="M1928" s="10" t="s">
        <v>172</v>
      </c>
      <c r="N1928" s="10" t="s">
        <v>9</v>
      </c>
      <c r="O1928" s="10" t="s">
        <v>4740</v>
      </c>
      <c r="P1928" s="25" t="s">
        <v>50</v>
      </c>
    </row>
    <row r="1929" spans="1:16" ht="181.5" x14ac:dyDescent="0.35">
      <c r="A1929" s="20">
        <f t="shared" si="83"/>
        <v>1928</v>
      </c>
      <c r="B1929" s="21" t="str">
        <f t="shared" si="84"/>
        <v>W12</v>
      </c>
      <c r="C1929" s="21">
        <v>46098.6875</v>
      </c>
      <c r="D1929" s="21" t="s">
        <v>2102</v>
      </c>
      <c r="E1929" s="10" t="s">
        <v>211</v>
      </c>
      <c r="F1929" s="10" t="s">
        <v>56</v>
      </c>
      <c r="G1929" s="46">
        <v>1.6799999999999999E-2</v>
      </c>
      <c r="H1929" s="46">
        <v>2.3E-3</v>
      </c>
      <c r="I1929" s="46">
        <v>3.3999999999999998E-3</v>
      </c>
      <c r="J1929" s="46">
        <v>3.8999999999999998E-3</v>
      </c>
      <c r="K1929" s="49" t="s">
        <v>4780</v>
      </c>
      <c r="L1929" s="11" t="s">
        <v>4801</v>
      </c>
      <c r="M1929" s="10" t="s">
        <v>175</v>
      </c>
      <c r="N1929" s="10" t="s">
        <v>8</v>
      </c>
      <c r="O1929" s="10" t="s">
        <v>4740</v>
      </c>
      <c r="P1929" s="25" t="s">
        <v>134</v>
      </c>
    </row>
    <row r="1930" spans="1:16" ht="181.5" x14ac:dyDescent="0.35">
      <c r="A1930" s="20">
        <f t="shared" si="83"/>
        <v>1929</v>
      </c>
      <c r="B1930" s="21" t="str">
        <f t="shared" si="84"/>
        <v>W12</v>
      </c>
      <c r="C1930" s="21">
        <v>46098.6875</v>
      </c>
      <c r="D1930" s="21" t="s">
        <v>3037</v>
      </c>
      <c r="E1930" s="10" t="s">
        <v>149</v>
      </c>
      <c r="F1930" s="10" t="s">
        <v>60</v>
      </c>
      <c r="G1930" s="46">
        <v>1.83E-2</v>
      </c>
      <c r="H1930" s="46">
        <v>1.26E-2</v>
      </c>
      <c r="I1930" s="46">
        <v>1.7000000000000001E-2</v>
      </c>
      <c r="J1930" s="46">
        <v>1.5100000000000001E-2</v>
      </c>
      <c r="K1930" s="49" t="s">
        <v>4781</v>
      </c>
      <c r="L1930" s="11" t="s">
        <v>4783</v>
      </c>
      <c r="M1930" s="10" t="s">
        <v>3564</v>
      </c>
      <c r="N1930" s="10" t="s">
        <v>8</v>
      </c>
      <c r="O1930" s="10" t="s">
        <v>4740</v>
      </c>
      <c r="P1930" s="25" t="s">
        <v>11</v>
      </c>
    </row>
    <row r="1931" spans="1:16" ht="165" x14ac:dyDescent="0.35">
      <c r="A1931" s="20">
        <f t="shared" si="83"/>
        <v>1930</v>
      </c>
      <c r="B1931" s="21" t="str">
        <f t="shared" si="84"/>
        <v>W12</v>
      </c>
      <c r="C1931" s="21">
        <v>46098.6875</v>
      </c>
      <c r="D1931" s="21" t="s">
        <v>1725</v>
      </c>
      <c r="E1931" s="10" t="s">
        <v>48</v>
      </c>
      <c r="F1931" s="10" t="s">
        <v>60</v>
      </c>
      <c r="G1931" s="46">
        <v>1.6299999999999999E-2</v>
      </c>
      <c r="H1931" s="46">
        <v>1.01E-2</v>
      </c>
      <c r="I1931" s="46">
        <v>1.1599999999999999E-2</v>
      </c>
      <c r="J1931" s="46">
        <v>1.0999999999999999E-2</v>
      </c>
      <c r="K1931" s="49" t="s">
        <v>4782</v>
      </c>
      <c r="L1931" s="11" t="s">
        <v>4784</v>
      </c>
      <c r="M1931" s="10" t="s">
        <v>3564</v>
      </c>
      <c r="N1931" s="10" t="s">
        <v>8</v>
      </c>
      <c r="O1931" s="10" t="s">
        <v>4740</v>
      </c>
      <c r="P1931" s="25" t="s">
        <v>134</v>
      </c>
    </row>
    <row r="1932" spans="1:16" ht="132" x14ac:dyDescent="0.35">
      <c r="A1932" s="20">
        <f t="shared" si="83"/>
        <v>1931</v>
      </c>
      <c r="B1932" s="21" t="str">
        <f t="shared" si="84"/>
        <v>W12</v>
      </c>
      <c r="C1932" s="21">
        <v>46099.375</v>
      </c>
      <c r="D1932" s="21" t="s">
        <v>4377</v>
      </c>
      <c r="E1932" s="10" t="s">
        <v>155</v>
      </c>
      <c r="F1932" s="10" t="s">
        <v>25</v>
      </c>
      <c r="G1932" s="46">
        <v>1.35E-2</v>
      </c>
      <c r="H1932" s="46">
        <v>8.9999999999999998E-4</v>
      </c>
      <c r="I1932" s="46">
        <v>1.6999999999999999E-3</v>
      </c>
      <c r="J1932" s="46">
        <v>1E-3</v>
      </c>
      <c r="K1932" s="49" t="s">
        <v>4791</v>
      </c>
      <c r="L1932" s="11" t="s">
        <v>4794</v>
      </c>
      <c r="M1932" s="10" t="s">
        <v>3566</v>
      </c>
      <c r="N1932" s="10" t="s">
        <v>8</v>
      </c>
      <c r="O1932" s="10" t="s">
        <v>4740</v>
      </c>
      <c r="P1932" s="25" t="s">
        <v>50</v>
      </c>
    </row>
    <row r="1933" spans="1:16" ht="231" x14ac:dyDescent="0.35">
      <c r="A1933" s="20">
        <f t="shared" si="83"/>
        <v>1932</v>
      </c>
      <c r="B1933" s="21" t="str">
        <f t="shared" si="84"/>
        <v>W12</v>
      </c>
      <c r="C1933" s="21">
        <v>46099.375</v>
      </c>
      <c r="D1933" s="21" t="s">
        <v>2954</v>
      </c>
      <c r="E1933" s="10" t="s">
        <v>168</v>
      </c>
      <c r="F1933" s="10" t="s">
        <v>25</v>
      </c>
      <c r="G1933" s="46">
        <v>3.8E-3</v>
      </c>
      <c r="H1933" s="46">
        <v>2E-3</v>
      </c>
      <c r="I1933" s="46">
        <v>2E-3</v>
      </c>
      <c r="J1933" s="46">
        <v>2E-3</v>
      </c>
      <c r="K1933" s="49" t="s">
        <v>4792</v>
      </c>
      <c r="L1933" s="11" t="s">
        <v>4802</v>
      </c>
      <c r="M1933" s="10" t="s">
        <v>151</v>
      </c>
      <c r="N1933" s="10" t="s">
        <v>8</v>
      </c>
      <c r="O1933" s="10" t="s">
        <v>4740</v>
      </c>
      <c r="P1933" s="25" t="s">
        <v>50</v>
      </c>
    </row>
    <row r="1934" spans="1:16" ht="181.5" x14ac:dyDescent="0.35">
      <c r="A1934" s="20">
        <f t="shared" si="83"/>
        <v>1933</v>
      </c>
      <c r="B1934" s="21" t="str">
        <f t="shared" si="84"/>
        <v>W12</v>
      </c>
      <c r="C1934" s="21">
        <v>46099.375</v>
      </c>
      <c r="D1934" s="21" t="s">
        <v>1725</v>
      </c>
      <c r="E1934" s="10" t="s">
        <v>20</v>
      </c>
      <c r="F1934" s="10" t="s">
        <v>25</v>
      </c>
      <c r="G1934" s="46">
        <v>2.8999999999999998E-3</v>
      </c>
      <c r="H1934" s="46">
        <v>1.2999999999999999E-3</v>
      </c>
      <c r="I1934" s="46">
        <v>2.0999999999999999E-3</v>
      </c>
      <c r="J1934" s="46">
        <v>1.4E-3</v>
      </c>
      <c r="K1934" s="49" t="s">
        <v>4793</v>
      </c>
      <c r="L1934" s="11" t="s">
        <v>4795</v>
      </c>
      <c r="M1934" s="10" t="s">
        <v>195</v>
      </c>
      <c r="N1934" s="10" t="s">
        <v>1</v>
      </c>
      <c r="O1934" s="10" t="s">
        <v>4740</v>
      </c>
      <c r="P1934" s="25" t="s">
        <v>11</v>
      </c>
    </row>
    <row r="1935" spans="1:16" ht="210.75" customHeight="1" x14ac:dyDescent="0.35">
      <c r="A1935" s="20">
        <f t="shared" si="83"/>
        <v>1934</v>
      </c>
      <c r="B1935" s="21" t="str">
        <f t="shared" si="84"/>
        <v>W12</v>
      </c>
      <c r="C1935" s="21">
        <v>46099.666666666664</v>
      </c>
      <c r="D1935" s="21" t="s">
        <v>3037</v>
      </c>
      <c r="E1935" s="10" t="s">
        <v>65</v>
      </c>
      <c r="F1935" s="10" t="s">
        <v>54</v>
      </c>
      <c r="G1935" s="46">
        <v>1.37E-2</v>
      </c>
      <c r="H1935" s="46">
        <v>1E-3</v>
      </c>
      <c r="I1935" s="46">
        <v>3.0000000000000001E-3</v>
      </c>
      <c r="J1935" s="46">
        <v>1.9E-3</v>
      </c>
      <c r="K1935" s="49" t="s">
        <v>4798</v>
      </c>
      <c r="L1935" s="11" t="s">
        <v>4799</v>
      </c>
      <c r="M1935" s="10" t="s">
        <v>2455</v>
      </c>
      <c r="N1935" s="10" t="s">
        <v>4796</v>
      </c>
      <c r="O1935" s="10" t="s">
        <v>4797</v>
      </c>
      <c r="P1935" s="25" t="s">
        <v>11</v>
      </c>
    </row>
    <row r="1936" spans="1:16" ht="210.75" customHeight="1" x14ac:dyDescent="0.35">
      <c r="A1936" s="20">
        <f t="shared" si="83"/>
        <v>1935</v>
      </c>
      <c r="B1936" s="21" t="str">
        <f t="shared" si="84"/>
        <v>W12</v>
      </c>
      <c r="C1936" s="21">
        <v>46100.375</v>
      </c>
      <c r="D1936" s="21" t="s">
        <v>4292</v>
      </c>
      <c r="E1936" s="10" t="s">
        <v>4354</v>
      </c>
      <c r="F1936" s="10" t="s">
        <v>56</v>
      </c>
      <c r="G1936" s="46">
        <v>3.3999999999999998E-3</v>
      </c>
      <c r="H1936" s="46">
        <v>4.1000000000000003E-3</v>
      </c>
      <c r="I1936" s="46">
        <v>3.2000000000000002E-3</v>
      </c>
      <c r="J1936" s="46">
        <v>3.2000000000000002E-3</v>
      </c>
      <c r="K1936" s="49" t="s">
        <v>4803</v>
      </c>
      <c r="L1936" s="11" t="s">
        <v>4806</v>
      </c>
      <c r="M1936" s="10" t="s">
        <v>175</v>
      </c>
      <c r="N1936" s="10" t="s">
        <v>8</v>
      </c>
      <c r="O1936" s="10" t="s">
        <v>71</v>
      </c>
      <c r="P1936" s="25" t="s">
        <v>11</v>
      </c>
    </row>
    <row r="1937" spans="1:16" ht="210.75" customHeight="1" x14ac:dyDescent="0.35">
      <c r="A1937" s="20">
        <f t="shared" si="83"/>
        <v>1936</v>
      </c>
      <c r="B1937" s="21" t="str">
        <f t="shared" si="84"/>
        <v>W12</v>
      </c>
      <c r="C1937" s="21">
        <v>46100.666666666664</v>
      </c>
      <c r="D1937" s="21" t="s">
        <v>2191</v>
      </c>
      <c r="E1937" s="10" t="s">
        <v>20</v>
      </c>
      <c r="F1937" s="10" t="s">
        <v>56</v>
      </c>
      <c r="G1937" s="46">
        <v>8.3000000000000001E-3</v>
      </c>
      <c r="H1937" s="46">
        <v>8.9999999999999998E-4</v>
      </c>
      <c r="I1937" s="46">
        <v>2.3E-3</v>
      </c>
      <c r="J1937" s="46">
        <v>2.5000000000000001E-3</v>
      </c>
      <c r="K1937" s="49" t="s">
        <v>4804</v>
      </c>
      <c r="L1937" s="11" t="s">
        <v>4805</v>
      </c>
      <c r="M1937" s="10" t="s">
        <v>191</v>
      </c>
      <c r="N1937" s="10" t="s">
        <v>1</v>
      </c>
      <c r="O1937" s="10" t="s">
        <v>71</v>
      </c>
      <c r="P1937" s="25" t="s">
        <v>11</v>
      </c>
    </row>
    <row r="1938" spans="1:16" ht="210.75" customHeight="1" x14ac:dyDescent="0.35">
      <c r="A1938" s="20">
        <f t="shared" si="83"/>
        <v>1937</v>
      </c>
      <c r="B1938" s="21" t="str">
        <f t="shared" si="84"/>
        <v>W12</v>
      </c>
      <c r="C1938" s="21">
        <v>46101.666666666664</v>
      </c>
      <c r="D1938" s="21" t="s">
        <v>2911</v>
      </c>
      <c r="E1938" s="10" t="s">
        <v>155</v>
      </c>
      <c r="F1938" s="10" t="s">
        <v>56</v>
      </c>
      <c r="G1938" s="46">
        <v>2.4299999999999999E-2</v>
      </c>
      <c r="H1938" s="46">
        <v>1.9E-3</v>
      </c>
      <c r="I1938" s="46">
        <v>2.8E-3</v>
      </c>
      <c r="J1938" s="46">
        <v>1.8E-3</v>
      </c>
      <c r="K1938" s="49" t="s">
        <v>4807</v>
      </c>
      <c r="L1938" s="11" t="s">
        <v>4808</v>
      </c>
      <c r="M1938" s="10" t="s">
        <v>3566</v>
      </c>
      <c r="N1938" s="10" t="s">
        <v>8</v>
      </c>
      <c r="O1938" s="10" t="s">
        <v>71</v>
      </c>
      <c r="P1938" s="25" t="s">
        <v>11</v>
      </c>
    </row>
    <row r="1939" spans="1:16" ht="210.75" customHeight="1" x14ac:dyDescent="0.35">
      <c r="A1939" s="20">
        <f t="shared" si="83"/>
        <v>1938</v>
      </c>
      <c r="B1939" s="21" t="str">
        <f t="shared" si="84"/>
        <v>W12</v>
      </c>
      <c r="C1939" s="21">
        <v>46102.416666666664</v>
      </c>
      <c r="D1939" s="21" t="s">
        <v>2102</v>
      </c>
      <c r="E1939" s="10" t="s">
        <v>133</v>
      </c>
      <c r="F1939" s="10" t="s">
        <v>66</v>
      </c>
      <c r="G1939" s="46">
        <v>1.6999999999999999E-3</v>
      </c>
      <c r="H1939" s="46">
        <v>4.0000000000000002E-4</v>
      </c>
      <c r="I1939" s="46">
        <v>5.0000000000000001E-4</v>
      </c>
      <c r="J1939" s="46">
        <v>0.23619999999999999</v>
      </c>
      <c r="K1939" s="49" t="s">
        <v>4809</v>
      </c>
      <c r="L1939" s="11" t="s">
        <v>4812</v>
      </c>
      <c r="M1939" s="10" t="s">
        <v>167</v>
      </c>
      <c r="N1939" s="10" t="s">
        <v>1</v>
      </c>
      <c r="O1939" s="10" t="s">
        <v>71</v>
      </c>
      <c r="P1939" s="25" t="s">
        <v>50</v>
      </c>
    </row>
    <row r="1940" spans="1:16" ht="210.75" customHeight="1" x14ac:dyDescent="0.35">
      <c r="A1940" s="20">
        <f t="shared" si="83"/>
        <v>1939</v>
      </c>
      <c r="B1940" s="21" t="str">
        <f t="shared" ref="B1940:B1951" si="85">"W"&amp;WEEKNUM(C1940,1)</f>
        <v>W13</v>
      </c>
      <c r="C1940" s="21">
        <v>46103.416666666664</v>
      </c>
      <c r="D1940" s="21" t="s">
        <v>2191</v>
      </c>
      <c r="E1940" s="10" t="s">
        <v>139</v>
      </c>
      <c r="F1940" s="10" t="s">
        <v>25</v>
      </c>
      <c r="G1940" s="46">
        <v>5.7999999999999996E-3</v>
      </c>
      <c r="H1940" s="46">
        <v>4.0000000000000002E-4</v>
      </c>
      <c r="I1940" s="46">
        <v>8.0000000000000004E-4</v>
      </c>
      <c r="J1940" s="46">
        <v>8.0000000000000004E-4</v>
      </c>
      <c r="K1940" s="49" t="s">
        <v>4810</v>
      </c>
      <c r="L1940" s="11" t="s">
        <v>5183</v>
      </c>
      <c r="M1940" s="10" t="s">
        <v>195</v>
      </c>
      <c r="N1940" s="10" t="s">
        <v>1</v>
      </c>
      <c r="O1940" s="10" t="s">
        <v>1610</v>
      </c>
      <c r="P1940" s="25" t="s">
        <v>11</v>
      </c>
    </row>
    <row r="1941" spans="1:16" ht="210.75" customHeight="1" x14ac:dyDescent="0.35">
      <c r="A1941" s="20">
        <f t="shared" si="83"/>
        <v>1940</v>
      </c>
      <c r="B1941" s="21" t="str">
        <f t="shared" si="85"/>
        <v>W13</v>
      </c>
      <c r="C1941" s="21">
        <v>46104.375</v>
      </c>
      <c r="D1941" s="21" t="s">
        <v>2102</v>
      </c>
      <c r="E1941" s="10" t="s">
        <v>65</v>
      </c>
      <c r="F1941" s="10" t="s">
        <v>54</v>
      </c>
      <c r="G1941" s="46">
        <v>8.9999999999999998E-4</v>
      </c>
      <c r="H1941" s="46">
        <v>1E-4</v>
      </c>
      <c r="I1941" s="46">
        <v>8.0000000000000004E-4</v>
      </c>
      <c r="J1941" s="46">
        <v>1.1000000000000001E-3</v>
      </c>
      <c r="K1941" s="49" t="s">
        <v>4813</v>
      </c>
      <c r="L1941" s="11" t="s">
        <v>5184</v>
      </c>
      <c r="M1941" s="17" t="s">
        <v>2455</v>
      </c>
      <c r="N1941" s="17" t="s">
        <v>183</v>
      </c>
      <c r="O1941" s="10" t="s">
        <v>1610</v>
      </c>
      <c r="P1941" s="25" t="s">
        <v>11</v>
      </c>
    </row>
    <row r="1942" spans="1:16" ht="210.75" customHeight="1" x14ac:dyDescent="0.35">
      <c r="A1942" s="20">
        <f t="shared" si="83"/>
        <v>1941</v>
      </c>
      <c r="B1942" s="21" t="str">
        <f t="shared" si="85"/>
        <v>W13</v>
      </c>
      <c r="C1942" s="21">
        <v>46104.375</v>
      </c>
      <c r="D1942" s="21" t="s">
        <v>2102</v>
      </c>
      <c r="E1942" s="10" t="s">
        <v>115</v>
      </c>
      <c r="F1942" s="10" t="s">
        <v>25</v>
      </c>
      <c r="G1942" s="46">
        <v>4.7999999999999996E-3</v>
      </c>
      <c r="H1942" s="46">
        <v>4.8999999999999998E-3</v>
      </c>
      <c r="I1942" s="46">
        <v>4.7999999999999996E-3</v>
      </c>
      <c r="J1942" s="46">
        <v>5.5999999999999999E-3</v>
      </c>
      <c r="K1942" s="49" t="s">
        <v>4814</v>
      </c>
      <c r="L1942" s="11" t="s">
        <v>5185</v>
      </c>
      <c r="M1942" s="17" t="s">
        <v>3566</v>
      </c>
      <c r="N1942" s="17" t="s">
        <v>8</v>
      </c>
      <c r="O1942" s="10" t="s">
        <v>1610</v>
      </c>
      <c r="P1942" s="25" t="s">
        <v>50</v>
      </c>
    </row>
    <row r="1943" spans="1:16" ht="210.75" customHeight="1" x14ac:dyDescent="0.35">
      <c r="A1943" s="20">
        <f t="shared" si="83"/>
        <v>1942</v>
      </c>
      <c r="B1943" s="21" t="str">
        <f t="shared" si="85"/>
        <v>W13</v>
      </c>
      <c r="C1943" s="21">
        <v>46104.375</v>
      </c>
      <c r="D1943" s="21" t="s">
        <v>2082</v>
      </c>
      <c r="E1943" s="10" t="s">
        <v>86</v>
      </c>
      <c r="F1943" s="10" t="s">
        <v>25</v>
      </c>
      <c r="G1943" s="46">
        <v>9.1999999999999998E-3</v>
      </c>
      <c r="H1943" s="46">
        <v>3.0999999999999999E-3</v>
      </c>
      <c r="I1943" s="46">
        <v>9.1999999999999998E-3</v>
      </c>
      <c r="J1943" s="46">
        <v>3.0999999999999999E-3</v>
      </c>
      <c r="K1943" s="49" t="s">
        <v>4815</v>
      </c>
      <c r="L1943" s="11" t="s">
        <v>5186</v>
      </c>
      <c r="M1943" s="17" t="s">
        <v>158</v>
      </c>
      <c r="N1943" s="17" t="s">
        <v>2</v>
      </c>
      <c r="O1943" s="10" t="s">
        <v>1610</v>
      </c>
      <c r="P1943" s="25" t="s">
        <v>50</v>
      </c>
    </row>
    <row r="1944" spans="1:16" ht="210.75" customHeight="1" x14ac:dyDescent="0.35">
      <c r="A1944" s="20">
        <f t="shared" si="83"/>
        <v>1943</v>
      </c>
      <c r="B1944" s="21" t="str">
        <f t="shared" si="85"/>
        <v>W13</v>
      </c>
      <c r="C1944" s="21">
        <v>46104.375</v>
      </c>
      <c r="D1944" s="21" t="s">
        <v>61</v>
      </c>
      <c r="E1944" s="10" t="s">
        <v>249</v>
      </c>
      <c r="F1944" s="10" t="s">
        <v>54</v>
      </c>
      <c r="G1944" s="46">
        <v>9.2999999999999992E-3</v>
      </c>
      <c r="H1944" s="46">
        <v>5.0000000000000001E-4</v>
      </c>
      <c r="I1944" s="46">
        <v>1.29E-2</v>
      </c>
      <c r="J1944" s="46">
        <v>3.5000000000000001E-3</v>
      </c>
      <c r="K1944" s="49" t="s">
        <v>4816</v>
      </c>
      <c r="L1944" s="11" t="s">
        <v>5187</v>
      </c>
      <c r="M1944" s="17" t="s">
        <v>2455</v>
      </c>
      <c r="N1944" s="17" t="s">
        <v>183</v>
      </c>
      <c r="O1944" s="10" t="s">
        <v>1610</v>
      </c>
      <c r="P1944" s="25" t="s">
        <v>11</v>
      </c>
    </row>
    <row r="1945" spans="1:16" ht="210.75" customHeight="1" x14ac:dyDescent="0.35">
      <c r="A1945" s="20">
        <f t="shared" si="83"/>
        <v>1944</v>
      </c>
      <c r="B1945" s="21" t="str">
        <f t="shared" si="85"/>
        <v>W13</v>
      </c>
      <c r="C1945" s="21">
        <v>46105.375</v>
      </c>
      <c r="D1945" s="21" t="s">
        <v>2102</v>
      </c>
      <c r="E1945" s="10" t="s">
        <v>20</v>
      </c>
      <c r="F1945" s="10" t="s">
        <v>25</v>
      </c>
      <c r="G1945" s="46">
        <v>9.7000000000000003E-3</v>
      </c>
      <c r="H1945" s="46">
        <v>7.0000000000000001E-3</v>
      </c>
      <c r="I1945" s="46">
        <v>8.9999999999999993E-3</v>
      </c>
      <c r="J1945" s="46">
        <v>9.1000000000000004E-3</v>
      </c>
      <c r="K1945" s="49" t="s">
        <v>4818</v>
      </c>
      <c r="L1945" s="11" t="s">
        <v>5188</v>
      </c>
      <c r="M1945" s="10" t="s">
        <v>374</v>
      </c>
      <c r="N1945" s="10" t="s">
        <v>1</v>
      </c>
      <c r="O1945" s="10" t="s">
        <v>1610</v>
      </c>
      <c r="P1945" s="25" t="s">
        <v>11</v>
      </c>
    </row>
    <row r="1946" spans="1:16" ht="210.75" customHeight="1" x14ac:dyDescent="0.35">
      <c r="A1946" s="20">
        <f t="shared" si="83"/>
        <v>1945</v>
      </c>
      <c r="B1946" s="21" t="str">
        <f t="shared" si="85"/>
        <v>W13</v>
      </c>
      <c r="C1946" s="21">
        <v>46105.375</v>
      </c>
      <c r="D1946" s="21" t="s">
        <v>3037</v>
      </c>
      <c r="E1946" s="10" t="s">
        <v>115</v>
      </c>
      <c r="F1946" s="10" t="s">
        <v>25</v>
      </c>
      <c r="G1946" s="46">
        <v>1.8800000000000001E-2</v>
      </c>
      <c r="H1946" s="46">
        <v>2.8999999999999998E-3</v>
      </c>
      <c r="I1946" s="46">
        <v>1.3899999999999999E-2</v>
      </c>
      <c r="J1946" s="46">
        <v>2.8E-3</v>
      </c>
      <c r="K1946" s="49" t="s">
        <v>4822</v>
      </c>
      <c r="L1946" s="11" t="s">
        <v>5189</v>
      </c>
      <c r="M1946" s="10" t="s">
        <v>3566</v>
      </c>
      <c r="N1946" s="10" t="s">
        <v>8</v>
      </c>
      <c r="O1946" s="10" t="s">
        <v>1610</v>
      </c>
      <c r="P1946" s="25" t="s">
        <v>11</v>
      </c>
    </row>
    <row r="1947" spans="1:16" ht="210.75" customHeight="1" x14ac:dyDescent="0.35">
      <c r="A1947" s="20">
        <f t="shared" si="83"/>
        <v>1946</v>
      </c>
      <c r="B1947" s="21" t="str">
        <f t="shared" si="85"/>
        <v>W13</v>
      </c>
      <c r="C1947" s="21">
        <v>46105.375</v>
      </c>
      <c r="D1947" s="21" t="s">
        <v>3037</v>
      </c>
      <c r="E1947" s="10" t="s">
        <v>64</v>
      </c>
      <c r="F1947" s="10" t="s">
        <v>25</v>
      </c>
      <c r="G1947" s="46">
        <v>8.6999999999999994E-3</v>
      </c>
      <c r="H1947" s="46">
        <v>6.9999999999999999E-4</v>
      </c>
      <c r="I1947" s="46">
        <v>5.0000000000000001E-3</v>
      </c>
      <c r="J1947" s="46">
        <v>8.9999999999999998E-4</v>
      </c>
      <c r="K1947" s="49" t="s">
        <v>4819</v>
      </c>
      <c r="L1947" s="11" t="s">
        <v>4820</v>
      </c>
      <c r="M1947" s="10" t="s">
        <v>151</v>
      </c>
      <c r="N1947" s="10" t="s">
        <v>8</v>
      </c>
      <c r="O1947" s="10" t="s">
        <v>1610</v>
      </c>
      <c r="P1947" s="25" t="s">
        <v>11</v>
      </c>
    </row>
    <row r="1948" spans="1:16" ht="210.75" customHeight="1" x14ac:dyDescent="0.35">
      <c r="A1948" s="20">
        <f t="shared" si="83"/>
        <v>1947</v>
      </c>
      <c r="B1948" s="21" t="str">
        <f t="shared" si="85"/>
        <v>W13</v>
      </c>
      <c r="C1948" s="21">
        <v>46105.375</v>
      </c>
      <c r="D1948" s="21" t="s">
        <v>2911</v>
      </c>
      <c r="E1948" s="10" t="s">
        <v>73</v>
      </c>
      <c r="F1948" s="10" t="s">
        <v>25</v>
      </c>
      <c r="G1948" s="46">
        <v>3.0800000000000001E-2</v>
      </c>
      <c r="H1948" s="46">
        <v>8.9999999999999998E-4</v>
      </c>
      <c r="I1948" s="46">
        <v>1.32E-2</v>
      </c>
      <c r="J1948" s="46">
        <v>8.9999999999999998E-4</v>
      </c>
      <c r="K1948" s="49" t="s">
        <v>4899</v>
      </c>
      <c r="L1948" s="11" t="s">
        <v>5190</v>
      </c>
      <c r="M1948" s="10" t="s">
        <v>172</v>
      </c>
      <c r="N1948" s="10" t="s">
        <v>9</v>
      </c>
      <c r="O1948" s="10" t="s">
        <v>1610</v>
      </c>
      <c r="P1948" s="25" t="s">
        <v>50</v>
      </c>
    </row>
    <row r="1949" spans="1:16" ht="210.75" customHeight="1" x14ac:dyDescent="0.35">
      <c r="A1949" s="20">
        <f t="shared" si="83"/>
        <v>1948</v>
      </c>
      <c r="B1949" s="21" t="str">
        <f t="shared" si="85"/>
        <v>W13</v>
      </c>
      <c r="C1949" s="21">
        <v>46105.666666666664</v>
      </c>
      <c r="D1949" s="21" t="s">
        <v>2191</v>
      </c>
      <c r="E1949" s="10" t="s">
        <v>48</v>
      </c>
      <c r="F1949" s="10" t="s">
        <v>25</v>
      </c>
      <c r="G1949" s="46">
        <v>2.3400000000000001E-2</v>
      </c>
      <c r="H1949" s="46">
        <v>8.2000000000000007E-3</v>
      </c>
      <c r="I1949" s="46">
        <v>9.1000000000000004E-3</v>
      </c>
      <c r="J1949" s="46">
        <v>9.7999999999999997E-3</v>
      </c>
      <c r="K1949" s="49" t="s">
        <v>4823</v>
      </c>
      <c r="L1949" s="11" t="s">
        <v>4829</v>
      </c>
      <c r="M1949" s="10" t="s">
        <v>3564</v>
      </c>
      <c r="N1949" s="10" t="s">
        <v>8</v>
      </c>
      <c r="O1949" s="10" t="s">
        <v>1610</v>
      </c>
      <c r="P1949" s="25" t="s">
        <v>134</v>
      </c>
    </row>
    <row r="1950" spans="1:16" ht="210.75" customHeight="1" x14ac:dyDescent="0.35">
      <c r="A1950" s="20">
        <f t="shared" si="83"/>
        <v>1949</v>
      </c>
      <c r="B1950" s="21" t="str">
        <f t="shared" si="85"/>
        <v>W13</v>
      </c>
      <c r="C1950" s="21">
        <v>46105.666666666664</v>
      </c>
      <c r="D1950" s="21" t="s">
        <v>4605</v>
      </c>
      <c r="E1950" s="10" t="s">
        <v>48</v>
      </c>
      <c r="F1950" s="10" t="s">
        <v>25</v>
      </c>
      <c r="G1950" s="46">
        <v>1.3299999999999999E-2</v>
      </c>
      <c r="H1950" s="46">
        <v>5.0000000000000001E-3</v>
      </c>
      <c r="I1950" s="46">
        <v>7.3000000000000001E-3</v>
      </c>
      <c r="J1950" s="46">
        <v>7.3000000000000001E-3</v>
      </c>
      <c r="K1950" s="49" t="s">
        <v>4821</v>
      </c>
      <c r="L1950" s="11" t="s">
        <v>5191</v>
      </c>
      <c r="M1950" s="10" t="s">
        <v>3564</v>
      </c>
      <c r="N1950" s="10" t="s">
        <v>8</v>
      </c>
      <c r="O1950" s="10" t="s">
        <v>1610</v>
      </c>
      <c r="P1950" s="25" t="s">
        <v>134</v>
      </c>
    </row>
    <row r="1951" spans="1:16" ht="210.75" customHeight="1" x14ac:dyDescent="0.35">
      <c r="A1951" s="20">
        <f t="shared" si="83"/>
        <v>1950</v>
      </c>
      <c r="B1951" s="21" t="str">
        <f t="shared" si="85"/>
        <v>W13</v>
      </c>
      <c r="C1951" s="21">
        <v>46105.666666666664</v>
      </c>
      <c r="D1951" s="21" t="s">
        <v>2935</v>
      </c>
      <c r="E1951" s="10" t="s">
        <v>84</v>
      </c>
      <c r="F1951" s="10" t="s">
        <v>25</v>
      </c>
      <c r="G1951" s="46">
        <v>1.5100000000000001E-2</v>
      </c>
      <c r="H1951" s="46">
        <v>3.0999999999999999E-3</v>
      </c>
      <c r="I1951" s="46">
        <v>4.1999999999999997E-3</v>
      </c>
      <c r="J1951" s="46">
        <v>3.5000000000000001E-3</v>
      </c>
      <c r="K1951" s="49" t="s">
        <v>4824</v>
      </c>
      <c r="L1951" s="11" t="s">
        <v>4825</v>
      </c>
      <c r="M1951" s="10" t="s">
        <v>175</v>
      </c>
      <c r="N1951" s="10" t="s">
        <v>8</v>
      </c>
      <c r="O1951" s="10" t="s">
        <v>1610</v>
      </c>
      <c r="P1951" s="25" t="s">
        <v>134</v>
      </c>
    </row>
    <row r="1952" spans="1:16" ht="210.75" customHeight="1" x14ac:dyDescent="0.35">
      <c r="A1952" s="20">
        <f t="shared" si="83"/>
        <v>1951</v>
      </c>
      <c r="B1952" s="21" t="str">
        <f t="shared" ref="B1952:B1960" si="86">"W"&amp;WEEKNUM(C1952,1)</f>
        <v>W13</v>
      </c>
      <c r="C1952" s="21">
        <v>46106.416666666664</v>
      </c>
      <c r="D1952" s="21" t="s">
        <v>2102</v>
      </c>
      <c r="E1952" s="10" t="s">
        <v>155</v>
      </c>
      <c r="F1952" s="10" t="s">
        <v>25</v>
      </c>
      <c r="G1952" s="46">
        <v>2.3999999999999998E-3</v>
      </c>
      <c r="H1952" s="46">
        <v>2.9999999999999997E-4</v>
      </c>
      <c r="I1952" s="46">
        <v>8.9999999999999998E-4</v>
      </c>
      <c r="J1952" s="46">
        <v>1.1000000000000001E-3</v>
      </c>
      <c r="K1952" s="49" t="s">
        <v>4836</v>
      </c>
      <c r="L1952" s="11" t="s">
        <v>5192</v>
      </c>
      <c r="M1952" s="10" t="s">
        <v>3566</v>
      </c>
      <c r="N1952" s="10" t="s">
        <v>8</v>
      </c>
      <c r="O1952" s="10" t="s">
        <v>1610</v>
      </c>
      <c r="P1952" s="25" t="s">
        <v>11</v>
      </c>
    </row>
    <row r="1953" spans="1:16" ht="210.75" customHeight="1" x14ac:dyDescent="0.35">
      <c r="A1953" s="20">
        <f t="shared" si="83"/>
        <v>1952</v>
      </c>
      <c r="B1953" s="21" t="str">
        <f t="shared" si="86"/>
        <v>W13</v>
      </c>
      <c r="C1953" s="21">
        <v>46106.416666666664</v>
      </c>
      <c r="D1953" s="21" t="s">
        <v>4605</v>
      </c>
      <c r="E1953" s="10" t="s">
        <v>86</v>
      </c>
      <c r="F1953" s="10" t="s">
        <v>25</v>
      </c>
      <c r="G1953" s="46">
        <v>1.6000000000000001E-3</v>
      </c>
      <c r="H1953" s="46">
        <v>2.9999999999999997E-4</v>
      </c>
      <c r="I1953" s="46">
        <v>1.1000000000000001E-3</v>
      </c>
      <c r="J1953" s="46">
        <v>1.1000000000000001E-3</v>
      </c>
      <c r="K1953" s="49" t="s">
        <v>4826</v>
      </c>
      <c r="L1953" s="11" t="s">
        <v>4837</v>
      </c>
      <c r="M1953" s="10" t="s">
        <v>191</v>
      </c>
      <c r="N1953" s="10" t="s">
        <v>1</v>
      </c>
      <c r="O1953" s="10" t="s">
        <v>1610</v>
      </c>
      <c r="P1953" s="25" t="s">
        <v>11</v>
      </c>
    </row>
    <row r="1954" spans="1:16" ht="210.75" customHeight="1" x14ac:dyDescent="0.35">
      <c r="A1954" s="20">
        <f t="shared" si="83"/>
        <v>1953</v>
      </c>
      <c r="B1954" s="21" t="str">
        <f t="shared" si="86"/>
        <v>W13</v>
      </c>
      <c r="C1954" s="21">
        <v>46106.416666666664</v>
      </c>
      <c r="D1954" s="21" t="s">
        <v>2935</v>
      </c>
      <c r="E1954" s="10" t="s">
        <v>4354</v>
      </c>
      <c r="F1954" s="10" t="s">
        <v>25</v>
      </c>
      <c r="G1954" s="46">
        <v>3.0999999999999999E-3</v>
      </c>
      <c r="H1954" s="46">
        <v>5.0000000000000001E-4</v>
      </c>
      <c r="I1954" s="46">
        <v>8.9999999999999998E-4</v>
      </c>
      <c r="J1954" s="46">
        <v>8.0000000000000004E-4</v>
      </c>
      <c r="K1954" s="49" t="s">
        <v>4827</v>
      </c>
      <c r="L1954" s="11" t="s">
        <v>5193</v>
      </c>
      <c r="M1954" s="10" t="s">
        <v>5194</v>
      </c>
      <c r="N1954" s="10" t="s">
        <v>37</v>
      </c>
      <c r="O1954" s="10" t="s">
        <v>1610</v>
      </c>
      <c r="P1954" s="25" t="s">
        <v>134</v>
      </c>
    </row>
    <row r="1955" spans="1:16" ht="210.75" customHeight="1" x14ac:dyDescent="0.35">
      <c r="A1955" s="20">
        <f t="shared" si="83"/>
        <v>1954</v>
      </c>
      <c r="B1955" s="21" t="str">
        <f t="shared" si="86"/>
        <v>W13</v>
      </c>
      <c r="C1955" s="21">
        <v>46106.416666666664</v>
      </c>
      <c r="D1955" s="21" t="s">
        <v>2935</v>
      </c>
      <c r="E1955" s="10" t="s">
        <v>249</v>
      </c>
      <c r="F1955" s="10" t="s">
        <v>54</v>
      </c>
      <c r="G1955" s="46">
        <v>1.9E-3</v>
      </c>
      <c r="H1955" s="46">
        <v>5.9999999999999995E-4</v>
      </c>
      <c r="I1955" s="46">
        <v>1.6999999999999999E-3</v>
      </c>
      <c r="J1955" s="46">
        <v>1E-3</v>
      </c>
      <c r="K1955" s="49" t="s">
        <v>4835</v>
      </c>
      <c r="L1955" s="11" t="s">
        <v>4838</v>
      </c>
      <c r="M1955" s="10" t="s">
        <v>2455</v>
      </c>
      <c r="N1955" s="10" t="s">
        <v>183</v>
      </c>
      <c r="O1955" s="10" t="s">
        <v>1610</v>
      </c>
      <c r="P1955" s="25" t="s">
        <v>11</v>
      </c>
    </row>
    <row r="1956" spans="1:16" ht="210.75" customHeight="1" x14ac:dyDescent="0.35">
      <c r="A1956" s="20">
        <f t="shared" si="83"/>
        <v>1955</v>
      </c>
      <c r="B1956" s="21" t="str">
        <f t="shared" si="86"/>
        <v>W13</v>
      </c>
      <c r="C1956" s="21">
        <v>46106.416666666664</v>
      </c>
      <c r="D1956" s="21" t="s">
        <v>2935</v>
      </c>
      <c r="E1956" s="10" t="s">
        <v>174</v>
      </c>
      <c r="F1956" s="10" t="s">
        <v>25</v>
      </c>
      <c r="G1956" s="46">
        <v>1.1599999999999999E-2</v>
      </c>
      <c r="H1956" s="46">
        <v>2.3999999999999998E-3</v>
      </c>
      <c r="I1956" s="46">
        <v>4.1000000000000003E-3</v>
      </c>
      <c r="J1956" s="46">
        <v>3.0000000000000001E-3</v>
      </c>
      <c r="K1956" s="49" t="s">
        <v>4841</v>
      </c>
      <c r="L1956" s="11" t="s">
        <v>5195</v>
      </c>
      <c r="M1956" s="10" t="s">
        <v>175</v>
      </c>
      <c r="N1956" s="10" t="s">
        <v>8</v>
      </c>
      <c r="O1956" s="10" t="s">
        <v>1610</v>
      </c>
      <c r="P1956" s="25" t="s">
        <v>134</v>
      </c>
    </row>
    <row r="1957" spans="1:16" ht="210.75" customHeight="1" x14ac:dyDescent="0.35">
      <c r="A1957" s="20">
        <f t="shared" si="83"/>
        <v>1956</v>
      </c>
      <c r="B1957" s="21" t="str">
        <f t="shared" si="86"/>
        <v>W13</v>
      </c>
      <c r="C1957" s="21">
        <v>46106.416666666664</v>
      </c>
      <c r="D1957" s="21" t="s">
        <v>2102</v>
      </c>
      <c r="E1957" s="10" t="s">
        <v>293</v>
      </c>
      <c r="F1957" s="10" t="s">
        <v>25</v>
      </c>
      <c r="G1957" s="46">
        <v>5.9999999999999995E-4</v>
      </c>
      <c r="H1957" s="46">
        <v>0</v>
      </c>
      <c r="I1957" s="46">
        <v>2.0000000000000001E-4</v>
      </c>
      <c r="J1957" s="46">
        <v>2.9999999999999997E-4</v>
      </c>
      <c r="K1957" s="49" t="s">
        <v>4828</v>
      </c>
      <c r="L1957" s="11" t="s">
        <v>5196</v>
      </c>
      <c r="M1957" s="10" t="s">
        <v>180</v>
      </c>
      <c r="N1957" s="10" t="s">
        <v>1</v>
      </c>
      <c r="O1957" s="10" t="s">
        <v>1610</v>
      </c>
      <c r="P1957" s="25" t="s">
        <v>11</v>
      </c>
    </row>
    <row r="1958" spans="1:16" ht="210.75" customHeight="1" x14ac:dyDescent="0.35">
      <c r="A1958" s="20">
        <f t="shared" si="83"/>
        <v>1957</v>
      </c>
      <c r="B1958" s="21" t="str">
        <f t="shared" si="86"/>
        <v>W13</v>
      </c>
      <c r="C1958" s="21">
        <v>46106.708333333336</v>
      </c>
      <c r="D1958" s="21" t="s">
        <v>2102</v>
      </c>
      <c r="E1958" s="10" t="s">
        <v>174</v>
      </c>
      <c r="F1958" s="10" t="s">
        <v>56</v>
      </c>
      <c r="G1958" s="46">
        <v>3.0000000000000001E-3</v>
      </c>
      <c r="H1958" s="46">
        <v>5.0000000000000001E-4</v>
      </c>
      <c r="I1958" s="46">
        <v>5.9999999999999995E-4</v>
      </c>
      <c r="J1958" s="46">
        <v>6.9999999999999999E-4</v>
      </c>
      <c r="K1958" s="49" t="s">
        <v>4839</v>
      </c>
      <c r="L1958" s="11" t="s">
        <v>5180</v>
      </c>
      <c r="M1958" s="10" t="s">
        <v>175</v>
      </c>
      <c r="N1958" s="10" t="s">
        <v>8</v>
      </c>
      <c r="O1958" s="10" t="s">
        <v>4840</v>
      </c>
      <c r="P1958" s="25" t="s">
        <v>50</v>
      </c>
    </row>
    <row r="1959" spans="1:16" ht="210.75" customHeight="1" x14ac:dyDescent="0.35">
      <c r="A1959" s="20">
        <f t="shared" si="83"/>
        <v>1958</v>
      </c>
      <c r="B1959" s="21" t="str">
        <f t="shared" si="86"/>
        <v>W13</v>
      </c>
      <c r="C1959" s="21">
        <v>46107.416666666664</v>
      </c>
      <c r="D1959" s="21" t="s">
        <v>4605</v>
      </c>
      <c r="E1959" s="10" t="s">
        <v>80</v>
      </c>
      <c r="F1959" s="10" t="s">
        <v>63</v>
      </c>
      <c r="G1959" s="46">
        <v>7.7999999999999996E-3</v>
      </c>
      <c r="H1959" s="46">
        <v>1.1999999999999999E-3</v>
      </c>
      <c r="I1959" s="46">
        <v>2.3999999999999998E-3</v>
      </c>
      <c r="J1959" s="46">
        <v>2E-3</v>
      </c>
      <c r="K1959" s="49" t="s">
        <v>4842</v>
      </c>
      <c r="L1959" s="11" t="s">
        <v>4881</v>
      </c>
      <c r="M1959" s="10" t="s">
        <v>151</v>
      </c>
      <c r="N1959" s="10" t="s">
        <v>8</v>
      </c>
      <c r="O1959" s="10" t="s">
        <v>4840</v>
      </c>
      <c r="P1959" s="25" t="s">
        <v>50</v>
      </c>
    </row>
    <row r="1960" spans="1:16" ht="210.75" customHeight="1" x14ac:dyDescent="0.35">
      <c r="A1960" s="20">
        <f t="shared" si="83"/>
        <v>1959</v>
      </c>
      <c r="B1960" s="21" t="str">
        <f t="shared" si="86"/>
        <v>W13</v>
      </c>
      <c r="C1960" s="21">
        <v>46107.416666666664</v>
      </c>
      <c r="D1960" s="21" t="s">
        <v>4377</v>
      </c>
      <c r="E1960" s="10" t="s">
        <v>20</v>
      </c>
      <c r="F1960" s="10" t="s">
        <v>56</v>
      </c>
      <c r="G1960" s="46">
        <v>3.85E-2</v>
      </c>
      <c r="H1960" s="46">
        <v>6.6E-3</v>
      </c>
      <c r="I1960" s="46">
        <v>4.7000000000000002E-3</v>
      </c>
      <c r="J1960" s="46">
        <v>4.7E-2</v>
      </c>
      <c r="K1960" s="49" t="s">
        <v>4843</v>
      </c>
      <c r="L1960" s="11" t="s">
        <v>4877</v>
      </c>
      <c r="M1960" s="10" t="s">
        <v>167</v>
      </c>
      <c r="N1960" s="10" t="s">
        <v>1</v>
      </c>
      <c r="O1960" s="10" t="s">
        <v>4840</v>
      </c>
      <c r="P1960" s="25" t="s">
        <v>50</v>
      </c>
    </row>
    <row r="1961" spans="1:16" ht="210.75" customHeight="1" x14ac:dyDescent="0.35">
      <c r="A1961" s="20">
        <f t="shared" si="83"/>
        <v>1960</v>
      </c>
      <c r="B1961" s="21" t="str">
        <f t="shared" ref="B1961:B1969" si="87">"W"&amp;WEEKNUM(C1961,1)</f>
        <v>W13</v>
      </c>
      <c r="C1961" s="21">
        <v>46107.708333333336</v>
      </c>
      <c r="D1961" s="21" t="s">
        <v>2082</v>
      </c>
      <c r="E1961" s="10" t="s">
        <v>115</v>
      </c>
      <c r="F1961" s="10" t="s">
        <v>56</v>
      </c>
      <c r="G1961" s="46">
        <v>8.6599999999999996E-2</v>
      </c>
      <c r="H1961" s="46">
        <v>2.7000000000000001E-3</v>
      </c>
      <c r="I1961" s="46">
        <v>7.7999999999999996E-3</v>
      </c>
      <c r="J1961" s="46">
        <v>2.7000000000000001E-3</v>
      </c>
      <c r="K1961" s="49" t="s">
        <v>4875</v>
      </c>
      <c r="L1961" s="11" t="s">
        <v>4878</v>
      </c>
      <c r="M1961" s="10" t="s">
        <v>3566</v>
      </c>
      <c r="N1961" s="10" t="s">
        <v>8</v>
      </c>
      <c r="O1961" s="10" t="s">
        <v>421</v>
      </c>
      <c r="P1961" s="25" t="s">
        <v>50</v>
      </c>
    </row>
    <row r="1962" spans="1:16" ht="210.75" customHeight="1" x14ac:dyDescent="0.35">
      <c r="A1962" s="20">
        <f t="shared" si="83"/>
        <v>1961</v>
      </c>
      <c r="B1962" s="21" t="str">
        <f t="shared" si="87"/>
        <v>W13</v>
      </c>
      <c r="C1962" s="21">
        <v>46107.708333333336</v>
      </c>
      <c r="D1962" s="21" t="s">
        <v>2082</v>
      </c>
      <c r="E1962" s="10" t="s">
        <v>73</v>
      </c>
      <c r="F1962" s="10" t="s">
        <v>56</v>
      </c>
      <c r="G1962" s="46">
        <v>0.24859999999999999</v>
      </c>
      <c r="H1962" s="46">
        <v>1.1000000000000001E-3</v>
      </c>
      <c r="I1962" s="46">
        <v>6.0000000000000001E-3</v>
      </c>
      <c r="J1962" s="46">
        <v>1.1000000000000001E-3</v>
      </c>
      <c r="K1962" s="49" t="s">
        <v>4880</v>
      </c>
      <c r="L1962" s="11" t="s">
        <v>4879</v>
      </c>
      <c r="M1962" s="10" t="s">
        <v>172</v>
      </c>
      <c r="N1962" s="10" t="s">
        <v>9</v>
      </c>
      <c r="O1962" s="10" t="s">
        <v>421</v>
      </c>
      <c r="P1962" s="25" t="s">
        <v>50</v>
      </c>
    </row>
    <row r="1963" spans="1:16" ht="210.75" customHeight="1" x14ac:dyDescent="0.35">
      <c r="A1963" s="20">
        <f t="shared" si="83"/>
        <v>1962</v>
      </c>
      <c r="B1963" s="21" t="str">
        <f t="shared" si="87"/>
        <v>W13</v>
      </c>
      <c r="C1963" s="21">
        <v>46107.708333333336</v>
      </c>
      <c r="D1963" s="21" t="s">
        <v>2911</v>
      </c>
      <c r="E1963" s="10" t="s">
        <v>90</v>
      </c>
      <c r="F1963" s="10" t="s">
        <v>56</v>
      </c>
      <c r="G1963" s="46">
        <v>2.4199999999999999E-2</v>
      </c>
      <c r="H1963" s="46">
        <v>7.4000000000000003E-3</v>
      </c>
      <c r="I1963" s="46">
        <v>9.4999999999999998E-3</v>
      </c>
      <c r="J1963" s="46">
        <v>8.3000000000000001E-3</v>
      </c>
      <c r="K1963" s="49" t="s">
        <v>4876</v>
      </c>
      <c r="L1963" s="11" t="s">
        <v>4887</v>
      </c>
      <c r="M1963" s="10" t="s">
        <v>3564</v>
      </c>
      <c r="N1963" s="10" t="s">
        <v>8</v>
      </c>
      <c r="O1963" s="10" t="s">
        <v>421</v>
      </c>
      <c r="P1963" s="25" t="s">
        <v>50</v>
      </c>
    </row>
    <row r="1964" spans="1:16" ht="210.75" customHeight="1" x14ac:dyDescent="0.35">
      <c r="A1964" s="20">
        <f t="shared" si="83"/>
        <v>1963</v>
      </c>
      <c r="B1964" s="21" t="str">
        <f t="shared" si="87"/>
        <v>W13</v>
      </c>
      <c r="C1964" s="21">
        <v>46108.6875</v>
      </c>
      <c r="D1964" s="21" t="s">
        <v>4605</v>
      </c>
      <c r="E1964" s="10" t="s">
        <v>249</v>
      </c>
      <c r="F1964" s="10" t="s">
        <v>54</v>
      </c>
      <c r="G1964" s="46">
        <v>1.7100000000000001E-2</v>
      </c>
      <c r="H1964" s="46">
        <v>4.0000000000000002E-4</v>
      </c>
      <c r="I1964" s="46">
        <v>1.6000000000000001E-3</v>
      </c>
      <c r="J1964" s="46">
        <v>1.6999999999999999E-3</v>
      </c>
      <c r="K1964" s="49" t="s">
        <v>4882</v>
      </c>
      <c r="L1964" s="11" t="s">
        <v>4885</v>
      </c>
      <c r="M1964" s="10" t="s">
        <v>2455</v>
      </c>
      <c r="N1964" s="10" t="s">
        <v>183</v>
      </c>
      <c r="O1964" s="10" t="s">
        <v>421</v>
      </c>
      <c r="P1964" s="25" t="s">
        <v>50</v>
      </c>
    </row>
    <row r="1965" spans="1:16" ht="210.75" customHeight="1" x14ac:dyDescent="0.35">
      <c r="A1965" s="20">
        <f t="shared" si="83"/>
        <v>1964</v>
      </c>
      <c r="B1965" s="21" t="str">
        <f t="shared" si="87"/>
        <v>W13</v>
      </c>
      <c r="C1965" s="21">
        <v>46108.6875</v>
      </c>
      <c r="D1965" s="21" t="s">
        <v>4605</v>
      </c>
      <c r="E1965" s="10" t="s">
        <v>52</v>
      </c>
      <c r="F1965" s="10" t="s">
        <v>25</v>
      </c>
      <c r="G1965" s="46">
        <v>5.8999999999999999E-3</v>
      </c>
      <c r="H1965" s="46">
        <v>1.5E-3</v>
      </c>
      <c r="I1965" s="46">
        <v>2.5000000000000001E-3</v>
      </c>
      <c r="J1965" s="46">
        <v>2.5000000000000001E-3</v>
      </c>
      <c r="K1965" s="49" t="s">
        <v>4883</v>
      </c>
      <c r="L1965" s="11" t="s">
        <v>4886</v>
      </c>
      <c r="M1965" s="10" t="s">
        <v>151</v>
      </c>
      <c r="N1965" s="10" t="s">
        <v>8</v>
      </c>
      <c r="O1965" s="10" t="s">
        <v>421</v>
      </c>
      <c r="P1965" s="25" t="s">
        <v>50</v>
      </c>
    </row>
    <row r="1966" spans="1:16" ht="210.75" customHeight="1" x14ac:dyDescent="0.35">
      <c r="A1966" s="20">
        <f t="shared" si="83"/>
        <v>1965</v>
      </c>
      <c r="B1966" s="21" t="str">
        <f t="shared" si="87"/>
        <v>W13</v>
      </c>
      <c r="C1966" s="21">
        <v>46108.6875</v>
      </c>
      <c r="D1966" s="21" t="s">
        <v>4377</v>
      </c>
      <c r="E1966" s="10" t="s">
        <v>64</v>
      </c>
      <c r="F1966" s="10" t="s">
        <v>25</v>
      </c>
      <c r="G1966" s="46">
        <v>3.5000000000000001E-3</v>
      </c>
      <c r="H1966" s="46">
        <v>5.9999999999999995E-4</v>
      </c>
      <c r="I1966" s="46">
        <v>5.0000000000000001E-4</v>
      </c>
      <c r="J1966" s="46">
        <v>4.4000000000000003E-3</v>
      </c>
      <c r="K1966" s="49" t="s">
        <v>4884</v>
      </c>
      <c r="L1966" s="11" t="s">
        <v>5181</v>
      </c>
      <c r="M1966" s="10" t="s">
        <v>151</v>
      </c>
      <c r="N1966" s="10" t="s">
        <v>8</v>
      </c>
      <c r="O1966" s="10" t="s">
        <v>70</v>
      </c>
      <c r="P1966" s="25" t="s">
        <v>50</v>
      </c>
    </row>
    <row r="1967" spans="1:16" ht="210.75" customHeight="1" x14ac:dyDescent="0.35">
      <c r="A1967" s="20">
        <f t="shared" si="83"/>
        <v>1966</v>
      </c>
      <c r="B1967" s="21" t="str">
        <f t="shared" si="87"/>
        <v>W13</v>
      </c>
      <c r="C1967" s="21">
        <v>46109.416666666664</v>
      </c>
      <c r="D1967" s="21" t="s">
        <v>2935</v>
      </c>
      <c r="E1967" s="10" t="s">
        <v>20</v>
      </c>
      <c r="F1967" s="10" t="s">
        <v>56</v>
      </c>
      <c r="G1967" s="46">
        <v>6.7000000000000002E-3</v>
      </c>
      <c r="H1967" s="46">
        <v>1.8E-3</v>
      </c>
      <c r="I1967" s="46">
        <v>2.5999999999999999E-3</v>
      </c>
      <c r="J1967" s="46">
        <v>2.3999999999999998E-3</v>
      </c>
      <c r="K1967" s="49" t="s">
        <v>4892</v>
      </c>
      <c r="L1967" s="11" t="s">
        <v>4891</v>
      </c>
      <c r="M1967" s="10" t="s">
        <v>189</v>
      </c>
      <c r="N1967" s="10" t="s">
        <v>1</v>
      </c>
      <c r="O1967" s="10" t="s">
        <v>70</v>
      </c>
      <c r="P1967" s="25" t="s">
        <v>50</v>
      </c>
    </row>
    <row r="1968" spans="1:16" ht="250.5" customHeight="1" x14ac:dyDescent="0.35">
      <c r="A1968" s="20">
        <f t="shared" si="83"/>
        <v>1967</v>
      </c>
      <c r="B1968" s="21" t="str">
        <f t="shared" si="87"/>
        <v>W13</v>
      </c>
      <c r="C1968" s="21">
        <v>46109.416666666664</v>
      </c>
      <c r="D1968" s="21" t="s">
        <v>4437</v>
      </c>
      <c r="E1968" s="10" t="s">
        <v>20</v>
      </c>
      <c r="F1968" s="10" t="s">
        <v>56</v>
      </c>
      <c r="G1968" s="46">
        <v>2.5600000000000001E-2</v>
      </c>
      <c r="H1968" s="46">
        <v>1.9E-3</v>
      </c>
      <c r="I1968" s="46">
        <v>2E-3</v>
      </c>
      <c r="J1968" s="46">
        <v>2E-3</v>
      </c>
      <c r="K1968" s="49" t="s">
        <v>4893</v>
      </c>
      <c r="L1968" s="11" t="s">
        <v>5227</v>
      </c>
      <c r="M1968" s="10" t="s">
        <v>189</v>
      </c>
      <c r="N1968" s="10" t="s">
        <v>1</v>
      </c>
      <c r="O1968" s="10" t="s">
        <v>70</v>
      </c>
      <c r="P1968" s="25" t="s">
        <v>50</v>
      </c>
    </row>
    <row r="1969" spans="1:16" ht="210.75" customHeight="1" x14ac:dyDescent="0.35">
      <c r="A1969" s="20">
        <f t="shared" si="83"/>
        <v>1968</v>
      </c>
      <c r="B1969" s="21" t="str">
        <f t="shared" si="87"/>
        <v>W13</v>
      </c>
      <c r="C1969" s="21">
        <v>46109.416666666664</v>
      </c>
      <c r="D1969" s="21" t="s">
        <v>4437</v>
      </c>
      <c r="E1969" s="10" t="s">
        <v>75</v>
      </c>
      <c r="F1969" s="10" t="s">
        <v>76</v>
      </c>
      <c r="G1969" s="46">
        <v>1.1299999999999999E-2</v>
      </c>
      <c r="H1969" s="46">
        <v>6.9999999999999999E-4</v>
      </c>
      <c r="I1969" s="46">
        <v>1.8E-3</v>
      </c>
      <c r="J1969" s="46">
        <v>1.9E-3</v>
      </c>
      <c r="K1969" s="49" t="s">
        <v>4890</v>
      </c>
      <c r="L1969" s="11" t="s">
        <v>4888</v>
      </c>
      <c r="M1969" s="10" t="s">
        <v>189</v>
      </c>
      <c r="N1969" s="10" t="s">
        <v>1</v>
      </c>
      <c r="O1969" s="10" t="s">
        <v>70</v>
      </c>
      <c r="P1969" s="25" t="s">
        <v>50</v>
      </c>
    </row>
    <row r="1970" spans="1:16" ht="210.75" customHeight="1" x14ac:dyDescent="0.35">
      <c r="A1970" s="20">
        <f t="shared" si="83"/>
        <v>1969</v>
      </c>
      <c r="B1970" s="21" t="s">
        <v>4894</v>
      </c>
      <c r="C1970" s="21">
        <v>46110.666666666664</v>
      </c>
      <c r="D1970" s="21" t="s">
        <v>4344</v>
      </c>
      <c r="E1970" s="10" t="s">
        <v>4896</v>
      </c>
      <c r="F1970" s="10" t="s">
        <v>25</v>
      </c>
      <c r="G1970" s="46">
        <v>0.01</v>
      </c>
      <c r="H1970" s="46">
        <v>2.9999999999999997E-4</v>
      </c>
      <c r="I1970" s="46">
        <v>1E-3</v>
      </c>
      <c r="J1970" s="46">
        <v>1E-3</v>
      </c>
      <c r="K1970" s="49" t="s">
        <v>4897</v>
      </c>
      <c r="L1970" s="11" t="s">
        <v>5182</v>
      </c>
      <c r="M1970" s="10" t="s">
        <v>3717</v>
      </c>
      <c r="N1970" s="10" t="s">
        <v>8</v>
      </c>
      <c r="O1970" s="10" t="s">
        <v>3071</v>
      </c>
      <c r="P1970" s="25" t="s">
        <v>11</v>
      </c>
    </row>
    <row r="1971" spans="1:16" ht="210.75" customHeight="1" x14ac:dyDescent="0.35">
      <c r="A1971" s="20">
        <f t="shared" si="83"/>
        <v>1970</v>
      </c>
      <c r="B1971" s="21" t="s">
        <v>4894</v>
      </c>
      <c r="C1971" s="21">
        <v>46110.666666666664</v>
      </c>
      <c r="D1971" s="21" t="s">
        <v>4437</v>
      </c>
      <c r="E1971" s="10" t="s">
        <v>113</v>
      </c>
      <c r="F1971" s="10" t="s">
        <v>25</v>
      </c>
      <c r="G1971" s="46">
        <v>3.3999999999999998E-3</v>
      </c>
      <c r="H1971" s="46">
        <v>8.9999999999999998E-4</v>
      </c>
      <c r="I1971" s="46">
        <v>1.5E-3</v>
      </c>
      <c r="J1971" s="46">
        <v>1.5E-3</v>
      </c>
      <c r="K1971" s="49" t="s">
        <v>4898</v>
      </c>
      <c r="L1971" s="11" t="s">
        <v>4925</v>
      </c>
      <c r="M1971" s="10" t="s">
        <v>3368</v>
      </c>
      <c r="N1971" s="10" t="s">
        <v>1</v>
      </c>
      <c r="O1971" s="10" t="s">
        <v>3071</v>
      </c>
      <c r="P1971" s="25" t="s">
        <v>50</v>
      </c>
    </row>
    <row r="1972" spans="1:16" ht="210.75" customHeight="1" x14ac:dyDescent="0.35">
      <c r="A1972" s="20">
        <f t="shared" si="83"/>
        <v>1971</v>
      </c>
      <c r="B1972" s="21" t="s">
        <v>4894</v>
      </c>
      <c r="C1972" s="21">
        <v>46111.375</v>
      </c>
      <c r="D1972" s="21" t="s">
        <v>2911</v>
      </c>
      <c r="E1972" s="10" t="s">
        <v>156</v>
      </c>
      <c r="F1972" s="10" t="s">
        <v>25</v>
      </c>
      <c r="G1972" s="46">
        <v>1.1999999999999999E-3</v>
      </c>
      <c r="H1972" s="46">
        <v>5.0000000000000001E-4</v>
      </c>
      <c r="I1972" s="46">
        <v>1.1999999999999999E-3</v>
      </c>
      <c r="J1972" s="46">
        <v>1.1999999999999999E-3</v>
      </c>
      <c r="K1972" s="49" t="s">
        <v>4912</v>
      </c>
      <c r="L1972" s="11" t="s">
        <v>4913</v>
      </c>
      <c r="M1972" s="10" t="s">
        <v>3096</v>
      </c>
      <c r="N1972" s="10" t="s">
        <v>8</v>
      </c>
      <c r="O1972" s="10" t="s">
        <v>3071</v>
      </c>
      <c r="P1972" s="25" t="s">
        <v>11</v>
      </c>
    </row>
    <row r="1973" spans="1:16" ht="210.75" customHeight="1" x14ac:dyDescent="0.35">
      <c r="A1973" s="20">
        <f t="shared" si="83"/>
        <v>1972</v>
      </c>
      <c r="B1973" s="21" t="s">
        <v>4894</v>
      </c>
      <c r="C1973" s="21">
        <v>46111.666666666664</v>
      </c>
      <c r="D1973" s="21" t="s">
        <v>4344</v>
      </c>
      <c r="E1973" s="10" t="s">
        <v>106</v>
      </c>
      <c r="F1973" s="10" t="s">
        <v>25</v>
      </c>
      <c r="G1973" s="46">
        <v>5.0000000000000001E-3</v>
      </c>
      <c r="H1973" s="46">
        <v>5.0000000000000001E-4</v>
      </c>
      <c r="I1973" s="46">
        <v>6.9999999999999999E-4</v>
      </c>
      <c r="J1973" s="46">
        <v>6.9999999999999999E-4</v>
      </c>
      <c r="K1973" s="49" t="s">
        <v>4914</v>
      </c>
      <c r="L1973" s="11" t="s">
        <v>4915</v>
      </c>
      <c r="M1973" s="10" t="s">
        <v>3695</v>
      </c>
      <c r="N1973" s="10" t="s">
        <v>1</v>
      </c>
      <c r="O1973" s="10" t="s">
        <v>3071</v>
      </c>
      <c r="P1973" s="25" t="s">
        <v>11</v>
      </c>
    </row>
    <row r="1974" spans="1:16" ht="210.75" customHeight="1" x14ac:dyDescent="0.35">
      <c r="A1974" s="20">
        <f t="shared" si="83"/>
        <v>1973</v>
      </c>
      <c r="B1974" s="21" t="s">
        <v>4894</v>
      </c>
      <c r="C1974" s="21">
        <v>46110.416666666664</v>
      </c>
      <c r="D1974" s="21" t="s">
        <v>2935</v>
      </c>
      <c r="E1974" s="10" t="s">
        <v>58</v>
      </c>
      <c r="F1974" s="10" t="s">
        <v>25</v>
      </c>
      <c r="G1974" s="46">
        <v>1.32E-2</v>
      </c>
      <c r="H1974" s="46">
        <v>3.8999999999999998E-3</v>
      </c>
      <c r="I1974" s="46">
        <v>3.8999999999999998E-3</v>
      </c>
      <c r="J1974" s="46">
        <v>3.8999999999999998E-3</v>
      </c>
      <c r="K1974" s="49" t="s">
        <v>4895</v>
      </c>
      <c r="L1974" s="11" t="s">
        <v>4926</v>
      </c>
      <c r="M1974" s="10" t="s">
        <v>3689</v>
      </c>
      <c r="N1974" s="10" t="s">
        <v>8</v>
      </c>
      <c r="O1974" s="10" t="s">
        <v>3071</v>
      </c>
      <c r="P1974" s="25" t="s">
        <v>11</v>
      </c>
    </row>
    <row r="1975" spans="1:16" ht="210.75" customHeight="1" x14ac:dyDescent="0.35">
      <c r="A1975" s="20">
        <f t="shared" si="83"/>
        <v>1974</v>
      </c>
      <c r="B1975" s="21" t="s">
        <v>4894</v>
      </c>
      <c r="C1975" s="21">
        <v>46110.666666666664</v>
      </c>
      <c r="D1975" s="21" t="s">
        <v>4344</v>
      </c>
      <c r="E1975" s="10" t="s">
        <v>4896</v>
      </c>
      <c r="F1975" s="10" t="s">
        <v>25</v>
      </c>
      <c r="G1975" s="46">
        <v>0.01</v>
      </c>
      <c r="H1975" s="46">
        <v>2.9999999999999997E-4</v>
      </c>
      <c r="I1975" s="46">
        <v>1E-3</v>
      </c>
      <c r="J1975" s="46">
        <v>1E-3</v>
      </c>
      <c r="K1975" s="49" t="s">
        <v>4897</v>
      </c>
      <c r="L1975" s="11" t="s">
        <v>5182</v>
      </c>
      <c r="M1975" s="10" t="s">
        <v>3717</v>
      </c>
      <c r="N1975" s="10" t="s">
        <v>8</v>
      </c>
      <c r="O1975" s="10" t="s">
        <v>3071</v>
      </c>
      <c r="P1975" s="25" t="s">
        <v>11</v>
      </c>
    </row>
    <row r="1976" spans="1:16" ht="210.75" customHeight="1" x14ac:dyDescent="0.35">
      <c r="A1976" s="20">
        <f t="shared" si="83"/>
        <v>1975</v>
      </c>
      <c r="B1976" s="21" t="s">
        <v>4894</v>
      </c>
      <c r="C1976" s="21">
        <v>46110.666666666664</v>
      </c>
      <c r="D1976" s="21" t="s">
        <v>4437</v>
      </c>
      <c r="E1976" s="10" t="s">
        <v>113</v>
      </c>
      <c r="F1976" s="10" t="s">
        <v>25</v>
      </c>
      <c r="G1976" s="46">
        <v>3.3999999999999998E-3</v>
      </c>
      <c r="H1976" s="46">
        <v>8.9999999999999998E-4</v>
      </c>
      <c r="I1976" s="46">
        <v>1.5E-3</v>
      </c>
      <c r="J1976" s="46">
        <v>1.5E-3</v>
      </c>
      <c r="K1976" s="49" t="s">
        <v>4898</v>
      </c>
      <c r="L1976" s="11" t="s">
        <v>4925</v>
      </c>
      <c r="M1976" s="10" t="s">
        <v>3368</v>
      </c>
      <c r="N1976" s="10" t="s">
        <v>1</v>
      </c>
      <c r="O1976" s="10" t="s">
        <v>3071</v>
      </c>
      <c r="P1976" s="25" t="s">
        <v>50</v>
      </c>
    </row>
    <row r="1977" spans="1:16" ht="210.75" customHeight="1" x14ac:dyDescent="0.35">
      <c r="A1977" s="20">
        <f t="shared" si="83"/>
        <v>1976</v>
      </c>
      <c r="B1977" s="21" t="s">
        <v>4894</v>
      </c>
      <c r="C1977" s="21">
        <v>46112.666666666664</v>
      </c>
      <c r="D1977" s="21" t="s">
        <v>2102</v>
      </c>
      <c r="E1977" s="10" t="s">
        <v>4896</v>
      </c>
      <c r="F1977" s="10" t="s">
        <v>25</v>
      </c>
      <c r="G1977" s="46">
        <v>2.06E-2</v>
      </c>
      <c r="H1977" s="46">
        <v>8.0000000000000004E-4</v>
      </c>
      <c r="I1977" s="46">
        <v>2.5999999999999999E-3</v>
      </c>
      <c r="J1977" s="46">
        <v>2.5999999999999999E-3</v>
      </c>
      <c r="K1977" s="49" t="s">
        <v>4916</v>
      </c>
      <c r="L1977" s="11" t="s">
        <v>5182</v>
      </c>
      <c r="M1977" s="10" t="s">
        <v>3717</v>
      </c>
      <c r="N1977" s="10" t="s">
        <v>8</v>
      </c>
      <c r="O1977" s="10" t="s">
        <v>3071</v>
      </c>
      <c r="P1977" s="25" t="s">
        <v>11</v>
      </c>
    </row>
    <row r="1978" spans="1:16" ht="210.75" customHeight="1" x14ac:dyDescent="0.35">
      <c r="A1978" s="20">
        <f t="shared" si="83"/>
        <v>1977</v>
      </c>
      <c r="B1978" s="21" t="s">
        <v>4894</v>
      </c>
      <c r="C1978" s="21">
        <v>46112.666666666664</v>
      </c>
      <c r="D1978" s="21" t="s">
        <v>1725</v>
      </c>
      <c r="E1978" s="10" t="s">
        <v>4896</v>
      </c>
      <c r="F1978" s="10" t="s">
        <v>25</v>
      </c>
      <c r="G1978" s="46">
        <v>1.35E-2</v>
      </c>
      <c r="H1978" s="46">
        <v>6.9999999999999999E-4</v>
      </c>
      <c r="I1978" s="46">
        <v>3.8600000000000002E-2</v>
      </c>
      <c r="J1978" s="46">
        <v>3.8600000000000002E-2</v>
      </c>
      <c r="K1978" s="49" t="s">
        <v>5213</v>
      </c>
      <c r="L1978" s="11" t="s">
        <v>5214</v>
      </c>
      <c r="M1978" s="10" t="s">
        <v>3717</v>
      </c>
      <c r="N1978" s="10" t="s">
        <v>8</v>
      </c>
      <c r="O1978" s="10" t="s">
        <v>3071</v>
      </c>
      <c r="P1978" s="25" t="s">
        <v>11</v>
      </c>
    </row>
    <row r="1979" spans="1:16" ht="210.75" customHeight="1" x14ac:dyDescent="0.35">
      <c r="A1979" s="20">
        <f t="shared" si="83"/>
        <v>1978</v>
      </c>
      <c r="B1979" s="21" t="s">
        <v>4894</v>
      </c>
      <c r="C1979" s="21">
        <v>46112.458333333336</v>
      </c>
      <c r="D1979" s="21" t="s">
        <v>61</v>
      </c>
      <c r="E1979" s="10" t="s">
        <v>58</v>
      </c>
      <c r="F1979" s="10" t="s">
        <v>25</v>
      </c>
      <c r="G1979" s="46">
        <v>6.3799999999999996E-2</v>
      </c>
      <c r="H1979" s="46">
        <v>1.06E-2</v>
      </c>
      <c r="I1979" s="46">
        <v>1.46E-2</v>
      </c>
      <c r="J1979" s="46">
        <v>1.46E-2</v>
      </c>
      <c r="K1979" s="49" t="s">
        <v>4919</v>
      </c>
      <c r="L1979" s="11" t="s">
        <v>4920</v>
      </c>
      <c r="M1979" s="10" t="s">
        <v>3689</v>
      </c>
      <c r="N1979" s="10" t="s">
        <v>8</v>
      </c>
      <c r="O1979" s="10" t="s">
        <v>3071</v>
      </c>
      <c r="P1979" s="25" t="s">
        <v>50</v>
      </c>
    </row>
    <row r="1980" spans="1:16" ht="210.75" customHeight="1" x14ac:dyDescent="0.35">
      <c r="A1980" s="20">
        <f t="shared" si="83"/>
        <v>1979</v>
      </c>
      <c r="B1980" s="21" t="s">
        <v>4894</v>
      </c>
      <c r="C1980" s="21">
        <v>46112.458333333336</v>
      </c>
      <c r="D1980" s="21" t="s">
        <v>61</v>
      </c>
      <c r="E1980" s="10" t="s">
        <v>2878</v>
      </c>
      <c r="F1980" s="10" t="s">
        <v>25</v>
      </c>
      <c r="G1980" s="46">
        <v>6.3799999999999996E-2</v>
      </c>
      <c r="H1980" s="46">
        <v>1.06E-2</v>
      </c>
      <c r="I1980" s="46">
        <v>1.46E-2</v>
      </c>
      <c r="J1980" s="46">
        <v>1.46E-2</v>
      </c>
      <c r="K1980" s="49" t="s">
        <v>4921</v>
      </c>
      <c r="L1980" s="11" t="s">
        <v>4920</v>
      </c>
      <c r="M1980" s="10" t="s">
        <v>3689</v>
      </c>
      <c r="N1980" s="10" t="s">
        <v>8</v>
      </c>
      <c r="O1980" s="10" t="s">
        <v>3071</v>
      </c>
      <c r="P1980" s="25" t="s">
        <v>50</v>
      </c>
    </row>
    <row r="1981" spans="1:16" ht="210.75" customHeight="1" x14ac:dyDescent="0.35">
      <c r="A1981" s="20">
        <f t="shared" si="83"/>
        <v>1980</v>
      </c>
      <c r="B1981" s="21" t="s">
        <v>4894</v>
      </c>
      <c r="C1981" s="21">
        <v>46112.708333333336</v>
      </c>
      <c r="D1981" s="21" t="s">
        <v>4605</v>
      </c>
      <c r="E1981" s="10" t="s">
        <v>52</v>
      </c>
      <c r="F1981" s="10" t="s">
        <v>25</v>
      </c>
      <c r="G1981" s="46">
        <v>5.1000000000000004E-3</v>
      </c>
      <c r="H1981" s="46">
        <v>1.6999999999999999E-3</v>
      </c>
      <c r="I1981" s="46">
        <v>2.8E-3</v>
      </c>
      <c r="J1981" s="46">
        <v>2.8E-3</v>
      </c>
      <c r="K1981" s="49" t="s">
        <v>4922</v>
      </c>
      <c r="L1981" s="11" t="s">
        <v>4923</v>
      </c>
      <c r="M1981" s="10" t="s">
        <v>3742</v>
      </c>
      <c r="N1981" s="10" t="s">
        <v>8</v>
      </c>
      <c r="O1981" s="10" t="s">
        <v>3071</v>
      </c>
      <c r="P1981" s="25" t="s">
        <v>50</v>
      </c>
    </row>
    <row r="1982" spans="1:16" ht="210.75" customHeight="1" x14ac:dyDescent="0.35">
      <c r="A1982" s="20">
        <f t="shared" si="83"/>
        <v>1981</v>
      </c>
      <c r="B1982" s="21" t="s">
        <v>4894</v>
      </c>
      <c r="C1982" s="21">
        <v>46113.416666666664</v>
      </c>
      <c r="D1982" s="21" t="s">
        <v>4344</v>
      </c>
      <c r="E1982" s="10" t="s">
        <v>48</v>
      </c>
      <c r="F1982" s="10" t="s">
        <v>25</v>
      </c>
      <c r="G1982" s="46">
        <v>1.29E-2</v>
      </c>
      <c r="H1982" s="46">
        <v>1.4500000000000001E-2</v>
      </c>
      <c r="I1982" s="46">
        <v>1.7500000000000002E-2</v>
      </c>
      <c r="J1982" s="46">
        <v>1.7500000000000002E-2</v>
      </c>
      <c r="K1982" s="49" t="s">
        <v>4924</v>
      </c>
      <c r="L1982" s="11" t="s">
        <v>5202</v>
      </c>
      <c r="M1982" s="10" t="s">
        <v>3703</v>
      </c>
      <c r="N1982" s="10" t="s">
        <v>8</v>
      </c>
      <c r="O1982" s="10" t="s">
        <v>3071</v>
      </c>
      <c r="P1982" s="25" t="s">
        <v>50</v>
      </c>
    </row>
    <row r="1983" spans="1:16" ht="210.75" customHeight="1" x14ac:dyDescent="0.35">
      <c r="A1983" s="20">
        <f t="shared" si="83"/>
        <v>1982</v>
      </c>
      <c r="B1983" s="21" t="s">
        <v>5198</v>
      </c>
      <c r="C1983" s="21">
        <v>46113.416666666664</v>
      </c>
      <c r="D1983" s="21" t="s">
        <v>4437</v>
      </c>
      <c r="E1983" s="10" t="s">
        <v>213</v>
      </c>
      <c r="F1983" s="10" t="s">
        <v>25</v>
      </c>
      <c r="G1983" s="46">
        <v>1.1000000000000001E-3</v>
      </c>
      <c r="H1983" s="46">
        <v>6.9999999999999999E-4</v>
      </c>
      <c r="I1983" s="46">
        <v>8.9999999999999998E-4</v>
      </c>
      <c r="J1983" s="46">
        <v>8.9999999999999998E-4</v>
      </c>
      <c r="K1983" s="49" t="s">
        <v>5203</v>
      </c>
      <c r="L1983" s="11" t="s">
        <v>5204</v>
      </c>
      <c r="M1983" s="10" t="s">
        <v>5197</v>
      </c>
      <c r="N1983" s="10" t="s">
        <v>8</v>
      </c>
      <c r="O1983" s="10" t="s">
        <v>3071</v>
      </c>
      <c r="P1983" s="25" t="s">
        <v>50</v>
      </c>
    </row>
    <row r="1984" spans="1:16" ht="210.75" customHeight="1" x14ac:dyDescent="0.35">
      <c r="A1984" s="20">
        <f t="shared" si="83"/>
        <v>1983</v>
      </c>
      <c r="B1984" s="21" t="s">
        <v>5198</v>
      </c>
      <c r="C1984" s="21">
        <v>46113.666666666664</v>
      </c>
      <c r="D1984" s="21" t="s">
        <v>2144</v>
      </c>
      <c r="E1984" s="21" t="s">
        <v>1629</v>
      </c>
      <c r="F1984" s="21" t="s">
        <v>25</v>
      </c>
      <c r="G1984" s="46">
        <v>2.0199999999999999E-2</v>
      </c>
      <c r="H1984" s="46">
        <v>2.0199999999999999E-2</v>
      </c>
      <c r="I1984" s="46">
        <v>6.4000000000000003E-3</v>
      </c>
      <c r="J1984" s="46">
        <v>5.7999999999999996E-3</v>
      </c>
      <c r="K1984" s="49" t="s">
        <v>5199</v>
      </c>
      <c r="L1984" s="11" t="s">
        <v>5286</v>
      </c>
      <c r="M1984" s="10" t="s">
        <v>5200</v>
      </c>
      <c r="N1984" s="10" t="s">
        <v>5201</v>
      </c>
      <c r="O1984" s="10" t="s">
        <v>5200</v>
      </c>
      <c r="P1984" s="25" t="s">
        <v>11</v>
      </c>
    </row>
    <row r="1985" spans="1:16" ht="210.75" customHeight="1" x14ac:dyDescent="0.35">
      <c r="A1985" s="20">
        <f t="shared" si="83"/>
        <v>1984</v>
      </c>
      <c r="B1985" s="21" t="s">
        <v>5198</v>
      </c>
      <c r="C1985" s="21">
        <v>46114.416666666664</v>
      </c>
      <c r="D1985" s="21" t="s">
        <v>2144</v>
      </c>
      <c r="E1985" s="21" t="s">
        <v>20</v>
      </c>
      <c r="F1985" s="10" t="s">
        <v>25</v>
      </c>
      <c r="G1985" s="46">
        <v>1.09E-2</v>
      </c>
      <c r="H1985" s="46">
        <v>1.09E-2</v>
      </c>
      <c r="I1985" s="46">
        <v>4.5999999999999999E-3</v>
      </c>
      <c r="J1985" s="46">
        <v>1.3599999999999999E-2</v>
      </c>
      <c r="K1985" s="49" t="s">
        <v>5211</v>
      </c>
      <c r="L1985" s="11" t="s">
        <v>5750</v>
      </c>
      <c r="M1985" s="10" t="s">
        <v>1293</v>
      </c>
      <c r="N1985" s="10" t="s">
        <v>5205</v>
      </c>
      <c r="O1985" s="10" t="s">
        <v>5200</v>
      </c>
      <c r="P1985" s="25" t="s">
        <v>11</v>
      </c>
    </row>
    <row r="1986" spans="1:16" ht="210.75" customHeight="1" x14ac:dyDescent="0.35">
      <c r="A1986" s="20">
        <f t="shared" si="83"/>
        <v>1985</v>
      </c>
      <c r="B1986" s="21" t="s">
        <v>5198</v>
      </c>
      <c r="C1986" s="21">
        <v>46114.416666666664</v>
      </c>
      <c r="D1986" s="21" t="s">
        <v>4605</v>
      </c>
      <c r="E1986" s="10" t="s">
        <v>249</v>
      </c>
      <c r="F1986" s="10" t="s">
        <v>54</v>
      </c>
      <c r="G1986" s="46">
        <v>6.7000000000000002E-3</v>
      </c>
      <c r="H1986" s="46">
        <v>2.8E-3</v>
      </c>
      <c r="I1986" s="46">
        <v>1.1000000000000001E-3</v>
      </c>
      <c r="J1986" s="46">
        <v>1.6000000000000001E-3</v>
      </c>
      <c r="K1986" s="49" t="s">
        <v>5206</v>
      </c>
      <c r="L1986" s="11" t="s">
        <v>5262</v>
      </c>
      <c r="M1986" s="10" t="s">
        <v>5208</v>
      </c>
      <c r="N1986" s="10" t="s">
        <v>37</v>
      </c>
      <c r="O1986" s="10" t="s">
        <v>5200</v>
      </c>
      <c r="P1986" s="25" t="s">
        <v>5261</v>
      </c>
    </row>
    <row r="1987" spans="1:16" ht="210.75" customHeight="1" x14ac:dyDescent="0.35">
      <c r="A1987" s="20">
        <f t="shared" si="83"/>
        <v>1986</v>
      </c>
      <c r="B1987" s="21" t="s">
        <v>5198</v>
      </c>
      <c r="C1987" s="21">
        <v>46114.416666666664</v>
      </c>
      <c r="D1987" s="21" t="s">
        <v>2144</v>
      </c>
      <c r="E1987" s="10" t="s">
        <v>4504</v>
      </c>
      <c r="F1987" s="10" t="s">
        <v>54</v>
      </c>
      <c r="G1987" s="46">
        <v>4.0000000000000001E-3</v>
      </c>
      <c r="H1987" s="46">
        <v>3.0999999999999999E-3</v>
      </c>
      <c r="I1987" s="46">
        <v>2.2000000000000001E-3</v>
      </c>
      <c r="J1987" s="46">
        <v>2.5999999999999999E-3</v>
      </c>
      <c r="K1987" s="49" t="s">
        <v>5207</v>
      </c>
      <c r="L1987" s="11" t="s">
        <v>5212</v>
      </c>
      <c r="M1987" s="10" t="s">
        <v>5209</v>
      </c>
      <c r="N1987" s="10" t="s">
        <v>5210</v>
      </c>
      <c r="O1987" s="10" t="s">
        <v>5200</v>
      </c>
      <c r="P1987" s="25" t="s">
        <v>2782</v>
      </c>
    </row>
    <row r="1988" spans="1:16" ht="210.75" customHeight="1" x14ac:dyDescent="0.35">
      <c r="A1988" s="20">
        <f t="shared" si="83"/>
        <v>1987</v>
      </c>
      <c r="B1988" s="21" t="s">
        <v>5198</v>
      </c>
      <c r="C1988" s="21">
        <v>46115.416666666664</v>
      </c>
      <c r="D1988" s="21" t="s">
        <v>2102</v>
      </c>
      <c r="E1988" s="10" t="s">
        <v>4506</v>
      </c>
      <c r="F1988" s="10" t="s">
        <v>25</v>
      </c>
      <c r="G1988" s="46">
        <v>3.0000000000000001E-3</v>
      </c>
      <c r="H1988" s="46">
        <v>1.5E-3</v>
      </c>
      <c r="I1988" s="46">
        <v>6.9999999999999999E-4</v>
      </c>
      <c r="J1988" s="46">
        <v>1E-3</v>
      </c>
      <c r="K1988" s="49" t="s">
        <v>5219</v>
      </c>
      <c r="L1988" s="11" t="s">
        <v>5218</v>
      </c>
      <c r="M1988" s="10" t="s">
        <v>5215</v>
      </c>
      <c r="N1988" s="10" t="s">
        <v>5216</v>
      </c>
      <c r="O1988" s="10" t="s">
        <v>5217</v>
      </c>
      <c r="P1988" s="25" t="s">
        <v>0</v>
      </c>
    </row>
    <row r="1989" spans="1:16" ht="210.75" customHeight="1" x14ac:dyDescent="0.35">
      <c r="A1989" s="20">
        <f t="shared" si="83"/>
        <v>1988</v>
      </c>
      <c r="B1989" s="21" t="s">
        <v>5198</v>
      </c>
      <c r="C1989" s="21">
        <v>46115.416666666664</v>
      </c>
      <c r="D1989" s="21" t="s">
        <v>2102</v>
      </c>
      <c r="E1989" s="10" t="s">
        <v>104</v>
      </c>
      <c r="F1989" s="10" t="s">
        <v>76</v>
      </c>
      <c r="G1989" s="46">
        <v>1.77E-2</v>
      </c>
      <c r="H1989" s="46">
        <v>5.9999999999999995E-4</v>
      </c>
      <c r="I1989" s="46">
        <v>2.9999999999999997E-4</v>
      </c>
      <c r="J1989" s="46">
        <v>1.1000000000000001E-3</v>
      </c>
      <c r="K1989" s="49" t="s">
        <v>5220</v>
      </c>
      <c r="L1989" s="11" t="s">
        <v>5221</v>
      </c>
      <c r="M1989" s="10" t="s">
        <v>5222</v>
      </c>
      <c r="N1989" s="10" t="s">
        <v>13</v>
      </c>
      <c r="O1989" s="10" t="s">
        <v>5194</v>
      </c>
      <c r="P1989" s="25" t="s">
        <v>5223</v>
      </c>
    </row>
    <row r="1990" spans="1:16" ht="210.75" customHeight="1" x14ac:dyDescent="0.35">
      <c r="A1990" s="20">
        <f t="shared" si="83"/>
        <v>1989</v>
      </c>
      <c r="B1990" s="21" t="s">
        <v>5198</v>
      </c>
      <c r="C1990" s="21">
        <v>46115.666666666664</v>
      </c>
      <c r="D1990" s="21" t="s">
        <v>2144</v>
      </c>
      <c r="E1990" s="10" t="s">
        <v>58</v>
      </c>
      <c r="F1990" s="10" t="s">
        <v>56</v>
      </c>
      <c r="G1990" s="46">
        <v>4.6600000000000003E-2</v>
      </c>
      <c r="H1990" s="46">
        <v>1.2699999999999999E-2</v>
      </c>
      <c r="I1990" s="46">
        <v>8.6E-3</v>
      </c>
      <c r="J1990" s="46">
        <v>8.6999999999999994E-3</v>
      </c>
      <c r="K1990" s="49" t="s">
        <v>5224</v>
      </c>
      <c r="L1990" s="11" t="s">
        <v>5225</v>
      </c>
      <c r="M1990" s="10" t="s">
        <v>2453</v>
      </c>
      <c r="N1990" s="10" t="s">
        <v>5226</v>
      </c>
      <c r="O1990" s="10" t="s">
        <v>5194</v>
      </c>
      <c r="P1990" s="25" t="s">
        <v>50</v>
      </c>
    </row>
    <row r="1991" spans="1:16" ht="210.75" customHeight="1" x14ac:dyDescent="0.35">
      <c r="A1991" s="20">
        <f t="shared" si="83"/>
        <v>1990</v>
      </c>
      <c r="B1991" s="21" t="s">
        <v>5198</v>
      </c>
      <c r="C1991" s="21">
        <v>46116.416666666664</v>
      </c>
      <c r="D1991" s="21" t="s">
        <v>2144</v>
      </c>
      <c r="E1991" s="10" t="s">
        <v>404</v>
      </c>
      <c r="F1991" s="10" t="s">
        <v>76</v>
      </c>
      <c r="G1991" s="46">
        <v>6.7000000000000002E-3</v>
      </c>
      <c r="H1991" s="46">
        <v>3.0000000000000001E-3</v>
      </c>
      <c r="I1991" s="46">
        <v>2.5000000000000001E-3</v>
      </c>
      <c r="J1991" s="46">
        <v>5.1999999999999998E-3</v>
      </c>
      <c r="K1991" s="49" t="s">
        <v>5228</v>
      </c>
      <c r="L1991" s="11" t="s">
        <v>5229</v>
      </c>
      <c r="M1991" s="10" t="s">
        <v>95</v>
      </c>
      <c r="N1991" s="10" t="s">
        <v>5230</v>
      </c>
      <c r="O1991" s="10" t="s">
        <v>5194</v>
      </c>
      <c r="P1991" s="25" t="s">
        <v>50</v>
      </c>
    </row>
    <row r="1992" spans="1:16" ht="210.75" customHeight="1" x14ac:dyDescent="0.35">
      <c r="A1992" s="20">
        <f t="shared" ref="A1992:A2055" si="88">ROW()-1</f>
        <v>1991</v>
      </c>
      <c r="B1992" s="21" t="s">
        <v>5198</v>
      </c>
      <c r="C1992" s="21">
        <v>46116.416666666664</v>
      </c>
      <c r="D1992" s="21" t="s">
        <v>2102</v>
      </c>
      <c r="E1992" s="10" t="s">
        <v>3839</v>
      </c>
      <c r="F1992" s="10" t="s">
        <v>25</v>
      </c>
      <c r="G1992" s="46">
        <v>1.6000000000000001E-3</v>
      </c>
      <c r="H1992" s="46">
        <v>5.0000000000000001E-4</v>
      </c>
      <c r="I1992" s="46">
        <v>2.9999999999999997E-4</v>
      </c>
      <c r="J1992" s="46">
        <v>0.1157</v>
      </c>
      <c r="K1992" s="49" t="s">
        <v>5231</v>
      </c>
      <c r="L1992" s="11" t="s">
        <v>5232</v>
      </c>
      <c r="M1992" s="10" t="s">
        <v>95</v>
      </c>
      <c r="N1992" s="10" t="s">
        <v>5230</v>
      </c>
      <c r="O1992" s="10" t="s">
        <v>5194</v>
      </c>
      <c r="P1992" s="25" t="s">
        <v>11</v>
      </c>
    </row>
    <row r="1993" spans="1:16" ht="181.5" x14ac:dyDescent="0.35">
      <c r="A1993" s="20">
        <f t="shared" si="88"/>
        <v>1992</v>
      </c>
      <c r="B1993" s="21" t="s">
        <v>5198</v>
      </c>
      <c r="C1993" s="21">
        <v>46116.666666666664</v>
      </c>
      <c r="D1993" s="21" t="s">
        <v>2144</v>
      </c>
      <c r="E1993" s="10" t="s">
        <v>462</v>
      </c>
      <c r="F1993" s="10" t="s">
        <v>25</v>
      </c>
      <c r="G1993" s="46">
        <v>7.6200000000000004E-2</v>
      </c>
      <c r="H1993" s="46">
        <v>1.5299999999999999E-2</v>
      </c>
      <c r="I1993" s="46">
        <v>0.01</v>
      </c>
      <c r="J1993" s="46">
        <v>1.37E-2</v>
      </c>
      <c r="K1993" s="49" t="s">
        <v>5233</v>
      </c>
      <c r="L1993" s="11" t="s">
        <v>5377</v>
      </c>
      <c r="M1993" s="10" t="s">
        <v>5234</v>
      </c>
      <c r="N1993" s="10" t="s">
        <v>5235</v>
      </c>
      <c r="O1993" s="10" t="s">
        <v>5236</v>
      </c>
      <c r="P1993" s="25" t="s">
        <v>50</v>
      </c>
    </row>
    <row r="1994" spans="1:16" ht="174.75" customHeight="1" x14ac:dyDescent="0.35">
      <c r="A1994" s="20">
        <f t="shared" si="88"/>
        <v>1993</v>
      </c>
      <c r="B1994" s="21" t="s">
        <v>4894</v>
      </c>
      <c r="C1994" s="21">
        <v>46117.666666666664</v>
      </c>
      <c r="D1994" s="21" t="s">
        <v>2144</v>
      </c>
      <c r="E1994" s="10" t="s">
        <v>3849</v>
      </c>
      <c r="F1994" s="10" t="s">
        <v>25</v>
      </c>
      <c r="G1994" s="46">
        <v>8.8999999999999999E-3</v>
      </c>
      <c r="H1994" s="46">
        <v>1.1000000000000001E-3</v>
      </c>
      <c r="I1994" s="46">
        <v>8.8999999999999999E-3</v>
      </c>
      <c r="J1994" s="46">
        <v>1.5E-3</v>
      </c>
      <c r="K1994" s="49" t="s">
        <v>5242</v>
      </c>
      <c r="L1994" s="11" t="s">
        <v>5241</v>
      </c>
      <c r="M1994" s="10" t="s">
        <v>5237</v>
      </c>
      <c r="N1994" s="10" t="s">
        <v>5238</v>
      </c>
      <c r="O1994" s="10" t="s">
        <v>5239</v>
      </c>
      <c r="P1994" s="25" t="s">
        <v>50</v>
      </c>
    </row>
    <row r="1995" spans="1:16" ht="165.75" customHeight="1" x14ac:dyDescent="0.35">
      <c r="A1995" s="20">
        <f t="shared" si="88"/>
        <v>1994</v>
      </c>
      <c r="B1995" s="21" t="s">
        <v>5240</v>
      </c>
      <c r="C1995" s="21">
        <v>46118.666666666664</v>
      </c>
      <c r="D1995" s="21" t="s">
        <v>2144</v>
      </c>
      <c r="E1995" s="10" t="s">
        <v>841</v>
      </c>
      <c r="F1995" s="10" t="s">
        <v>25</v>
      </c>
      <c r="G1995" s="46">
        <v>2.8E-3</v>
      </c>
      <c r="H1995" s="46">
        <v>2.0999999999999999E-3</v>
      </c>
      <c r="I1995" s="46">
        <v>2.7000000000000001E-3</v>
      </c>
      <c r="J1995" s="46">
        <v>2.3999999999999998E-3</v>
      </c>
      <c r="K1995" s="49" t="s">
        <v>5243</v>
      </c>
      <c r="L1995" s="11" t="s">
        <v>5249</v>
      </c>
      <c r="M1995" s="10" t="s">
        <v>5248</v>
      </c>
      <c r="N1995" s="10" t="s">
        <v>5246</v>
      </c>
      <c r="O1995" s="10" t="s">
        <v>1433</v>
      </c>
      <c r="P1995" s="25" t="s">
        <v>50</v>
      </c>
    </row>
    <row r="1996" spans="1:16" ht="154.5" customHeight="1" x14ac:dyDescent="0.35">
      <c r="A1996" s="20">
        <f t="shared" si="88"/>
        <v>1995</v>
      </c>
      <c r="B1996" s="21" t="s">
        <v>5240</v>
      </c>
      <c r="C1996" s="21">
        <v>46118.666666666664</v>
      </c>
      <c r="D1996" s="21" t="s">
        <v>2102</v>
      </c>
      <c r="E1996" s="10" t="s">
        <v>2352</v>
      </c>
      <c r="F1996" s="10" t="s">
        <v>25</v>
      </c>
      <c r="G1996" s="46">
        <v>2.41E-2</v>
      </c>
      <c r="H1996" s="46">
        <v>7.4000000000000003E-3</v>
      </c>
      <c r="I1996" s="46">
        <v>2.5499999999999998E-2</v>
      </c>
      <c r="J1996" s="46">
        <v>5.7999999999999996E-3</v>
      </c>
      <c r="K1996" s="49" t="s">
        <v>5244</v>
      </c>
      <c r="L1996" s="11" t="s">
        <v>5245</v>
      </c>
      <c r="M1996" s="10" t="s">
        <v>5247</v>
      </c>
      <c r="N1996" s="10" t="s">
        <v>5246</v>
      </c>
      <c r="O1996" s="10" t="s">
        <v>1433</v>
      </c>
      <c r="P1996" s="25" t="s">
        <v>5254</v>
      </c>
    </row>
    <row r="1997" spans="1:16" ht="199.5" customHeight="1" x14ac:dyDescent="0.35">
      <c r="A1997" s="20">
        <f t="shared" si="88"/>
        <v>1996</v>
      </c>
      <c r="B1997" s="21" t="s">
        <v>5240</v>
      </c>
      <c r="C1997" s="21">
        <v>46119.416666666664</v>
      </c>
      <c r="D1997" s="21" t="s">
        <v>2102</v>
      </c>
      <c r="E1997" s="10" t="s">
        <v>4896</v>
      </c>
      <c r="F1997" s="10" t="s">
        <v>25</v>
      </c>
      <c r="G1997" s="46">
        <v>7.1999999999999998E-3</v>
      </c>
      <c r="H1997" s="46">
        <v>5.1000000000000004E-3</v>
      </c>
      <c r="I1997" s="46">
        <v>6.4999999999999997E-3</v>
      </c>
      <c r="J1997" s="46">
        <v>8.6E-3</v>
      </c>
      <c r="K1997" s="49" t="s">
        <v>5250</v>
      </c>
      <c r="L1997" s="11" t="s">
        <v>5255</v>
      </c>
      <c r="M1997" s="10" t="s">
        <v>3565</v>
      </c>
      <c r="N1997" s="10" t="s">
        <v>8</v>
      </c>
      <c r="O1997" s="10" t="s">
        <v>1433</v>
      </c>
      <c r="P1997" s="25" t="s">
        <v>5254</v>
      </c>
    </row>
    <row r="1998" spans="1:16" ht="210.75" customHeight="1" x14ac:dyDescent="0.35">
      <c r="A1998" s="20">
        <f t="shared" si="88"/>
        <v>1997</v>
      </c>
      <c r="B1998" s="21" t="s">
        <v>5240</v>
      </c>
      <c r="C1998" s="21">
        <v>46119.416666666664</v>
      </c>
      <c r="D1998" s="21" t="s">
        <v>4437</v>
      </c>
      <c r="E1998" s="10" t="s">
        <v>52</v>
      </c>
      <c r="F1998" s="10" t="s">
        <v>25</v>
      </c>
      <c r="G1998" s="46">
        <v>1.52E-2</v>
      </c>
      <c r="H1998" s="46">
        <v>6.3E-3</v>
      </c>
      <c r="I1998" s="46">
        <v>1.2999999999999999E-2</v>
      </c>
      <c r="J1998" s="46">
        <v>4.7000000000000002E-3</v>
      </c>
      <c r="K1998" s="49" t="s">
        <v>5251</v>
      </c>
      <c r="L1998" s="11" t="s">
        <v>5256</v>
      </c>
      <c r="M1998" s="10" t="s">
        <v>5257</v>
      </c>
      <c r="N1998" s="10" t="s">
        <v>8</v>
      </c>
      <c r="O1998" s="10" t="s">
        <v>1433</v>
      </c>
      <c r="P1998" s="25" t="s">
        <v>11</v>
      </c>
    </row>
    <row r="1999" spans="1:16" ht="148.5" customHeight="1" x14ac:dyDescent="0.35">
      <c r="A1999" s="20">
        <f t="shared" si="88"/>
        <v>1998</v>
      </c>
      <c r="B1999" s="21" t="s">
        <v>5240</v>
      </c>
      <c r="C1999" s="21">
        <v>46119.666666666664</v>
      </c>
      <c r="D1999" s="21" t="s">
        <v>2102</v>
      </c>
      <c r="E1999" s="10" t="s">
        <v>74</v>
      </c>
      <c r="F1999" s="10" t="s">
        <v>25</v>
      </c>
      <c r="G1999" s="46">
        <v>1.4E-3</v>
      </c>
      <c r="H1999" s="46">
        <v>1E-3</v>
      </c>
      <c r="I1999" s="46">
        <v>1.6999999999999999E-3</v>
      </c>
      <c r="J1999" s="46">
        <v>1.8E-3</v>
      </c>
      <c r="K1999" s="49" t="s">
        <v>5252</v>
      </c>
      <c r="L1999" s="11" t="s">
        <v>5260</v>
      </c>
      <c r="M1999" s="10" t="s">
        <v>374</v>
      </c>
      <c r="N1999" s="10" t="s">
        <v>5258</v>
      </c>
      <c r="O1999" s="10" t="s">
        <v>165</v>
      </c>
      <c r="P1999" s="25" t="s">
        <v>5254</v>
      </c>
    </row>
    <row r="2000" spans="1:16" ht="195.75" customHeight="1" x14ac:dyDescent="0.35">
      <c r="A2000" s="20">
        <f t="shared" si="88"/>
        <v>1999</v>
      </c>
      <c r="B2000" s="21" t="s">
        <v>5240</v>
      </c>
      <c r="C2000" s="21">
        <v>46119.666666666664</v>
      </c>
      <c r="D2000" s="21" t="s">
        <v>4437</v>
      </c>
      <c r="E2000" s="10" t="s">
        <v>90</v>
      </c>
      <c r="F2000" s="10" t="s">
        <v>25</v>
      </c>
      <c r="G2000" s="46">
        <v>2.35E-2</v>
      </c>
      <c r="H2000" s="46">
        <v>4.3E-3</v>
      </c>
      <c r="I2000" s="46">
        <v>6.1999999999999998E-3</v>
      </c>
      <c r="J2000" s="46">
        <v>4.0000000000000001E-3</v>
      </c>
      <c r="K2000" s="49" t="s">
        <v>5253</v>
      </c>
      <c r="L2000" s="11" t="s">
        <v>5259</v>
      </c>
      <c r="M2000" s="10" t="s">
        <v>3564</v>
      </c>
      <c r="N2000" s="10" t="s">
        <v>8</v>
      </c>
      <c r="O2000" s="10" t="s">
        <v>165</v>
      </c>
      <c r="P2000" s="25" t="s">
        <v>11</v>
      </c>
    </row>
    <row r="2001" spans="1:16" ht="192" customHeight="1" x14ac:dyDescent="0.35">
      <c r="A2001" s="20">
        <f t="shared" si="88"/>
        <v>2000</v>
      </c>
      <c r="B2001" s="21" t="s">
        <v>5240</v>
      </c>
      <c r="C2001" s="21">
        <v>46120.416666666664</v>
      </c>
      <c r="D2001" s="21" t="s">
        <v>2144</v>
      </c>
      <c r="E2001" s="10" t="s">
        <v>176</v>
      </c>
      <c r="F2001" s="10" t="s">
        <v>25</v>
      </c>
      <c r="G2001" s="46">
        <v>6.7000000000000002E-3</v>
      </c>
      <c r="H2001" s="46">
        <v>2.3E-3</v>
      </c>
      <c r="I2001" s="46">
        <v>3.5999999999999999E-3</v>
      </c>
      <c r="J2001" s="46">
        <v>2.5000000000000001E-3</v>
      </c>
      <c r="K2001" s="49" t="s">
        <v>5264</v>
      </c>
      <c r="L2001" s="11" t="s">
        <v>5273</v>
      </c>
      <c r="M2001" s="10" t="s">
        <v>5263</v>
      </c>
      <c r="N2001" s="10" t="s">
        <v>8</v>
      </c>
      <c r="O2001" s="10" t="s">
        <v>165</v>
      </c>
      <c r="P2001" s="25" t="s">
        <v>11</v>
      </c>
    </row>
    <row r="2002" spans="1:16" ht="157.5" customHeight="1" x14ac:dyDescent="0.35">
      <c r="A2002" s="20">
        <f t="shared" si="88"/>
        <v>2001</v>
      </c>
      <c r="B2002" s="21" t="s">
        <v>5240</v>
      </c>
      <c r="C2002" s="21">
        <v>46120.416666666664</v>
      </c>
      <c r="D2002" s="21" t="s">
        <v>4437</v>
      </c>
      <c r="E2002" s="10" t="s">
        <v>115</v>
      </c>
      <c r="F2002" s="10" t="s">
        <v>25</v>
      </c>
      <c r="G2002" s="46">
        <v>3.0599999999999999E-2</v>
      </c>
      <c r="H2002" s="46">
        <v>7.9000000000000008E-3</v>
      </c>
      <c r="I2002" s="46">
        <v>2.7099999999999999E-2</v>
      </c>
      <c r="J2002" s="46">
        <v>3.3E-3</v>
      </c>
      <c r="K2002" s="49" t="s">
        <v>5265</v>
      </c>
      <c r="L2002" s="11" t="s">
        <v>5274</v>
      </c>
      <c r="M2002" s="10" t="s">
        <v>5263</v>
      </c>
      <c r="N2002" s="10" t="s">
        <v>8</v>
      </c>
      <c r="O2002" s="10" t="s">
        <v>165</v>
      </c>
      <c r="P2002" s="25" t="s">
        <v>50</v>
      </c>
    </row>
    <row r="2003" spans="1:16" ht="210.75" customHeight="1" x14ac:dyDescent="0.35">
      <c r="A2003" s="20">
        <f t="shared" si="88"/>
        <v>2002</v>
      </c>
      <c r="B2003" s="21" t="str">
        <f t="shared" ref="B2003:B2008" si="89">"W"&amp;WEEKNUM(C2003,1)</f>
        <v>W15</v>
      </c>
      <c r="C2003" s="21">
        <v>46120.666666666664</v>
      </c>
      <c r="D2003" s="21" t="s">
        <v>5266</v>
      </c>
      <c r="E2003" s="10" t="s">
        <v>106</v>
      </c>
      <c r="F2003" s="10" t="s">
        <v>25</v>
      </c>
      <c r="G2003" s="46">
        <v>5.4000000000000003E-3</v>
      </c>
      <c r="H2003" s="46">
        <v>1.8E-3</v>
      </c>
      <c r="I2003" s="46">
        <v>8.9999999999999998E-4</v>
      </c>
      <c r="J2003" s="46">
        <v>2.7000000000000001E-3</v>
      </c>
      <c r="K2003" s="49" t="s">
        <v>5267</v>
      </c>
      <c r="L2003" s="11" t="s">
        <v>5275</v>
      </c>
      <c r="M2003" s="10" t="s">
        <v>180</v>
      </c>
      <c r="N2003" s="10" t="s">
        <v>1</v>
      </c>
      <c r="O2003" s="10" t="s">
        <v>71</v>
      </c>
      <c r="P2003" s="25" t="s">
        <v>50</v>
      </c>
    </row>
    <row r="2004" spans="1:16" ht="210.75" customHeight="1" x14ac:dyDescent="0.35">
      <c r="A2004" s="20">
        <f t="shared" si="88"/>
        <v>2003</v>
      </c>
      <c r="B2004" s="21" t="str">
        <f t="shared" si="89"/>
        <v>W15</v>
      </c>
      <c r="C2004" s="21">
        <v>46121.416666666664</v>
      </c>
      <c r="D2004" s="21" t="s">
        <v>2102</v>
      </c>
      <c r="E2004" s="10" t="s">
        <v>147</v>
      </c>
      <c r="F2004" s="10" t="s">
        <v>56</v>
      </c>
      <c r="G2004" s="46">
        <v>5.0000000000000001E-3</v>
      </c>
      <c r="H2004" s="46">
        <v>3.5999999999999999E-3</v>
      </c>
      <c r="I2004" s="46">
        <v>3.7000000000000002E-3</v>
      </c>
      <c r="J2004" s="46">
        <v>2.5999999999999999E-3</v>
      </c>
      <c r="K2004" s="49" t="s">
        <v>5268</v>
      </c>
      <c r="L2004" s="11" t="s">
        <v>5276</v>
      </c>
      <c r="M2004" s="10" t="s">
        <v>3566</v>
      </c>
      <c r="N2004" s="10" t="s">
        <v>8</v>
      </c>
      <c r="O2004" s="10" t="s">
        <v>5272</v>
      </c>
      <c r="P2004" s="25" t="s">
        <v>50</v>
      </c>
    </row>
    <row r="2005" spans="1:16" ht="210.75" customHeight="1" x14ac:dyDescent="0.35">
      <c r="A2005" s="20">
        <f t="shared" si="88"/>
        <v>2004</v>
      </c>
      <c r="B2005" s="21" t="str">
        <f t="shared" si="89"/>
        <v>W15</v>
      </c>
      <c r="C2005" s="21">
        <v>46121.416666666664</v>
      </c>
      <c r="D2005" s="21" t="s">
        <v>2911</v>
      </c>
      <c r="E2005" s="10" t="s">
        <v>113</v>
      </c>
      <c r="F2005" s="10" t="s">
        <v>76</v>
      </c>
      <c r="G2005" s="46">
        <v>4.7999999999999996E-3</v>
      </c>
      <c r="H2005" s="46">
        <v>8.9999999999999998E-4</v>
      </c>
      <c r="I2005" s="46">
        <v>2.0999999999999999E-3</v>
      </c>
      <c r="J2005" s="46">
        <v>6.7999999999999996E-3</v>
      </c>
      <c r="K2005" s="49" t="s">
        <v>5269</v>
      </c>
      <c r="L2005" s="11" t="s">
        <v>5278</v>
      </c>
      <c r="M2005" s="10" t="s">
        <v>167</v>
      </c>
      <c r="N2005" s="10" t="s">
        <v>1</v>
      </c>
      <c r="O2005" s="10" t="s">
        <v>5272</v>
      </c>
      <c r="P2005" s="25" t="s">
        <v>11</v>
      </c>
    </row>
    <row r="2006" spans="1:16" ht="210.75" customHeight="1" x14ac:dyDescent="0.35">
      <c r="A2006" s="20">
        <f t="shared" si="88"/>
        <v>2005</v>
      </c>
      <c r="B2006" s="21" t="str">
        <f t="shared" si="89"/>
        <v>W15</v>
      </c>
      <c r="C2006" s="21">
        <v>46121.416666666664</v>
      </c>
      <c r="D2006" s="21" t="s">
        <v>2911</v>
      </c>
      <c r="E2006" s="10" t="s">
        <v>156</v>
      </c>
      <c r="F2006" s="10" t="s">
        <v>56</v>
      </c>
      <c r="G2006" s="46">
        <v>2.2000000000000001E-3</v>
      </c>
      <c r="H2006" s="46">
        <v>2.9999999999999997E-4</v>
      </c>
      <c r="I2006" s="46">
        <v>8.0000000000000004E-4</v>
      </c>
      <c r="J2006" s="46">
        <v>2.0999999999999999E-3</v>
      </c>
      <c r="K2006" s="49" t="s">
        <v>5270</v>
      </c>
      <c r="L2006" s="11" t="s">
        <v>5283</v>
      </c>
      <c r="M2006" s="10" t="s">
        <v>175</v>
      </c>
      <c r="N2006" s="10" t="s">
        <v>8</v>
      </c>
      <c r="O2006" s="10" t="s">
        <v>5272</v>
      </c>
      <c r="P2006" s="25" t="s">
        <v>50</v>
      </c>
    </row>
    <row r="2007" spans="1:16" ht="210.75" customHeight="1" x14ac:dyDescent="0.35">
      <c r="A2007" s="20">
        <f t="shared" si="88"/>
        <v>2006</v>
      </c>
      <c r="B2007" s="21" t="str">
        <f t="shared" si="89"/>
        <v>W15</v>
      </c>
      <c r="C2007" s="21">
        <v>46121.416666666664</v>
      </c>
      <c r="D2007" s="21" t="s">
        <v>2911</v>
      </c>
      <c r="E2007" s="10" t="s">
        <v>106</v>
      </c>
      <c r="F2007" s="10" t="s">
        <v>76</v>
      </c>
      <c r="G2007" s="46">
        <v>3.5999999999999999E-3</v>
      </c>
      <c r="H2007" s="46">
        <v>5.9999999999999995E-4</v>
      </c>
      <c r="I2007" s="46">
        <v>1.1999999999999999E-3</v>
      </c>
      <c r="J2007" s="46">
        <v>4.0000000000000001E-3</v>
      </c>
      <c r="K2007" s="49" t="s">
        <v>5401</v>
      </c>
      <c r="L2007" s="11" t="s">
        <v>5278</v>
      </c>
      <c r="M2007" s="10" t="s">
        <v>167</v>
      </c>
      <c r="N2007" s="10" t="s">
        <v>1</v>
      </c>
      <c r="O2007" s="10" t="s">
        <v>5272</v>
      </c>
      <c r="P2007" s="25" t="s">
        <v>11</v>
      </c>
    </row>
    <row r="2008" spans="1:16" ht="210.75" customHeight="1" x14ac:dyDescent="0.35">
      <c r="A2008" s="20">
        <f t="shared" si="88"/>
        <v>2007</v>
      </c>
      <c r="B2008" s="21" t="str">
        <f t="shared" si="89"/>
        <v>W15</v>
      </c>
      <c r="C2008" s="21">
        <v>46121.416666666664</v>
      </c>
      <c r="D2008" s="21" t="s">
        <v>2144</v>
      </c>
      <c r="E2008" s="10" t="s">
        <v>105</v>
      </c>
      <c r="F2008" s="10" t="s">
        <v>56</v>
      </c>
      <c r="G2008" s="46">
        <v>6.4000000000000003E-3</v>
      </c>
      <c r="H2008" s="46">
        <v>3.5999999999999999E-3</v>
      </c>
      <c r="I2008" s="46">
        <v>4.1000000000000003E-3</v>
      </c>
      <c r="J2008" s="46">
        <v>4.7999999999999996E-3</v>
      </c>
      <c r="K2008" s="49" t="s">
        <v>5271</v>
      </c>
      <c r="L2008" s="11" t="s">
        <v>5277</v>
      </c>
      <c r="M2008" s="10" t="s">
        <v>3566</v>
      </c>
      <c r="N2008" s="10" t="s">
        <v>8</v>
      </c>
      <c r="O2008" s="10" t="s">
        <v>5272</v>
      </c>
      <c r="P2008" s="25" t="s">
        <v>50</v>
      </c>
    </row>
    <row r="2009" spans="1:16" ht="210.75" customHeight="1" x14ac:dyDescent="0.35">
      <c r="A2009" s="20">
        <f t="shared" si="88"/>
        <v>2008</v>
      </c>
      <c r="B2009" s="21" t="str">
        <f>"W"&amp;WEEKNUM(C2009,1)</f>
        <v>W15</v>
      </c>
      <c r="C2009" s="21">
        <v>46122.416666666664</v>
      </c>
      <c r="D2009" s="21" t="s">
        <v>4377</v>
      </c>
      <c r="E2009" s="10" t="s">
        <v>74</v>
      </c>
      <c r="F2009" s="10" t="s">
        <v>56</v>
      </c>
      <c r="G2009" s="46">
        <v>4.1000000000000003E-3</v>
      </c>
      <c r="H2009" s="46">
        <v>1.1999999999999999E-3</v>
      </c>
      <c r="I2009" s="46">
        <v>1.6000000000000001E-3</v>
      </c>
      <c r="J2009" s="46">
        <v>1.5E-3</v>
      </c>
      <c r="K2009" s="49" t="s">
        <v>5279</v>
      </c>
      <c r="L2009" s="11" t="s">
        <v>5281</v>
      </c>
      <c r="M2009" s="10" t="s">
        <v>173</v>
      </c>
      <c r="N2009" s="10" t="s">
        <v>1</v>
      </c>
      <c r="O2009" s="10" t="s">
        <v>5272</v>
      </c>
      <c r="P2009" s="25" t="s">
        <v>11</v>
      </c>
    </row>
    <row r="2010" spans="1:16" ht="210.75" customHeight="1" x14ac:dyDescent="0.35">
      <c r="A2010" s="20">
        <f t="shared" si="88"/>
        <v>2009</v>
      </c>
      <c r="B2010" s="21" t="str">
        <f>"W"&amp;WEEKNUM(C2010,1)</f>
        <v>W15</v>
      </c>
      <c r="C2010" s="21">
        <v>46122.416666666664</v>
      </c>
      <c r="D2010" s="21" t="s">
        <v>5266</v>
      </c>
      <c r="E2010" s="10" t="s">
        <v>5297</v>
      </c>
      <c r="F2010" s="10" t="s">
        <v>66</v>
      </c>
      <c r="G2010" s="46">
        <v>4.1000000000000003E-3</v>
      </c>
      <c r="H2010" s="46">
        <v>1.9E-3</v>
      </c>
      <c r="I2010" s="46">
        <v>2.3E-3</v>
      </c>
      <c r="J2010" s="46">
        <v>3.2000000000000002E-3</v>
      </c>
      <c r="K2010" s="49" t="s">
        <v>5282</v>
      </c>
      <c r="L2010" s="11" t="s">
        <v>5280</v>
      </c>
      <c r="M2010" s="10" t="s">
        <v>173</v>
      </c>
      <c r="N2010" s="10" t="s">
        <v>1</v>
      </c>
      <c r="O2010" s="10" t="s">
        <v>5272</v>
      </c>
      <c r="P2010" s="25" t="s">
        <v>50</v>
      </c>
    </row>
    <row r="2011" spans="1:16" ht="210.75" customHeight="1" x14ac:dyDescent="0.35">
      <c r="A2011" s="20">
        <f t="shared" si="88"/>
        <v>2010</v>
      </c>
      <c r="B2011" s="21" t="str">
        <f>"W"&amp;WEEKNUM(C2011,1)</f>
        <v>W15</v>
      </c>
      <c r="C2011" s="21">
        <v>46123.666666666664</v>
      </c>
      <c r="D2011" s="21" t="s">
        <v>4437</v>
      </c>
      <c r="E2011" s="10" t="s">
        <v>106</v>
      </c>
      <c r="F2011" s="10" t="s">
        <v>66</v>
      </c>
      <c r="G2011" s="46">
        <v>2.0999999999999999E-3</v>
      </c>
      <c r="H2011" s="46">
        <v>1.6999999999999999E-3</v>
      </c>
      <c r="I2011" s="46">
        <v>2.3E-3</v>
      </c>
      <c r="J2011" s="46">
        <v>2.5000000000000001E-3</v>
      </c>
      <c r="K2011" s="49" t="s">
        <v>5284</v>
      </c>
      <c r="L2011" s="11" t="s">
        <v>5285</v>
      </c>
      <c r="M2011" s="10" t="s">
        <v>288</v>
      </c>
      <c r="N2011" s="10" t="s">
        <v>1</v>
      </c>
      <c r="O2011" s="10" t="s">
        <v>5272</v>
      </c>
      <c r="P2011" s="25" t="s">
        <v>50</v>
      </c>
    </row>
    <row r="2012" spans="1:16" ht="165" x14ac:dyDescent="0.35">
      <c r="A2012" s="20">
        <f t="shared" si="88"/>
        <v>2011</v>
      </c>
      <c r="B2012" s="21" t="str">
        <f>"W"&amp;WEEKNUM(C2012,1)</f>
        <v>W16</v>
      </c>
      <c r="C2012" s="21">
        <v>46124.458333333336</v>
      </c>
      <c r="D2012" s="21" t="s">
        <v>3037</v>
      </c>
      <c r="E2012" s="10" t="s">
        <v>5298</v>
      </c>
      <c r="F2012" s="10" t="s">
        <v>25</v>
      </c>
      <c r="G2012" s="46">
        <v>1.9599999999999999E-2</v>
      </c>
      <c r="H2012" s="46">
        <v>7.7000000000000002E-3</v>
      </c>
      <c r="I2012" s="46">
        <v>7.7000000000000002E-3</v>
      </c>
      <c r="J2012" s="46">
        <v>7.7000000000000002E-3</v>
      </c>
      <c r="K2012" s="49" t="s">
        <v>5288</v>
      </c>
      <c r="L2012" s="11" t="s">
        <v>5296</v>
      </c>
      <c r="M2012" s="10" t="s">
        <v>184</v>
      </c>
      <c r="N2012" s="10" t="s">
        <v>183</v>
      </c>
      <c r="O2012" s="10" t="s">
        <v>5287</v>
      </c>
      <c r="P2012" s="25" t="s">
        <v>11</v>
      </c>
    </row>
    <row r="2013" spans="1:16" ht="181.5" x14ac:dyDescent="0.35">
      <c r="A2013" s="20">
        <f t="shared" si="88"/>
        <v>2012</v>
      </c>
      <c r="B2013" s="21" t="str">
        <f t="shared" ref="B2013:B2019" si="90">"W"&amp;WEEKNUM(C2013,1)</f>
        <v>W16</v>
      </c>
      <c r="C2013" s="21">
        <v>46124.458333333336</v>
      </c>
      <c r="D2013" s="21" t="s">
        <v>2144</v>
      </c>
      <c r="E2013" s="10" t="s">
        <v>5299</v>
      </c>
      <c r="F2013" s="10" t="s">
        <v>25</v>
      </c>
      <c r="G2013" s="46">
        <v>4.5999999999999999E-3</v>
      </c>
      <c r="H2013" s="46">
        <v>2.3E-3</v>
      </c>
      <c r="I2013" s="46">
        <v>2.5999999999999999E-3</v>
      </c>
      <c r="J2013" s="46">
        <v>3.0999999999999999E-3</v>
      </c>
      <c r="K2013" s="49" t="s">
        <v>5289</v>
      </c>
      <c r="L2013" s="11" t="s">
        <v>5306</v>
      </c>
      <c r="M2013" s="10" t="s">
        <v>175</v>
      </c>
      <c r="N2013" s="10" t="s">
        <v>8</v>
      </c>
      <c r="O2013" s="10" t="s">
        <v>5287</v>
      </c>
      <c r="P2013" s="25" t="s">
        <v>134</v>
      </c>
    </row>
    <row r="2014" spans="1:16" ht="148.5" x14ac:dyDescent="0.35">
      <c r="A2014" s="20">
        <f t="shared" si="88"/>
        <v>2013</v>
      </c>
      <c r="B2014" s="21" t="str">
        <f t="shared" si="90"/>
        <v>W16</v>
      </c>
      <c r="C2014" s="21">
        <v>46124.458333333336</v>
      </c>
      <c r="D2014" s="21" t="s">
        <v>2191</v>
      </c>
      <c r="E2014" s="10" t="s">
        <v>5300</v>
      </c>
      <c r="F2014" s="10" t="s">
        <v>25</v>
      </c>
      <c r="G2014" s="46">
        <v>7.9000000000000008E-3</v>
      </c>
      <c r="H2014" s="46">
        <v>7.4000000000000003E-3</v>
      </c>
      <c r="I2014" s="46">
        <v>7.4000000000000003E-3</v>
      </c>
      <c r="J2014" s="46">
        <v>0.38140000000000002</v>
      </c>
      <c r="K2014" s="49" t="s">
        <v>5290</v>
      </c>
      <c r="L2014" s="11" t="s">
        <v>5304</v>
      </c>
      <c r="M2014" s="10" t="s">
        <v>1196</v>
      </c>
      <c r="N2014" s="10" t="s">
        <v>1</v>
      </c>
      <c r="O2014" s="10" t="s">
        <v>5287</v>
      </c>
      <c r="P2014" s="25" t="s">
        <v>11</v>
      </c>
    </row>
    <row r="2015" spans="1:16" ht="198" x14ac:dyDescent="0.35">
      <c r="A2015" s="20">
        <f t="shared" si="88"/>
        <v>2014</v>
      </c>
      <c r="B2015" s="21" t="str">
        <f t="shared" si="90"/>
        <v>W16</v>
      </c>
      <c r="C2015" s="21">
        <v>46124.458333333336</v>
      </c>
      <c r="D2015" s="21" t="s">
        <v>2102</v>
      </c>
      <c r="E2015" s="10" t="s">
        <v>5301</v>
      </c>
      <c r="F2015" s="10" t="s">
        <v>25</v>
      </c>
      <c r="G2015" s="46">
        <v>5.9999999999999995E-4</v>
      </c>
      <c r="H2015" s="46">
        <v>6.9999999999999999E-4</v>
      </c>
      <c r="I2015" s="46">
        <v>6.9999999999999999E-4</v>
      </c>
      <c r="J2015" s="46">
        <v>8.9999999999999998E-4</v>
      </c>
      <c r="K2015" s="49" t="s">
        <v>5291</v>
      </c>
      <c r="L2015" s="11" t="s">
        <v>5285</v>
      </c>
      <c r="M2015" s="10" t="s">
        <v>1196</v>
      </c>
      <c r="N2015" s="10" t="s">
        <v>1</v>
      </c>
      <c r="O2015" s="10" t="s">
        <v>5287</v>
      </c>
      <c r="P2015" s="25" t="s">
        <v>50</v>
      </c>
    </row>
    <row r="2016" spans="1:16" ht="132" x14ac:dyDescent="0.35">
      <c r="A2016" s="20">
        <f t="shared" si="88"/>
        <v>2015</v>
      </c>
      <c r="B2016" s="21" t="str">
        <f t="shared" si="90"/>
        <v>W16</v>
      </c>
      <c r="C2016" s="21">
        <v>46124.458333333336</v>
      </c>
      <c r="D2016" s="21" t="s">
        <v>4437</v>
      </c>
      <c r="E2016" s="10" t="s">
        <v>3184</v>
      </c>
      <c r="F2016" s="10" t="s">
        <v>25</v>
      </c>
      <c r="G2016" s="46">
        <v>1.1999999999999999E-3</v>
      </c>
      <c r="H2016" s="46">
        <v>6.9999999999999999E-4</v>
      </c>
      <c r="I2016" s="46">
        <v>1E-3</v>
      </c>
      <c r="J2016" s="46">
        <v>1E-3</v>
      </c>
      <c r="K2016" s="49" t="s">
        <v>5292</v>
      </c>
      <c r="L2016" s="11" t="s">
        <v>5307</v>
      </c>
      <c r="M2016" s="10" t="s">
        <v>175</v>
      </c>
      <c r="N2016" s="10" t="s">
        <v>8</v>
      </c>
      <c r="O2016" s="10" t="s">
        <v>5287</v>
      </c>
      <c r="P2016" s="25" t="s">
        <v>11</v>
      </c>
    </row>
    <row r="2017" spans="1:16" ht="198" x14ac:dyDescent="0.35">
      <c r="A2017" s="20">
        <f t="shared" si="88"/>
        <v>2016</v>
      </c>
      <c r="B2017" s="21" t="str">
        <f t="shared" si="90"/>
        <v>W16</v>
      </c>
      <c r="C2017" s="21">
        <v>46124.458333333336</v>
      </c>
      <c r="D2017" s="21" t="s">
        <v>4437</v>
      </c>
      <c r="E2017" s="10" t="s">
        <v>104</v>
      </c>
      <c r="F2017" s="10" t="s">
        <v>25</v>
      </c>
      <c r="G2017" s="46">
        <v>1.1000000000000001E-3</v>
      </c>
      <c r="H2017" s="46">
        <v>5.9999999999999995E-4</v>
      </c>
      <c r="I2017" s="46">
        <v>8.0000000000000004E-4</v>
      </c>
      <c r="J2017" s="46">
        <v>1E-3</v>
      </c>
      <c r="K2017" s="49" t="s">
        <v>5293</v>
      </c>
      <c r="L2017" s="11" t="s">
        <v>5285</v>
      </c>
      <c r="M2017" s="10" t="s">
        <v>1196</v>
      </c>
      <c r="N2017" s="10" t="s">
        <v>1</v>
      </c>
      <c r="O2017" s="10" t="s">
        <v>5287</v>
      </c>
      <c r="P2017" s="25" t="s">
        <v>134</v>
      </c>
    </row>
    <row r="2018" spans="1:16" ht="148.5" x14ac:dyDescent="0.35">
      <c r="A2018" s="20">
        <f t="shared" si="88"/>
        <v>2017</v>
      </c>
      <c r="B2018" s="21" t="str">
        <f t="shared" si="90"/>
        <v>W16</v>
      </c>
      <c r="C2018" s="21">
        <v>46124.458333333336</v>
      </c>
      <c r="D2018" s="21" t="s">
        <v>61</v>
      </c>
      <c r="E2018" s="10" t="s">
        <v>5303</v>
      </c>
      <c r="F2018" s="10" t="s">
        <v>25</v>
      </c>
      <c r="G2018" s="46">
        <v>6.1999999999999998E-3</v>
      </c>
      <c r="H2018" s="46">
        <v>3.2000000000000002E-3</v>
      </c>
      <c r="I2018" s="46">
        <v>4.4000000000000003E-3</v>
      </c>
      <c r="J2018" s="46">
        <v>4.5999999999999999E-3</v>
      </c>
      <c r="K2018" s="49" t="s">
        <v>5294</v>
      </c>
      <c r="L2018" s="11" t="s">
        <v>5305</v>
      </c>
      <c r="M2018" s="10" t="s">
        <v>1196</v>
      </c>
      <c r="N2018" s="10" t="s">
        <v>1</v>
      </c>
      <c r="O2018" s="10" t="s">
        <v>5287</v>
      </c>
      <c r="P2018" s="25" t="s">
        <v>11</v>
      </c>
    </row>
    <row r="2019" spans="1:16" ht="214.5" x14ac:dyDescent="0.35">
      <c r="A2019" s="20">
        <f t="shared" si="88"/>
        <v>2018</v>
      </c>
      <c r="B2019" s="21" t="str">
        <f t="shared" si="90"/>
        <v>W16</v>
      </c>
      <c r="C2019" s="21">
        <v>46124.458333333336</v>
      </c>
      <c r="D2019" s="21" t="s">
        <v>61</v>
      </c>
      <c r="E2019" s="10" t="s">
        <v>123</v>
      </c>
      <c r="F2019" s="10" t="s">
        <v>25</v>
      </c>
      <c r="G2019" s="46">
        <v>9.9000000000000008E-3</v>
      </c>
      <c r="H2019" s="46">
        <v>2.0999999999999999E-3</v>
      </c>
      <c r="I2019" s="46">
        <v>2.5000000000000001E-3</v>
      </c>
      <c r="J2019" s="46">
        <v>2.3999999999999998E-3</v>
      </c>
      <c r="K2019" s="49" t="s">
        <v>5295</v>
      </c>
      <c r="L2019" s="11" t="s">
        <v>5308</v>
      </c>
      <c r="M2019" s="10" t="s">
        <v>128</v>
      </c>
      <c r="N2019" s="10" t="s">
        <v>8</v>
      </c>
      <c r="O2019" s="10" t="s">
        <v>5287</v>
      </c>
      <c r="P2019" s="25" t="s">
        <v>134</v>
      </c>
    </row>
    <row r="2020" spans="1:16" ht="210.75" customHeight="1" x14ac:dyDescent="0.35">
      <c r="A2020" s="20">
        <f t="shared" si="88"/>
        <v>2019</v>
      </c>
      <c r="B2020" s="21" t="str">
        <f>"W"&amp;WEEKNUM(C2020,1)</f>
        <v>W16</v>
      </c>
      <c r="C2020" s="21">
        <v>46124.666666666664</v>
      </c>
      <c r="D2020" s="21" t="s">
        <v>2144</v>
      </c>
      <c r="E2020" s="10" t="s">
        <v>58</v>
      </c>
      <c r="F2020" s="10" t="s">
        <v>56</v>
      </c>
      <c r="G2020" s="46">
        <v>4.3200000000000002E-2</v>
      </c>
      <c r="H2020" s="46">
        <v>1.2800000000000001E-2</v>
      </c>
      <c r="I2020" s="46">
        <v>1.9699999999999999E-2</v>
      </c>
      <c r="J2020" s="46">
        <v>3.5799999999999998E-2</v>
      </c>
      <c r="K2020" s="49" t="s">
        <v>5309</v>
      </c>
      <c r="L2020" s="11" t="s">
        <v>5314</v>
      </c>
      <c r="M2020" s="10" t="s">
        <v>5313</v>
      </c>
      <c r="N2020" s="10" t="s">
        <v>8</v>
      </c>
      <c r="O2020" s="10" t="s">
        <v>5287</v>
      </c>
      <c r="P2020" s="25" t="s">
        <v>134</v>
      </c>
    </row>
    <row r="2021" spans="1:16" ht="210.75" customHeight="1" x14ac:dyDescent="0.35">
      <c r="A2021" s="20">
        <f t="shared" si="88"/>
        <v>2020</v>
      </c>
      <c r="B2021" s="21" t="str">
        <f>"W"&amp;WEEKNUM(C2021,1)</f>
        <v>W16</v>
      </c>
      <c r="C2021" s="21">
        <v>46124.666666666664</v>
      </c>
      <c r="D2021" s="21" t="s">
        <v>2102</v>
      </c>
      <c r="E2021" s="10" t="s">
        <v>104</v>
      </c>
      <c r="F2021" s="10" t="s">
        <v>25</v>
      </c>
      <c r="G2021" s="46">
        <v>9.1999999999999998E-3</v>
      </c>
      <c r="H2021" s="46">
        <v>5.9999999999999995E-4</v>
      </c>
      <c r="I2021" s="46">
        <v>9.1999999999999998E-3</v>
      </c>
      <c r="J2021" s="46">
        <v>6.9999999999999999E-4</v>
      </c>
      <c r="K2021" s="49" t="s">
        <v>5310</v>
      </c>
      <c r="L2021" s="11" t="s">
        <v>5302</v>
      </c>
      <c r="M2021" s="10" t="s">
        <v>1196</v>
      </c>
      <c r="N2021" s="10" t="s">
        <v>1</v>
      </c>
      <c r="O2021" s="10" t="s">
        <v>5287</v>
      </c>
      <c r="P2021" s="25" t="s">
        <v>134</v>
      </c>
    </row>
    <row r="2022" spans="1:16" ht="210.75" customHeight="1" x14ac:dyDescent="0.35">
      <c r="A2022" s="20">
        <f t="shared" si="88"/>
        <v>2021</v>
      </c>
      <c r="B2022" s="21" t="s">
        <v>5198</v>
      </c>
      <c r="C2022" s="21">
        <v>46124.458333333336</v>
      </c>
      <c r="D2022" s="21" t="s">
        <v>2144</v>
      </c>
      <c r="E2022" s="21" t="s">
        <v>1629</v>
      </c>
      <c r="F2022" s="21" t="s">
        <v>25</v>
      </c>
      <c r="G2022" s="46">
        <v>2.0199999999999999E-2</v>
      </c>
      <c r="H2022" s="46">
        <v>2.0199999999999999E-2</v>
      </c>
      <c r="I2022" s="46">
        <v>6.4000000000000003E-3</v>
      </c>
      <c r="J2022" s="46">
        <v>1.4500000000000001E-2</v>
      </c>
      <c r="K2022" s="49" t="s">
        <v>5315</v>
      </c>
      <c r="L2022" s="11" t="s">
        <v>5500</v>
      </c>
      <c r="M2022" s="10" t="s">
        <v>5316</v>
      </c>
      <c r="N2022" s="10" t="s">
        <v>37</v>
      </c>
      <c r="O2022" s="10" t="s">
        <v>85</v>
      </c>
      <c r="P2022" s="25" t="s">
        <v>11</v>
      </c>
    </row>
    <row r="2023" spans="1:16" ht="210.75" customHeight="1" x14ac:dyDescent="0.35">
      <c r="A2023" s="20">
        <f t="shared" si="88"/>
        <v>2022</v>
      </c>
      <c r="B2023" s="21" t="s">
        <v>5320</v>
      </c>
      <c r="C2023" s="21">
        <v>46125.395833333336</v>
      </c>
      <c r="D2023" s="21" t="s">
        <v>3037</v>
      </c>
      <c r="E2023" s="10" t="s">
        <v>5303</v>
      </c>
      <c r="F2023" s="10" t="s">
        <v>56</v>
      </c>
      <c r="G2023" s="46">
        <v>7.3899999999999993E-2</v>
      </c>
      <c r="H2023" s="46">
        <v>6.6E-3</v>
      </c>
      <c r="I2023" s="46">
        <v>9.4000000000000004E-3</v>
      </c>
      <c r="J2023" s="46">
        <v>5.6399999999999999E-2</v>
      </c>
      <c r="K2023" s="49" t="s">
        <v>5317</v>
      </c>
      <c r="L2023" s="11" t="s">
        <v>5322</v>
      </c>
      <c r="M2023" s="10" t="s">
        <v>288</v>
      </c>
      <c r="N2023" s="10" t="s">
        <v>1</v>
      </c>
      <c r="O2023" s="10" t="s">
        <v>85</v>
      </c>
      <c r="P2023" s="25" t="s">
        <v>50</v>
      </c>
    </row>
    <row r="2024" spans="1:16" ht="210.75" customHeight="1" x14ac:dyDescent="0.35">
      <c r="A2024" s="20">
        <f t="shared" si="88"/>
        <v>2023</v>
      </c>
      <c r="B2024" s="21" t="s">
        <v>5321</v>
      </c>
      <c r="C2024" s="21">
        <v>46125.395833333336</v>
      </c>
      <c r="D2024" s="21" t="s">
        <v>2954</v>
      </c>
      <c r="E2024" s="10" t="s">
        <v>5319</v>
      </c>
      <c r="F2024" s="10" t="s">
        <v>25</v>
      </c>
      <c r="G2024" s="46">
        <v>2.3400000000000001E-2</v>
      </c>
      <c r="H2024" s="46">
        <v>2.3400000000000001E-2</v>
      </c>
      <c r="I2024" s="46">
        <v>2.3400000000000001E-2</v>
      </c>
      <c r="J2024" s="46">
        <v>1.2999999999999999E-3</v>
      </c>
      <c r="K2024" s="49" t="s">
        <v>5323</v>
      </c>
      <c r="L2024" s="11" t="s">
        <v>5324</v>
      </c>
      <c r="M2024" s="10" t="s">
        <v>5318</v>
      </c>
      <c r="N2024" s="10" t="s">
        <v>9</v>
      </c>
      <c r="O2024" s="10" t="s">
        <v>85</v>
      </c>
      <c r="P2024" s="25" t="s">
        <v>50</v>
      </c>
    </row>
    <row r="2025" spans="1:16" ht="181.5" x14ac:dyDescent="0.35">
      <c r="A2025" s="20">
        <f t="shared" si="88"/>
        <v>2024</v>
      </c>
      <c r="B2025" s="21" t="s">
        <v>5326</v>
      </c>
      <c r="C2025" s="21">
        <v>46126.395833333336</v>
      </c>
      <c r="D2025" s="21" t="s">
        <v>2144</v>
      </c>
      <c r="E2025" s="10" t="s">
        <v>1432</v>
      </c>
      <c r="F2025" s="10" t="s">
        <v>25</v>
      </c>
      <c r="G2025" s="46">
        <v>3.5999999999999999E-3</v>
      </c>
      <c r="H2025" s="46">
        <v>8.9999999999999998E-4</v>
      </c>
      <c r="I2025" s="46">
        <v>2.0999999999999999E-3</v>
      </c>
      <c r="J2025" s="46">
        <v>1.6000000000000001E-3</v>
      </c>
      <c r="K2025" s="49" t="s">
        <v>5337</v>
      </c>
      <c r="L2025" s="11" t="s">
        <v>5348</v>
      </c>
      <c r="M2025" s="10" t="s">
        <v>5318</v>
      </c>
      <c r="N2025" s="10" t="s">
        <v>9</v>
      </c>
      <c r="O2025" s="10" t="s">
        <v>85</v>
      </c>
      <c r="P2025" s="25" t="s">
        <v>11</v>
      </c>
    </row>
    <row r="2026" spans="1:16" ht="222" customHeight="1" x14ac:dyDescent="0.35">
      <c r="A2026" s="20">
        <f t="shared" si="88"/>
        <v>2025</v>
      </c>
      <c r="B2026" s="21" t="s">
        <v>5327</v>
      </c>
      <c r="C2026" s="21">
        <v>46126.395833333336</v>
      </c>
      <c r="D2026" s="21" t="s">
        <v>2102</v>
      </c>
      <c r="E2026" s="10" t="s">
        <v>213</v>
      </c>
      <c r="F2026" s="10" t="s">
        <v>66</v>
      </c>
      <c r="G2026" s="46">
        <v>1.2999999999999999E-3</v>
      </c>
      <c r="H2026" s="46">
        <v>1E-3</v>
      </c>
      <c r="I2026" s="46">
        <v>1.1999999999999999E-3</v>
      </c>
      <c r="J2026" s="46">
        <v>1.2999999999999999E-3</v>
      </c>
      <c r="K2026" s="49" t="s">
        <v>5336</v>
      </c>
      <c r="L2026" s="11" t="s">
        <v>5493</v>
      </c>
      <c r="M2026" s="10" t="s">
        <v>189</v>
      </c>
      <c r="N2026" s="10" t="s">
        <v>1</v>
      </c>
      <c r="O2026" s="10" t="s">
        <v>85</v>
      </c>
      <c r="P2026" s="25" t="s">
        <v>50</v>
      </c>
    </row>
    <row r="2027" spans="1:16" ht="148.5" x14ac:dyDescent="0.35">
      <c r="A2027" s="20">
        <f t="shared" si="88"/>
        <v>2026</v>
      </c>
      <c r="B2027" s="21" t="s">
        <v>5328</v>
      </c>
      <c r="C2027" s="21">
        <v>46126.395833333336</v>
      </c>
      <c r="D2027" s="21" t="s">
        <v>4605</v>
      </c>
      <c r="E2027" s="10" t="s">
        <v>113</v>
      </c>
      <c r="F2027" s="10" t="s">
        <v>76</v>
      </c>
      <c r="G2027" s="46">
        <v>4.8999999999999998E-3</v>
      </c>
      <c r="H2027" s="46">
        <v>2.9999999999999997E-4</v>
      </c>
      <c r="I2027" s="46">
        <v>0.14000000000000001</v>
      </c>
      <c r="J2027" s="46">
        <v>4.4999999999999997E-3</v>
      </c>
      <c r="K2027" s="49" t="s">
        <v>5335</v>
      </c>
      <c r="L2027" s="11" t="s">
        <v>5672</v>
      </c>
      <c r="M2027" s="10" t="s">
        <v>189</v>
      </c>
      <c r="N2027" s="10" t="s">
        <v>1</v>
      </c>
      <c r="O2027" s="10" t="s">
        <v>85</v>
      </c>
      <c r="P2027" s="25" t="s">
        <v>50</v>
      </c>
    </row>
    <row r="2028" spans="1:16" ht="198" x14ac:dyDescent="0.35">
      <c r="A2028" s="20">
        <f t="shared" si="88"/>
        <v>2027</v>
      </c>
      <c r="B2028" s="21" t="s">
        <v>5329</v>
      </c>
      <c r="C2028" s="21">
        <v>46126.395833333336</v>
      </c>
      <c r="D2028" s="21" t="s">
        <v>4292</v>
      </c>
      <c r="E2028" s="10" t="s">
        <v>462</v>
      </c>
      <c r="F2028" s="10" t="s">
        <v>25</v>
      </c>
      <c r="G2028" s="46">
        <v>5.4999999999999997E-3</v>
      </c>
      <c r="H2028" s="46">
        <v>8.9999999999999998E-4</v>
      </c>
      <c r="I2028" s="46">
        <v>2.3999999999999998E-3</v>
      </c>
      <c r="J2028" s="46">
        <v>8.0000000000000004E-4</v>
      </c>
      <c r="K2028" s="49" t="s">
        <v>5334</v>
      </c>
      <c r="L2028" s="11" t="s">
        <v>5347</v>
      </c>
      <c r="M2028" s="10" t="s">
        <v>189</v>
      </c>
      <c r="N2028" s="10" t="s">
        <v>1</v>
      </c>
      <c r="O2028" s="10" t="s">
        <v>85</v>
      </c>
      <c r="P2028" s="25" t="s">
        <v>50</v>
      </c>
    </row>
    <row r="2029" spans="1:16" ht="198" x14ac:dyDescent="0.35">
      <c r="A2029" s="20">
        <f t="shared" si="88"/>
        <v>2028</v>
      </c>
      <c r="B2029" s="21" t="s">
        <v>5330</v>
      </c>
      <c r="C2029" s="21">
        <v>46126.395833333336</v>
      </c>
      <c r="D2029" s="21" t="s">
        <v>2935</v>
      </c>
      <c r="E2029" s="10" t="s">
        <v>5325</v>
      </c>
      <c r="F2029" s="10" t="s">
        <v>66</v>
      </c>
      <c r="G2029" s="46">
        <v>3.8999999999999998E-3</v>
      </c>
      <c r="H2029" s="46">
        <v>1.23E-2</v>
      </c>
      <c r="I2029" s="46">
        <v>1.61E-2</v>
      </c>
      <c r="J2029" s="46">
        <v>3.8999999999999998E-3</v>
      </c>
      <c r="K2029" s="49" t="s">
        <v>5333</v>
      </c>
      <c r="L2029" s="11" t="s">
        <v>5349</v>
      </c>
      <c r="M2029" s="10" t="s">
        <v>3565</v>
      </c>
      <c r="N2029" s="10" t="s">
        <v>8</v>
      </c>
      <c r="O2029" s="10" t="s">
        <v>85</v>
      </c>
      <c r="P2029" s="25" t="s">
        <v>50</v>
      </c>
    </row>
    <row r="2030" spans="1:16" ht="181.5" x14ac:dyDescent="0.35">
      <c r="A2030" s="20">
        <f t="shared" si="88"/>
        <v>2029</v>
      </c>
      <c r="B2030" s="21" t="s">
        <v>5331</v>
      </c>
      <c r="C2030" s="21">
        <v>46126.395833333336</v>
      </c>
      <c r="D2030" s="21" t="s">
        <v>2102</v>
      </c>
      <c r="E2030" s="10" t="s">
        <v>1449</v>
      </c>
      <c r="F2030" s="10" t="s">
        <v>25</v>
      </c>
      <c r="G2030" s="46">
        <v>6.7000000000000002E-3</v>
      </c>
      <c r="H2030" s="46">
        <v>1.1000000000000001E-3</v>
      </c>
      <c r="I2030" s="46">
        <v>5.7999999999999996E-3</v>
      </c>
      <c r="J2030" s="46">
        <v>8.0000000000000004E-4</v>
      </c>
      <c r="K2030" s="49" t="s">
        <v>5332</v>
      </c>
      <c r="L2030" s="11" t="s">
        <v>5342</v>
      </c>
      <c r="M2030" s="10" t="s">
        <v>5318</v>
      </c>
      <c r="N2030" s="10" t="s">
        <v>9</v>
      </c>
      <c r="O2030" s="10" t="s">
        <v>85</v>
      </c>
      <c r="P2030" s="25" t="s">
        <v>50</v>
      </c>
    </row>
    <row r="2031" spans="1:16" ht="210.75" customHeight="1" x14ac:dyDescent="0.35">
      <c r="A2031" s="20">
        <f t="shared" si="88"/>
        <v>2030</v>
      </c>
      <c r="B2031" s="21" t="s">
        <v>5338</v>
      </c>
      <c r="C2031" s="21">
        <v>46126.6875</v>
      </c>
      <c r="D2031" s="21" t="s">
        <v>2634</v>
      </c>
      <c r="E2031" s="10" t="s">
        <v>20</v>
      </c>
      <c r="F2031" s="10" t="s">
        <v>56</v>
      </c>
      <c r="G2031" s="46">
        <v>1.9099999999999999E-2</v>
      </c>
      <c r="H2031" s="46">
        <v>2.2000000000000001E-3</v>
      </c>
      <c r="I2031" s="46">
        <v>2.5000000000000001E-3</v>
      </c>
      <c r="J2031" s="46">
        <v>2.2000000000000001E-3</v>
      </c>
      <c r="K2031" s="49" t="s">
        <v>5340</v>
      </c>
      <c r="L2031" s="11" t="s">
        <v>5343</v>
      </c>
      <c r="M2031" s="10" t="s">
        <v>3731</v>
      </c>
      <c r="N2031" s="10" t="s">
        <v>5345</v>
      </c>
      <c r="O2031" s="10" t="s">
        <v>5344</v>
      </c>
      <c r="P2031" s="25" t="s">
        <v>50</v>
      </c>
    </row>
    <row r="2032" spans="1:16" ht="210.75" customHeight="1" x14ac:dyDescent="0.35">
      <c r="A2032" s="20">
        <f t="shared" si="88"/>
        <v>2031</v>
      </c>
      <c r="B2032" s="21" t="s">
        <v>5339</v>
      </c>
      <c r="C2032" s="21">
        <v>46126.6875</v>
      </c>
      <c r="D2032" s="21" t="s">
        <v>4437</v>
      </c>
      <c r="E2032" s="10" t="s">
        <v>115</v>
      </c>
      <c r="F2032" s="10" t="s">
        <v>56</v>
      </c>
      <c r="G2032" s="46">
        <v>7.22E-2</v>
      </c>
      <c r="H2032" s="46">
        <v>6.4999999999999997E-3</v>
      </c>
      <c r="I2032" s="46">
        <v>1.2E-2</v>
      </c>
      <c r="J2032" s="46">
        <v>4.8999999999999998E-3</v>
      </c>
      <c r="K2032" s="49" t="s">
        <v>5341</v>
      </c>
      <c r="L2032" s="11" t="s">
        <v>5350</v>
      </c>
      <c r="M2032" s="10" t="s">
        <v>254</v>
      </c>
      <c r="N2032" s="10" t="s">
        <v>5345</v>
      </c>
      <c r="O2032" s="10" t="s">
        <v>5344</v>
      </c>
      <c r="P2032" s="25" t="s">
        <v>50</v>
      </c>
    </row>
    <row r="2033" spans="1:18" ht="210.75" customHeight="1" x14ac:dyDescent="0.35">
      <c r="A2033" s="20">
        <f t="shared" si="88"/>
        <v>2032</v>
      </c>
      <c r="B2033" s="21" t="s">
        <v>5339</v>
      </c>
      <c r="C2033" s="21">
        <v>46127.416666666664</v>
      </c>
      <c r="D2033" s="21" t="s">
        <v>2191</v>
      </c>
      <c r="E2033" s="10" t="s">
        <v>149</v>
      </c>
      <c r="F2033" s="10" t="s">
        <v>60</v>
      </c>
      <c r="G2033" s="46">
        <v>1.6000000000000001E-3</v>
      </c>
      <c r="H2033" s="46">
        <v>1.6000000000000001E-3</v>
      </c>
      <c r="I2033" s="46">
        <v>1.9E-3</v>
      </c>
      <c r="J2033" s="46">
        <v>2.0999999999999999E-3</v>
      </c>
      <c r="K2033" s="49" t="s">
        <v>5351</v>
      </c>
      <c r="L2033" s="11" t="s">
        <v>5357</v>
      </c>
      <c r="M2033" s="10" t="s">
        <v>191</v>
      </c>
      <c r="N2033" s="10" t="s">
        <v>2</v>
      </c>
      <c r="O2033" s="10" t="s">
        <v>5344</v>
      </c>
      <c r="P2033" s="25" t="s">
        <v>50</v>
      </c>
    </row>
    <row r="2034" spans="1:18" ht="210.75" customHeight="1" x14ac:dyDescent="0.35">
      <c r="A2034" s="20">
        <f t="shared" si="88"/>
        <v>2033</v>
      </c>
      <c r="B2034" s="21" t="s">
        <v>5339</v>
      </c>
      <c r="C2034" s="21">
        <v>46127.416666666664</v>
      </c>
      <c r="D2034" s="21" t="s">
        <v>5266</v>
      </c>
      <c r="E2034" s="10" t="s">
        <v>20</v>
      </c>
      <c r="F2034" s="10" t="s">
        <v>25</v>
      </c>
      <c r="G2034" s="46">
        <v>4.4999999999999997E-3</v>
      </c>
      <c r="H2034" s="46">
        <v>2.0999999999999999E-3</v>
      </c>
      <c r="I2034" s="46">
        <v>3.8E-3</v>
      </c>
      <c r="J2034" s="46">
        <v>2.3999999999999998E-3</v>
      </c>
      <c r="K2034" s="49" t="s">
        <v>5359</v>
      </c>
      <c r="L2034" s="11" t="s">
        <v>5358</v>
      </c>
      <c r="M2034" s="10" t="s">
        <v>191</v>
      </c>
      <c r="N2034" s="10" t="s">
        <v>1</v>
      </c>
      <c r="O2034" s="10" t="s">
        <v>5344</v>
      </c>
      <c r="P2034" s="25" t="s">
        <v>50</v>
      </c>
    </row>
    <row r="2035" spans="1:18" ht="210.75" customHeight="1" x14ac:dyDescent="0.35">
      <c r="A2035" s="20">
        <f t="shared" si="88"/>
        <v>2034</v>
      </c>
      <c r="B2035" s="21" t="s">
        <v>5339</v>
      </c>
      <c r="C2035" s="21">
        <v>46127.416666666664</v>
      </c>
      <c r="D2035" s="21" t="s">
        <v>3163</v>
      </c>
      <c r="E2035" s="10" t="s">
        <v>2352</v>
      </c>
      <c r="F2035" s="10" t="s">
        <v>63</v>
      </c>
      <c r="G2035" s="46">
        <v>0.33650000000000002</v>
      </c>
      <c r="H2035" s="46">
        <v>1.2800000000000001E-2</v>
      </c>
      <c r="I2035" s="46">
        <v>3.32E-2</v>
      </c>
      <c r="J2035" s="46">
        <v>9.7999999999999997E-3</v>
      </c>
      <c r="K2035" s="49" t="s">
        <v>5380</v>
      </c>
      <c r="L2035" s="11" t="s">
        <v>5364</v>
      </c>
      <c r="M2035" s="10" t="s">
        <v>151</v>
      </c>
      <c r="N2035" s="10" t="s">
        <v>8</v>
      </c>
      <c r="O2035" s="10" t="s">
        <v>5344</v>
      </c>
      <c r="P2035" s="25" t="s">
        <v>134</v>
      </c>
    </row>
    <row r="2036" spans="1:18" ht="210.75" customHeight="1" x14ac:dyDescent="0.35">
      <c r="A2036" s="20">
        <f t="shared" si="88"/>
        <v>2035</v>
      </c>
      <c r="B2036" s="21" t="s">
        <v>5339</v>
      </c>
      <c r="C2036" s="21">
        <v>46127.416666666664</v>
      </c>
      <c r="D2036" s="21" t="s">
        <v>61</v>
      </c>
      <c r="E2036" s="10" t="s">
        <v>259</v>
      </c>
      <c r="F2036" s="10" t="s">
        <v>54</v>
      </c>
      <c r="G2036" s="46">
        <v>8.6999999999999994E-3</v>
      </c>
      <c r="H2036" s="46">
        <v>1.5E-3</v>
      </c>
      <c r="I2036" s="46">
        <v>2.3999999999999998E-3</v>
      </c>
      <c r="J2036" s="46">
        <v>1.8E-3</v>
      </c>
      <c r="K2036" s="49" t="s">
        <v>5352</v>
      </c>
      <c r="L2036" s="11" t="s">
        <v>5363</v>
      </c>
      <c r="M2036" s="10" t="s">
        <v>184</v>
      </c>
      <c r="N2036" s="10" t="s">
        <v>183</v>
      </c>
      <c r="O2036" s="10" t="s">
        <v>5344</v>
      </c>
      <c r="P2036" s="25" t="s">
        <v>50</v>
      </c>
      <c r="R2036" s="64"/>
    </row>
    <row r="2037" spans="1:18" ht="210.75" customHeight="1" x14ac:dyDescent="0.35">
      <c r="A2037" s="20">
        <f t="shared" si="88"/>
        <v>2036</v>
      </c>
      <c r="B2037" s="21" t="s">
        <v>5339</v>
      </c>
      <c r="C2037" s="21">
        <v>46126.416666666664</v>
      </c>
      <c r="D2037" s="21" t="s">
        <v>5266</v>
      </c>
      <c r="E2037" s="10" t="s">
        <v>5369</v>
      </c>
      <c r="F2037" s="10" t="s">
        <v>54</v>
      </c>
      <c r="G2037" s="46">
        <v>1.6000000000000001E-3</v>
      </c>
      <c r="H2037" s="46">
        <v>4.0000000000000002E-4</v>
      </c>
      <c r="I2037" s="46">
        <v>1E-3</v>
      </c>
      <c r="J2037" s="46">
        <v>5.0000000000000001E-4</v>
      </c>
      <c r="K2037" s="49" t="s">
        <v>5353</v>
      </c>
      <c r="L2037" s="11" t="s">
        <v>5360</v>
      </c>
      <c r="M2037" s="10" t="s">
        <v>184</v>
      </c>
      <c r="N2037" s="10" t="s">
        <v>37</v>
      </c>
      <c r="O2037" s="10" t="s">
        <v>5344</v>
      </c>
      <c r="P2037" s="25" t="s">
        <v>50</v>
      </c>
    </row>
    <row r="2038" spans="1:18" ht="210.75" customHeight="1" x14ac:dyDescent="0.35">
      <c r="A2038" s="20">
        <f t="shared" si="88"/>
        <v>2037</v>
      </c>
      <c r="B2038" s="21" t="s">
        <v>5354</v>
      </c>
      <c r="C2038" s="21">
        <v>46127.708333333336</v>
      </c>
      <c r="D2038" s="21" t="s">
        <v>4377</v>
      </c>
      <c r="E2038" s="10" t="s">
        <v>213</v>
      </c>
      <c r="F2038" s="10" t="s">
        <v>66</v>
      </c>
      <c r="G2038" s="46">
        <v>5.7000000000000002E-3</v>
      </c>
      <c r="H2038" s="46">
        <v>1.2999999999999999E-3</v>
      </c>
      <c r="I2038" s="46">
        <v>2.0199999999999999E-2</v>
      </c>
      <c r="J2038" s="46">
        <v>3.5999999999999999E-3</v>
      </c>
      <c r="K2038" s="49" t="s">
        <v>5356</v>
      </c>
      <c r="L2038" s="11" t="s">
        <v>5365</v>
      </c>
      <c r="M2038" s="10" t="s">
        <v>5362</v>
      </c>
      <c r="N2038" s="10" t="s">
        <v>1</v>
      </c>
      <c r="O2038" s="10" t="s">
        <v>5344</v>
      </c>
      <c r="P2038" s="25" t="s">
        <v>50</v>
      </c>
    </row>
    <row r="2039" spans="1:18" ht="210.75" customHeight="1" x14ac:dyDescent="0.35">
      <c r="A2039" s="20">
        <f t="shared" si="88"/>
        <v>2038</v>
      </c>
      <c r="B2039" s="21" t="s">
        <v>5355</v>
      </c>
      <c r="C2039" s="21">
        <v>46127.708333333336</v>
      </c>
      <c r="D2039" s="21" t="s">
        <v>2634</v>
      </c>
      <c r="E2039" s="10" t="s">
        <v>462</v>
      </c>
      <c r="F2039" s="10" t="s">
        <v>56</v>
      </c>
      <c r="G2039" s="46">
        <v>0.2009</v>
      </c>
      <c r="H2039" s="46">
        <v>2.5000000000000001E-3</v>
      </c>
      <c r="I2039" s="46">
        <v>2.8999999999999998E-3</v>
      </c>
      <c r="J2039" s="46">
        <v>2.5000000000000001E-3</v>
      </c>
      <c r="K2039" s="49" t="s">
        <v>5690</v>
      </c>
      <c r="L2039" s="11" t="s">
        <v>5480</v>
      </c>
      <c r="M2039" s="10" t="s">
        <v>5361</v>
      </c>
      <c r="N2039" s="10" t="s">
        <v>1</v>
      </c>
      <c r="O2039" s="10" t="s">
        <v>5344</v>
      </c>
      <c r="P2039" s="25" t="s">
        <v>11</v>
      </c>
    </row>
    <row r="2040" spans="1:18" ht="210.75" customHeight="1" x14ac:dyDescent="0.35">
      <c r="A2040" s="20">
        <f t="shared" si="88"/>
        <v>2039</v>
      </c>
      <c r="B2040" s="21" t="s">
        <v>5367</v>
      </c>
      <c r="C2040" s="21">
        <v>46127.708333333336</v>
      </c>
      <c r="D2040" s="21" t="s">
        <v>4605</v>
      </c>
      <c r="E2040" s="10" t="s">
        <v>249</v>
      </c>
      <c r="F2040" s="10" t="s">
        <v>54</v>
      </c>
      <c r="G2040" s="46">
        <v>4.3099999999999999E-2</v>
      </c>
      <c r="H2040" s="46">
        <v>1.2999999999999999E-3</v>
      </c>
      <c r="I2040" s="46">
        <v>2.1999999999999999E-2</v>
      </c>
      <c r="J2040" s="46">
        <v>3.3799999999999997E-2</v>
      </c>
      <c r="K2040" s="49" t="s">
        <v>5368</v>
      </c>
      <c r="L2040" s="11" t="s">
        <v>5366</v>
      </c>
      <c r="M2040" s="10" t="s">
        <v>5194</v>
      </c>
      <c r="N2040" s="10" t="s">
        <v>1</v>
      </c>
      <c r="O2040" s="10" t="s">
        <v>5344</v>
      </c>
      <c r="P2040" s="25" t="s">
        <v>50</v>
      </c>
    </row>
    <row r="2041" spans="1:18" ht="210.75" customHeight="1" x14ac:dyDescent="0.35">
      <c r="A2041" s="20">
        <f t="shared" si="88"/>
        <v>2040</v>
      </c>
      <c r="B2041" s="21" t="s">
        <v>5370</v>
      </c>
      <c r="C2041" s="21">
        <v>46128.375</v>
      </c>
      <c r="D2041" s="21" t="s">
        <v>2144</v>
      </c>
      <c r="E2041" s="10" t="s">
        <v>93</v>
      </c>
      <c r="F2041" s="10" t="s">
        <v>66</v>
      </c>
      <c r="G2041" s="46">
        <v>2.7000000000000001E-3</v>
      </c>
      <c r="H2041" s="46">
        <v>1.1999999999999999E-3</v>
      </c>
      <c r="I2041" s="46">
        <v>1.9E-3</v>
      </c>
      <c r="J2041" s="46">
        <v>2.5000000000000001E-3</v>
      </c>
      <c r="K2041" s="49" t="s">
        <v>5374</v>
      </c>
      <c r="L2041" s="11" t="s">
        <v>5379</v>
      </c>
      <c r="M2041" s="10" t="s">
        <v>190</v>
      </c>
      <c r="N2041" s="10" t="s">
        <v>1</v>
      </c>
      <c r="O2041" s="10" t="s">
        <v>5373</v>
      </c>
      <c r="P2041" s="25" t="s">
        <v>50</v>
      </c>
    </row>
    <row r="2042" spans="1:18" ht="210.75" customHeight="1" x14ac:dyDescent="0.35">
      <c r="A2042" s="20">
        <f t="shared" si="88"/>
        <v>2041</v>
      </c>
      <c r="B2042" s="21" t="s">
        <v>5371</v>
      </c>
      <c r="C2042" s="21">
        <v>46128.375</v>
      </c>
      <c r="D2042" s="21" t="s">
        <v>2144</v>
      </c>
      <c r="E2042" s="10" t="s">
        <v>86</v>
      </c>
      <c r="F2042" s="10" t="s">
        <v>25</v>
      </c>
      <c r="G2042" s="46">
        <v>2.3999999999999998E-3</v>
      </c>
      <c r="H2042" s="46">
        <v>1E-3</v>
      </c>
      <c r="I2042" s="46">
        <v>1.6000000000000001E-3</v>
      </c>
      <c r="J2042" s="46">
        <v>1.4E-3</v>
      </c>
      <c r="K2042" s="49" t="s">
        <v>5375</v>
      </c>
      <c r="M2042" s="10" t="s">
        <v>5378</v>
      </c>
      <c r="N2042" s="10" t="s">
        <v>8</v>
      </c>
      <c r="O2042" s="10" t="s">
        <v>5373</v>
      </c>
      <c r="P2042" s="25" t="s">
        <v>50</v>
      </c>
    </row>
    <row r="2043" spans="1:18" ht="210.75" customHeight="1" x14ac:dyDescent="0.35">
      <c r="A2043" s="20">
        <f t="shared" si="88"/>
        <v>2042</v>
      </c>
      <c r="B2043" s="21" t="s">
        <v>5372</v>
      </c>
      <c r="C2043" s="21">
        <v>46128.375</v>
      </c>
      <c r="D2043" s="21" t="s">
        <v>4377</v>
      </c>
      <c r="E2043" s="10" t="s">
        <v>106</v>
      </c>
      <c r="F2043" s="10" t="s">
        <v>25</v>
      </c>
      <c r="G2043" s="46">
        <v>2.3199999999999998E-2</v>
      </c>
      <c r="H2043" s="46">
        <v>5.8999999999999999E-3</v>
      </c>
      <c r="I2043" s="46">
        <v>2.0199999999999999E-2</v>
      </c>
      <c r="J2043" s="46">
        <v>8.9999999999999993E-3</v>
      </c>
      <c r="K2043" s="49" t="s">
        <v>5376</v>
      </c>
      <c r="L2043" s="11" t="s">
        <v>5285</v>
      </c>
      <c r="M2043" s="10" t="s">
        <v>190</v>
      </c>
      <c r="N2043" s="10" t="s">
        <v>1</v>
      </c>
      <c r="O2043" s="10" t="s">
        <v>5373</v>
      </c>
      <c r="P2043" s="25" t="s">
        <v>50</v>
      </c>
    </row>
    <row r="2044" spans="1:18" ht="210.75" customHeight="1" x14ac:dyDescent="0.35">
      <c r="A2044" s="20">
        <f t="shared" si="88"/>
        <v>2043</v>
      </c>
      <c r="B2044" s="21" t="s">
        <v>5382</v>
      </c>
      <c r="C2044" s="21">
        <v>46129.395833333336</v>
      </c>
      <c r="D2044" s="21" t="s">
        <v>2102</v>
      </c>
      <c r="E2044" s="10" t="s">
        <v>174</v>
      </c>
      <c r="F2044" s="10" t="s">
        <v>56</v>
      </c>
      <c r="G2044" s="46">
        <v>3.8999999999999998E-3</v>
      </c>
      <c r="H2044" s="46">
        <v>1E-3</v>
      </c>
      <c r="I2044" s="46">
        <v>1E-3</v>
      </c>
      <c r="J2044" s="46">
        <v>4.1999999999999997E-3</v>
      </c>
      <c r="K2044" s="49" t="s">
        <v>5390</v>
      </c>
      <c r="L2044" s="11" t="s">
        <v>5399</v>
      </c>
      <c r="M2044" s="10" t="s">
        <v>175</v>
      </c>
      <c r="N2044" s="10" t="s">
        <v>8</v>
      </c>
      <c r="O2044" s="10" t="s">
        <v>5398</v>
      </c>
      <c r="P2044" s="25" t="s">
        <v>50</v>
      </c>
    </row>
    <row r="2045" spans="1:18" ht="210.75" customHeight="1" x14ac:dyDescent="0.35">
      <c r="A2045" s="20">
        <f t="shared" si="88"/>
        <v>2044</v>
      </c>
      <c r="B2045" s="21" t="s">
        <v>5383</v>
      </c>
      <c r="C2045" s="21">
        <v>46129.395833333336</v>
      </c>
      <c r="D2045" s="21" t="s">
        <v>4605</v>
      </c>
      <c r="E2045" s="10" t="s">
        <v>210</v>
      </c>
      <c r="F2045" s="10" t="s">
        <v>54</v>
      </c>
      <c r="G2045" s="46">
        <v>1.6000000000000001E-3</v>
      </c>
      <c r="H2045" s="46">
        <v>4.0000000000000002E-4</v>
      </c>
      <c r="I2045" s="46">
        <v>1.1999999999999999E-3</v>
      </c>
      <c r="J2045" s="46">
        <v>1.1999999999999999E-3</v>
      </c>
      <c r="K2045" s="49" t="s">
        <v>5391</v>
      </c>
      <c r="L2045" s="11" t="s">
        <v>5421</v>
      </c>
      <c r="M2045" s="10" t="s">
        <v>184</v>
      </c>
      <c r="N2045" s="10" t="s">
        <v>183</v>
      </c>
      <c r="O2045" s="10" t="s">
        <v>5398</v>
      </c>
      <c r="P2045" s="25" t="s">
        <v>50</v>
      </c>
    </row>
    <row r="2046" spans="1:18" ht="297" x14ac:dyDescent="0.35">
      <c r="A2046" s="20">
        <f t="shared" si="88"/>
        <v>2045</v>
      </c>
      <c r="B2046" s="21" t="s">
        <v>5384</v>
      </c>
      <c r="C2046" s="21">
        <v>46129.395833333336</v>
      </c>
      <c r="D2046" s="21" t="s">
        <v>5381</v>
      </c>
      <c r="E2046" s="10" t="s">
        <v>75</v>
      </c>
      <c r="F2046" s="10" t="s">
        <v>76</v>
      </c>
      <c r="G2046" s="46">
        <v>1.7299999999999999E-2</v>
      </c>
      <c r="H2046" s="46">
        <v>1.5E-3</v>
      </c>
      <c r="I2046" s="46">
        <v>1.5E-3</v>
      </c>
      <c r="J2046" s="46">
        <v>1.5900000000000001E-2</v>
      </c>
      <c r="K2046" s="49" t="s">
        <v>5392</v>
      </c>
      <c r="L2046" s="11" t="s">
        <v>5403</v>
      </c>
      <c r="M2046" s="10" t="s">
        <v>1196</v>
      </c>
      <c r="N2046" s="10" t="s">
        <v>1</v>
      </c>
      <c r="O2046" s="10" t="s">
        <v>5398</v>
      </c>
      <c r="P2046" s="25" t="s">
        <v>50</v>
      </c>
    </row>
    <row r="2047" spans="1:18" ht="210.75" customHeight="1" x14ac:dyDescent="0.35">
      <c r="A2047" s="20">
        <f t="shared" si="88"/>
        <v>2046</v>
      </c>
      <c r="B2047" s="21" t="s">
        <v>5385</v>
      </c>
      <c r="C2047" s="21">
        <v>46129.395833333336</v>
      </c>
      <c r="D2047" s="21" t="s">
        <v>5381</v>
      </c>
      <c r="E2047" s="10" t="s">
        <v>67</v>
      </c>
      <c r="F2047" s="10" t="s">
        <v>54</v>
      </c>
      <c r="G2047" s="46">
        <v>8.0000000000000002E-3</v>
      </c>
      <c r="H2047" s="46">
        <v>4.4999999999999997E-3</v>
      </c>
      <c r="I2047" s="46">
        <v>4.4999999999999997E-3</v>
      </c>
      <c r="J2047" s="46">
        <v>4.8999999999999998E-3</v>
      </c>
      <c r="K2047" s="49" t="s">
        <v>5393</v>
      </c>
      <c r="L2047" s="11" t="s">
        <v>5400</v>
      </c>
      <c r="M2047" s="10" t="s">
        <v>128</v>
      </c>
      <c r="N2047" s="10" t="s">
        <v>8</v>
      </c>
      <c r="O2047" s="10" t="s">
        <v>5398</v>
      </c>
      <c r="P2047" s="25" t="s">
        <v>50</v>
      </c>
    </row>
    <row r="2048" spans="1:18" ht="210.75" customHeight="1" x14ac:dyDescent="0.35">
      <c r="A2048" s="20">
        <f t="shared" si="88"/>
        <v>2047</v>
      </c>
      <c r="B2048" s="21" t="s">
        <v>5386</v>
      </c>
      <c r="C2048" s="21">
        <v>46129.6875</v>
      </c>
      <c r="D2048" s="21" t="s">
        <v>2191</v>
      </c>
      <c r="E2048" s="10" t="s">
        <v>5842</v>
      </c>
      <c r="F2048" s="10" t="s">
        <v>56</v>
      </c>
      <c r="G2048" s="46">
        <v>4.7399999999999998E-2</v>
      </c>
      <c r="H2048" s="46">
        <v>2.3999999999999998E-3</v>
      </c>
      <c r="I2048" s="46">
        <v>2E-3</v>
      </c>
      <c r="J2048" s="46">
        <v>4.1999999999999997E-3</v>
      </c>
      <c r="K2048" s="49" t="s">
        <v>5394</v>
      </c>
      <c r="L2048" s="11" t="s">
        <v>5404</v>
      </c>
      <c r="M2048" s="10" t="s">
        <v>3566</v>
      </c>
      <c r="N2048" s="10" t="s">
        <v>8</v>
      </c>
      <c r="O2048" s="10" t="s">
        <v>5398</v>
      </c>
      <c r="P2048" s="25" t="s">
        <v>50</v>
      </c>
    </row>
    <row r="2049" spans="1:16" ht="210.75" customHeight="1" x14ac:dyDescent="0.35">
      <c r="A2049" s="20">
        <f t="shared" si="88"/>
        <v>2048</v>
      </c>
      <c r="B2049" s="21" t="s">
        <v>5387</v>
      </c>
      <c r="C2049" s="21">
        <v>46129.6875</v>
      </c>
      <c r="D2049" s="21" t="s">
        <v>2191</v>
      </c>
      <c r="E2049" s="10" t="s">
        <v>105</v>
      </c>
      <c r="F2049" s="10" t="s">
        <v>56</v>
      </c>
      <c r="G2049" s="46">
        <v>4.3400000000000001E-2</v>
      </c>
      <c r="H2049" s="46">
        <v>1.4E-3</v>
      </c>
      <c r="I2049" s="46">
        <v>1.4E-3</v>
      </c>
      <c r="J2049" s="46">
        <v>3.0999999999999999E-3</v>
      </c>
      <c r="K2049" s="49" t="s">
        <v>5395</v>
      </c>
      <c r="L2049" s="11" t="s">
        <v>5402</v>
      </c>
      <c r="M2049" s="10" t="s">
        <v>3566</v>
      </c>
      <c r="N2049" s="10" t="s">
        <v>8</v>
      </c>
      <c r="O2049" s="10" t="s">
        <v>5398</v>
      </c>
      <c r="P2049" s="25" t="s">
        <v>50</v>
      </c>
    </row>
    <row r="2050" spans="1:16" ht="210.75" customHeight="1" x14ac:dyDescent="0.35">
      <c r="A2050" s="20">
        <f t="shared" si="88"/>
        <v>2049</v>
      </c>
      <c r="B2050" s="21" t="s">
        <v>5388</v>
      </c>
      <c r="C2050" s="21">
        <v>46129.6875</v>
      </c>
      <c r="D2050" s="21" t="s">
        <v>2191</v>
      </c>
      <c r="E2050" s="10" t="s">
        <v>58</v>
      </c>
      <c r="F2050" s="10" t="s">
        <v>56</v>
      </c>
      <c r="G2050" s="46">
        <v>0.1293</v>
      </c>
      <c r="H2050" s="46">
        <v>4.1000000000000003E-3</v>
      </c>
      <c r="I2050" s="46">
        <v>4.1999999999999997E-3</v>
      </c>
      <c r="J2050" s="46">
        <v>8.6999999999999994E-3</v>
      </c>
      <c r="K2050" s="49" t="s">
        <v>5396</v>
      </c>
      <c r="L2050" s="11" t="s">
        <v>5439</v>
      </c>
      <c r="M2050" s="10" t="s">
        <v>3566</v>
      </c>
      <c r="N2050" s="10" t="s">
        <v>8</v>
      </c>
      <c r="O2050" s="10" t="s">
        <v>5398</v>
      </c>
      <c r="P2050" s="25" t="s">
        <v>50</v>
      </c>
    </row>
    <row r="2051" spans="1:16" ht="210.75" customHeight="1" x14ac:dyDescent="0.35">
      <c r="A2051" s="20">
        <f t="shared" si="88"/>
        <v>2050</v>
      </c>
      <c r="B2051" s="21" t="s">
        <v>5389</v>
      </c>
      <c r="C2051" s="21">
        <v>46129.6875</v>
      </c>
      <c r="D2051" s="21" t="s">
        <v>2102</v>
      </c>
      <c r="E2051" s="10" t="s">
        <v>20</v>
      </c>
      <c r="F2051" s="10" t="s">
        <v>56</v>
      </c>
      <c r="G2051" s="46">
        <v>3.2300000000000002E-2</v>
      </c>
      <c r="H2051" s="46">
        <v>3.5999999999999999E-3</v>
      </c>
      <c r="I2051" s="46">
        <v>4.4000000000000003E-3</v>
      </c>
      <c r="J2051" s="46">
        <v>2.9899999999999999E-2</v>
      </c>
      <c r="K2051" s="49" t="s">
        <v>5397</v>
      </c>
      <c r="L2051" s="11" t="s">
        <v>5410</v>
      </c>
      <c r="M2051" s="10" t="s">
        <v>1196</v>
      </c>
      <c r="N2051" s="10" t="s">
        <v>1</v>
      </c>
      <c r="O2051" s="10" t="s">
        <v>5398</v>
      </c>
      <c r="P2051" s="25" t="s">
        <v>50</v>
      </c>
    </row>
    <row r="2052" spans="1:16" ht="210.75" customHeight="1" x14ac:dyDescent="0.35">
      <c r="A2052" s="20">
        <f t="shared" si="88"/>
        <v>2051</v>
      </c>
      <c r="B2052" s="21" t="s">
        <v>5405</v>
      </c>
      <c r="C2052" s="21">
        <v>46130.416666666664</v>
      </c>
      <c r="D2052" s="21" t="s">
        <v>2191</v>
      </c>
      <c r="E2052" s="10" t="s">
        <v>176</v>
      </c>
      <c r="F2052" s="10" t="s">
        <v>56</v>
      </c>
      <c r="G2052" s="46">
        <v>1.35E-2</v>
      </c>
      <c r="H2052" s="46">
        <v>6.9999999999999999E-4</v>
      </c>
      <c r="I2052" s="46">
        <v>8.0000000000000004E-4</v>
      </c>
      <c r="J2052" s="46">
        <v>1.6000000000000001E-3</v>
      </c>
      <c r="K2052" s="49" t="s">
        <v>5411</v>
      </c>
      <c r="L2052" s="11" t="s">
        <v>5416</v>
      </c>
      <c r="M2052" s="10" t="s">
        <v>3566</v>
      </c>
      <c r="N2052" s="10" t="s">
        <v>8</v>
      </c>
      <c r="O2052" s="10" t="s">
        <v>70</v>
      </c>
      <c r="P2052" s="25" t="s">
        <v>50</v>
      </c>
    </row>
    <row r="2053" spans="1:16" ht="210.75" customHeight="1" x14ac:dyDescent="0.35">
      <c r="A2053" s="20">
        <f t="shared" si="88"/>
        <v>2052</v>
      </c>
      <c r="B2053" s="21" t="s">
        <v>5406</v>
      </c>
      <c r="C2053" s="21">
        <v>46130.416666666664</v>
      </c>
      <c r="D2053" s="21" t="s">
        <v>2191</v>
      </c>
      <c r="E2053" s="10" t="s">
        <v>64</v>
      </c>
      <c r="F2053" s="10" t="s">
        <v>56</v>
      </c>
      <c r="G2053" s="46">
        <v>2.0899999999999998E-2</v>
      </c>
      <c r="H2053" s="46">
        <v>1.4E-3</v>
      </c>
      <c r="I2053" s="46">
        <v>1.5E-3</v>
      </c>
      <c r="J2053" s="46">
        <v>2E-3</v>
      </c>
      <c r="K2053" s="49" t="s">
        <v>5414</v>
      </c>
      <c r="L2053" s="11" t="s">
        <v>5402</v>
      </c>
      <c r="M2053" s="10" t="s">
        <v>151</v>
      </c>
      <c r="N2053" s="10" t="s">
        <v>8</v>
      </c>
      <c r="O2053" s="10" t="s">
        <v>70</v>
      </c>
      <c r="P2053" s="25" t="s">
        <v>50</v>
      </c>
    </row>
    <row r="2054" spans="1:16" ht="210.75" customHeight="1" x14ac:dyDescent="0.35">
      <c r="A2054" s="20">
        <f t="shared" si="88"/>
        <v>2053</v>
      </c>
      <c r="B2054" s="21" t="s">
        <v>5407</v>
      </c>
      <c r="C2054" s="21">
        <v>46130.416666666664</v>
      </c>
      <c r="D2054" s="21" t="s">
        <v>2911</v>
      </c>
      <c r="E2054" s="10" t="s">
        <v>104</v>
      </c>
      <c r="F2054" s="10" t="s">
        <v>76</v>
      </c>
      <c r="G2054" s="46">
        <v>6.4999999999999997E-3</v>
      </c>
      <c r="H2054" s="46">
        <v>2.9999999999999997E-4</v>
      </c>
      <c r="I2054" s="46">
        <v>1.1999999999999999E-3</v>
      </c>
      <c r="J2054" s="46">
        <v>1.6999999999999999E-3</v>
      </c>
      <c r="K2054" s="49" t="s">
        <v>5412</v>
      </c>
      <c r="L2054" s="11" t="s">
        <v>5418</v>
      </c>
      <c r="M2054" s="10" t="s">
        <v>374</v>
      </c>
      <c r="N2054" s="10" t="s">
        <v>1</v>
      </c>
      <c r="O2054" s="10" t="s">
        <v>70</v>
      </c>
      <c r="P2054" s="25" t="s">
        <v>50</v>
      </c>
    </row>
    <row r="2055" spans="1:16" ht="210.75" customHeight="1" x14ac:dyDescent="0.35">
      <c r="A2055" s="20">
        <f t="shared" si="88"/>
        <v>2054</v>
      </c>
      <c r="B2055" s="21" t="s">
        <v>5408</v>
      </c>
      <c r="C2055" s="21">
        <v>46130.416666666664</v>
      </c>
      <c r="D2055" s="21" t="s">
        <v>3037</v>
      </c>
      <c r="E2055" s="10" t="s">
        <v>5449</v>
      </c>
      <c r="F2055" s="10" t="s">
        <v>25</v>
      </c>
      <c r="G2055" s="46">
        <v>1.11E-2</v>
      </c>
      <c r="H2055" s="46">
        <v>3.8E-3</v>
      </c>
      <c r="I2055" s="46">
        <v>4.4999999999999997E-3</v>
      </c>
      <c r="J2055" s="46">
        <v>3.8E-3</v>
      </c>
      <c r="K2055" s="49" t="s">
        <v>5413</v>
      </c>
      <c r="L2055" s="11" t="s">
        <v>5415</v>
      </c>
      <c r="M2055" s="10" t="s">
        <v>151</v>
      </c>
      <c r="N2055" s="10" t="s">
        <v>8</v>
      </c>
      <c r="O2055" s="10" t="s">
        <v>70</v>
      </c>
      <c r="P2055" s="25" t="s">
        <v>50</v>
      </c>
    </row>
    <row r="2056" spans="1:16" ht="210.75" customHeight="1" x14ac:dyDescent="0.35">
      <c r="A2056" s="20">
        <f t="shared" ref="A2056:A2120" si="91">ROW()-1</f>
        <v>2055</v>
      </c>
      <c r="B2056" s="21" t="s">
        <v>5409</v>
      </c>
      <c r="C2056" s="21">
        <v>46130.416666666664</v>
      </c>
      <c r="D2056" s="21" t="s">
        <v>5381</v>
      </c>
      <c r="E2056" s="10" t="s">
        <v>206</v>
      </c>
      <c r="F2056" s="10" t="s">
        <v>56</v>
      </c>
      <c r="G2056" s="46">
        <v>2.9600000000000001E-2</v>
      </c>
      <c r="H2056" s="46">
        <v>8.9999999999999998E-4</v>
      </c>
      <c r="I2056" s="46">
        <v>8.9999999999999998E-4</v>
      </c>
      <c r="J2056" s="46">
        <v>1.1999999999999999E-3</v>
      </c>
      <c r="K2056" s="49" t="s">
        <v>5419</v>
      </c>
      <c r="L2056" s="11" t="s">
        <v>5420</v>
      </c>
      <c r="M2056" s="10" t="s">
        <v>374</v>
      </c>
      <c r="N2056" s="10" t="s">
        <v>1</v>
      </c>
      <c r="O2056" s="10" t="s">
        <v>70</v>
      </c>
      <c r="P2056" s="25" t="s">
        <v>50</v>
      </c>
    </row>
    <row r="2057" spans="1:16" ht="297" x14ac:dyDescent="0.35">
      <c r="A2057" s="20">
        <f t="shared" si="91"/>
        <v>2056</v>
      </c>
      <c r="B2057" s="21" t="s">
        <v>5417</v>
      </c>
      <c r="C2057" s="21">
        <v>46130.6875</v>
      </c>
      <c r="D2057" s="21" t="s">
        <v>2102</v>
      </c>
      <c r="E2057" s="10" t="s">
        <v>102</v>
      </c>
      <c r="F2057" s="10" t="s">
        <v>56</v>
      </c>
      <c r="G2057" s="46">
        <v>2.8400000000000002E-2</v>
      </c>
      <c r="H2057" s="46">
        <v>6.8999999999999999E-3</v>
      </c>
      <c r="I2057" s="46">
        <v>6.7999999999999996E-3</v>
      </c>
      <c r="J2057" s="46">
        <v>8.8999999999999999E-3</v>
      </c>
      <c r="K2057" s="49" t="s">
        <v>5438</v>
      </c>
      <c r="L2057" s="11" t="s">
        <v>5748</v>
      </c>
      <c r="M2057" s="10" t="s">
        <v>3566</v>
      </c>
      <c r="N2057" s="10" t="s">
        <v>8</v>
      </c>
      <c r="O2057" s="10" t="s">
        <v>70</v>
      </c>
      <c r="P2057" s="25" t="s">
        <v>50</v>
      </c>
    </row>
    <row r="2058" spans="1:16" ht="210.75" customHeight="1" x14ac:dyDescent="0.35">
      <c r="A2058" s="20">
        <f t="shared" si="91"/>
        <v>2057</v>
      </c>
      <c r="B2058" s="21" t="s">
        <v>5372</v>
      </c>
      <c r="C2058" s="21">
        <v>46128.375</v>
      </c>
      <c r="D2058" s="21" t="s">
        <v>4326</v>
      </c>
      <c r="E2058" s="10" t="s">
        <v>106</v>
      </c>
      <c r="F2058" s="10" t="s">
        <v>25</v>
      </c>
      <c r="G2058" s="46">
        <v>2.3199999999999998E-2</v>
      </c>
      <c r="H2058" s="46">
        <v>5.8999999999999999E-3</v>
      </c>
      <c r="I2058" s="46">
        <v>2.0199999999999999E-2</v>
      </c>
      <c r="J2058" s="46">
        <v>8.9999999999999993E-3</v>
      </c>
      <c r="K2058" s="49" t="s">
        <v>5422</v>
      </c>
      <c r="L2058" s="11" t="s">
        <v>5285</v>
      </c>
      <c r="M2058" s="10" t="s">
        <v>190</v>
      </c>
      <c r="N2058" s="10" t="s">
        <v>1</v>
      </c>
      <c r="O2058" s="10" t="s">
        <v>5423</v>
      </c>
      <c r="P2058" s="25" t="s">
        <v>50</v>
      </c>
    </row>
    <row r="2059" spans="1:16" ht="210.75" customHeight="1" x14ac:dyDescent="0.35">
      <c r="A2059" s="20">
        <f t="shared" si="91"/>
        <v>2058</v>
      </c>
      <c r="B2059" s="21" t="s">
        <v>5326</v>
      </c>
      <c r="C2059" s="21">
        <v>46132.458333333336</v>
      </c>
      <c r="D2059" s="21" t="s">
        <v>2102</v>
      </c>
      <c r="E2059" s="10" t="s">
        <v>147</v>
      </c>
      <c r="F2059" s="10" t="s">
        <v>25</v>
      </c>
      <c r="G2059" s="46">
        <v>3.2000000000000002E-3</v>
      </c>
      <c r="H2059" s="46">
        <v>5.4999999999999997E-3</v>
      </c>
      <c r="I2059" s="46">
        <v>3.3E-3</v>
      </c>
      <c r="J2059" s="46">
        <v>3.3E-3</v>
      </c>
      <c r="K2059" s="49" t="s">
        <v>5424</v>
      </c>
      <c r="L2059" s="11" t="s">
        <v>5425</v>
      </c>
      <c r="M2059" s="10" t="s">
        <v>3689</v>
      </c>
      <c r="N2059" s="10" t="s">
        <v>8</v>
      </c>
      <c r="O2059" s="10" t="s">
        <v>3071</v>
      </c>
      <c r="P2059" s="25" t="s">
        <v>50</v>
      </c>
    </row>
    <row r="2060" spans="1:16" ht="210.75" customHeight="1" x14ac:dyDescent="0.35">
      <c r="A2060" s="20">
        <f t="shared" si="91"/>
        <v>2059</v>
      </c>
      <c r="B2060" s="21" t="s">
        <v>5326</v>
      </c>
      <c r="C2060" s="21">
        <v>46133.4375</v>
      </c>
      <c r="D2060" s="21" t="s">
        <v>2144</v>
      </c>
      <c r="E2060" s="10" t="s">
        <v>73</v>
      </c>
      <c r="F2060" s="10" t="s">
        <v>25</v>
      </c>
      <c r="G2060" s="46">
        <v>2.75E-2</v>
      </c>
      <c r="H2060" s="46">
        <v>1.1000000000000001E-3</v>
      </c>
      <c r="I2060" s="46">
        <v>1.5E-3</v>
      </c>
      <c r="J2060" s="46">
        <v>1.5E-3</v>
      </c>
      <c r="K2060" s="49" t="s">
        <v>5428</v>
      </c>
      <c r="L2060" s="11" t="s">
        <v>5429</v>
      </c>
      <c r="M2060" s="10" t="s">
        <v>3405</v>
      </c>
      <c r="N2060" s="10" t="s">
        <v>9</v>
      </c>
      <c r="O2060" s="10" t="s">
        <v>3071</v>
      </c>
      <c r="P2060" s="25" t="s">
        <v>50</v>
      </c>
    </row>
    <row r="2061" spans="1:16" ht="210.75" customHeight="1" x14ac:dyDescent="0.35">
      <c r="A2061" s="20">
        <f t="shared" si="91"/>
        <v>2060</v>
      </c>
      <c r="B2061" s="21" t="s">
        <v>5326</v>
      </c>
      <c r="C2061" s="21">
        <v>46133.4375</v>
      </c>
      <c r="D2061" s="21" t="s">
        <v>4437</v>
      </c>
      <c r="E2061" s="10" t="s">
        <v>93</v>
      </c>
      <c r="F2061" s="10" t="s">
        <v>25</v>
      </c>
      <c r="G2061" s="46">
        <v>3.5000000000000001E-3</v>
      </c>
      <c r="H2061" s="46">
        <v>6.9999999999999999E-4</v>
      </c>
      <c r="I2061" s="46">
        <v>4.7999999999999996E-3</v>
      </c>
      <c r="J2061" s="46">
        <v>4.7999999999999996E-3</v>
      </c>
      <c r="K2061" s="49" t="s">
        <v>5430</v>
      </c>
      <c r="L2061" s="11" t="s">
        <v>5431</v>
      </c>
      <c r="M2061" s="10" t="s">
        <v>4698</v>
      </c>
      <c r="N2061" s="10" t="s">
        <v>1</v>
      </c>
      <c r="O2061" s="10" t="s">
        <v>3071</v>
      </c>
      <c r="P2061" s="25" t="s">
        <v>50</v>
      </c>
    </row>
    <row r="2062" spans="1:16" ht="210.75" customHeight="1" x14ac:dyDescent="0.35">
      <c r="A2062" s="20">
        <f t="shared" si="91"/>
        <v>2061</v>
      </c>
      <c r="B2062" s="21" t="s">
        <v>5326</v>
      </c>
      <c r="C2062" s="21">
        <v>46133.4375</v>
      </c>
      <c r="D2062" s="21" t="s">
        <v>4292</v>
      </c>
      <c r="E2062" s="10" t="s">
        <v>149</v>
      </c>
      <c r="F2062" s="10" t="s">
        <v>25</v>
      </c>
      <c r="G2062" s="46">
        <v>7.3000000000000001E-3</v>
      </c>
      <c r="H2062" s="46">
        <v>4.0000000000000001E-3</v>
      </c>
      <c r="I2062" s="46">
        <v>4.3E-3</v>
      </c>
      <c r="J2062" s="46">
        <v>4.3E-3</v>
      </c>
      <c r="K2062" s="49" t="s">
        <v>5434</v>
      </c>
      <c r="L2062" s="11" t="s">
        <v>5435</v>
      </c>
      <c r="M2062" s="10" t="s">
        <v>5432</v>
      </c>
      <c r="N2062" s="10" t="s">
        <v>8</v>
      </c>
      <c r="O2062" s="10" t="s">
        <v>3071</v>
      </c>
      <c r="P2062" s="25" t="s">
        <v>50</v>
      </c>
    </row>
    <row r="2063" spans="1:16" ht="210.75" customHeight="1" x14ac:dyDescent="0.35">
      <c r="A2063" s="20">
        <f t="shared" si="91"/>
        <v>2062</v>
      </c>
      <c r="B2063" s="21" t="s">
        <v>5326</v>
      </c>
      <c r="C2063" s="21">
        <v>46133.666666666664</v>
      </c>
      <c r="D2063" s="21" t="s">
        <v>5266</v>
      </c>
      <c r="E2063" s="10" t="s">
        <v>48</v>
      </c>
      <c r="F2063" s="10" t="s">
        <v>25</v>
      </c>
      <c r="G2063" s="46">
        <v>8.3000000000000001E-3</v>
      </c>
      <c r="H2063" s="46">
        <v>8.0000000000000002E-3</v>
      </c>
      <c r="I2063" s="46">
        <v>1.12E-2</v>
      </c>
      <c r="J2063" s="46">
        <v>1.12E-2</v>
      </c>
      <c r="K2063" s="49" t="s">
        <v>5433</v>
      </c>
      <c r="L2063" s="11" t="s">
        <v>5436</v>
      </c>
      <c r="M2063" s="10" t="s">
        <v>5432</v>
      </c>
      <c r="N2063" s="10" t="s">
        <v>8</v>
      </c>
      <c r="O2063" s="10" t="s">
        <v>3071</v>
      </c>
      <c r="P2063" s="25" t="s">
        <v>50</v>
      </c>
    </row>
    <row r="2064" spans="1:16" ht="210.75" customHeight="1" x14ac:dyDescent="0.35">
      <c r="A2064" s="20">
        <f t="shared" si="91"/>
        <v>2063</v>
      </c>
      <c r="B2064" s="21" t="s">
        <v>5326</v>
      </c>
      <c r="C2064" s="21">
        <v>46132.458333333336</v>
      </c>
      <c r="D2064" s="21" t="s">
        <v>2102</v>
      </c>
      <c r="E2064" s="10" t="s">
        <v>147</v>
      </c>
      <c r="F2064" s="10" t="s">
        <v>25</v>
      </c>
      <c r="G2064" s="46">
        <v>3.2000000000000002E-3</v>
      </c>
      <c r="H2064" s="46">
        <v>5.4999999999999997E-3</v>
      </c>
      <c r="I2064" s="46">
        <v>3.3E-3</v>
      </c>
      <c r="J2064" s="46">
        <v>3.3E-3</v>
      </c>
      <c r="K2064" s="49" t="s">
        <v>5424</v>
      </c>
      <c r="L2064" s="11" t="s">
        <v>5486</v>
      </c>
      <c r="M2064" s="10" t="s">
        <v>3689</v>
      </c>
      <c r="N2064" s="10" t="s">
        <v>8</v>
      </c>
      <c r="O2064" s="10" t="s">
        <v>3071</v>
      </c>
      <c r="P2064" s="25" t="s">
        <v>50</v>
      </c>
    </row>
    <row r="2065" spans="1:16" ht="210.75" customHeight="1" x14ac:dyDescent="0.35">
      <c r="A2065" s="20">
        <f t="shared" si="91"/>
        <v>2064</v>
      </c>
      <c r="B2065" s="21" t="s">
        <v>5326</v>
      </c>
      <c r="C2065" s="21">
        <v>46133.4375</v>
      </c>
      <c r="D2065" s="21" t="s">
        <v>2144</v>
      </c>
      <c r="E2065" s="10" t="s">
        <v>73</v>
      </c>
      <c r="F2065" s="10" t="s">
        <v>25</v>
      </c>
      <c r="G2065" s="46">
        <v>2.75E-2</v>
      </c>
      <c r="H2065" s="46">
        <v>1.1000000000000001E-3</v>
      </c>
      <c r="I2065" s="46">
        <v>1.5E-3</v>
      </c>
      <c r="J2065" s="46">
        <v>1.5E-3</v>
      </c>
      <c r="K2065" s="49" t="s">
        <v>5428</v>
      </c>
      <c r="L2065" s="11" t="s">
        <v>5429</v>
      </c>
      <c r="M2065" s="10" t="s">
        <v>3405</v>
      </c>
      <c r="N2065" s="10" t="s">
        <v>9</v>
      </c>
      <c r="O2065" s="10" t="s">
        <v>3071</v>
      </c>
      <c r="P2065" s="25" t="s">
        <v>50</v>
      </c>
    </row>
    <row r="2066" spans="1:16" ht="210.75" customHeight="1" x14ac:dyDescent="0.35">
      <c r="A2066" s="20">
        <f t="shared" si="91"/>
        <v>2065</v>
      </c>
      <c r="B2066" s="21" t="s">
        <v>5326</v>
      </c>
      <c r="C2066" s="21">
        <v>46133.4375</v>
      </c>
      <c r="D2066" s="21" t="s">
        <v>4437</v>
      </c>
      <c r="E2066" s="10" t="s">
        <v>93</v>
      </c>
      <c r="F2066" s="10" t="s">
        <v>25</v>
      </c>
      <c r="G2066" s="46">
        <v>3.5000000000000001E-3</v>
      </c>
      <c r="H2066" s="46">
        <v>6.9999999999999999E-4</v>
      </c>
      <c r="I2066" s="46">
        <v>4.7999999999999996E-3</v>
      </c>
      <c r="J2066" s="46">
        <v>4.7999999999999996E-3</v>
      </c>
      <c r="K2066" s="49" t="s">
        <v>5430</v>
      </c>
      <c r="L2066" s="11" t="s">
        <v>5431</v>
      </c>
      <c r="M2066" s="10" t="s">
        <v>4698</v>
      </c>
      <c r="N2066" s="10" t="s">
        <v>1</v>
      </c>
      <c r="O2066" s="10" t="s">
        <v>3071</v>
      </c>
      <c r="P2066" s="25" t="s">
        <v>11</v>
      </c>
    </row>
    <row r="2067" spans="1:16" ht="210.75" customHeight="1" x14ac:dyDescent="0.35">
      <c r="A2067" s="20">
        <f t="shared" si="91"/>
        <v>2066</v>
      </c>
      <c r="B2067" s="21" t="s">
        <v>5326</v>
      </c>
      <c r="C2067" s="21">
        <v>46133.4375</v>
      </c>
      <c r="D2067" s="21" t="s">
        <v>4292</v>
      </c>
      <c r="E2067" s="10" t="s">
        <v>149</v>
      </c>
      <c r="F2067" s="10" t="s">
        <v>25</v>
      </c>
      <c r="G2067" s="46">
        <v>7.3000000000000001E-3</v>
      </c>
      <c r="H2067" s="46">
        <v>4.0000000000000001E-3</v>
      </c>
      <c r="I2067" s="46">
        <v>4.3E-3</v>
      </c>
      <c r="J2067" s="46">
        <v>4.3E-3</v>
      </c>
      <c r="K2067" s="49" t="s">
        <v>5440</v>
      </c>
      <c r="L2067" s="11" t="s">
        <v>5441</v>
      </c>
      <c r="M2067" s="10" t="s">
        <v>5432</v>
      </c>
      <c r="N2067" s="10" t="s">
        <v>8</v>
      </c>
      <c r="O2067" s="10" t="s">
        <v>3071</v>
      </c>
      <c r="P2067" s="25" t="s">
        <v>11</v>
      </c>
    </row>
    <row r="2068" spans="1:16" ht="210.75" customHeight="1" x14ac:dyDescent="0.35">
      <c r="A2068" s="20">
        <f t="shared" si="91"/>
        <v>2067</v>
      </c>
      <c r="B2068" s="21" t="s">
        <v>5326</v>
      </c>
      <c r="C2068" s="21">
        <v>46133.666666666664</v>
      </c>
      <c r="D2068" s="21" t="s">
        <v>5266</v>
      </c>
      <c r="E2068" s="10" t="s">
        <v>48</v>
      </c>
      <c r="F2068" s="10" t="s">
        <v>25</v>
      </c>
      <c r="G2068" s="46">
        <v>8.3000000000000001E-3</v>
      </c>
      <c r="H2068" s="46">
        <v>8.0000000000000002E-3</v>
      </c>
      <c r="I2068" s="46">
        <v>1.12E-2</v>
      </c>
      <c r="J2068" s="46">
        <v>1.12E-2</v>
      </c>
      <c r="K2068" s="49" t="s">
        <v>5433</v>
      </c>
      <c r="L2068" s="11" t="s">
        <v>5442</v>
      </c>
      <c r="M2068" s="10" t="s">
        <v>5432</v>
      </c>
      <c r="N2068" s="10" t="s">
        <v>8</v>
      </c>
      <c r="O2068" s="10" t="s">
        <v>3071</v>
      </c>
      <c r="P2068" s="25" t="s">
        <v>11</v>
      </c>
    </row>
    <row r="2069" spans="1:16" ht="210.75" customHeight="1" x14ac:dyDescent="0.35">
      <c r="A2069" s="20">
        <f t="shared" si="91"/>
        <v>2068</v>
      </c>
      <c r="B2069" s="21" t="s">
        <v>5321</v>
      </c>
      <c r="C2069" s="21">
        <v>46130.6875</v>
      </c>
      <c r="D2069" s="21" t="s">
        <v>4377</v>
      </c>
      <c r="E2069" s="10" t="s">
        <v>102</v>
      </c>
      <c r="F2069" s="10" t="s">
        <v>56</v>
      </c>
      <c r="G2069" s="46">
        <v>2.8400000000000002E-2</v>
      </c>
      <c r="H2069" s="46">
        <v>6.8999999999999999E-3</v>
      </c>
      <c r="I2069" s="46">
        <v>8.8999999999999999E-3</v>
      </c>
      <c r="J2069" s="46">
        <v>8.8999999999999999E-3</v>
      </c>
      <c r="K2069" s="49" t="s">
        <v>5443</v>
      </c>
      <c r="L2069" s="11" t="s">
        <v>5437</v>
      </c>
      <c r="M2069" s="10" t="s">
        <v>3689</v>
      </c>
      <c r="N2069" s="10" t="s">
        <v>8</v>
      </c>
      <c r="O2069" s="10" t="s">
        <v>3071</v>
      </c>
      <c r="P2069" s="25" t="s">
        <v>50</v>
      </c>
    </row>
    <row r="2070" spans="1:16" ht="210.75" customHeight="1" x14ac:dyDescent="0.35">
      <c r="A2070" s="20">
        <f t="shared" si="91"/>
        <v>2069</v>
      </c>
      <c r="B2070" s="21" t="s">
        <v>5326</v>
      </c>
      <c r="C2070" s="21">
        <v>46134.395833333336</v>
      </c>
      <c r="D2070" s="21" t="s">
        <v>61</v>
      </c>
      <c r="E2070" s="10" t="s">
        <v>58</v>
      </c>
      <c r="F2070" s="10" t="s">
        <v>25</v>
      </c>
      <c r="G2070" s="46">
        <v>4.0300000000000002E-2</v>
      </c>
      <c r="H2070" s="46">
        <v>1.2500000000000001E-2</v>
      </c>
      <c r="I2070" s="46">
        <v>1.52E-2</v>
      </c>
      <c r="J2070" s="46">
        <v>1.52E-2</v>
      </c>
      <c r="K2070" s="49" t="s">
        <v>5444</v>
      </c>
      <c r="L2070" s="11" t="s">
        <v>5501</v>
      </c>
      <c r="M2070" s="10" t="s">
        <v>3689</v>
      </c>
      <c r="N2070" s="10" t="s">
        <v>8</v>
      </c>
      <c r="O2070" s="10" t="s">
        <v>3071</v>
      </c>
      <c r="P2070" s="25" t="s">
        <v>50</v>
      </c>
    </row>
    <row r="2071" spans="1:16" ht="210.75" customHeight="1" x14ac:dyDescent="0.35">
      <c r="A2071" s="20">
        <f t="shared" si="91"/>
        <v>2070</v>
      </c>
      <c r="B2071" s="21" t="s">
        <v>5326</v>
      </c>
      <c r="C2071" s="21">
        <v>46134.395833333336</v>
      </c>
      <c r="D2071" s="21" t="s">
        <v>2911</v>
      </c>
      <c r="E2071" s="10" t="s">
        <v>20</v>
      </c>
      <c r="F2071" s="10" t="s">
        <v>25</v>
      </c>
      <c r="G2071" s="46">
        <v>2.3999999999999998E-3</v>
      </c>
      <c r="H2071" s="46">
        <v>1E-3</v>
      </c>
      <c r="I2071" s="46">
        <v>1.1000000000000001E-3</v>
      </c>
      <c r="J2071" s="46">
        <v>1.1000000000000001E-3</v>
      </c>
      <c r="K2071" s="49" t="s">
        <v>5445</v>
      </c>
      <c r="L2071" s="11" t="s">
        <v>5452</v>
      </c>
      <c r="M2071" s="10" t="s">
        <v>4304</v>
      </c>
      <c r="N2071" s="10" t="s">
        <v>8</v>
      </c>
      <c r="O2071" s="10" t="s">
        <v>3071</v>
      </c>
      <c r="P2071" s="25" t="s">
        <v>50</v>
      </c>
    </row>
    <row r="2072" spans="1:16" ht="342.75" customHeight="1" x14ac:dyDescent="0.35">
      <c r="A2072" s="20">
        <f t="shared" si="91"/>
        <v>2071</v>
      </c>
      <c r="B2072" s="21" t="s">
        <v>5326</v>
      </c>
      <c r="C2072" s="21">
        <v>46134.395833333336</v>
      </c>
      <c r="D2072" s="21" t="s">
        <v>2911</v>
      </c>
      <c r="E2072" s="10" t="s">
        <v>174</v>
      </c>
      <c r="F2072" s="10" t="s">
        <v>25</v>
      </c>
      <c r="G2072" s="46">
        <v>1E-3</v>
      </c>
      <c r="H2072" s="46">
        <v>4.0000000000000002E-4</v>
      </c>
      <c r="I2072" s="46">
        <v>6.9999999999999999E-4</v>
      </c>
      <c r="J2072" s="46">
        <v>6.9999999999999999E-4</v>
      </c>
      <c r="K2072" s="49" t="s">
        <v>5479</v>
      </c>
      <c r="L2072" s="11" t="s">
        <v>5466</v>
      </c>
      <c r="M2072" s="10" t="s">
        <v>3096</v>
      </c>
      <c r="N2072" s="10" t="s">
        <v>8</v>
      </c>
      <c r="O2072" s="10" t="s">
        <v>3071</v>
      </c>
      <c r="P2072" s="25" t="s">
        <v>50</v>
      </c>
    </row>
    <row r="2073" spans="1:16" ht="210.75" customHeight="1" x14ac:dyDescent="0.35">
      <c r="A2073" s="20">
        <f t="shared" si="91"/>
        <v>2072</v>
      </c>
      <c r="B2073" s="21" t="s">
        <v>5326</v>
      </c>
      <c r="C2073" s="21">
        <v>46134.395833333336</v>
      </c>
      <c r="D2073" s="21" t="s">
        <v>5266</v>
      </c>
      <c r="E2073" s="10" t="s">
        <v>1682</v>
      </c>
      <c r="F2073" s="10" t="s">
        <v>25</v>
      </c>
      <c r="G2073" s="46">
        <v>2.5000000000000001E-3</v>
      </c>
      <c r="H2073" s="46">
        <v>2.0000000000000001E-4</v>
      </c>
      <c r="I2073" s="46">
        <v>5.1000000000000004E-3</v>
      </c>
      <c r="J2073" s="46">
        <v>5.1000000000000004E-3</v>
      </c>
      <c r="K2073" s="49" t="s">
        <v>5446</v>
      </c>
      <c r="L2073" s="11" t="s">
        <v>5451</v>
      </c>
      <c r="M2073" s="10" t="s">
        <v>4304</v>
      </c>
      <c r="N2073" s="10" t="s">
        <v>8</v>
      </c>
      <c r="O2073" s="10" t="s">
        <v>3071</v>
      </c>
      <c r="P2073" s="25" t="s">
        <v>50</v>
      </c>
    </row>
    <row r="2074" spans="1:16" ht="210.75" customHeight="1" x14ac:dyDescent="0.35">
      <c r="A2074" s="20">
        <f t="shared" si="91"/>
        <v>2073</v>
      </c>
      <c r="B2074" s="21" t="s">
        <v>5326</v>
      </c>
      <c r="C2074" s="21">
        <v>46134.395833333336</v>
      </c>
      <c r="D2074" s="21" t="s">
        <v>5381</v>
      </c>
      <c r="E2074" s="10" t="s">
        <v>5448</v>
      </c>
      <c r="F2074" s="10" t="s">
        <v>25</v>
      </c>
      <c r="G2074" s="46">
        <v>1.04E-2</v>
      </c>
      <c r="H2074" s="46">
        <v>2.3999999999999998E-3</v>
      </c>
      <c r="I2074" s="46">
        <v>2.7000000000000001E-3</v>
      </c>
      <c r="J2074" s="46">
        <v>2.7000000000000001E-3</v>
      </c>
      <c r="K2074" s="49" t="s">
        <v>5447</v>
      </c>
      <c r="L2074" s="11" t="s">
        <v>5450</v>
      </c>
      <c r="M2074" s="10" t="s">
        <v>5432</v>
      </c>
      <c r="N2074" s="10" t="s">
        <v>8</v>
      </c>
      <c r="O2074" s="10" t="s">
        <v>3071</v>
      </c>
      <c r="P2074" s="25" t="s">
        <v>50</v>
      </c>
    </row>
    <row r="2075" spans="1:16" ht="210.75" customHeight="1" x14ac:dyDescent="0.35">
      <c r="A2075" s="20">
        <f t="shared" si="91"/>
        <v>2074</v>
      </c>
      <c r="B2075" s="21" t="s">
        <v>5454</v>
      </c>
      <c r="C2075" s="21">
        <v>46134.666666666664</v>
      </c>
      <c r="D2075" s="21" t="s">
        <v>5266</v>
      </c>
      <c r="E2075" s="10" t="s">
        <v>73</v>
      </c>
      <c r="F2075" s="10" t="s">
        <v>25</v>
      </c>
      <c r="G2075" s="46">
        <v>3.5400000000000001E-2</v>
      </c>
      <c r="H2075" s="46">
        <v>8.0000000000000004E-4</v>
      </c>
      <c r="I2075" s="46">
        <v>5.0000000000000001E-3</v>
      </c>
      <c r="J2075" s="46">
        <v>8.9999999999999998E-4</v>
      </c>
      <c r="K2075" s="49" t="s">
        <v>5453</v>
      </c>
      <c r="L2075" s="11" t="s">
        <v>5455</v>
      </c>
      <c r="M2075" s="10" t="s">
        <v>5456</v>
      </c>
      <c r="N2075" s="10" t="s">
        <v>5457</v>
      </c>
      <c r="O2075" s="10" t="s">
        <v>5458</v>
      </c>
      <c r="P2075" s="25" t="s">
        <v>5459</v>
      </c>
    </row>
    <row r="2076" spans="1:16" ht="210.75" customHeight="1" x14ac:dyDescent="0.35">
      <c r="A2076" s="20">
        <f t="shared" si="91"/>
        <v>2075</v>
      </c>
      <c r="B2076" s="21" t="s">
        <v>5454</v>
      </c>
      <c r="C2076" s="21">
        <v>46135.416666666664</v>
      </c>
      <c r="D2076" s="21" t="s">
        <v>4344</v>
      </c>
      <c r="E2076" s="10" t="s">
        <v>102</v>
      </c>
      <c r="F2076" s="10" t="s">
        <v>56</v>
      </c>
      <c r="G2076" s="46">
        <v>2.3E-2</v>
      </c>
      <c r="H2076" s="46">
        <v>3.3E-3</v>
      </c>
      <c r="I2076" s="46">
        <v>5.1000000000000004E-3</v>
      </c>
      <c r="J2076" s="46">
        <v>6.1000000000000004E-3</v>
      </c>
      <c r="K2076" s="49" t="s">
        <v>5472</v>
      </c>
      <c r="L2076" s="11" t="s">
        <v>5460</v>
      </c>
      <c r="M2076" s="10" t="s">
        <v>5461</v>
      </c>
      <c r="N2076" s="10" t="s">
        <v>5462</v>
      </c>
      <c r="O2076" s="10" t="s">
        <v>5458</v>
      </c>
      <c r="P2076" s="25" t="s">
        <v>2763</v>
      </c>
    </row>
    <row r="2077" spans="1:16" ht="210.75" customHeight="1" x14ac:dyDescent="0.35">
      <c r="A2077" s="20">
        <f t="shared" si="91"/>
        <v>2076</v>
      </c>
      <c r="B2077" s="21" t="s">
        <v>5454</v>
      </c>
      <c r="C2077" s="21">
        <v>46135.416666666664</v>
      </c>
      <c r="D2077" s="21" t="s">
        <v>2144</v>
      </c>
      <c r="E2077" s="10" t="s">
        <v>166</v>
      </c>
      <c r="F2077" s="10" t="s">
        <v>60</v>
      </c>
      <c r="G2077" s="46">
        <v>1.7600000000000001E-2</v>
      </c>
      <c r="H2077" s="46">
        <v>8.2000000000000007E-3</v>
      </c>
      <c r="I2077" s="46">
        <v>2.1100000000000001E-2</v>
      </c>
      <c r="J2077" s="46">
        <v>7.9000000000000008E-3</v>
      </c>
      <c r="K2077" s="49" t="s">
        <v>5463</v>
      </c>
      <c r="L2077" s="11" t="s">
        <v>5471</v>
      </c>
      <c r="M2077" s="10" t="s">
        <v>5464</v>
      </c>
      <c r="N2077" s="10" t="s">
        <v>30</v>
      </c>
      <c r="O2077" s="10" t="s">
        <v>5194</v>
      </c>
      <c r="P2077" s="25" t="s">
        <v>2763</v>
      </c>
    </row>
    <row r="2078" spans="1:16" ht="296.25" customHeight="1" x14ac:dyDescent="0.35">
      <c r="A2078" s="20">
        <f t="shared" si="91"/>
        <v>2077</v>
      </c>
      <c r="B2078" s="21" t="s">
        <v>5454</v>
      </c>
      <c r="C2078" s="21">
        <v>46135.416666666664</v>
      </c>
      <c r="D2078" s="21" t="s">
        <v>2144</v>
      </c>
      <c r="E2078" s="10" t="s">
        <v>1629</v>
      </c>
      <c r="F2078" s="10" t="s">
        <v>25</v>
      </c>
      <c r="G2078" s="46">
        <v>0.17</v>
      </c>
      <c r="H2078" s="46">
        <v>1.4500000000000001E-2</v>
      </c>
      <c r="I2078" s="46">
        <v>3.9E-2</v>
      </c>
      <c r="J2078" s="46">
        <v>2.3800000000000002E-2</v>
      </c>
      <c r="K2078" s="49" t="s">
        <v>5489</v>
      </c>
      <c r="L2078" s="11" t="s">
        <v>5490</v>
      </c>
      <c r="M2078" s="10" t="s">
        <v>682</v>
      </c>
      <c r="N2078" s="10" t="s">
        <v>5465</v>
      </c>
      <c r="O2078" s="10" t="s">
        <v>5194</v>
      </c>
      <c r="P2078" s="25" t="s">
        <v>2763</v>
      </c>
    </row>
    <row r="2079" spans="1:16" ht="346.5" customHeight="1" x14ac:dyDescent="0.35">
      <c r="A2079" s="20">
        <f t="shared" si="91"/>
        <v>2078</v>
      </c>
      <c r="B2079" s="21" t="s">
        <v>5454</v>
      </c>
      <c r="C2079" s="21">
        <v>46135.416666666664</v>
      </c>
      <c r="D2079" s="21" t="s">
        <v>4344</v>
      </c>
      <c r="E2079" s="10" t="s">
        <v>174</v>
      </c>
      <c r="F2079" s="10" t="s">
        <v>56</v>
      </c>
      <c r="G2079" s="46">
        <v>5.3E-3</v>
      </c>
      <c r="H2079" s="46">
        <v>6.9999999999999999E-4</v>
      </c>
      <c r="I2079" s="46">
        <v>1E-3</v>
      </c>
      <c r="J2079" s="46">
        <v>1.4E-3</v>
      </c>
      <c r="K2079" s="49" t="s">
        <v>5467</v>
      </c>
      <c r="L2079" s="11" t="s">
        <v>5466</v>
      </c>
      <c r="M2079" s="10" t="s">
        <v>175</v>
      </c>
      <c r="N2079" s="10" t="s">
        <v>30</v>
      </c>
      <c r="O2079" s="10" t="s">
        <v>5194</v>
      </c>
      <c r="P2079" s="25" t="s">
        <v>2763</v>
      </c>
    </row>
    <row r="2080" spans="1:16" ht="210.75" customHeight="1" x14ac:dyDescent="0.35">
      <c r="A2080" s="20">
        <f t="shared" si="91"/>
        <v>2079</v>
      </c>
      <c r="B2080" s="21" t="s">
        <v>5454</v>
      </c>
      <c r="C2080" s="21">
        <v>46135.416666666664</v>
      </c>
      <c r="D2080" s="21" t="s">
        <v>4292</v>
      </c>
      <c r="E2080" s="10" t="s">
        <v>149</v>
      </c>
      <c r="F2080" s="10" t="s">
        <v>56</v>
      </c>
      <c r="G2080" s="46">
        <v>2.3E-2</v>
      </c>
      <c r="H2080" s="46">
        <v>4.4000000000000003E-3</v>
      </c>
      <c r="I2080" s="46">
        <v>5.7999999999999996E-3</v>
      </c>
      <c r="J2080" s="46">
        <v>4.8999999999999998E-3</v>
      </c>
      <c r="K2080" s="49" t="s">
        <v>5468</v>
      </c>
      <c r="L2080" s="11" t="s">
        <v>5469</v>
      </c>
      <c r="M2080" s="10" t="s">
        <v>5470</v>
      </c>
      <c r="N2080" s="10" t="s">
        <v>30</v>
      </c>
      <c r="O2080" s="10" t="s">
        <v>5194</v>
      </c>
      <c r="P2080" s="25" t="s">
        <v>2763</v>
      </c>
    </row>
    <row r="2081" spans="1:16" ht="210.75" customHeight="1" x14ac:dyDescent="0.35">
      <c r="A2081" s="20">
        <f t="shared" si="91"/>
        <v>2080</v>
      </c>
      <c r="B2081" s="21" t="s">
        <v>5454</v>
      </c>
      <c r="C2081" s="21">
        <v>46135.666666666664</v>
      </c>
      <c r="D2081" s="21" t="s">
        <v>4437</v>
      </c>
      <c r="E2081" s="10" t="s">
        <v>20</v>
      </c>
      <c r="F2081" s="10" t="s">
        <v>56</v>
      </c>
      <c r="G2081" s="46">
        <v>0.1051</v>
      </c>
      <c r="H2081" s="46">
        <v>3.8999999999999998E-3</v>
      </c>
      <c r="I2081" s="46">
        <v>6.1000000000000004E-3</v>
      </c>
      <c r="J2081" s="46">
        <v>6.4999999999999997E-3</v>
      </c>
      <c r="K2081" s="49" t="s">
        <v>5474</v>
      </c>
      <c r="L2081" s="11" t="s">
        <v>5473</v>
      </c>
      <c r="M2081" s="10" t="s">
        <v>5477</v>
      </c>
      <c r="N2081" s="10" t="s">
        <v>2</v>
      </c>
      <c r="O2081" s="10" t="s">
        <v>5194</v>
      </c>
      <c r="P2081" s="25" t="s">
        <v>2763</v>
      </c>
    </row>
    <row r="2082" spans="1:16" ht="210.75" customHeight="1" x14ac:dyDescent="0.35">
      <c r="A2082" s="20">
        <f t="shared" si="91"/>
        <v>2081</v>
      </c>
      <c r="B2082" s="21" t="s">
        <v>5454</v>
      </c>
      <c r="C2082" s="21">
        <v>46136.416666666664</v>
      </c>
      <c r="D2082" s="21" t="s">
        <v>5381</v>
      </c>
      <c r="E2082" s="10" t="s">
        <v>67</v>
      </c>
      <c r="F2082" s="10" t="s">
        <v>25</v>
      </c>
      <c r="G2082" s="46">
        <v>4.87E-2</v>
      </c>
      <c r="H2082" s="46">
        <v>2.0999999999999999E-3</v>
      </c>
      <c r="I2082" s="46">
        <v>1.1999999999999999E-3</v>
      </c>
      <c r="J2082" s="46">
        <v>8.0000000000000004E-4</v>
      </c>
      <c r="K2082" s="49" t="s">
        <v>5475</v>
      </c>
      <c r="L2082" s="11" t="s">
        <v>5476</v>
      </c>
      <c r="M2082" s="10" t="s">
        <v>5478</v>
      </c>
      <c r="N2082" s="10" t="s">
        <v>30</v>
      </c>
      <c r="O2082" s="10" t="s">
        <v>5194</v>
      </c>
      <c r="P2082" s="25" t="s">
        <v>2763</v>
      </c>
    </row>
    <row r="2083" spans="1:16" ht="210.75" customHeight="1" x14ac:dyDescent="0.35">
      <c r="A2083" s="20">
        <f t="shared" si="91"/>
        <v>2082</v>
      </c>
      <c r="B2083" s="21" t="s">
        <v>5454</v>
      </c>
      <c r="C2083" s="21">
        <v>46136.416666666664</v>
      </c>
      <c r="D2083" s="21" t="s">
        <v>61</v>
      </c>
      <c r="E2083" s="10" t="s">
        <v>174</v>
      </c>
      <c r="F2083" s="10" t="s">
        <v>56</v>
      </c>
      <c r="G2083" s="46">
        <v>1.2999999999999999E-2</v>
      </c>
      <c r="H2083" s="46">
        <v>1.1000000000000001E-3</v>
      </c>
      <c r="I2083" s="46">
        <v>5.4000000000000003E-3</v>
      </c>
      <c r="J2083" s="46">
        <v>1.2999999999999999E-3</v>
      </c>
      <c r="K2083" s="49" t="s">
        <v>5481</v>
      </c>
      <c r="L2083" s="11" t="s">
        <v>5482</v>
      </c>
      <c r="M2083" s="10" t="s">
        <v>5483</v>
      </c>
      <c r="N2083" s="10" t="s">
        <v>30</v>
      </c>
      <c r="O2083" s="10" t="s">
        <v>5194</v>
      </c>
      <c r="P2083" s="25" t="s">
        <v>2499</v>
      </c>
    </row>
    <row r="2084" spans="1:16" ht="210.75" customHeight="1" x14ac:dyDescent="0.35">
      <c r="A2084" s="20">
        <f t="shared" si="91"/>
        <v>2083</v>
      </c>
      <c r="B2084" s="21" t="s">
        <v>5454</v>
      </c>
      <c r="C2084" s="21">
        <v>46136.666666666664</v>
      </c>
      <c r="D2084" s="21" t="s">
        <v>2144</v>
      </c>
      <c r="E2084" s="10" t="s">
        <v>52</v>
      </c>
      <c r="F2084" s="10" t="s">
        <v>25</v>
      </c>
      <c r="G2084" s="46">
        <v>7.1599999999999997E-2</v>
      </c>
      <c r="H2084" s="46">
        <v>2.2700000000000001E-2</v>
      </c>
      <c r="I2084" s="46">
        <v>5.3900000000000003E-2</v>
      </c>
      <c r="J2084" s="46">
        <v>2.6200000000000001E-2</v>
      </c>
      <c r="K2084" s="49" t="s">
        <v>5484</v>
      </c>
      <c r="L2084" s="11" t="s">
        <v>5485</v>
      </c>
      <c r="M2084" s="10" t="s">
        <v>592</v>
      </c>
      <c r="N2084" s="10" t="s">
        <v>30</v>
      </c>
      <c r="O2084" s="10" t="s">
        <v>5194</v>
      </c>
      <c r="P2084" s="25" t="s">
        <v>2499</v>
      </c>
    </row>
    <row r="2085" spans="1:16" ht="210.75" customHeight="1" x14ac:dyDescent="0.35">
      <c r="A2085" s="20">
        <f t="shared" si="91"/>
        <v>2084</v>
      </c>
      <c r="B2085" s="21" t="s">
        <v>5454</v>
      </c>
      <c r="C2085" s="21">
        <v>46136.666666666664</v>
      </c>
      <c r="D2085" s="21" t="s">
        <v>2954</v>
      </c>
      <c r="E2085" s="10" t="s">
        <v>176</v>
      </c>
      <c r="F2085" s="10" t="s">
        <v>56</v>
      </c>
      <c r="G2085" s="46">
        <v>0.88239999999999996</v>
      </c>
      <c r="H2085" s="46">
        <v>4.3400000000000001E-2</v>
      </c>
      <c r="I2085" s="46">
        <v>7.9899999999999999E-2</v>
      </c>
      <c r="J2085" s="46">
        <v>3.5999999999999999E-3</v>
      </c>
      <c r="K2085" s="49" t="s">
        <v>5487</v>
      </c>
      <c r="L2085" s="11" t="s">
        <v>5488</v>
      </c>
      <c r="M2085" s="10" t="s">
        <v>682</v>
      </c>
      <c r="N2085" s="10" t="s">
        <v>30</v>
      </c>
      <c r="O2085" s="10" t="s">
        <v>5194</v>
      </c>
      <c r="P2085" s="25" t="s">
        <v>2499</v>
      </c>
    </row>
    <row r="2086" spans="1:16" ht="210.75" customHeight="1" x14ac:dyDescent="0.35">
      <c r="A2086" s="20">
        <f t="shared" si="91"/>
        <v>2085</v>
      </c>
      <c r="B2086" s="21" t="s">
        <v>5454</v>
      </c>
      <c r="C2086" s="21">
        <v>46136.666666666664</v>
      </c>
      <c r="D2086" s="21" t="s">
        <v>2144</v>
      </c>
      <c r="E2086" s="10" t="s">
        <v>48</v>
      </c>
      <c r="F2086" s="10" t="s">
        <v>60</v>
      </c>
      <c r="G2086" s="46">
        <v>3.5799999999999998E-2</v>
      </c>
      <c r="H2086" s="46">
        <v>1.8700000000000001E-2</v>
      </c>
      <c r="I2086" s="46">
        <v>2.4199999999999999E-2</v>
      </c>
      <c r="J2086" s="46">
        <v>2.0299999999999999E-2</v>
      </c>
      <c r="K2086" s="49" t="s">
        <v>5491</v>
      </c>
      <c r="L2086" s="11" t="s">
        <v>5492</v>
      </c>
      <c r="M2086" s="10" t="s">
        <v>5464</v>
      </c>
      <c r="N2086" s="10" t="s">
        <v>30</v>
      </c>
      <c r="O2086" s="10" t="s">
        <v>5194</v>
      </c>
      <c r="P2086" s="25" t="s">
        <v>2499</v>
      </c>
    </row>
    <row r="2087" spans="1:16" ht="210.75" customHeight="1" x14ac:dyDescent="0.35">
      <c r="A2087" s="20">
        <f t="shared" si="91"/>
        <v>2086</v>
      </c>
      <c r="B2087" s="21" t="s">
        <v>5454</v>
      </c>
      <c r="C2087" s="21">
        <v>46137.416666666664</v>
      </c>
      <c r="D2087" s="21" t="s">
        <v>4377</v>
      </c>
      <c r="E2087" s="10" t="s">
        <v>131</v>
      </c>
      <c r="F2087" s="10" t="s">
        <v>54</v>
      </c>
      <c r="G2087" s="46">
        <v>5.5999999999999999E-3</v>
      </c>
      <c r="H2087" s="46">
        <v>3.5000000000000001E-3</v>
      </c>
      <c r="I2087" s="46">
        <v>1.0500000000000001E-2</v>
      </c>
      <c r="J2087" s="46">
        <v>7.1000000000000004E-3</v>
      </c>
      <c r="K2087" s="49" t="s">
        <v>5494</v>
      </c>
      <c r="L2087" s="11" t="s">
        <v>5495</v>
      </c>
      <c r="M2087" s="10" t="s">
        <v>5496</v>
      </c>
      <c r="N2087" s="10" t="s">
        <v>2</v>
      </c>
      <c r="O2087" s="10" t="s">
        <v>5194</v>
      </c>
      <c r="P2087" s="25" t="s">
        <v>2499</v>
      </c>
    </row>
    <row r="2088" spans="1:16" ht="210.75" customHeight="1" x14ac:dyDescent="0.35">
      <c r="A2088" s="20">
        <f t="shared" si="91"/>
        <v>2087</v>
      </c>
      <c r="B2088" s="21" t="s">
        <v>5454</v>
      </c>
      <c r="C2088" s="21">
        <v>46137.416666666664</v>
      </c>
      <c r="D2088" s="21" t="s">
        <v>2911</v>
      </c>
      <c r="E2088" s="10" t="s">
        <v>1449</v>
      </c>
      <c r="F2088" s="10" t="s">
        <v>56</v>
      </c>
      <c r="G2088" s="46">
        <v>2.3400000000000001E-2</v>
      </c>
      <c r="H2088" s="46">
        <v>1.5E-3</v>
      </c>
      <c r="I2088" s="46">
        <v>1.9E-3</v>
      </c>
      <c r="J2088" s="46">
        <v>1.4E-3</v>
      </c>
      <c r="K2088" s="49" t="s">
        <v>5497</v>
      </c>
      <c r="L2088" s="11" t="s">
        <v>5498</v>
      </c>
      <c r="M2088" s="10" t="s">
        <v>5496</v>
      </c>
      <c r="N2088" s="10" t="s">
        <v>5499</v>
      </c>
      <c r="O2088" s="10" t="s">
        <v>5194</v>
      </c>
      <c r="P2088" s="25" t="s">
        <v>2499</v>
      </c>
    </row>
    <row r="2089" spans="1:16" ht="250.5" customHeight="1" x14ac:dyDescent="0.35">
      <c r="A2089" s="20">
        <f t="shared" si="91"/>
        <v>2088</v>
      </c>
      <c r="B2089" s="21" t="s">
        <v>5506</v>
      </c>
      <c r="C2089" s="21">
        <v>46138.416666666664</v>
      </c>
      <c r="D2089" s="21" t="s">
        <v>2102</v>
      </c>
      <c r="E2089" s="10" t="s">
        <v>52</v>
      </c>
      <c r="F2089" s="10" t="s">
        <v>63</v>
      </c>
      <c r="G2089" s="46">
        <v>2.1999999999999999E-2</v>
      </c>
      <c r="H2089" s="46">
        <v>8.3999999999999995E-3</v>
      </c>
      <c r="I2089" s="46">
        <v>3.2199999999999999E-2</v>
      </c>
      <c r="J2089" s="46">
        <v>7.6E-3</v>
      </c>
      <c r="K2089" s="49" t="s">
        <v>5504</v>
      </c>
      <c r="L2089" s="11" t="s">
        <v>5505</v>
      </c>
      <c r="M2089" s="10" t="s">
        <v>1652</v>
      </c>
      <c r="N2089" s="10" t="s">
        <v>5503</v>
      </c>
      <c r="O2089" s="10" t="s">
        <v>5502</v>
      </c>
      <c r="P2089" s="25" t="s">
        <v>5515</v>
      </c>
    </row>
    <row r="2090" spans="1:16" ht="160.5" customHeight="1" x14ac:dyDescent="0.35">
      <c r="A2090" s="20">
        <f t="shared" si="91"/>
        <v>2089</v>
      </c>
      <c r="B2090" s="21" t="s">
        <v>5507</v>
      </c>
      <c r="C2090" s="21">
        <v>46139.416666666664</v>
      </c>
      <c r="D2090" s="21" t="s">
        <v>4319</v>
      </c>
      <c r="E2090" s="10" t="s">
        <v>149</v>
      </c>
      <c r="F2090" s="10" t="s">
        <v>25</v>
      </c>
      <c r="G2090" s="46">
        <v>6.1000000000000004E-3</v>
      </c>
      <c r="H2090" s="46">
        <v>3.5999999999999999E-3</v>
      </c>
      <c r="I2090" s="46">
        <v>6.1000000000000004E-3</v>
      </c>
      <c r="J2090" s="46">
        <v>5.4000000000000003E-3</v>
      </c>
      <c r="K2090" s="49" t="s">
        <v>5508</v>
      </c>
      <c r="L2090" s="11" t="s">
        <v>5520</v>
      </c>
      <c r="M2090" s="10" t="s">
        <v>5514</v>
      </c>
      <c r="N2090" s="10" t="s">
        <v>5513</v>
      </c>
      <c r="O2090" s="10" t="s">
        <v>165</v>
      </c>
      <c r="P2090" s="25" t="s">
        <v>5517</v>
      </c>
    </row>
    <row r="2091" spans="1:16" ht="171" customHeight="1" x14ac:dyDescent="0.35">
      <c r="A2091" s="20">
        <f t="shared" si="91"/>
        <v>2090</v>
      </c>
      <c r="B2091" s="21" t="s">
        <v>5507</v>
      </c>
      <c r="C2091" s="21">
        <v>46139.416666666664</v>
      </c>
      <c r="D2091" s="21" t="s">
        <v>4437</v>
      </c>
      <c r="E2091" s="10" t="s">
        <v>20</v>
      </c>
      <c r="F2091" s="10" t="s">
        <v>25</v>
      </c>
      <c r="G2091" s="46">
        <v>1.9599999999999999E-2</v>
      </c>
      <c r="H2091" s="46">
        <v>5.4000000000000003E-3</v>
      </c>
      <c r="I2091" s="46">
        <v>1.9599999999999999E-2</v>
      </c>
      <c r="J2091" s="46">
        <v>8.9999999999999993E-3</v>
      </c>
      <c r="K2091" s="49" t="s">
        <v>5509</v>
      </c>
      <c r="L2091" s="11" t="s">
        <v>5516</v>
      </c>
      <c r="M2091" s="10" t="s">
        <v>5510</v>
      </c>
      <c r="N2091" s="10" t="s">
        <v>5511</v>
      </c>
      <c r="O2091" s="10" t="s">
        <v>5512</v>
      </c>
      <c r="P2091" s="25" t="s">
        <v>11</v>
      </c>
    </row>
    <row r="2092" spans="1:16" ht="185.25" customHeight="1" x14ac:dyDescent="0.35">
      <c r="A2092" s="20">
        <f t="shared" si="91"/>
        <v>2091</v>
      </c>
      <c r="B2092" s="21" t="s">
        <v>5327</v>
      </c>
      <c r="C2092" s="21">
        <v>46139.666666666664</v>
      </c>
      <c r="D2092" s="21" t="s">
        <v>2911</v>
      </c>
      <c r="E2092" s="10" t="s">
        <v>147</v>
      </c>
      <c r="F2092" s="10" t="s">
        <v>25</v>
      </c>
      <c r="G2092" s="46">
        <v>3.1800000000000002E-2</v>
      </c>
      <c r="H2092" s="46">
        <v>2.8999999999999998E-3</v>
      </c>
      <c r="I2092" s="46">
        <v>5.6800000000000003E-2</v>
      </c>
      <c r="J2092" s="46">
        <v>3.2000000000000002E-3</v>
      </c>
      <c r="K2092" s="49" t="s">
        <v>5519</v>
      </c>
      <c r="L2092" s="11" t="s">
        <v>5521</v>
      </c>
      <c r="M2092" s="10" t="s">
        <v>5532</v>
      </c>
      <c r="N2092" s="10" t="s">
        <v>5533</v>
      </c>
      <c r="O2092" s="10" t="s">
        <v>1433</v>
      </c>
      <c r="P2092" s="25" t="s">
        <v>5531</v>
      </c>
    </row>
    <row r="2093" spans="1:16" ht="180" customHeight="1" x14ac:dyDescent="0.35">
      <c r="A2093" s="20">
        <f t="shared" si="91"/>
        <v>2092</v>
      </c>
      <c r="B2093" s="21" t="s">
        <v>5327</v>
      </c>
      <c r="C2093" s="21">
        <v>46139.666666666664</v>
      </c>
      <c r="D2093" s="21" t="s">
        <v>4344</v>
      </c>
      <c r="E2093" s="10" t="s">
        <v>58</v>
      </c>
      <c r="F2093" s="10" t="s">
        <v>25</v>
      </c>
      <c r="G2093" s="46">
        <v>0.1469</v>
      </c>
      <c r="H2093" s="46">
        <v>1.3599999999999999E-2</v>
      </c>
      <c r="I2093" s="46">
        <v>0.1048</v>
      </c>
      <c r="J2093" s="46">
        <v>1.26E-2</v>
      </c>
      <c r="K2093" s="49" t="s">
        <v>5518</v>
      </c>
      <c r="L2093" s="11" t="s">
        <v>5592</v>
      </c>
      <c r="M2093" s="10" t="s">
        <v>5532</v>
      </c>
      <c r="N2093" s="10" t="s">
        <v>5533</v>
      </c>
      <c r="O2093" s="10" t="s">
        <v>1433</v>
      </c>
      <c r="P2093" s="25" t="s">
        <v>11</v>
      </c>
    </row>
    <row r="2094" spans="1:16" ht="167.25" customHeight="1" x14ac:dyDescent="0.35">
      <c r="A2094" s="20">
        <f t="shared" si="91"/>
        <v>2093</v>
      </c>
      <c r="B2094" s="21" t="str">
        <f t="shared" ref="B2094:B2124" si="92">"W"&amp;WEEKNUM(C2094,1)</f>
        <v>W18</v>
      </c>
      <c r="C2094" s="21">
        <v>46140.416666666664</v>
      </c>
      <c r="D2094" s="21" t="s">
        <v>4377</v>
      </c>
      <c r="E2094" s="10" t="s">
        <v>176</v>
      </c>
      <c r="F2094" s="10" t="s">
        <v>25</v>
      </c>
      <c r="G2094" s="46">
        <v>8.2000000000000007E-3</v>
      </c>
      <c r="H2094" s="46">
        <v>1E-3</v>
      </c>
      <c r="I2094" s="46">
        <v>8.0000000000000002E-3</v>
      </c>
      <c r="J2094" s="46">
        <v>1.6000000000000001E-3</v>
      </c>
      <c r="K2094" s="49" t="s">
        <v>5522</v>
      </c>
      <c r="L2094" s="11" t="s">
        <v>5528</v>
      </c>
      <c r="M2094" s="10" t="s">
        <v>5534</v>
      </c>
      <c r="N2094" s="10" t="s">
        <v>5535</v>
      </c>
      <c r="O2094" s="10" t="s">
        <v>165</v>
      </c>
      <c r="P2094" s="25" t="s">
        <v>5531</v>
      </c>
    </row>
    <row r="2095" spans="1:16" ht="141" customHeight="1" x14ac:dyDescent="0.35">
      <c r="A2095" s="20">
        <f t="shared" si="91"/>
        <v>2094</v>
      </c>
      <c r="B2095" s="21" t="str">
        <f t="shared" si="92"/>
        <v>W18</v>
      </c>
      <c r="C2095" s="21">
        <v>46140.416666666664</v>
      </c>
      <c r="D2095" s="21" t="s">
        <v>4344</v>
      </c>
      <c r="E2095" s="10" t="s">
        <v>896</v>
      </c>
      <c r="F2095" s="10" t="s">
        <v>25</v>
      </c>
      <c r="G2095" s="46">
        <v>1.8100000000000002E-2</v>
      </c>
      <c r="H2095" s="46">
        <v>1.4E-3</v>
      </c>
      <c r="I2095" s="46">
        <v>1.6299999999999999E-2</v>
      </c>
      <c r="J2095" s="46">
        <v>1.9E-3</v>
      </c>
      <c r="K2095" s="49" t="s">
        <v>5523</v>
      </c>
      <c r="L2095" s="11" t="s">
        <v>5526</v>
      </c>
      <c r="M2095" s="10" t="s">
        <v>5536</v>
      </c>
      <c r="N2095" s="10" t="s">
        <v>8</v>
      </c>
      <c r="O2095" s="10" t="s">
        <v>165</v>
      </c>
      <c r="P2095" s="25" t="s">
        <v>11</v>
      </c>
    </row>
    <row r="2096" spans="1:16" ht="140.25" customHeight="1" x14ac:dyDescent="0.35">
      <c r="A2096" s="20">
        <f t="shared" si="91"/>
        <v>2095</v>
      </c>
      <c r="B2096" s="21" t="str">
        <f t="shared" si="92"/>
        <v>W18</v>
      </c>
      <c r="C2096" s="21">
        <v>46140.416666666664</v>
      </c>
      <c r="D2096" s="21" t="s">
        <v>4344</v>
      </c>
      <c r="E2096" s="10" t="s">
        <v>105</v>
      </c>
      <c r="F2096" s="10" t="s">
        <v>25</v>
      </c>
      <c r="G2096" s="46">
        <v>2.8000000000000001E-2</v>
      </c>
      <c r="H2096" s="46">
        <v>4.4000000000000003E-3</v>
      </c>
      <c r="I2096" s="46">
        <v>2.12E-2</v>
      </c>
      <c r="J2096" s="46">
        <v>4.4999999999999997E-3</v>
      </c>
      <c r="K2096" s="49" t="s">
        <v>5524</v>
      </c>
      <c r="L2096" s="11" t="s">
        <v>5591</v>
      </c>
      <c r="M2096" s="10" t="s">
        <v>3566</v>
      </c>
      <c r="N2096" s="10" t="s">
        <v>8</v>
      </c>
      <c r="O2096" s="10" t="s">
        <v>165</v>
      </c>
      <c r="P2096" s="25" t="s">
        <v>11</v>
      </c>
    </row>
    <row r="2097" spans="1:16" ht="165.75" customHeight="1" x14ac:dyDescent="0.35">
      <c r="A2097" s="20">
        <f t="shared" si="91"/>
        <v>2096</v>
      </c>
      <c r="B2097" s="21" t="str">
        <f t="shared" si="92"/>
        <v>W18</v>
      </c>
      <c r="C2097" s="21">
        <v>46140.666666666664</v>
      </c>
      <c r="D2097" s="21" t="s">
        <v>160</v>
      </c>
      <c r="E2097" s="10" t="s">
        <v>52</v>
      </c>
      <c r="F2097" s="10" t="s">
        <v>25</v>
      </c>
      <c r="G2097" s="46">
        <v>6.2399999999999997E-2</v>
      </c>
      <c r="H2097" s="46">
        <v>6.7999999999999996E-3</v>
      </c>
      <c r="I2097" s="46">
        <v>1.06E-2</v>
      </c>
      <c r="J2097" s="46">
        <v>6.7999999999999996E-3</v>
      </c>
      <c r="K2097" s="49" t="s">
        <v>5525</v>
      </c>
      <c r="L2097" s="11" t="s">
        <v>5529</v>
      </c>
      <c r="M2097" s="10" t="s">
        <v>5537</v>
      </c>
      <c r="N2097" s="10" t="s">
        <v>5538</v>
      </c>
      <c r="O2097" s="10" t="s">
        <v>165</v>
      </c>
      <c r="P2097" s="25" t="s">
        <v>50</v>
      </c>
    </row>
    <row r="2098" spans="1:16" ht="168.75" customHeight="1" x14ac:dyDescent="0.35">
      <c r="A2098" s="20">
        <f t="shared" si="91"/>
        <v>2097</v>
      </c>
      <c r="B2098" s="21" t="str">
        <f t="shared" si="92"/>
        <v>W18</v>
      </c>
      <c r="C2098" s="21">
        <v>46140.666666666664</v>
      </c>
      <c r="D2098" s="21" t="s">
        <v>2144</v>
      </c>
      <c r="E2098" s="10" t="s">
        <v>48</v>
      </c>
      <c r="F2098" s="10" t="s">
        <v>25</v>
      </c>
      <c r="G2098" s="46">
        <v>4.6800000000000001E-2</v>
      </c>
      <c r="H2098" s="46">
        <v>1.9300000000000001E-2</v>
      </c>
      <c r="I2098" s="46">
        <v>3.15E-2</v>
      </c>
      <c r="J2098" s="46">
        <v>2.0899999999999998E-2</v>
      </c>
      <c r="K2098" s="49" t="s">
        <v>5527</v>
      </c>
      <c r="L2098" s="11" t="s">
        <v>5530</v>
      </c>
      <c r="M2098" s="10" t="s">
        <v>5539</v>
      </c>
      <c r="N2098" s="10" t="s">
        <v>8</v>
      </c>
      <c r="O2098" s="10" t="s">
        <v>165</v>
      </c>
      <c r="P2098" s="25" t="s">
        <v>11</v>
      </c>
    </row>
    <row r="2099" spans="1:16" ht="168.75" customHeight="1" x14ac:dyDescent="0.35">
      <c r="A2099" s="20">
        <f t="shared" si="91"/>
        <v>2098</v>
      </c>
      <c r="B2099" s="21" t="str">
        <f t="shared" si="92"/>
        <v>W18</v>
      </c>
      <c r="C2099" s="21">
        <v>46141.666666666664</v>
      </c>
      <c r="D2099" s="21" t="s">
        <v>160</v>
      </c>
      <c r="E2099" s="10" t="s">
        <v>5546</v>
      </c>
      <c r="F2099" s="10" t="s">
        <v>25</v>
      </c>
      <c r="G2099" s="46">
        <v>1.6199999999999999E-2</v>
      </c>
      <c r="H2099" s="46">
        <v>2E-3</v>
      </c>
      <c r="I2099" s="46">
        <v>2.5999999999999999E-3</v>
      </c>
      <c r="J2099" s="46">
        <v>2E-3</v>
      </c>
      <c r="K2099" s="49" t="s">
        <v>5547</v>
      </c>
      <c r="L2099" s="11" t="s">
        <v>5549</v>
      </c>
      <c r="M2099" s="10" t="s">
        <v>5548</v>
      </c>
      <c r="N2099" s="10" t="s">
        <v>5544</v>
      </c>
      <c r="O2099" s="10" t="s">
        <v>5545</v>
      </c>
      <c r="P2099" s="25" t="s">
        <v>50</v>
      </c>
    </row>
    <row r="2100" spans="1:16" ht="228.6" customHeight="1" x14ac:dyDescent="0.35">
      <c r="A2100" s="20">
        <f t="shared" si="91"/>
        <v>2099</v>
      </c>
      <c r="B2100" s="21" t="str">
        <f t="shared" si="92"/>
        <v>W18</v>
      </c>
      <c r="C2100" s="21">
        <v>46141.666666666664</v>
      </c>
      <c r="D2100" s="21" t="s">
        <v>2102</v>
      </c>
      <c r="E2100" s="10" t="s">
        <v>174</v>
      </c>
      <c r="F2100" s="10" t="s">
        <v>25</v>
      </c>
      <c r="G2100" s="46">
        <v>3.7000000000000002E-3</v>
      </c>
      <c r="H2100" s="46">
        <v>1.4E-3</v>
      </c>
      <c r="I2100" s="46">
        <v>2.8999999999999998E-3</v>
      </c>
      <c r="J2100" s="46">
        <v>3.5000000000000001E-3</v>
      </c>
      <c r="K2100" s="49" t="s">
        <v>5550</v>
      </c>
      <c r="L2100" s="11" t="s">
        <v>5679</v>
      </c>
      <c r="M2100" s="10" t="s">
        <v>5551</v>
      </c>
      <c r="N2100" s="10" t="s">
        <v>5552</v>
      </c>
      <c r="O2100" s="10" t="s">
        <v>5545</v>
      </c>
      <c r="P2100" s="25" t="s">
        <v>50</v>
      </c>
    </row>
    <row r="2101" spans="1:16" ht="210.75" customHeight="1" x14ac:dyDescent="0.35">
      <c r="A2101" s="20">
        <f t="shared" si="91"/>
        <v>2100</v>
      </c>
      <c r="B2101" s="21" t="str">
        <f t="shared" si="92"/>
        <v>W18</v>
      </c>
      <c r="C2101" s="21">
        <v>46142.416666666664</v>
      </c>
      <c r="D2101" s="21" t="s">
        <v>2102</v>
      </c>
      <c r="E2101" s="10" t="s">
        <v>20</v>
      </c>
      <c r="F2101" s="10" t="s">
        <v>56</v>
      </c>
      <c r="G2101" s="46">
        <v>2.2700000000000001E-2</v>
      </c>
      <c r="H2101" s="46">
        <v>4.1000000000000003E-3</v>
      </c>
      <c r="I2101" s="46">
        <v>7.3000000000000001E-3</v>
      </c>
      <c r="J2101" s="46">
        <v>1.3899999999999999E-2</v>
      </c>
      <c r="K2101" s="49" t="s">
        <v>5540</v>
      </c>
      <c r="L2101" s="11" t="s">
        <v>5568</v>
      </c>
      <c r="M2101" s="10" t="s">
        <v>5542</v>
      </c>
      <c r="N2101" s="10" t="s">
        <v>5544</v>
      </c>
      <c r="O2101" s="10" t="s">
        <v>5545</v>
      </c>
      <c r="P2101" s="25" t="s">
        <v>50</v>
      </c>
    </row>
    <row r="2102" spans="1:16" ht="210.75" customHeight="1" x14ac:dyDescent="0.35">
      <c r="A2102" s="20">
        <f t="shared" si="91"/>
        <v>2101</v>
      </c>
      <c r="B2102" s="21" t="str">
        <f t="shared" si="92"/>
        <v>W18</v>
      </c>
      <c r="C2102" s="21">
        <v>46142.416666666664</v>
      </c>
      <c r="D2102" s="21" t="s">
        <v>61</v>
      </c>
      <c r="E2102" s="10" t="s">
        <v>62</v>
      </c>
      <c r="F2102" s="10" t="s">
        <v>56</v>
      </c>
      <c r="G2102" s="46">
        <v>5.7500000000000002E-2</v>
      </c>
      <c r="H2102" s="46">
        <v>7.0000000000000001E-3</v>
      </c>
      <c r="I2102" s="46">
        <v>5.5E-2</v>
      </c>
      <c r="J2102" s="46">
        <v>3.0999999999999999E-3</v>
      </c>
      <c r="K2102" s="49" t="s">
        <v>5541</v>
      </c>
      <c r="L2102" s="11" t="s">
        <v>5567</v>
      </c>
      <c r="M2102" s="10" t="s">
        <v>5543</v>
      </c>
      <c r="N2102" s="10" t="s">
        <v>8</v>
      </c>
      <c r="O2102" s="10" t="s">
        <v>5545</v>
      </c>
      <c r="P2102" s="25" t="s">
        <v>50</v>
      </c>
    </row>
    <row r="2103" spans="1:16" ht="210.75" customHeight="1" x14ac:dyDescent="0.35">
      <c r="A2103" s="20">
        <f t="shared" si="91"/>
        <v>2102</v>
      </c>
      <c r="B2103" s="21" t="str">
        <f t="shared" si="92"/>
        <v>W18</v>
      </c>
      <c r="C2103" s="21">
        <v>46143.416666666664</v>
      </c>
      <c r="D2103" s="21" t="s">
        <v>2911</v>
      </c>
      <c r="E2103" s="10" t="s">
        <v>20</v>
      </c>
      <c r="F2103" s="10" t="s">
        <v>25</v>
      </c>
      <c r="G2103" s="46">
        <v>4.3E-3</v>
      </c>
      <c r="H2103" s="46">
        <v>1.2999999999999999E-3</v>
      </c>
      <c r="I2103" s="46">
        <v>2.3E-3</v>
      </c>
      <c r="J2103" s="46">
        <v>2.3999999999999998E-3</v>
      </c>
      <c r="K2103" s="49" t="s">
        <v>5556</v>
      </c>
      <c r="L2103" s="11" t="s">
        <v>5569</v>
      </c>
      <c r="M2103" s="10" t="s">
        <v>5318</v>
      </c>
      <c r="N2103" s="10" t="s">
        <v>1</v>
      </c>
      <c r="O2103" s="10" t="s">
        <v>5555</v>
      </c>
      <c r="P2103" s="25" t="s">
        <v>134</v>
      </c>
    </row>
    <row r="2104" spans="1:16" ht="210.75" customHeight="1" x14ac:dyDescent="0.35">
      <c r="A2104" s="20">
        <f t="shared" si="91"/>
        <v>2103</v>
      </c>
      <c r="B2104" s="21" t="str">
        <f t="shared" si="92"/>
        <v>W18</v>
      </c>
      <c r="C2104" s="21">
        <v>46143.416666666664</v>
      </c>
      <c r="D2104" s="21" t="s">
        <v>2911</v>
      </c>
      <c r="E2104" s="10" t="s">
        <v>174</v>
      </c>
      <c r="F2104" s="10" t="s">
        <v>25</v>
      </c>
      <c r="G2104" s="46">
        <v>4.8999999999999998E-3</v>
      </c>
      <c r="H2104" s="46">
        <v>8.9999999999999998E-4</v>
      </c>
      <c r="I2104" s="46">
        <v>2.5999999999999999E-3</v>
      </c>
      <c r="J2104" s="46">
        <v>2.8999999999999998E-3</v>
      </c>
      <c r="K2104" s="49" t="s">
        <v>5557</v>
      </c>
      <c r="L2104" s="11" t="s">
        <v>5570</v>
      </c>
      <c r="M2104" s="10" t="s">
        <v>175</v>
      </c>
      <c r="N2104" s="10" t="s">
        <v>8</v>
      </c>
      <c r="O2104" s="10" t="s">
        <v>5555</v>
      </c>
      <c r="P2104" s="25" t="s">
        <v>134</v>
      </c>
    </row>
    <row r="2105" spans="1:16" ht="210.75" customHeight="1" x14ac:dyDescent="0.35">
      <c r="A2105" s="20">
        <f t="shared" si="91"/>
        <v>2104</v>
      </c>
      <c r="B2105" s="21" t="str">
        <f t="shared" si="92"/>
        <v>W18</v>
      </c>
      <c r="C2105" s="21">
        <v>46143.416666666664</v>
      </c>
      <c r="D2105" s="21" t="s">
        <v>5381</v>
      </c>
      <c r="E2105" s="10" t="s">
        <v>176</v>
      </c>
      <c r="F2105" s="10" t="s">
        <v>25</v>
      </c>
      <c r="G2105" s="46">
        <v>0.12280000000000001</v>
      </c>
      <c r="H2105" s="46">
        <v>1.5E-3</v>
      </c>
      <c r="I2105" s="46">
        <v>6.6E-3</v>
      </c>
      <c r="J2105" s="46">
        <v>1.9E-3</v>
      </c>
      <c r="K2105" s="49" t="s">
        <v>5558</v>
      </c>
      <c r="L2105" s="11" t="s">
        <v>5571</v>
      </c>
      <c r="M2105" s="10" t="s">
        <v>3566</v>
      </c>
      <c r="N2105" s="10" t="s">
        <v>8</v>
      </c>
      <c r="O2105" s="10" t="s">
        <v>5555</v>
      </c>
      <c r="P2105" s="25" t="s">
        <v>50</v>
      </c>
    </row>
    <row r="2106" spans="1:16" ht="210.75" customHeight="1" x14ac:dyDescent="0.35">
      <c r="A2106" s="20">
        <f t="shared" si="91"/>
        <v>2105</v>
      </c>
      <c r="B2106" s="21" t="str">
        <f t="shared" si="92"/>
        <v>W18</v>
      </c>
      <c r="C2106" s="21">
        <v>46143.416666666664</v>
      </c>
      <c r="D2106" s="21" t="s">
        <v>3037</v>
      </c>
      <c r="E2106" s="10" t="s">
        <v>213</v>
      </c>
      <c r="F2106" s="10" t="s">
        <v>66</v>
      </c>
      <c r="G2106" s="46">
        <v>1.4E-3</v>
      </c>
      <c r="H2106" s="46">
        <v>6.9999999999999999E-4</v>
      </c>
      <c r="I2106" s="46">
        <v>1E-3</v>
      </c>
      <c r="J2106" s="46">
        <v>1.2999999999999999E-3</v>
      </c>
      <c r="K2106" s="49" t="s">
        <v>5559</v>
      </c>
      <c r="L2106" s="11" t="s">
        <v>5902</v>
      </c>
      <c r="M2106" s="10" t="s">
        <v>5318</v>
      </c>
      <c r="N2106" s="10" t="s">
        <v>1</v>
      </c>
      <c r="O2106" s="10" t="s">
        <v>5555</v>
      </c>
      <c r="P2106" s="25" t="s">
        <v>134</v>
      </c>
    </row>
    <row r="2107" spans="1:16" ht="210.75" customHeight="1" x14ac:dyDescent="0.35">
      <c r="A2107" s="20">
        <f t="shared" si="91"/>
        <v>2106</v>
      </c>
      <c r="B2107" s="21" t="str">
        <f t="shared" si="92"/>
        <v>W18</v>
      </c>
      <c r="C2107" s="21">
        <v>46143.416666666664</v>
      </c>
      <c r="D2107" s="21" t="s">
        <v>3037</v>
      </c>
      <c r="E2107" s="10" t="s">
        <v>48</v>
      </c>
      <c r="F2107" s="10" t="s">
        <v>25</v>
      </c>
      <c r="G2107" s="46">
        <v>3.1899999999999998E-2</v>
      </c>
      <c r="H2107" s="46">
        <v>1.77E-2</v>
      </c>
      <c r="I2107" s="46">
        <v>1.5599999999999999E-2</v>
      </c>
      <c r="J2107" s="46">
        <v>3.3099999999999997E-2</v>
      </c>
      <c r="K2107" s="49" t="s">
        <v>5560</v>
      </c>
      <c r="L2107" s="11" t="s">
        <v>5565</v>
      </c>
      <c r="M2107" s="10" t="s">
        <v>5554</v>
      </c>
      <c r="N2107" s="10" t="s">
        <v>8</v>
      </c>
      <c r="O2107" s="10" t="s">
        <v>5555</v>
      </c>
      <c r="P2107" s="25" t="s">
        <v>11</v>
      </c>
    </row>
    <row r="2108" spans="1:16" ht="210.75" customHeight="1" x14ac:dyDescent="0.35">
      <c r="A2108" s="20">
        <f t="shared" si="91"/>
        <v>2107</v>
      </c>
      <c r="B2108" s="21" t="str">
        <f t="shared" si="92"/>
        <v>W18</v>
      </c>
      <c r="C2108" s="21">
        <v>46143.416666666664</v>
      </c>
      <c r="D2108" s="21" t="s">
        <v>2144</v>
      </c>
      <c r="E2108" s="10" t="s">
        <v>5553</v>
      </c>
      <c r="F2108" s="10" t="s">
        <v>25</v>
      </c>
      <c r="G2108" s="46">
        <v>1.09E-2</v>
      </c>
      <c r="H2108" s="46">
        <v>2.0000000000000001E-4</v>
      </c>
      <c r="I2108" s="46">
        <v>2.5000000000000001E-3</v>
      </c>
      <c r="J2108" s="46">
        <v>1E-3</v>
      </c>
      <c r="K2108" s="49" t="s">
        <v>5561</v>
      </c>
      <c r="L2108" s="11" t="s">
        <v>5564</v>
      </c>
      <c r="M2108" s="10" t="s">
        <v>5318</v>
      </c>
      <c r="N2108" s="10" t="s">
        <v>9</v>
      </c>
      <c r="O2108" s="10" t="s">
        <v>5555</v>
      </c>
      <c r="P2108" s="25" t="s">
        <v>11</v>
      </c>
    </row>
    <row r="2109" spans="1:16" ht="210.75" customHeight="1" x14ac:dyDescent="0.35">
      <c r="A2109" s="20">
        <f t="shared" si="91"/>
        <v>2108</v>
      </c>
      <c r="B2109" s="21" t="str">
        <f t="shared" si="92"/>
        <v>W18</v>
      </c>
      <c r="C2109" s="21">
        <v>46143.416666666664</v>
      </c>
      <c r="D2109" s="21" t="s">
        <v>2911</v>
      </c>
      <c r="E2109" s="10" t="s">
        <v>65</v>
      </c>
      <c r="F2109" s="10" t="s">
        <v>25</v>
      </c>
      <c r="G2109" s="46">
        <v>3.8999999999999998E-3</v>
      </c>
      <c r="H2109" s="46">
        <v>2.0000000000000001E-4</v>
      </c>
      <c r="I2109" s="46">
        <v>1.5E-3</v>
      </c>
      <c r="J2109" s="46">
        <v>1.6999999999999999E-3</v>
      </c>
      <c r="K2109" s="49" t="s">
        <v>5562</v>
      </c>
      <c r="L2109" s="11" t="s">
        <v>5563</v>
      </c>
      <c r="M2109" s="10" t="s">
        <v>184</v>
      </c>
      <c r="N2109" s="10" t="s">
        <v>183</v>
      </c>
      <c r="O2109" s="10" t="s">
        <v>5555</v>
      </c>
      <c r="P2109" s="25" t="s">
        <v>11</v>
      </c>
    </row>
    <row r="2110" spans="1:16" ht="210.75" customHeight="1" x14ac:dyDescent="0.35">
      <c r="A2110" s="20">
        <f t="shared" si="91"/>
        <v>2109</v>
      </c>
      <c r="B2110" s="21" t="str">
        <f t="shared" si="92"/>
        <v>W18</v>
      </c>
      <c r="C2110" s="21">
        <v>46143.6875</v>
      </c>
      <c r="D2110" s="21" t="s">
        <v>3037</v>
      </c>
      <c r="E2110" s="10" t="s">
        <v>149</v>
      </c>
      <c r="F2110" s="10" t="s">
        <v>25</v>
      </c>
      <c r="G2110" s="46">
        <v>2.3800000000000002E-2</v>
      </c>
      <c r="H2110" s="46">
        <v>2.3800000000000002E-2</v>
      </c>
      <c r="I2110" s="46">
        <v>1.5800000000000002E-2</v>
      </c>
      <c r="J2110" s="46">
        <v>2.23E-2</v>
      </c>
      <c r="K2110" s="49" t="s">
        <v>5566</v>
      </c>
      <c r="L2110" s="11" t="s">
        <v>5565</v>
      </c>
      <c r="M2110" s="10" t="s">
        <v>5554</v>
      </c>
      <c r="N2110" s="10" t="s">
        <v>8</v>
      </c>
      <c r="O2110" s="10" t="s">
        <v>5555</v>
      </c>
      <c r="P2110" s="25" t="s">
        <v>11</v>
      </c>
    </row>
    <row r="2111" spans="1:16" ht="210.75" customHeight="1" x14ac:dyDescent="0.35">
      <c r="A2111" s="20">
        <f t="shared" si="91"/>
        <v>2110</v>
      </c>
      <c r="B2111" s="21" t="str">
        <f t="shared" si="92"/>
        <v>W18</v>
      </c>
      <c r="C2111" s="21">
        <v>46144.375</v>
      </c>
      <c r="D2111" s="21" t="s">
        <v>2102</v>
      </c>
      <c r="E2111" s="10" t="s">
        <v>1449</v>
      </c>
      <c r="F2111" s="10" t="s">
        <v>25</v>
      </c>
      <c r="G2111" s="46">
        <v>5.7999999999999996E-3</v>
      </c>
      <c r="H2111" s="46">
        <v>5.7999999999999996E-3</v>
      </c>
      <c r="I2111" s="46">
        <v>5.9999999999999995E-4</v>
      </c>
      <c r="J2111" s="46">
        <v>8.9999999999999998E-4</v>
      </c>
      <c r="K2111" s="49" t="s">
        <v>5575</v>
      </c>
      <c r="L2111" s="11" t="s">
        <v>5577</v>
      </c>
      <c r="M2111" s="10" t="s">
        <v>5318</v>
      </c>
      <c r="N2111" s="10" t="s">
        <v>9</v>
      </c>
      <c r="O2111" s="10" t="s">
        <v>5555</v>
      </c>
      <c r="P2111" s="25" t="s">
        <v>50</v>
      </c>
    </row>
    <row r="2112" spans="1:16" ht="210.75" customHeight="1" x14ac:dyDescent="0.35">
      <c r="A2112" s="20">
        <f t="shared" si="91"/>
        <v>2111</v>
      </c>
      <c r="B2112" s="21" t="str">
        <f t="shared" si="92"/>
        <v>W18</v>
      </c>
      <c r="C2112" s="21">
        <v>46144.375</v>
      </c>
      <c r="D2112" s="21" t="s">
        <v>2911</v>
      </c>
      <c r="E2112" s="10" t="s">
        <v>84</v>
      </c>
      <c r="F2112" s="10" t="s">
        <v>25</v>
      </c>
      <c r="G2112" s="46">
        <v>1.18E-2</v>
      </c>
      <c r="H2112" s="46">
        <v>1.18E-2</v>
      </c>
      <c r="I2112" s="46">
        <v>3.0000000000000001E-3</v>
      </c>
      <c r="J2112" s="46">
        <v>3.0000000000000001E-3</v>
      </c>
      <c r="K2112" s="49" t="s">
        <v>5578</v>
      </c>
      <c r="L2112" s="11" t="s">
        <v>5579</v>
      </c>
      <c r="M2112" s="10" t="s">
        <v>175</v>
      </c>
      <c r="N2112" s="10" t="s">
        <v>8</v>
      </c>
      <c r="O2112" s="10" t="s">
        <v>5555</v>
      </c>
      <c r="P2112" s="25" t="s">
        <v>50</v>
      </c>
    </row>
    <row r="2113" spans="1:16" ht="210.75" customHeight="1" x14ac:dyDescent="0.35">
      <c r="A2113" s="20">
        <f t="shared" si="91"/>
        <v>2112</v>
      </c>
      <c r="B2113" s="21" t="str">
        <f t="shared" si="92"/>
        <v>W18</v>
      </c>
      <c r="C2113" s="21">
        <v>46144.375</v>
      </c>
      <c r="D2113" s="21" t="s">
        <v>4377</v>
      </c>
      <c r="E2113" s="10" t="s">
        <v>106</v>
      </c>
      <c r="F2113" s="10" t="s">
        <v>25</v>
      </c>
      <c r="G2113" s="46">
        <v>1.1000000000000001E-3</v>
      </c>
      <c r="H2113" s="46">
        <v>1.1000000000000001E-3</v>
      </c>
      <c r="I2113" s="46">
        <v>1.1000000000000001E-3</v>
      </c>
      <c r="J2113" s="46">
        <v>1.6999999999999999E-3</v>
      </c>
      <c r="K2113" s="49" t="s">
        <v>5580</v>
      </c>
      <c r="L2113" s="11" t="s">
        <v>5589</v>
      </c>
      <c r="M2113" s="10" t="s">
        <v>5318</v>
      </c>
      <c r="N2113" s="10" t="s">
        <v>1</v>
      </c>
      <c r="O2113" s="10" t="s">
        <v>5555</v>
      </c>
      <c r="P2113" s="25" t="s">
        <v>11</v>
      </c>
    </row>
    <row r="2114" spans="1:16" ht="210.75" customHeight="1" x14ac:dyDescent="0.35">
      <c r="A2114" s="20">
        <f t="shared" si="91"/>
        <v>2113</v>
      </c>
      <c r="B2114" s="21" t="str">
        <f t="shared" si="92"/>
        <v>W18</v>
      </c>
      <c r="C2114" s="21">
        <v>46144.375</v>
      </c>
      <c r="D2114" s="21" t="s">
        <v>4344</v>
      </c>
      <c r="E2114" s="10" t="s">
        <v>168</v>
      </c>
      <c r="F2114" s="10" t="s">
        <v>25</v>
      </c>
      <c r="G2114" s="46">
        <v>4.7999999999999996E-3</v>
      </c>
      <c r="H2114" s="46">
        <v>4.7999999999999996E-3</v>
      </c>
      <c r="I2114" s="46">
        <v>2.2000000000000001E-3</v>
      </c>
      <c r="J2114" s="46">
        <v>3.7000000000000002E-3</v>
      </c>
      <c r="K2114" s="49" t="s">
        <v>5581</v>
      </c>
      <c r="L2114" s="11" t="s">
        <v>5588</v>
      </c>
      <c r="M2114" s="10" t="s">
        <v>151</v>
      </c>
      <c r="N2114" s="10" t="s">
        <v>8</v>
      </c>
      <c r="O2114" s="10" t="s">
        <v>5555</v>
      </c>
      <c r="P2114" s="25" t="s">
        <v>134</v>
      </c>
    </row>
    <row r="2115" spans="1:16" ht="210.75" customHeight="1" x14ac:dyDescent="0.35">
      <c r="A2115" s="20">
        <f t="shared" si="91"/>
        <v>2114</v>
      </c>
      <c r="B2115" s="21" t="str">
        <f t="shared" si="92"/>
        <v>W18</v>
      </c>
      <c r="C2115" s="21">
        <v>46144.375</v>
      </c>
      <c r="D2115" s="21" t="s">
        <v>5572</v>
      </c>
      <c r="E2115" s="10" t="s">
        <v>213</v>
      </c>
      <c r="F2115" s="10" t="s">
        <v>66</v>
      </c>
      <c r="G2115" s="46">
        <v>1.23E-2</v>
      </c>
      <c r="H2115" s="46">
        <v>6.1800000000000001E-2</v>
      </c>
      <c r="I2115" s="46">
        <v>5.4199999999999998E-2</v>
      </c>
      <c r="J2115" s="46">
        <v>5.4999999999999997E-3</v>
      </c>
      <c r="K2115" s="49" t="s">
        <v>5582</v>
      </c>
      <c r="M2115" s="10" t="s">
        <v>5318</v>
      </c>
      <c r="N2115" s="10" t="s">
        <v>1</v>
      </c>
      <c r="O2115" s="10" t="s">
        <v>5555</v>
      </c>
      <c r="P2115" s="25" t="s">
        <v>50</v>
      </c>
    </row>
    <row r="2116" spans="1:16" ht="210.75" customHeight="1" x14ac:dyDescent="0.35">
      <c r="A2116" s="20">
        <f t="shared" si="91"/>
        <v>2115</v>
      </c>
      <c r="B2116" s="21" t="str">
        <f t="shared" si="92"/>
        <v>W18</v>
      </c>
      <c r="C2116" s="21">
        <v>46144.375</v>
      </c>
      <c r="D2116" s="21" t="s">
        <v>5573</v>
      </c>
      <c r="E2116" s="10" t="s">
        <v>5574</v>
      </c>
      <c r="F2116" s="10" t="s">
        <v>25</v>
      </c>
      <c r="G2116" s="46">
        <v>2.5999999999999999E-3</v>
      </c>
      <c r="H2116" s="46">
        <v>2.5999999999999999E-3</v>
      </c>
      <c r="I2116" s="46">
        <v>8.0000000000000004E-4</v>
      </c>
      <c r="J2116" s="46">
        <v>8.0000000000000004E-4</v>
      </c>
      <c r="K2116" s="49" t="s">
        <v>5576</v>
      </c>
      <c r="L2116" s="11" t="s">
        <v>5583</v>
      </c>
      <c r="M2116" s="10" t="s">
        <v>3565</v>
      </c>
      <c r="N2116" s="10" t="s">
        <v>8</v>
      </c>
      <c r="O2116" s="10" t="s">
        <v>5555</v>
      </c>
      <c r="P2116" s="25" t="s">
        <v>11</v>
      </c>
    </row>
    <row r="2117" spans="1:16" ht="210.75" customHeight="1" x14ac:dyDescent="0.35">
      <c r="A2117" s="20">
        <f t="shared" si="91"/>
        <v>2116</v>
      </c>
      <c r="B2117" s="21" t="str">
        <f t="shared" si="92"/>
        <v>W18</v>
      </c>
      <c r="C2117" s="21">
        <v>46144.666666666664</v>
      </c>
      <c r="D2117" s="21" t="s">
        <v>698</v>
      </c>
      <c r="E2117" s="10" t="s">
        <v>623</v>
      </c>
      <c r="F2117" s="10" t="s">
        <v>25</v>
      </c>
      <c r="G2117" s="46">
        <v>0.75760000000000005</v>
      </c>
      <c r="H2117" s="46">
        <v>0.56059999999999999</v>
      </c>
      <c r="I2117" s="46">
        <v>4.1000000000000003E-3</v>
      </c>
      <c r="J2117" s="46">
        <v>3.8E-3</v>
      </c>
      <c r="K2117" s="49" t="s">
        <v>5586</v>
      </c>
      <c r="L2117" s="11" t="s">
        <v>5587</v>
      </c>
      <c r="M2117" s="10" t="s">
        <v>184</v>
      </c>
      <c r="N2117" s="10" t="s">
        <v>183</v>
      </c>
      <c r="O2117" s="10" t="s">
        <v>5555</v>
      </c>
      <c r="P2117" s="25" t="s">
        <v>11</v>
      </c>
    </row>
    <row r="2118" spans="1:16" ht="210.75" customHeight="1" x14ac:dyDescent="0.35">
      <c r="A2118" s="20">
        <f t="shared" si="91"/>
        <v>2117</v>
      </c>
      <c r="B2118" s="21" t="str">
        <f t="shared" si="92"/>
        <v>W18</v>
      </c>
      <c r="C2118" s="21">
        <v>46144.666666666664</v>
      </c>
      <c r="D2118" s="21" t="s">
        <v>4344</v>
      </c>
      <c r="E2118" s="10" t="s">
        <v>102</v>
      </c>
      <c r="F2118" s="10" t="s">
        <v>25</v>
      </c>
      <c r="G2118" s="46">
        <v>1.67E-2</v>
      </c>
      <c r="H2118" s="46">
        <v>8.5000000000000006E-3</v>
      </c>
      <c r="I2118" s="46">
        <v>8.5000000000000006E-3</v>
      </c>
      <c r="J2118" s="46">
        <v>1.18E-2</v>
      </c>
      <c r="K2118" s="49" t="s">
        <v>5584</v>
      </c>
      <c r="L2118" s="11" t="s">
        <v>5593</v>
      </c>
      <c r="M2118" s="10" t="s">
        <v>3566</v>
      </c>
      <c r="N2118" s="10" t="s">
        <v>8</v>
      </c>
      <c r="O2118" s="10" t="s">
        <v>5555</v>
      </c>
      <c r="P2118" s="25" t="s">
        <v>134</v>
      </c>
    </row>
    <row r="2119" spans="1:16" ht="210.75" customHeight="1" x14ac:dyDescent="0.35">
      <c r="A2119" s="20">
        <f t="shared" si="91"/>
        <v>2118</v>
      </c>
      <c r="B2119" s="21" t="str">
        <f t="shared" si="92"/>
        <v>W18</v>
      </c>
      <c r="C2119" s="21">
        <v>46144.666666666664</v>
      </c>
      <c r="D2119" s="21" t="s">
        <v>4344</v>
      </c>
      <c r="E2119" s="10" t="s">
        <v>113</v>
      </c>
      <c r="F2119" s="10" t="s">
        <v>25</v>
      </c>
      <c r="G2119" s="46">
        <v>4.0000000000000001E-3</v>
      </c>
      <c r="H2119" s="46">
        <v>2.0999999999999999E-3</v>
      </c>
      <c r="I2119" s="46">
        <v>1.2999999999999999E-3</v>
      </c>
      <c r="J2119" s="46">
        <v>2E-3</v>
      </c>
      <c r="K2119" s="49" t="s">
        <v>5585</v>
      </c>
      <c r="L2119" s="11" t="s">
        <v>5590</v>
      </c>
      <c r="M2119" s="10" t="s">
        <v>5318</v>
      </c>
      <c r="N2119" s="10" t="s">
        <v>1</v>
      </c>
      <c r="O2119" s="10" t="s">
        <v>5555</v>
      </c>
      <c r="P2119" s="25" t="s">
        <v>134</v>
      </c>
    </row>
    <row r="2120" spans="1:16" ht="210.75" customHeight="1" x14ac:dyDescent="0.35">
      <c r="A2120" s="20">
        <f t="shared" si="91"/>
        <v>2119</v>
      </c>
      <c r="B2120" s="21" t="str">
        <f t="shared" si="92"/>
        <v>W19</v>
      </c>
      <c r="C2120" s="21">
        <v>46145.416666666664</v>
      </c>
      <c r="D2120" s="21" t="s">
        <v>2911</v>
      </c>
      <c r="E2120" s="10" t="s">
        <v>206</v>
      </c>
      <c r="F2120" s="10" t="s">
        <v>25</v>
      </c>
      <c r="G2120" s="46">
        <v>5.1999999999999998E-3</v>
      </c>
      <c r="H2120" s="46">
        <v>3.5000000000000001E-3</v>
      </c>
      <c r="I2120" s="46">
        <v>1E-3</v>
      </c>
      <c r="J2120" s="46">
        <v>1E-3</v>
      </c>
      <c r="K2120" s="49" t="s">
        <v>5594</v>
      </c>
      <c r="L2120" s="11" t="s">
        <v>5605</v>
      </c>
      <c r="M2120" s="10" t="s">
        <v>5318</v>
      </c>
      <c r="N2120" s="10" t="s">
        <v>1</v>
      </c>
      <c r="O2120" s="10" t="s">
        <v>5555</v>
      </c>
      <c r="P2120" s="25" t="s">
        <v>50</v>
      </c>
    </row>
    <row r="2121" spans="1:16" ht="210.75" customHeight="1" x14ac:dyDescent="0.35">
      <c r="A2121" s="20">
        <f t="shared" ref="A2121:A2184" si="93">ROW()-1</f>
        <v>2120</v>
      </c>
      <c r="B2121" s="21" t="str">
        <f t="shared" si="92"/>
        <v>W19</v>
      </c>
      <c r="C2121" s="21">
        <v>46145.416666666664</v>
      </c>
      <c r="D2121" s="21" t="s">
        <v>4344</v>
      </c>
      <c r="E2121" s="10" t="s">
        <v>20</v>
      </c>
      <c r="F2121" s="10" t="s">
        <v>25</v>
      </c>
      <c r="G2121" s="46">
        <v>4.1999999999999997E-3</v>
      </c>
      <c r="H2121" s="46">
        <v>2.7000000000000001E-3</v>
      </c>
      <c r="I2121" s="46">
        <v>2.5999999999999999E-3</v>
      </c>
      <c r="J2121" s="46">
        <v>3.2000000000000002E-3</v>
      </c>
      <c r="K2121" s="49" t="s">
        <v>5595</v>
      </c>
      <c r="L2121" s="11" t="s">
        <v>5597</v>
      </c>
      <c r="M2121" s="10" t="s">
        <v>5318</v>
      </c>
      <c r="N2121" s="10" t="s">
        <v>1</v>
      </c>
      <c r="O2121" s="10" t="s">
        <v>5555</v>
      </c>
      <c r="P2121" s="25" t="s">
        <v>50</v>
      </c>
    </row>
    <row r="2122" spans="1:16" ht="210.75" customHeight="1" x14ac:dyDescent="0.35">
      <c r="A2122" s="20">
        <f t="shared" si="93"/>
        <v>2121</v>
      </c>
      <c r="B2122" s="21" t="str">
        <f t="shared" si="92"/>
        <v>W19</v>
      </c>
      <c r="C2122" s="21">
        <v>46145.416666666664</v>
      </c>
      <c r="D2122" s="21" t="s">
        <v>5572</v>
      </c>
      <c r="E2122" s="10" t="s">
        <v>1506</v>
      </c>
      <c r="F2122" s="10" t="s">
        <v>25</v>
      </c>
      <c r="G2122" s="46">
        <v>4.2000000000000003E-2</v>
      </c>
      <c r="H2122" s="46">
        <v>2.5000000000000001E-2</v>
      </c>
      <c r="I2122" s="46">
        <v>3.15E-2</v>
      </c>
      <c r="J2122" s="46">
        <v>2.29E-2</v>
      </c>
      <c r="K2122" s="49" t="s">
        <v>5596</v>
      </c>
      <c r="L2122" s="11" t="s">
        <v>5598</v>
      </c>
      <c r="M2122" s="10" t="s">
        <v>3565</v>
      </c>
      <c r="N2122" s="10" t="s">
        <v>8</v>
      </c>
      <c r="O2122" s="10" t="s">
        <v>5555</v>
      </c>
      <c r="P2122" s="25" t="s">
        <v>11</v>
      </c>
    </row>
    <row r="2123" spans="1:16" ht="210.75" customHeight="1" x14ac:dyDescent="0.35">
      <c r="A2123" s="20">
        <f t="shared" si="93"/>
        <v>2122</v>
      </c>
      <c r="B2123" s="21" t="str">
        <f t="shared" si="92"/>
        <v>W19</v>
      </c>
      <c r="C2123" s="21">
        <v>46145.416666666664</v>
      </c>
      <c r="D2123" s="21" t="s">
        <v>61</v>
      </c>
      <c r="E2123" s="10" t="s">
        <v>5706</v>
      </c>
      <c r="F2123" s="10" t="s">
        <v>25</v>
      </c>
      <c r="G2123" s="46">
        <v>2.46E-2</v>
      </c>
      <c r="H2123" s="46">
        <v>1.2500000000000001E-2</v>
      </c>
      <c r="I2123" s="46">
        <v>5.4000000000000003E-3</v>
      </c>
      <c r="J2123" s="46">
        <v>1.1599999999999999E-2</v>
      </c>
      <c r="K2123" s="49" t="s">
        <v>5707</v>
      </c>
      <c r="L2123" s="11" t="s">
        <v>5691</v>
      </c>
      <c r="M2123" s="10" t="s">
        <v>5318</v>
      </c>
      <c r="N2123" s="10" t="s">
        <v>1</v>
      </c>
      <c r="O2123" s="10" t="s">
        <v>5555</v>
      </c>
      <c r="P2123" s="25" t="s">
        <v>50</v>
      </c>
    </row>
    <row r="2124" spans="1:16" ht="210.75" customHeight="1" x14ac:dyDescent="0.35">
      <c r="A2124" s="20">
        <f t="shared" si="93"/>
        <v>2123</v>
      </c>
      <c r="B2124" s="21" t="str">
        <f t="shared" si="92"/>
        <v>W19</v>
      </c>
      <c r="C2124" s="21">
        <v>46145.75</v>
      </c>
      <c r="D2124" s="21" t="s">
        <v>2911</v>
      </c>
      <c r="E2124" s="10" t="s">
        <v>166</v>
      </c>
      <c r="F2124" s="10" t="s">
        <v>25</v>
      </c>
      <c r="G2124" s="46">
        <v>9.7000000000000003E-3</v>
      </c>
      <c r="H2124" s="46">
        <v>7.7999999999999996E-3</v>
      </c>
      <c r="I2124" s="46">
        <v>9.7000000000000003E-3</v>
      </c>
      <c r="J2124" s="46">
        <v>8.5000000000000006E-3</v>
      </c>
      <c r="K2124" s="49" t="s">
        <v>5730</v>
      </c>
      <c r="L2124" s="11" t="s">
        <v>5731</v>
      </c>
      <c r="M2124" s="10" t="s">
        <v>5554</v>
      </c>
      <c r="N2124" s="10" t="s">
        <v>8</v>
      </c>
      <c r="O2124" s="10" t="s">
        <v>5555</v>
      </c>
      <c r="P2124" s="25" t="s">
        <v>50</v>
      </c>
    </row>
    <row r="2125" spans="1:16" ht="307.5" customHeight="1" x14ac:dyDescent="0.35">
      <c r="A2125" s="20">
        <f t="shared" si="93"/>
        <v>2124</v>
      </c>
      <c r="B2125" s="21" t="str">
        <f t="shared" ref="B2125:B2130" si="94">"W"&amp;WEEKNUM(C2125,1)</f>
        <v>W19</v>
      </c>
      <c r="C2125" s="21">
        <v>46146.4375</v>
      </c>
      <c r="D2125" s="21" t="s">
        <v>4377</v>
      </c>
      <c r="E2125" s="10" t="s">
        <v>20</v>
      </c>
      <c r="F2125" s="10" t="s">
        <v>56</v>
      </c>
      <c r="G2125" s="46">
        <v>9.7000000000000003E-3</v>
      </c>
      <c r="H2125" s="46">
        <v>8.0999999999999996E-3</v>
      </c>
      <c r="I2125" s="46">
        <v>9.7000000000000003E-3</v>
      </c>
      <c r="J2125" s="46">
        <v>5.5999999999999999E-3</v>
      </c>
      <c r="K2125" s="49" t="s">
        <v>5599</v>
      </c>
      <c r="L2125" s="11" t="s">
        <v>5604</v>
      </c>
      <c r="M2125" s="10" t="s">
        <v>181</v>
      </c>
      <c r="N2125" s="10" t="s">
        <v>1</v>
      </c>
      <c r="O2125" s="10" t="s">
        <v>71</v>
      </c>
      <c r="P2125" s="25" t="s">
        <v>11</v>
      </c>
    </row>
    <row r="2126" spans="1:16" ht="297" x14ac:dyDescent="0.35">
      <c r="A2126" s="20">
        <f t="shared" si="93"/>
        <v>2125</v>
      </c>
      <c r="B2126" s="21" t="str">
        <f t="shared" si="94"/>
        <v>W19</v>
      </c>
      <c r="C2126" s="21">
        <v>46147.4375</v>
      </c>
      <c r="D2126" s="21" t="s">
        <v>201</v>
      </c>
      <c r="E2126" s="10" t="s">
        <v>841</v>
      </c>
      <c r="F2126" s="10" t="s">
        <v>76</v>
      </c>
      <c r="G2126" s="46">
        <v>9.2200000000000004E-2</v>
      </c>
      <c r="H2126" s="46">
        <v>6.1100000000000002E-2</v>
      </c>
      <c r="I2126" s="46">
        <v>6.1600000000000002E-2</v>
      </c>
      <c r="J2126" s="46">
        <v>6.1100000000000002E-2</v>
      </c>
      <c r="K2126" s="49" t="s">
        <v>5608</v>
      </c>
      <c r="L2126" s="11" t="s">
        <v>5664</v>
      </c>
      <c r="M2126" s="10" t="s">
        <v>175</v>
      </c>
      <c r="N2126" s="10" t="s">
        <v>8</v>
      </c>
      <c r="O2126" s="10" t="s">
        <v>71</v>
      </c>
      <c r="P2126" s="25" t="s">
        <v>50</v>
      </c>
    </row>
    <row r="2127" spans="1:16" ht="297" x14ac:dyDescent="0.35">
      <c r="A2127" s="20">
        <f t="shared" si="93"/>
        <v>2126</v>
      </c>
      <c r="B2127" s="21" t="str">
        <f t="shared" si="94"/>
        <v>W19</v>
      </c>
      <c r="C2127" s="21">
        <v>46147.4375</v>
      </c>
      <c r="D2127" s="21" t="s">
        <v>2954</v>
      </c>
      <c r="E2127" s="10" t="s">
        <v>104</v>
      </c>
      <c r="F2127" s="10" t="s">
        <v>76</v>
      </c>
      <c r="G2127" s="46">
        <v>1.6799999999999999E-2</v>
      </c>
      <c r="H2127" s="46">
        <v>1.6799999999999999E-2</v>
      </c>
      <c r="I2127" s="46">
        <v>1.6799999999999999E-2</v>
      </c>
      <c r="J2127" s="46">
        <v>1.6799999999999999E-2</v>
      </c>
      <c r="K2127" s="49" t="s">
        <v>5609</v>
      </c>
      <c r="L2127" s="11" t="s">
        <v>5612</v>
      </c>
      <c r="M2127" s="10" t="s">
        <v>181</v>
      </c>
      <c r="N2127" s="10" t="s">
        <v>1</v>
      </c>
      <c r="O2127" s="10" t="s">
        <v>71</v>
      </c>
      <c r="P2127" s="25" t="s">
        <v>50</v>
      </c>
    </row>
    <row r="2128" spans="1:16" ht="297.75" customHeight="1" x14ac:dyDescent="0.35">
      <c r="A2128" s="20">
        <f t="shared" si="93"/>
        <v>2127</v>
      </c>
      <c r="B2128" s="21" t="str">
        <f t="shared" si="94"/>
        <v>W19</v>
      </c>
      <c r="C2128" s="21">
        <v>46147.4375</v>
      </c>
      <c r="D2128" s="21" t="s">
        <v>5572</v>
      </c>
      <c r="E2128" s="10" t="s">
        <v>249</v>
      </c>
      <c r="F2128" s="10" t="s">
        <v>54</v>
      </c>
      <c r="G2128" s="46">
        <v>4.0500000000000001E-2</v>
      </c>
      <c r="H2128" s="46">
        <v>1.1599999999999999E-2</v>
      </c>
      <c r="I2128" s="46">
        <v>2.06E-2</v>
      </c>
      <c r="J2128" s="46">
        <v>2.8400000000000002E-2</v>
      </c>
      <c r="K2128" s="49" t="s">
        <v>5603</v>
      </c>
      <c r="L2128" s="11" t="s">
        <v>5606</v>
      </c>
      <c r="M2128" s="10" t="s">
        <v>184</v>
      </c>
      <c r="N2128" s="10" t="s">
        <v>183</v>
      </c>
      <c r="O2128" s="10" t="s">
        <v>71</v>
      </c>
      <c r="P2128" s="25" t="s">
        <v>50</v>
      </c>
    </row>
    <row r="2129" spans="1:16" ht="264" x14ac:dyDescent="0.35">
      <c r="A2129" s="20">
        <f t="shared" si="93"/>
        <v>2128</v>
      </c>
      <c r="B2129" s="21" t="str">
        <f t="shared" si="94"/>
        <v>W19</v>
      </c>
      <c r="C2129" s="21">
        <v>46147.4375</v>
      </c>
      <c r="D2129" s="21" t="s">
        <v>5600</v>
      </c>
      <c r="E2129" s="10" t="s">
        <v>5601</v>
      </c>
      <c r="F2129" s="10" t="s">
        <v>5602</v>
      </c>
      <c r="G2129" s="46">
        <v>0.46539999999999998</v>
      </c>
      <c r="H2129" s="46">
        <v>0.11600000000000001</v>
      </c>
      <c r="I2129" s="46">
        <v>0.36</v>
      </c>
      <c r="J2129" s="46">
        <v>7.0099999999999996E-2</v>
      </c>
      <c r="K2129" s="49" t="s">
        <v>5610</v>
      </c>
      <c r="L2129" s="11" t="s">
        <v>5607</v>
      </c>
      <c r="M2129" s="10" t="s">
        <v>184</v>
      </c>
      <c r="N2129" s="10" t="s">
        <v>183</v>
      </c>
      <c r="O2129" s="10" t="s">
        <v>71</v>
      </c>
      <c r="P2129" s="25" t="s">
        <v>50</v>
      </c>
    </row>
    <row r="2130" spans="1:16" ht="280.5" x14ac:dyDescent="0.35">
      <c r="A2130" s="20">
        <f t="shared" si="93"/>
        <v>2129</v>
      </c>
      <c r="B2130" s="21" t="str">
        <f t="shared" si="94"/>
        <v>W19</v>
      </c>
      <c r="C2130" s="21">
        <v>46147.6875</v>
      </c>
      <c r="D2130" s="21" t="s">
        <v>2191</v>
      </c>
      <c r="E2130" s="10" t="s">
        <v>106</v>
      </c>
      <c r="F2130" s="10" t="s">
        <v>66</v>
      </c>
      <c r="G2130" s="46">
        <v>6.4999999999999997E-3</v>
      </c>
      <c r="H2130" s="46">
        <v>1.6000000000000001E-3</v>
      </c>
      <c r="I2130" s="46">
        <v>1.6000000000000001E-3</v>
      </c>
      <c r="J2130" s="46">
        <v>1.6999999999999999E-3</v>
      </c>
      <c r="K2130" s="49" t="s">
        <v>5611</v>
      </c>
      <c r="L2130" s="11" t="s">
        <v>5632</v>
      </c>
      <c r="M2130" s="10" t="s">
        <v>181</v>
      </c>
      <c r="N2130" s="10" t="s">
        <v>1</v>
      </c>
      <c r="O2130" s="10" t="s">
        <v>71</v>
      </c>
      <c r="P2130" s="25" t="s">
        <v>50</v>
      </c>
    </row>
    <row r="2131" spans="1:16" ht="210.75" customHeight="1" x14ac:dyDescent="0.35">
      <c r="A2131" s="20">
        <f t="shared" si="93"/>
        <v>2130</v>
      </c>
      <c r="B2131" s="21" t="str">
        <f t="shared" ref="B2131:B2137" si="95">"W"&amp;WEEKNUM(C2131,1)</f>
        <v>W19</v>
      </c>
      <c r="C2131" s="21">
        <v>46148.416666666664</v>
      </c>
      <c r="D2131" s="21" t="s">
        <v>2191</v>
      </c>
      <c r="E2131" s="10" t="s">
        <v>2352</v>
      </c>
      <c r="F2131" s="10" t="s">
        <v>63</v>
      </c>
      <c r="G2131" s="46">
        <v>3.0800000000000001E-2</v>
      </c>
      <c r="H2131" s="46">
        <v>1.7600000000000001E-2</v>
      </c>
      <c r="I2131" s="46">
        <v>1.7600000000000001E-2</v>
      </c>
      <c r="J2131" s="46">
        <v>9.1000000000000004E-3</v>
      </c>
      <c r="K2131" s="49" t="s">
        <v>5613</v>
      </c>
      <c r="M2131" s="10" t="s">
        <v>151</v>
      </c>
      <c r="N2131" s="10" t="s">
        <v>8</v>
      </c>
      <c r="O2131" s="10" t="s">
        <v>5620</v>
      </c>
      <c r="P2131" s="25" t="s">
        <v>50</v>
      </c>
    </row>
    <row r="2132" spans="1:16" ht="210.75" customHeight="1" x14ac:dyDescent="0.35">
      <c r="A2132" s="20">
        <f t="shared" si="93"/>
        <v>2131</v>
      </c>
      <c r="B2132" s="21" t="str">
        <f t="shared" si="95"/>
        <v>W19</v>
      </c>
      <c r="C2132" s="21">
        <v>46148.416666666664</v>
      </c>
      <c r="D2132" s="21" t="s">
        <v>2191</v>
      </c>
      <c r="E2132" s="10" t="s">
        <v>104</v>
      </c>
      <c r="F2132" s="10" t="s">
        <v>76</v>
      </c>
      <c r="G2132" s="46">
        <v>2.3300000000000001E-2</v>
      </c>
      <c r="H2132" s="46">
        <v>1.1999999999999999E-3</v>
      </c>
      <c r="I2132" s="46">
        <v>1.1999999999999999E-3</v>
      </c>
      <c r="J2132" s="46">
        <v>2.5000000000000001E-3</v>
      </c>
      <c r="K2132" s="49" t="s">
        <v>5614</v>
      </c>
      <c r="L2132" s="11" t="s">
        <v>5630</v>
      </c>
      <c r="M2132" s="10" t="s">
        <v>288</v>
      </c>
      <c r="N2132" s="10" t="s">
        <v>1</v>
      </c>
      <c r="O2132" s="10" t="s">
        <v>5620</v>
      </c>
      <c r="P2132" s="25" t="s">
        <v>50</v>
      </c>
    </row>
    <row r="2133" spans="1:16" ht="210.75" customHeight="1" x14ac:dyDescent="0.35">
      <c r="A2133" s="20">
        <f t="shared" si="93"/>
        <v>2132</v>
      </c>
      <c r="B2133" s="21" t="str">
        <f t="shared" si="95"/>
        <v>W19</v>
      </c>
      <c r="C2133" s="21">
        <v>46148.416666666664</v>
      </c>
      <c r="D2133" s="21" t="s">
        <v>201</v>
      </c>
      <c r="E2133" s="10" t="s">
        <v>104</v>
      </c>
      <c r="F2133" s="10" t="s">
        <v>76</v>
      </c>
      <c r="G2133" s="46">
        <v>4.0000000000000001E-3</v>
      </c>
      <c r="H2133" s="46">
        <v>6.0000000000000001E-3</v>
      </c>
      <c r="I2133" s="46">
        <v>6.0000000000000001E-3</v>
      </c>
      <c r="J2133" s="46">
        <v>6.0000000000000001E-3</v>
      </c>
      <c r="K2133" s="49" t="s">
        <v>5615</v>
      </c>
      <c r="L2133" s="11" t="s">
        <v>5631</v>
      </c>
      <c r="M2133" s="10" t="s">
        <v>288</v>
      </c>
      <c r="N2133" s="10" t="s">
        <v>1</v>
      </c>
      <c r="O2133" s="10" t="s">
        <v>5620</v>
      </c>
      <c r="P2133" s="25" t="s">
        <v>50</v>
      </c>
    </row>
    <row r="2134" spans="1:16" ht="210.75" customHeight="1" x14ac:dyDescent="0.35">
      <c r="A2134" s="20">
        <f t="shared" si="93"/>
        <v>2133</v>
      </c>
      <c r="B2134" s="21" t="str">
        <f t="shared" si="95"/>
        <v>W19</v>
      </c>
      <c r="C2134" s="21">
        <v>46148.416666666664</v>
      </c>
      <c r="D2134" s="21" t="s">
        <v>4377</v>
      </c>
      <c r="E2134" s="10" t="s">
        <v>105</v>
      </c>
      <c r="F2134" s="10" t="s">
        <v>56</v>
      </c>
      <c r="G2134" s="46">
        <v>2.0799999999999999E-2</v>
      </c>
      <c r="H2134" s="46">
        <v>6.4999999999999997E-3</v>
      </c>
      <c r="I2134" s="46">
        <v>7.9000000000000008E-3</v>
      </c>
      <c r="J2134" s="46">
        <v>4.7999999999999996E-3</v>
      </c>
      <c r="K2134" s="49" t="s">
        <v>5616</v>
      </c>
      <c r="L2134" s="11" t="s">
        <v>5621</v>
      </c>
      <c r="M2134" s="10" t="s">
        <v>3566</v>
      </c>
      <c r="N2134" s="10" t="s">
        <v>8</v>
      </c>
      <c r="O2134" s="10" t="s">
        <v>5620</v>
      </c>
      <c r="P2134" s="25" t="s">
        <v>50</v>
      </c>
    </row>
    <row r="2135" spans="1:16" ht="210.75" customHeight="1" x14ac:dyDescent="0.35">
      <c r="A2135" s="20">
        <f t="shared" si="93"/>
        <v>2134</v>
      </c>
      <c r="B2135" s="21" t="str">
        <f t="shared" si="95"/>
        <v>W19</v>
      </c>
      <c r="C2135" s="21">
        <v>46148.416666666664</v>
      </c>
      <c r="D2135" s="21" t="s">
        <v>4377</v>
      </c>
      <c r="E2135" s="10" t="s">
        <v>58</v>
      </c>
      <c r="F2135" s="10" t="s">
        <v>56</v>
      </c>
      <c r="G2135" s="46">
        <v>3.85E-2</v>
      </c>
      <c r="H2135" s="46">
        <v>1.46E-2</v>
      </c>
      <c r="I2135" s="46">
        <v>1.8800000000000001E-2</v>
      </c>
      <c r="J2135" s="46">
        <v>1.0500000000000001E-2</v>
      </c>
      <c r="K2135" s="49" t="s">
        <v>5617</v>
      </c>
      <c r="L2135" s="11" t="s">
        <v>5621</v>
      </c>
      <c r="M2135" s="10" t="s">
        <v>3566</v>
      </c>
      <c r="N2135" s="10" t="s">
        <v>8</v>
      </c>
      <c r="O2135" s="10" t="s">
        <v>5620</v>
      </c>
      <c r="P2135" s="25" t="s">
        <v>50</v>
      </c>
    </row>
    <row r="2136" spans="1:16" ht="210.75" customHeight="1" x14ac:dyDescent="0.35">
      <c r="A2136" s="20">
        <f t="shared" si="93"/>
        <v>2135</v>
      </c>
      <c r="B2136" s="21" t="str">
        <f t="shared" si="95"/>
        <v>W19</v>
      </c>
      <c r="C2136" s="21">
        <v>46148.416666666664</v>
      </c>
      <c r="D2136" s="21" t="s">
        <v>160</v>
      </c>
      <c r="E2136" s="10" t="s">
        <v>58</v>
      </c>
      <c r="F2136" s="10" t="s">
        <v>56</v>
      </c>
      <c r="G2136" s="46">
        <v>8.7599999999999997E-2</v>
      </c>
      <c r="H2136" s="46">
        <v>5.3900000000000003E-2</v>
      </c>
      <c r="I2136" s="46">
        <v>6.3399999999999998E-2</v>
      </c>
      <c r="J2136" s="46">
        <v>5.0000000000000001E-3</v>
      </c>
      <c r="K2136" s="49" t="s">
        <v>5618</v>
      </c>
      <c r="L2136" s="11" t="s">
        <v>5622</v>
      </c>
      <c r="M2136" s="10" t="s">
        <v>3566</v>
      </c>
      <c r="N2136" s="10" t="s">
        <v>8</v>
      </c>
      <c r="O2136" s="10" t="s">
        <v>5620</v>
      </c>
      <c r="P2136" s="25" t="s">
        <v>50</v>
      </c>
    </row>
    <row r="2137" spans="1:16" ht="210.75" customHeight="1" x14ac:dyDescent="0.35">
      <c r="A2137" s="20">
        <f t="shared" si="93"/>
        <v>2136</v>
      </c>
      <c r="B2137" s="21" t="str">
        <f t="shared" si="95"/>
        <v>W19</v>
      </c>
      <c r="C2137" s="21">
        <v>46148.416666666664</v>
      </c>
      <c r="D2137" s="21" t="s">
        <v>5266</v>
      </c>
      <c r="E2137" s="10" t="s">
        <v>109</v>
      </c>
      <c r="F2137" s="10" t="s">
        <v>54</v>
      </c>
      <c r="G2137" s="46">
        <v>2.0999999999999999E-3</v>
      </c>
      <c r="H2137" s="46">
        <v>1.1999999999999999E-3</v>
      </c>
      <c r="I2137" s="46">
        <v>1.6999999999999999E-3</v>
      </c>
      <c r="J2137" s="46">
        <v>5.9999999999999995E-4</v>
      </c>
      <c r="K2137" s="49" t="s">
        <v>5619</v>
      </c>
      <c r="L2137" s="11" t="s">
        <v>5633</v>
      </c>
      <c r="M2137" s="10" t="s">
        <v>288</v>
      </c>
      <c r="N2137" s="10" t="s">
        <v>1</v>
      </c>
      <c r="O2137" s="10" t="s">
        <v>5620</v>
      </c>
      <c r="P2137" s="25" t="s">
        <v>50</v>
      </c>
    </row>
    <row r="2138" spans="1:16" ht="210.75" customHeight="1" x14ac:dyDescent="0.35">
      <c r="A2138" s="20">
        <f t="shared" si="93"/>
        <v>2137</v>
      </c>
      <c r="B2138" s="21" t="str">
        <f>"W"&amp;WEEKNUM(C2138,1)</f>
        <v>W19</v>
      </c>
      <c r="C2138" s="21">
        <v>46148.708333333336</v>
      </c>
      <c r="D2138" s="21" t="s">
        <v>4344</v>
      </c>
      <c r="E2138" s="10" t="s">
        <v>58</v>
      </c>
      <c r="F2138" s="10" t="s">
        <v>56</v>
      </c>
      <c r="G2138" s="46">
        <v>0.16300000000000001</v>
      </c>
      <c r="H2138" s="46">
        <v>2.5100000000000001E-2</v>
      </c>
      <c r="I2138" s="46">
        <v>3.5999999999999997E-2</v>
      </c>
      <c r="J2138" s="46">
        <v>2.52E-2</v>
      </c>
      <c r="K2138" s="49" t="s">
        <v>5625</v>
      </c>
      <c r="L2138" s="11" t="s">
        <v>5629</v>
      </c>
      <c r="M2138" s="10" t="s">
        <v>3566</v>
      </c>
      <c r="N2138" s="10" t="s">
        <v>8</v>
      </c>
      <c r="O2138" s="10" t="s">
        <v>70</v>
      </c>
      <c r="P2138" s="25" t="s">
        <v>50</v>
      </c>
    </row>
    <row r="2139" spans="1:16" ht="210.75" customHeight="1" x14ac:dyDescent="0.35">
      <c r="A2139" s="20">
        <f t="shared" si="93"/>
        <v>2138</v>
      </c>
      <c r="B2139" s="21" t="str">
        <f>"W"&amp;WEEKNUM(C2139,1)</f>
        <v>W19</v>
      </c>
      <c r="C2139" s="21">
        <v>46148.708333333336</v>
      </c>
      <c r="D2139" s="21" t="s">
        <v>2954</v>
      </c>
      <c r="E2139" s="10" t="s">
        <v>52</v>
      </c>
      <c r="F2139" s="10" t="s">
        <v>63</v>
      </c>
      <c r="G2139" s="46">
        <v>2.1100000000000001E-2</v>
      </c>
      <c r="H2139" s="46">
        <v>1.1299999999999999E-2</v>
      </c>
      <c r="I2139" s="46">
        <v>1.1299999999999999E-2</v>
      </c>
      <c r="J2139" s="46">
        <v>4.4999999999999997E-3</v>
      </c>
      <c r="K2139" s="49" t="s">
        <v>5626</v>
      </c>
      <c r="M2139" s="10" t="s">
        <v>5554</v>
      </c>
      <c r="N2139" s="10" t="s">
        <v>8</v>
      </c>
      <c r="O2139" s="10" t="s">
        <v>70</v>
      </c>
      <c r="P2139" s="25" t="s">
        <v>50</v>
      </c>
    </row>
    <row r="2140" spans="1:16" ht="210.75" customHeight="1" x14ac:dyDescent="0.35">
      <c r="A2140" s="20">
        <f t="shared" si="93"/>
        <v>2139</v>
      </c>
      <c r="B2140" s="21" t="str">
        <f>"W"&amp;WEEKNUM(C2140,1)</f>
        <v>W19</v>
      </c>
      <c r="C2140" s="21">
        <v>46148.708333333336</v>
      </c>
      <c r="D2140" s="21" t="s">
        <v>61</v>
      </c>
      <c r="E2140" s="10" t="s">
        <v>1550</v>
      </c>
      <c r="F2140" s="10" t="s">
        <v>66</v>
      </c>
      <c r="G2140" s="46">
        <v>1.52E-2</v>
      </c>
      <c r="H2140" s="46">
        <v>3.0999999999999999E-3</v>
      </c>
      <c r="I2140" s="46">
        <v>4.0000000000000001E-3</v>
      </c>
      <c r="J2140" s="46">
        <v>2.3999999999999998E-3</v>
      </c>
      <c r="K2140" s="49" t="s">
        <v>5627</v>
      </c>
      <c r="L2140" s="11" t="s">
        <v>5659</v>
      </c>
      <c r="M2140" s="10" t="s">
        <v>288</v>
      </c>
      <c r="N2140" s="10" t="s">
        <v>1</v>
      </c>
      <c r="O2140" s="10" t="s">
        <v>70</v>
      </c>
      <c r="P2140" s="25" t="s">
        <v>50</v>
      </c>
    </row>
    <row r="2141" spans="1:16" ht="210.75" customHeight="1" x14ac:dyDescent="0.35">
      <c r="A2141" s="20">
        <f t="shared" si="93"/>
        <v>2140</v>
      </c>
      <c r="B2141" s="21" t="str">
        <f>"W"&amp;WEEKNUM(C2141,1)</f>
        <v>W19</v>
      </c>
      <c r="C2141" s="21">
        <v>46148.708333333336</v>
      </c>
      <c r="D2141" s="21" t="s">
        <v>5623</v>
      </c>
      <c r="E2141" s="10" t="s">
        <v>5624</v>
      </c>
      <c r="F2141" s="10" t="s">
        <v>25</v>
      </c>
      <c r="G2141" s="46">
        <v>7.7499999999999999E-2</v>
      </c>
      <c r="H2141" s="46">
        <v>2.1700000000000001E-2</v>
      </c>
      <c r="I2141" s="46">
        <v>2.18E-2</v>
      </c>
      <c r="J2141" s="46">
        <v>2.1700000000000001E-2</v>
      </c>
      <c r="K2141" s="49" t="s">
        <v>5628</v>
      </c>
      <c r="L2141" s="11" t="s">
        <v>5660</v>
      </c>
      <c r="M2141" s="10" t="s">
        <v>184</v>
      </c>
      <c r="N2141" s="10" t="s">
        <v>183</v>
      </c>
      <c r="O2141" s="10" t="s">
        <v>70</v>
      </c>
      <c r="P2141" s="25" t="s">
        <v>50</v>
      </c>
    </row>
    <row r="2142" spans="1:16" ht="210.75" customHeight="1" x14ac:dyDescent="0.35">
      <c r="A2142" s="20">
        <f t="shared" si="93"/>
        <v>2141</v>
      </c>
      <c r="B2142" s="21" t="str">
        <f t="shared" ref="B2142:B2148" si="96">"W"&amp;WEEKNUM(C2142,1)</f>
        <v>W19</v>
      </c>
      <c r="C2142" s="21">
        <v>46149.416666666664</v>
      </c>
      <c r="D2142" s="21" t="s">
        <v>2144</v>
      </c>
      <c r="E2142" s="10" t="s">
        <v>4126</v>
      </c>
      <c r="F2142" s="10" t="s">
        <v>54</v>
      </c>
      <c r="G2142" s="46">
        <v>4.4000000000000003E-3</v>
      </c>
      <c r="H2142" s="46">
        <v>1.6999999999999999E-3</v>
      </c>
      <c r="I2142" s="46">
        <v>2.5000000000000001E-3</v>
      </c>
      <c r="J2142" s="46">
        <v>5.0000000000000001E-4</v>
      </c>
      <c r="K2142" s="49" t="s">
        <v>5634</v>
      </c>
      <c r="L2142" s="11" t="s">
        <v>5646</v>
      </c>
      <c r="M2142" s="10" t="s">
        <v>184</v>
      </c>
      <c r="N2142" s="10" t="s">
        <v>183</v>
      </c>
      <c r="O2142" s="10" t="s">
        <v>70</v>
      </c>
      <c r="P2142" s="25" t="s">
        <v>50</v>
      </c>
    </row>
    <row r="2143" spans="1:16" ht="210.75" customHeight="1" x14ac:dyDescent="0.35">
      <c r="A2143" s="20">
        <f t="shared" si="93"/>
        <v>2142</v>
      </c>
      <c r="B2143" s="21" t="str">
        <f t="shared" si="96"/>
        <v>W19</v>
      </c>
      <c r="C2143" s="21">
        <v>46149.416666666664</v>
      </c>
      <c r="D2143" s="21" t="s">
        <v>2191</v>
      </c>
      <c r="E2143" s="10" t="s">
        <v>20</v>
      </c>
      <c r="F2143" s="10" t="s">
        <v>56</v>
      </c>
      <c r="G2143" s="46">
        <v>2.8899999999999999E-2</v>
      </c>
      <c r="H2143" s="46">
        <v>2.5000000000000001E-3</v>
      </c>
      <c r="I2143" s="46">
        <v>2.5000000000000001E-3</v>
      </c>
      <c r="J2143" s="46">
        <v>3.2000000000000002E-3</v>
      </c>
      <c r="K2143" s="49" t="s">
        <v>5714</v>
      </c>
      <c r="L2143" s="11" t="s">
        <v>5644</v>
      </c>
      <c r="M2143" s="10" t="s">
        <v>173</v>
      </c>
      <c r="N2143" s="10" t="s">
        <v>1</v>
      </c>
      <c r="O2143" s="10" t="s">
        <v>70</v>
      </c>
      <c r="P2143" s="25" t="s">
        <v>50</v>
      </c>
    </row>
    <row r="2144" spans="1:16" ht="210.75" customHeight="1" x14ac:dyDescent="0.35">
      <c r="A2144" s="20">
        <f t="shared" si="93"/>
        <v>2143</v>
      </c>
      <c r="B2144" s="21" t="str">
        <f t="shared" si="96"/>
        <v>W19</v>
      </c>
      <c r="C2144" s="21">
        <v>46149.416666666664</v>
      </c>
      <c r="D2144" s="21" t="s">
        <v>201</v>
      </c>
      <c r="E2144" s="10" t="s">
        <v>102</v>
      </c>
      <c r="F2144" s="10" t="s">
        <v>56</v>
      </c>
      <c r="G2144" s="46">
        <v>2.5399999999999999E-2</v>
      </c>
      <c r="H2144" s="46">
        <v>4.7000000000000002E-3</v>
      </c>
      <c r="I2144" s="46">
        <v>4.7000000000000002E-3</v>
      </c>
      <c r="J2144" s="46">
        <v>4.7000000000000002E-3</v>
      </c>
      <c r="K2144" s="49" t="s">
        <v>5635</v>
      </c>
      <c r="L2144" s="11" t="s">
        <v>5643</v>
      </c>
      <c r="M2144" s="10" t="s">
        <v>3566</v>
      </c>
      <c r="N2144" s="10" t="s">
        <v>8</v>
      </c>
      <c r="O2144" s="10" t="s">
        <v>70</v>
      </c>
      <c r="P2144" s="25" t="s">
        <v>50</v>
      </c>
    </row>
    <row r="2145" spans="1:16" ht="210.75" customHeight="1" x14ac:dyDescent="0.35">
      <c r="A2145" s="20">
        <f t="shared" si="93"/>
        <v>2144</v>
      </c>
      <c r="B2145" s="21" t="str">
        <f t="shared" si="96"/>
        <v>W19</v>
      </c>
      <c r="C2145" s="21">
        <v>46149.416666666664</v>
      </c>
      <c r="D2145" s="21" t="s">
        <v>5266</v>
      </c>
      <c r="E2145" s="10" t="s">
        <v>104</v>
      </c>
      <c r="F2145" s="10" t="s">
        <v>76</v>
      </c>
      <c r="G2145" s="46">
        <v>1.6199999999999999E-2</v>
      </c>
      <c r="H2145" s="46">
        <v>6.9999999999999999E-4</v>
      </c>
      <c r="I2145" s="46">
        <v>8.9999999999999998E-4</v>
      </c>
      <c r="J2145" s="46">
        <v>2.92E-2</v>
      </c>
      <c r="K2145" s="49" t="s">
        <v>5636</v>
      </c>
      <c r="L2145" s="11" t="s">
        <v>5641</v>
      </c>
      <c r="M2145" s="10" t="s">
        <v>173</v>
      </c>
      <c r="N2145" s="10" t="s">
        <v>1</v>
      </c>
      <c r="O2145" s="10" t="s">
        <v>70</v>
      </c>
      <c r="P2145" s="25" t="s">
        <v>50</v>
      </c>
    </row>
    <row r="2146" spans="1:16" ht="210.75" customHeight="1" x14ac:dyDescent="0.35">
      <c r="A2146" s="20">
        <f t="shared" si="93"/>
        <v>2145</v>
      </c>
      <c r="B2146" s="21" t="str">
        <f t="shared" si="96"/>
        <v>W19</v>
      </c>
      <c r="C2146" s="21">
        <v>46149.416666666664</v>
      </c>
      <c r="D2146" s="21" t="s">
        <v>2954</v>
      </c>
      <c r="E2146" s="10" t="s">
        <v>2352</v>
      </c>
      <c r="F2146" s="10" t="s">
        <v>63</v>
      </c>
      <c r="G2146" s="46">
        <v>3.0200000000000001E-2</v>
      </c>
      <c r="H2146" s="46">
        <v>2.2200000000000001E-2</v>
      </c>
      <c r="I2146" s="46">
        <v>2.2200000000000001E-2</v>
      </c>
      <c r="J2146" s="46">
        <v>9.4999999999999998E-3</v>
      </c>
      <c r="K2146" s="49" t="s">
        <v>5637</v>
      </c>
      <c r="L2146" s="11" t="s">
        <v>5642</v>
      </c>
      <c r="M2146" s="10" t="s">
        <v>5554</v>
      </c>
      <c r="N2146" s="10" t="s">
        <v>8</v>
      </c>
      <c r="O2146" s="10" t="s">
        <v>70</v>
      </c>
      <c r="P2146" s="25" t="s">
        <v>50</v>
      </c>
    </row>
    <row r="2147" spans="1:16" ht="210.75" customHeight="1" x14ac:dyDescent="0.35">
      <c r="A2147" s="20">
        <f t="shared" si="93"/>
        <v>2146</v>
      </c>
      <c r="B2147" s="21" t="str">
        <f t="shared" si="96"/>
        <v>W19</v>
      </c>
      <c r="C2147" s="21">
        <v>46149.416666666664</v>
      </c>
      <c r="D2147" s="21" t="s">
        <v>3037</v>
      </c>
      <c r="E2147" s="10" t="s">
        <v>20</v>
      </c>
      <c r="F2147" s="10" t="s">
        <v>25</v>
      </c>
      <c r="G2147" s="46">
        <v>8.5000000000000006E-3</v>
      </c>
      <c r="H2147" s="46">
        <v>3.0000000000000001E-3</v>
      </c>
      <c r="I2147" s="46">
        <v>4.1000000000000003E-3</v>
      </c>
      <c r="J2147" s="46">
        <v>3.5000000000000001E-3</v>
      </c>
      <c r="K2147" s="49" t="s">
        <v>5638</v>
      </c>
      <c r="M2147" s="10" t="s">
        <v>173</v>
      </c>
      <c r="N2147" s="10" t="s">
        <v>1</v>
      </c>
      <c r="O2147" s="10" t="s">
        <v>70</v>
      </c>
      <c r="P2147" s="25" t="s">
        <v>50</v>
      </c>
    </row>
    <row r="2148" spans="1:16" ht="210.75" customHeight="1" x14ac:dyDescent="0.35">
      <c r="A2148" s="20">
        <f t="shared" si="93"/>
        <v>2147</v>
      </c>
      <c r="B2148" s="21" t="str">
        <f t="shared" si="96"/>
        <v>W19</v>
      </c>
      <c r="C2148" s="21">
        <v>46149.416666666664</v>
      </c>
      <c r="D2148" s="21" t="s">
        <v>61</v>
      </c>
      <c r="E2148" s="10" t="s">
        <v>20</v>
      </c>
      <c r="F2148" s="10" t="s">
        <v>56</v>
      </c>
      <c r="G2148" s="46">
        <v>1.3100000000000001E-2</v>
      </c>
      <c r="H2148" s="46">
        <v>3.2000000000000002E-3</v>
      </c>
      <c r="I2148" s="46">
        <v>3.2000000000000002E-3</v>
      </c>
      <c r="J2148" s="46">
        <v>3.0000000000000001E-3</v>
      </c>
      <c r="K2148" s="49" t="s">
        <v>5639</v>
      </c>
      <c r="M2148" s="10" t="s">
        <v>173</v>
      </c>
      <c r="N2148" s="10" t="s">
        <v>1</v>
      </c>
      <c r="O2148" s="10" t="s">
        <v>70</v>
      </c>
      <c r="P2148" s="25" t="s">
        <v>50</v>
      </c>
    </row>
    <row r="2149" spans="1:16" ht="210.75" customHeight="1" x14ac:dyDescent="0.35">
      <c r="A2149" s="20">
        <f t="shared" si="93"/>
        <v>2148</v>
      </c>
      <c r="B2149" s="21" t="str">
        <f>"W"&amp;WEEKNUM(C2149,1)</f>
        <v>W19</v>
      </c>
      <c r="C2149" s="21">
        <v>46149.708333333336</v>
      </c>
      <c r="D2149" s="21" t="s">
        <v>2954</v>
      </c>
      <c r="E2149" s="10" t="s">
        <v>113</v>
      </c>
      <c r="F2149" s="10" t="s">
        <v>76</v>
      </c>
      <c r="G2149" s="46">
        <v>4.2099999999999999E-2</v>
      </c>
      <c r="H2149" s="46">
        <v>8.8999999999999999E-3</v>
      </c>
      <c r="I2149" s="46">
        <v>8.8999999999999999E-3</v>
      </c>
      <c r="J2149" s="46">
        <v>2.75E-2</v>
      </c>
      <c r="K2149" s="49" t="s">
        <v>5640</v>
      </c>
      <c r="L2149" s="65" t="s">
        <v>5661</v>
      </c>
      <c r="M2149" s="10" t="s">
        <v>173</v>
      </c>
      <c r="N2149" s="10" t="s">
        <v>1</v>
      </c>
      <c r="O2149" s="10" t="s">
        <v>70</v>
      </c>
      <c r="P2149" s="25" t="s">
        <v>50</v>
      </c>
    </row>
    <row r="2150" spans="1:16" ht="210.75" customHeight="1" x14ac:dyDescent="0.35">
      <c r="A2150" s="20">
        <f t="shared" si="93"/>
        <v>2149</v>
      </c>
      <c r="B2150" s="21" t="str">
        <f t="shared" ref="B2150:B2159" si="97">"W"&amp;WEEKNUM(C2150,1)</f>
        <v>W19</v>
      </c>
      <c r="C2150" s="21">
        <v>46150.4375</v>
      </c>
      <c r="D2150" s="21" t="s">
        <v>698</v>
      </c>
      <c r="E2150" s="10" t="s">
        <v>84</v>
      </c>
      <c r="F2150" s="10" t="s">
        <v>56</v>
      </c>
      <c r="G2150" s="46">
        <v>7.46E-2</v>
      </c>
      <c r="H2150" s="46">
        <v>3.85E-2</v>
      </c>
      <c r="I2150" s="46">
        <v>4.0899999999999999E-2</v>
      </c>
      <c r="J2150" s="46">
        <v>4.1999999999999997E-3</v>
      </c>
      <c r="K2150" s="49" t="s">
        <v>5667</v>
      </c>
      <c r="M2150" s="10" t="s">
        <v>151</v>
      </c>
      <c r="N2150" s="10" t="s">
        <v>8</v>
      </c>
      <c r="O2150" s="10" t="s">
        <v>70</v>
      </c>
      <c r="P2150" s="25" t="s">
        <v>50</v>
      </c>
    </row>
    <row r="2151" spans="1:16" ht="210.75" customHeight="1" x14ac:dyDescent="0.35">
      <c r="A2151" s="20">
        <f t="shared" si="93"/>
        <v>2150</v>
      </c>
      <c r="B2151" s="21" t="str">
        <f t="shared" si="97"/>
        <v>W19</v>
      </c>
      <c r="C2151" s="21">
        <v>46150.4375</v>
      </c>
      <c r="D2151" s="21" t="s">
        <v>2144</v>
      </c>
      <c r="E2151" s="10" t="s">
        <v>20</v>
      </c>
      <c r="F2151" s="10" t="s">
        <v>56</v>
      </c>
      <c r="G2151" s="46">
        <v>2.12E-2</v>
      </c>
      <c r="H2151" s="46">
        <v>1.23E-2</v>
      </c>
      <c r="I2151" s="46">
        <v>1.7999999999999999E-2</v>
      </c>
      <c r="J2151" s="46">
        <v>5.7999999999999996E-3</v>
      </c>
      <c r="K2151" s="49" t="s">
        <v>5647</v>
      </c>
      <c r="L2151" s="11" t="s">
        <v>5668</v>
      </c>
      <c r="M2151" s="10" t="s">
        <v>172</v>
      </c>
      <c r="N2151" s="10" t="s">
        <v>1</v>
      </c>
      <c r="O2151" s="10" t="s">
        <v>70</v>
      </c>
      <c r="P2151" s="25" t="s">
        <v>50</v>
      </c>
    </row>
    <row r="2152" spans="1:16" ht="210.75" customHeight="1" x14ac:dyDescent="0.35">
      <c r="A2152" s="20">
        <f t="shared" si="93"/>
        <v>2151</v>
      </c>
      <c r="B2152" s="21" t="str">
        <f t="shared" si="97"/>
        <v>W19</v>
      </c>
      <c r="C2152" s="21">
        <v>46150.4375</v>
      </c>
      <c r="D2152" s="21" t="s">
        <v>201</v>
      </c>
      <c r="E2152" s="10" t="s">
        <v>4126</v>
      </c>
      <c r="F2152" s="10" t="s">
        <v>54</v>
      </c>
      <c r="G2152" s="46">
        <v>2.7000000000000001E-3</v>
      </c>
      <c r="H2152" s="46">
        <v>1.6000000000000001E-3</v>
      </c>
      <c r="I2152" s="46">
        <v>1.6000000000000001E-3</v>
      </c>
      <c r="J2152" s="46">
        <v>2.8999999999999998E-3</v>
      </c>
      <c r="K2152" s="49" t="s">
        <v>5663</v>
      </c>
      <c r="L2152" s="11" t="s">
        <v>5658</v>
      </c>
      <c r="M2152" s="10" t="s">
        <v>184</v>
      </c>
      <c r="N2152" s="10" t="s">
        <v>183</v>
      </c>
      <c r="O2152" s="10" t="s">
        <v>70</v>
      </c>
      <c r="P2152" s="25" t="s">
        <v>50</v>
      </c>
    </row>
    <row r="2153" spans="1:16" ht="210.75" customHeight="1" x14ac:dyDescent="0.35">
      <c r="A2153" s="20">
        <f t="shared" si="93"/>
        <v>2152</v>
      </c>
      <c r="B2153" s="21" t="str">
        <f>"W"&amp;WEEKNUM(C2153,1)</f>
        <v>W19</v>
      </c>
      <c r="C2153" s="21">
        <v>46150.4375</v>
      </c>
      <c r="D2153" s="21" t="s">
        <v>4377</v>
      </c>
      <c r="E2153" s="10" t="s">
        <v>20</v>
      </c>
      <c r="F2153" s="10" t="s">
        <v>56</v>
      </c>
      <c r="G2153" s="46">
        <v>2.5700000000000001E-2</v>
      </c>
      <c r="H2153" s="46">
        <v>7.3000000000000001E-3</v>
      </c>
      <c r="I2153" s="46">
        <v>7.3000000000000001E-3</v>
      </c>
      <c r="J2153" s="46">
        <v>9.4999999999999998E-3</v>
      </c>
      <c r="K2153" s="49" t="s">
        <v>5845</v>
      </c>
      <c r="L2153" s="11" t="s">
        <v>5669</v>
      </c>
      <c r="M2153" s="10" t="s">
        <v>172</v>
      </c>
      <c r="N2153" s="10" t="s">
        <v>1</v>
      </c>
      <c r="O2153" s="10" t="s">
        <v>70</v>
      </c>
      <c r="P2153" s="25" t="s">
        <v>50</v>
      </c>
    </row>
    <row r="2154" spans="1:16" ht="210.75" customHeight="1" x14ac:dyDescent="0.35">
      <c r="A2154" s="20">
        <f t="shared" si="93"/>
        <v>2153</v>
      </c>
      <c r="B2154" s="21" t="str">
        <f t="shared" si="97"/>
        <v>W19</v>
      </c>
      <c r="C2154" s="21">
        <v>46150.4375</v>
      </c>
      <c r="D2154" s="21" t="s">
        <v>4377</v>
      </c>
      <c r="E2154" s="10" t="s">
        <v>104</v>
      </c>
      <c r="F2154" s="10" t="s">
        <v>76</v>
      </c>
      <c r="G2154" s="46">
        <v>1.26E-2</v>
      </c>
      <c r="H2154" s="46">
        <v>2.9999999999999997E-4</v>
      </c>
      <c r="I2154" s="46">
        <v>4.0000000000000002E-4</v>
      </c>
      <c r="J2154" s="46">
        <v>1.1999999999999999E-3</v>
      </c>
      <c r="K2154" s="49" t="s">
        <v>5648</v>
      </c>
      <c r="L2154" s="11" t="s">
        <v>5657</v>
      </c>
      <c r="M2154" s="10" t="s">
        <v>172</v>
      </c>
      <c r="N2154" s="10" t="s">
        <v>1</v>
      </c>
      <c r="O2154" s="10" t="s">
        <v>70</v>
      </c>
      <c r="P2154" s="25" t="s">
        <v>50</v>
      </c>
    </row>
    <row r="2155" spans="1:16" ht="210.75" customHeight="1" x14ac:dyDescent="0.35">
      <c r="A2155" s="20">
        <f t="shared" si="93"/>
        <v>2154</v>
      </c>
      <c r="B2155" s="21" t="str">
        <f t="shared" si="97"/>
        <v>W19</v>
      </c>
      <c r="C2155" s="21">
        <v>46150.4375</v>
      </c>
      <c r="D2155" s="21" t="s">
        <v>5266</v>
      </c>
      <c r="E2155" s="10" t="s">
        <v>20</v>
      </c>
      <c r="F2155" s="10" t="s">
        <v>56</v>
      </c>
      <c r="G2155" s="46">
        <v>4.4900000000000002E-2</v>
      </c>
      <c r="H2155" s="46">
        <v>1.8E-3</v>
      </c>
      <c r="I2155" s="46">
        <v>2.0999999999999999E-3</v>
      </c>
      <c r="J2155" s="46">
        <v>5.3E-3</v>
      </c>
      <c r="K2155" s="49" t="s">
        <v>5649</v>
      </c>
      <c r="L2155" s="11" t="s">
        <v>5656</v>
      </c>
      <c r="M2155" s="10" t="s">
        <v>172</v>
      </c>
      <c r="N2155" s="10" t="s">
        <v>1</v>
      </c>
      <c r="O2155" s="10" t="s">
        <v>70</v>
      </c>
      <c r="P2155" s="25" t="s">
        <v>50</v>
      </c>
    </row>
    <row r="2156" spans="1:16" ht="210.75" customHeight="1" x14ac:dyDescent="0.35">
      <c r="A2156" s="20">
        <f t="shared" si="93"/>
        <v>2155</v>
      </c>
      <c r="B2156" s="21" t="str">
        <f t="shared" si="97"/>
        <v>W19</v>
      </c>
      <c r="C2156" s="21">
        <v>46150.4375</v>
      </c>
      <c r="D2156" s="21" t="s">
        <v>4292</v>
      </c>
      <c r="E2156" s="10" t="s">
        <v>104</v>
      </c>
      <c r="F2156" s="10" t="s">
        <v>76</v>
      </c>
      <c r="G2156" s="46">
        <v>1.5699999999999999E-2</v>
      </c>
      <c r="H2156" s="46">
        <v>3.7000000000000002E-3</v>
      </c>
      <c r="I2156" s="46">
        <v>5.1000000000000004E-3</v>
      </c>
      <c r="J2156" s="46">
        <v>5.1999999999999998E-3</v>
      </c>
      <c r="K2156" s="49" t="s">
        <v>5670</v>
      </c>
      <c r="L2156" s="11" t="s">
        <v>5657</v>
      </c>
      <c r="M2156" s="10" t="s">
        <v>172</v>
      </c>
      <c r="N2156" s="10" t="s">
        <v>1</v>
      </c>
      <c r="O2156" s="10" t="s">
        <v>70</v>
      </c>
      <c r="P2156" s="25" t="s">
        <v>50</v>
      </c>
    </row>
    <row r="2157" spans="1:16" ht="210.75" customHeight="1" x14ac:dyDescent="0.35">
      <c r="A2157" s="20">
        <f t="shared" si="93"/>
        <v>2156</v>
      </c>
      <c r="B2157" s="21" t="str">
        <f t="shared" si="97"/>
        <v>W19</v>
      </c>
      <c r="C2157" s="21">
        <v>46150.4375</v>
      </c>
      <c r="D2157" s="21" t="s">
        <v>5623</v>
      </c>
      <c r="E2157" s="10" t="s">
        <v>141</v>
      </c>
      <c r="F2157" s="10" t="s">
        <v>56</v>
      </c>
      <c r="G2157" s="46">
        <v>5.5599999999999997E-2</v>
      </c>
      <c r="H2157" s="46">
        <v>1.78E-2</v>
      </c>
      <c r="I2157" s="46">
        <v>1.78E-2</v>
      </c>
      <c r="J2157" s="46">
        <v>1.78E-2</v>
      </c>
      <c r="K2157" s="49" t="s">
        <v>5650</v>
      </c>
      <c r="L2157" s="11" t="s">
        <v>5662</v>
      </c>
      <c r="M2157" s="10" t="s">
        <v>151</v>
      </c>
      <c r="N2157" s="10" t="s">
        <v>8</v>
      </c>
      <c r="O2157" s="10" t="s">
        <v>70</v>
      </c>
      <c r="P2157" s="25" t="s">
        <v>50</v>
      </c>
    </row>
    <row r="2158" spans="1:16" ht="210.75" customHeight="1" x14ac:dyDescent="0.35">
      <c r="A2158" s="20">
        <f t="shared" si="93"/>
        <v>2157</v>
      </c>
      <c r="B2158" s="21" t="str">
        <f t="shared" si="97"/>
        <v>W19</v>
      </c>
      <c r="C2158" s="21">
        <v>46150.4375</v>
      </c>
      <c r="D2158" s="21" t="s">
        <v>5623</v>
      </c>
      <c r="E2158" s="10" t="s">
        <v>137</v>
      </c>
      <c r="F2158" s="10" t="s">
        <v>56</v>
      </c>
      <c r="G2158" s="46">
        <v>4.3999999999999997E-2</v>
      </c>
      <c r="H2158" s="46">
        <v>1.3299999999999999E-2</v>
      </c>
      <c r="I2158" s="46">
        <v>1.3299999999999999E-2</v>
      </c>
      <c r="J2158" s="46">
        <v>1.3299999999999999E-2</v>
      </c>
      <c r="K2158" s="49" t="s">
        <v>5651</v>
      </c>
      <c r="L2158" s="11" t="s">
        <v>5683</v>
      </c>
      <c r="M2158" s="10" t="s">
        <v>151</v>
      </c>
      <c r="N2158" s="10" t="s">
        <v>8</v>
      </c>
      <c r="O2158" s="10" t="s">
        <v>70</v>
      </c>
      <c r="P2158" s="25" t="s">
        <v>50</v>
      </c>
    </row>
    <row r="2159" spans="1:16" ht="210.75" customHeight="1" x14ac:dyDescent="0.35">
      <c r="A2159" s="20">
        <f t="shared" si="93"/>
        <v>2158</v>
      </c>
      <c r="B2159" s="21" t="str">
        <f t="shared" si="97"/>
        <v>W19</v>
      </c>
      <c r="C2159" s="21">
        <v>46150.4375</v>
      </c>
      <c r="D2159" s="21" t="s">
        <v>5623</v>
      </c>
      <c r="E2159" s="10" t="s">
        <v>58</v>
      </c>
      <c r="F2159" s="10" t="s">
        <v>56</v>
      </c>
      <c r="G2159" s="46">
        <v>6.5699999999999995E-2</v>
      </c>
      <c r="H2159" s="46">
        <v>1.9900000000000001E-2</v>
      </c>
      <c r="I2159" s="46">
        <v>1.9900000000000001E-2</v>
      </c>
      <c r="J2159" s="46">
        <v>1.9900000000000001E-2</v>
      </c>
      <c r="K2159" s="49" t="s">
        <v>5652</v>
      </c>
      <c r="L2159" s="11" t="s">
        <v>5682</v>
      </c>
      <c r="M2159" s="10" t="s">
        <v>3566</v>
      </c>
      <c r="N2159" s="10" t="s">
        <v>8</v>
      </c>
      <c r="O2159" s="10" t="s">
        <v>70</v>
      </c>
      <c r="P2159" s="25" t="s">
        <v>50</v>
      </c>
    </row>
    <row r="2160" spans="1:16" ht="210.75" customHeight="1" x14ac:dyDescent="0.35">
      <c r="A2160" s="20">
        <f t="shared" si="93"/>
        <v>2159</v>
      </c>
      <c r="B2160" s="21" t="str">
        <f>"W"&amp;WEEKNUM(C2160,1)</f>
        <v>W19</v>
      </c>
      <c r="C2160" s="21">
        <v>46150.708333333336</v>
      </c>
      <c r="D2160" s="21" t="s">
        <v>201</v>
      </c>
      <c r="E2160" s="10" t="s">
        <v>2352</v>
      </c>
      <c r="F2160" s="10" t="s">
        <v>63</v>
      </c>
      <c r="G2160" s="46">
        <v>0.31330000000000002</v>
      </c>
      <c r="H2160" s="46">
        <v>1.6299999999999999E-2</v>
      </c>
      <c r="I2160" s="46">
        <v>1.6299999999999999E-2</v>
      </c>
      <c r="J2160" s="46">
        <v>1.6299999999999999E-2</v>
      </c>
      <c r="K2160" s="49" t="s">
        <v>5653</v>
      </c>
      <c r="L2160" s="11" t="s">
        <v>5665</v>
      </c>
      <c r="M2160" s="10" t="s">
        <v>5554</v>
      </c>
      <c r="N2160" s="10" t="s">
        <v>8</v>
      </c>
      <c r="O2160" s="10" t="s">
        <v>70</v>
      </c>
      <c r="P2160" s="25" t="s">
        <v>50</v>
      </c>
    </row>
    <row r="2161" spans="1:16" ht="210.75" customHeight="1" x14ac:dyDescent="0.35">
      <c r="A2161" s="20">
        <f t="shared" si="93"/>
        <v>2160</v>
      </c>
      <c r="B2161" s="21" t="str">
        <f>"W"&amp;WEEKNUM(C2161,1)</f>
        <v>W19</v>
      </c>
      <c r="C2161" s="21">
        <v>46150.708333333336</v>
      </c>
      <c r="D2161" s="21" t="s">
        <v>61</v>
      </c>
      <c r="E2161" s="10" t="s">
        <v>105</v>
      </c>
      <c r="F2161" s="10" t="s">
        <v>56</v>
      </c>
      <c r="G2161" s="46">
        <v>2.87E-2</v>
      </c>
      <c r="H2161" s="46">
        <v>2.7000000000000001E-3</v>
      </c>
      <c r="I2161" s="46">
        <v>3.3999999999999998E-3</v>
      </c>
      <c r="J2161" s="46">
        <v>4.7000000000000002E-3</v>
      </c>
      <c r="K2161" s="49" t="s">
        <v>5654</v>
      </c>
      <c r="L2161" s="11" t="s">
        <v>5666</v>
      </c>
      <c r="M2161" s="10" t="s">
        <v>3566</v>
      </c>
      <c r="N2161" s="10" t="s">
        <v>8</v>
      </c>
      <c r="O2161" s="10" t="s">
        <v>70</v>
      </c>
      <c r="P2161" s="25" t="s">
        <v>50</v>
      </c>
    </row>
    <row r="2162" spans="1:16" ht="210.75" customHeight="1" x14ac:dyDescent="0.35">
      <c r="A2162" s="20">
        <f t="shared" si="93"/>
        <v>2161</v>
      </c>
      <c r="B2162" s="21" t="str">
        <f>"W"&amp;WEEKNUM(C2162,1)</f>
        <v>W19</v>
      </c>
      <c r="C2162" s="21">
        <v>46150.708333333336</v>
      </c>
      <c r="D2162" s="21" t="s">
        <v>5572</v>
      </c>
      <c r="E2162" s="10" t="s">
        <v>2016</v>
      </c>
      <c r="F2162" s="10" t="s">
        <v>56</v>
      </c>
      <c r="G2162" s="46">
        <v>3.1899999999999998E-2</v>
      </c>
      <c r="H2162" s="46">
        <v>3.8999999999999998E-3</v>
      </c>
      <c r="I2162" s="46">
        <v>4.7000000000000002E-3</v>
      </c>
      <c r="J2162" s="46">
        <v>4.1000000000000003E-3</v>
      </c>
      <c r="K2162" s="49" t="s">
        <v>5655</v>
      </c>
      <c r="L2162" s="11" t="s">
        <v>5671</v>
      </c>
      <c r="M2162" s="10" t="s">
        <v>5554</v>
      </c>
      <c r="N2162" s="10" t="s">
        <v>8</v>
      </c>
      <c r="O2162" s="10" t="s">
        <v>70</v>
      </c>
      <c r="P2162" s="25" t="s">
        <v>50</v>
      </c>
    </row>
    <row r="2163" spans="1:16" ht="210.75" customHeight="1" x14ac:dyDescent="0.35">
      <c r="A2163" s="20">
        <f t="shared" si="93"/>
        <v>2162</v>
      </c>
      <c r="B2163" s="21" t="str">
        <f t="shared" ref="B2163:B2170" si="98">"W"&amp;WEEKNUM(C2163,1)</f>
        <v>W19</v>
      </c>
      <c r="C2163" s="21">
        <v>46151.5</v>
      </c>
      <c r="D2163" s="21" t="s">
        <v>2102</v>
      </c>
      <c r="E2163" s="10" t="s">
        <v>64</v>
      </c>
      <c r="F2163" s="10" t="s">
        <v>56</v>
      </c>
      <c r="G2163" s="46">
        <v>0.11360000000000001</v>
      </c>
      <c r="H2163" s="46">
        <v>3.8999999999999998E-3</v>
      </c>
      <c r="I2163" s="46">
        <v>4.5999999999999999E-3</v>
      </c>
      <c r="J2163" s="46">
        <v>2.3999999999999998E-3</v>
      </c>
      <c r="K2163" s="49" t="s">
        <v>5673</v>
      </c>
      <c r="L2163" s="11" t="s">
        <v>5687</v>
      </c>
      <c r="M2163" s="10" t="s">
        <v>5554</v>
      </c>
      <c r="N2163" s="10" t="s">
        <v>8</v>
      </c>
      <c r="O2163" s="10" t="s">
        <v>70</v>
      </c>
      <c r="P2163" s="25" t="s">
        <v>50</v>
      </c>
    </row>
    <row r="2164" spans="1:16" ht="210.75" customHeight="1" x14ac:dyDescent="0.35">
      <c r="A2164" s="20">
        <f t="shared" si="93"/>
        <v>2163</v>
      </c>
      <c r="B2164" s="21" t="str">
        <f t="shared" si="98"/>
        <v>W19</v>
      </c>
      <c r="C2164" s="21">
        <v>46151.5</v>
      </c>
      <c r="D2164" s="21" t="s">
        <v>4605</v>
      </c>
      <c r="E2164" s="10" t="s">
        <v>159</v>
      </c>
      <c r="F2164" s="10" t="s">
        <v>56</v>
      </c>
      <c r="G2164" s="46">
        <v>6.6799999999999998E-2</v>
      </c>
      <c r="H2164" s="46">
        <v>1.1999999999999999E-3</v>
      </c>
      <c r="I2164" s="46">
        <v>8.9999999999999998E-4</v>
      </c>
      <c r="J2164" s="46">
        <v>8.0000000000000004E-4</v>
      </c>
      <c r="K2164" s="49" t="s">
        <v>5728</v>
      </c>
      <c r="L2164" s="11" t="s">
        <v>5729</v>
      </c>
      <c r="M2164" s="10" t="s">
        <v>928</v>
      </c>
      <c r="N2164" s="10" t="s">
        <v>1</v>
      </c>
      <c r="O2164" s="10" t="s">
        <v>70</v>
      </c>
      <c r="P2164" s="25" t="s">
        <v>50</v>
      </c>
    </row>
    <row r="2165" spans="1:16" ht="210.75" customHeight="1" x14ac:dyDescent="0.35">
      <c r="A2165" s="20">
        <f t="shared" si="93"/>
        <v>2164</v>
      </c>
      <c r="B2165" s="21" t="str">
        <f t="shared" si="98"/>
        <v>W19</v>
      </c>
      <c r="C2165" s="21">
        <v>46151.5</v>
      </c>
      <c r="D2165" s="21" t="s">
        <v>4377</v>
      </c>
      <c r="E2165" s="10" t="s">
        <v>106</v>
      </c>
      <c r="F2165" s="10" t="s">
        <v>66</v>
      </c>
      <c r="G2165" s="46">
        <v>6.8999999999999999E-3</v>
      </c>
      <c r="H2165" s="46">
        <v>1.1999999999999999E-3</v>
      </c>
      <c r="I2165" s="46">
        <v>1.6000000000000001E-3</v>
      </c>
      <c r="J2165" s="46">
        <v>2E-3</v>
      </c>
      <c r="K2165" s="49" t="s">
        <v>5674</v>
      </c>
      <c r="L2165" s="11" t="s">
        <v>5680</v>
      </c>
      <c r="M2165" s="10" t="s">
        <v>928</v>
      </c>
      <c r="N2165" s="10" t="s">
        <v>1</v>
      </c>
      <c r="O2165" s="10" t="s">
        <v>70</v>
      </c>
      <c r="P2165" s="25" t="s">
        <v>50</v>
      </c>
    </row>
    <row r="2166" spans="1:16" ht="210.75" customHeight="1" x14ac:dyDescent="0.35">
      <c r="A2166" s="20">
        <f t="shared" si="93"/>
        <v>2165</v>
      </c>
      <c r="B2166" s="21" t="str">
        <f t="shared" si="98"/>
        <v>W19</v>
      </c>
      <c r="C2166" s="21">
        <v>46151.5</v>
      </c>
      <c r="D2166" s="21" t="s">
        <v>2954</v>
      </c>
      <c r="E2166" s="10" t="s">
        <v>20</v>
      </c>
      <c r="F2166" s="10" t="s">
        <v>56</v>
      </c>
      <c r="G2166" s="46">
        <v>2.3400000000000001E-2</v>
      </c>
      <c r="H2166" s="46">
        <v>1.8E-3</v>
      </c>
      <c r="I2166" s="46">
        <v>1.8E-3</v>
      </c>
      <c r="J2166" s="46">
        <v>2.5000000000000001E-3</v>
      </c>
      <c r="K2166" s="49" t="s">
        <v>5675</v>
      </c>
      <c r="L2166" s="11" t="s">
        <v>5681</v>
      </c>
      <c r="M2166" s="10" t="s">
        <v>928</v>
      </c>
      <c r="N2166" s="10" t="s">
        <v>1</v>
      </c>
      <c r="O2166" s="10" t="s">
        <v>70</v>
      </c>
      <c r="P2166" s="25" t="s">
        <v>50</v>
      </c>
    </row>
    <row r="2167" spans="1:16" ht="210.75" customHeight="1" x14ac:dyDescent="0.35">
      <c r="A2167" s="20">
        <f t="shared" si="93"/>
        <v>2166</v>
      </c>
      <c r="B2167" s="21" t="str">
        <f t="shared" si="98"/>
        <v>W19</v>
      </c>
      <c r="C2167" s="21">
        <v>46151.5</v>
      </c>
      <c r="D2167" s="21" t="s">
        <v>2954</v>
      </c>
      <c r="E2167" s="10" t="s">
        <v>86</v>
      </c>
      <c r="F2167" s="10" t="s">
        <v>56</v>
      </c>
      <c r="G2167" s="46">
        <v>3.5900000000000001E-2</v>
      </c>
      <c r="H2167" s="46">
        <v>3.0999999999999999E-3</v>
      </c>
      <c r="I2167" s="46">
        <v>3.0999999999999999E-3</v>
      </c>
      <c r="J2167" s="46">
        <v>3.5000000000000001E-3</v>
      </c>
      <c r="K2167" s="49" t="s">
        <v>5676</v>
      </c>
      <c r="M2167" s="10" t="s">
        <v>5678</v>
      </c>
      <c r="N2167" s="10" t="s">
        <v>8</v>
      </c>
      <c r="O2167" s="10" t="s">
        <v>70</v>
      </c>
      <c r="P2167" s="25" t="s">
        <v>50</v>
      </c>
    </row>
    <row r="2168" spans="1:16" ht="210.75" customHeight="1" x14ac:dyDescent="0.35">
      <c r="A2168" s="20">
        <f t="shared" si="93"/>
        <v>2167</v>
      </c>
      <c r="B2168" s="21" t="str">
        <f t="shared" si="98"/>
        <v>W19</v>
      </c>
      <c r="C2168" s="21">
        <v>46151.5</v>
      </c>
      <c r="D2168" s="21" t="s">
        <v>2935</v>
      </c>
      <c r="E2168" s="10" t="s">
        <v>73</v>
      </c>
      <c r="F2168" s="10" t="s">
        <v>56</v>
      </c>
      <c r="G2168" s="46">
        <v>0.38179999999999997</v>
      </c>
      <c r="H2168" s="46">
        <v>5.5999999999999999E-3</v>
      </c>
      <c r="I2168" s="46">
        <v>5.5999999999999999E-3</v>
      </c>
      <c r="J2168" s="46">
        <v>1.8E-3</v>
      </c>
      <c r="K2168" s="49" t="s">
        <v>5677</v>
      </c>
      <c r="M2168" s="10" t="s">
        <v>5318</v>
      </c>
      <c r="N2168" s="10" t="s">
        <v>9</v>
      </c>
      <c r="O2168" s="10" t="s">
        <v>70</v>
      </c>
      <c r="P2168" s="25" t="s">
        <v>50</v>
      </c>
    </row>
    <row r="2169" spans="1:16" ht="210.75" customHeight="1" x14ac:dyDescent="0.35">
      <c r="A2169" s="20">
        <f t="shared" si="93"/>
        <v>2168</v>
      </c>
      <c r="B2169" s="21" t="str">
        <f t="shared" si="98"/>
        <v>W19</v>
      </c>
      <c r="C2169" s="21">
        <v>46151.5</v>
      </c>
      <c r="D2169" s="21" t="s">
        <v>5623</v>
      </c>
      <c r="E2169" s="10" t="s">
        <v>84</v>
      </c>
      <c r="F2169" s="10" t="s">
        <v>56</v>
      </c>
      <c r="G2169" s="46">
        <v>2.7099999999999999E-2</v>
      </c>
      <c r="H2169" s="46">
        <v>6.6E-3</v>
      </c>
      <c r="I2169" s="46">
        <v>6.6E-3</v>
      </c>
      <c r="J2169" s="46">
        <v>6.6E-3</v>
      </c>
      <c r="K2169" s="49" t="s">
        <v>5684</v>
      </c>
      <c r="L2169" s="11" t="s">
        <v>5686</v>
      </c>
      <c r="M2169" s="10" t="s">
        <v>151</v>
      </c>
      <c r="N2169" s="10" t="s">
        <v>8</v>
      </c>
      <c r="O2169" s="10" t="s">
        <v>70</v>
      </c>
      <c r="P2169" s="25" t="s">
        <v>50</v>
      </c>
    </row>
    <row r="2170" spans="1:16" ht="210.75" customHeight="1" x14ac:dyDescent="0.35">
      <c r="A2170" s="20">
        <f t="shared" si="93"/>
        <v>2169</v>
      </c>
      <c r="B2170" s="21" t="str">
        <f t="shared" si="98"/>
        <v>W20</v>
      </c>
      <c r="C2170" s="21">
        <v>46152.416666666664</v>
      </c>
      <c r="D2170" s="21" t="s">
        <v>5623</v>
      </c>
      <c r="E2170" s="10" t="s">
        <v>5688</v>
      </c>
      <c r="F2170" s="10" t="s">
        <v>25</v>
      </c>
      <c r="G2170" s="46">
        <v>7.7499999999999999E-2</v>
      </c>
      <c r="H2170" s="46">
        <v>2.1700000000000001E-2</v>
      </c>
      <c r="I2170" s="46">
        <v>2.18E-2</v>
      </c>
      <c r="J2170" s="46">
        <v>2.1700000000000001E-2</v>
      </c>
      <c r="K2170" s="49" t="s">
        <v>5689</v>
      </c>
      <c r="L2170" s="11" t="s">
        <v>5660</v>
      </c>
      <c r="M2170" s="10" t="s">
        <v>184</v>
      </c>
      <c r="N2170" s="10" t="s">
        <v>183</v>
      </c>
      <c r="O2170" s="10" t="s">
        <v>70</v>
      </c>
      <c r="P2170" s="25" t="s">
        <v>50</v>
      </c>
    </row>
    <row r="2171" spans="1:16" ht="210.75" customHeight="1" x14ac:dyDescent="0.35">
      <c r="A2171" s="20">
        <f t="shared" si="93"/>
        <v>2170</v>
      </c>
      <c r="B2171" s="21" t="s">
        <v>5329</v>
      </c>
      <c r="C2171" s="21">
        <v>46152.4375</v>
      </c>
      <c r="D2171" s="21" t="s">
        <v>201</v>
      </c>
      <c r="E2171" s="10" t="s">
        <v>105</v>
      </c>
      <c r="F2171" s="10" t="s">
        <v>25</v>
      </c>
      <c r="G2171" s="46">
        <v>1.29E-2</v>
      </c>
      <c r="H2171" s="46">
        <v>2.5999999999999999E-3</v>
      </c>
      <c r="I2171" s="46">
        <v>2.5999999999999999E-3</v>
      </c>
      <c r="J2171" s="46">
        <v>2.5999999999999999E-3</v>
      </c>
      <c r="K2171" s="49" t="s">
        <v>5701</v>
      </c>
      <c r="L2171" s="11" t="s">
        <v>5692</v>
      </c>
      <c r="M2171" s="10" t="s">
        <v>3689</v>
      </c>
      <c r="N2171" s="10" t="s">
        <v>8</v>
      </c>
      <c r="O2171" s="10" t="s">
        <v>3071</v>
      </c>
      <c r="P2171" s="25" t="s">
        <v>134</v>
      </c>
    </row>
    <row r="2172" spans="1:16" ht="210.75" customHeight="1" x14ac:dyDescent="0.35">
      <c r="A2172" s="20">
        <f t="shared" si="93"/>
        <v>2171</v>
      </c>
      <c r="B2172" s="21" t="s">
        <v>5329</v>
      </c>
      <c r="C2172" s="21">
        <v>46152.4375</v>
      </c>
      <c r="D2172" s="21" t="s">
        <v>2954</v>
      </c>
      <c r="E2172" s="10" t="s">
        <v>64</v>
      </c>
      <c r="F2172" s="10" t="s">
        <v>25</v>
      </c>
      <c r="G2172" s="46">
        <v>2.7000000000000001E-3</v>
      </c>
      <c r="H2172" s="46">
        <v>6.9999999999999999E-4</v>
      </c>
      <c r="I2172" s="46">
        <v>1.2999999999999999E-3</v>
      </c>
      <c r="J2172" s="46">
        <v>1.2999999999999999E-3</v>
      </c>
      <c r="K2172" s="49" t="s">
        <v>5693</v>
      </c>
      <c r="L2172" s="11" t="s">
        <v>5694</v>
      </c>
      <c r="M2172" s="10" t="s">
        <v>5432</v>
      </c>
      <c r="N2172" s="10" t="s">
        <v>8</v>
      </c>
      <c r="O2172" s="10" t="s">
        <v>3071</v>
      </c>
      <c r="P2172" s="25" t="s">
        <v>11</v>
      </c>
    </row>
    <row r="2173" spans="1:16" ht="210.75" customHeight="1" x14ac:dyDescent="0.35">
      <c r="A2173" s="20">
        <f t="shared" si="93"/>
        <v>2172</v>
      </c>
      <c r="B2173" s="21" t="s">
        <v>5329</v>
      </c>
      <c r="C2173" s="21">
        <v>46152.4375</v>
      </c>
      <c r="D2173" s="21" t="s">
        <v>4377</v>
      </c>
      <c r="E2173" s="10" t="s">
        <v>206</v>
      </c>
      <c r="F2173" s="10" t="s">
        <v>25</v>
      </c>
      <c r="G2173" s="46">
        <v>3.0000000000000001E-3</v>
      </c>
      <c r="H2173" s="46">
        <v>1.2999999999999999E-3</v>
      </c>
      <c r="I2173" s="46">
        <v>1.6000000000000001E-3</v>
      </c>
      <c r="J2173" s="46">
        <v>1.6000000000000001E-3</v>
      </c>
      <c r="K2173" s="49" t="s">
        <v>5695</v>
      </c>
      <c r="L2173" s="11" t="s">
        <v>5705</v>
      </c>
      <c r="M2173" s="10" t="s">
        <v>5696</v>
      </c>
      <c r="N2173" s="10" t="s">
        <v>1</v>
      </c>
      <c r="O2173" s="10" t="s">
        <v>3071</v>
      </c>
      <c r="P2173" s="25" t="s">
        <v>134</v>
      </c>
    </row>
    <row r="2174" spans="1:16" ht="210.75" customHeight="1" x14ac:dyDescent="0.35">
      <c r="A2174" s="20">
        <f t="shared" si="93"/>
        <v>2173</v>
      </c>
      <c r="B2174" s="21" t="s">
        <v>5329</v>
      </c>
      <c r="C2174" s="21">
        <v>46152.4375</v>
      </c>
      <c r="D2174" s="21" t="s">
        <v>201</v>
      </c>
      <c r="E2174" s="10" t="s">
        <v>462</v>
      </c>
      <c r="F2174" s="10" t="s">
        <v>25</v>
      </c>
      <c r="G2174" s="46">
        <v>8.0000000000000002E-3</v>
      </c>
      <c r="H2174" s="46">
        <v>2.2000000000000001E-3</v>
      </c>
      <c r="I2174" s="46">
        <v>2.2000000000000001E-3</v>
      </c>
      <c r="J2174" s="46">
        <v>2.2000000000000001E-3</v>
      </c>
      <c r="K2174" s="49" t="s">
        <v>5697</v>
      </c>
      <c r="L2174" s="11" t="s">
        <v>5715</v>
      </c>
      <c r="M2174" s="10" t="s">
        <v>5696</v>
      </c>
      <c r="N2174" s="10" t="s">
        <v>1</v>
      </c>
      <c r="O2174" s="10" t="s">
        <v>3071</v>
      </c>
      <c r="P2174" s="25" t="s">
        <v>11</v>
      </c>
    </row>
    <row r="2175" spans="1:16" ht="210.75" customHeight="1" x14ac:dyDescent="0.35">
      <c r="A2175" s="20">
        <f t="shared" si="93"/>
        <v>2174</v>
      </c>
      <c r="B2175" s="21" t="s">
        <v>5329</v>
      </c>
      <c r="C2175" s="21">
        <v>46152.4375</v>
      </c>
      <c r="D2175" s="21" t="s">
        <v>201</v>
      </c>
      <c r="E2175" s="10" t="s">
        <v>147</v>
      </c>
      <c r="F2175" s="10" t="s">
        <v>25</v>
      </c>
      <c r="G2175" s="46">
        <v>2.9000000000000001E-2</v>
      </c>
      <c r="H2175" s="46">
        <v>4.7999999999999996E-3</v>
      </c>
      <c r="I2175" s="46">
        <v>4.7999999999999996E-3</v>
      </c>
      <c r="J2175" s="46">
        <v>4.7999999999999996E-3</v>
      </c>
      <c r="K2175" s="49" t="s">
        <v>5702</v>
      </c>
      <c r="L2175" s="11" t="s">
        <v>5692</v>
      </c>
      <c r="M2175" s="10" t="s">
        <v>5703</v>
      </c>
      <c r="N2175" s="10" t="s">
        <v>8</v>
      </c>
      <c r="O2175" s="10" t="s">
        <v>3071</v>
      </c>
      <c r="P2175" s="25" t="s">
        <v>134</v>
      </c>
    </row>
    <row r="2176" spans="1:16" ht="210.75" customHeight="1" x14ac:dyDescent="0.35">
      <c r="A2176" s="20">
        <f t="shared" si="93"/>
        <v>2175</v>
      </c>
      <c r="B2176" s="21" t="s">
        <v>5329</v>
      </c>
      <c r="C2176" s="21">
        <v>46152.4375</v>
      </c>
      <c r="D2176" s="21" t="s">
        <v>4377</v>
      </c>
      <c r="E2176" s="10" t="s">
        <v>102</v>
      </c>
      <c r="F2176" s="10" t="s">
        <v>25</v>
      </c>
      <c r="G2176" s="46">
        <v>1.4800000000000001E-2</v>
      </c>
      <c r="H2176" s="46">
        <v>5.3E-3</v>
      </c>
      <c r="I2176" s="46">
        <v>5.7999999999999996E-3</v>
      </c>
      <c r="J2176" s="46">
        <v>5.7999999999999996E-3</v>
      </c>
      <c r="K2176" s="49" t="s">
        <v>5704</v>
      </c>
      <c r="L2176" s="11" t="s">
        <v>5692</v>
      </c>
      <c r="M2176" s="10" t="s">
        <v>5703</v>
      </c>
      <c r="N2176" s="10" t="s">
        <v>8</v>
      </c>
      <c r="O2176" s="10" t="s">
        <v>3071</v>
      </c>
      <c r="P2176" s="25" t="s">
        <v>134</v>
      </c>
    </row>
    <row r="2177" spans="1:16" ht="210.75" customHeight="1" x14ac:dyDescent="0.35">
      <c r="A2177" s="20">
        <f t="shared" si="93"/>
        <v>2176</v>
      </c>
      <c r="B2177" s="21" t="s">
        <v>5329</v>
      </c>
      <c r="C2177" s="21">
        <v>46153.4375</v>
      </c>
      <c r="D2177" s="21" t="s">
        <v>201</v>
      </c>
      <c r="E2177" s="10" t="s">
        <v>493</v>
      </c>
      <c r="F2177" s="10" t="s">
        <v>25</v>
      </c>
      <c r="G2177" s="46">
        <v>3.5299999999999998E-2</v>
      </c>
      <c r="H2177" s="46">
        <v>3.8999999999999998E-3</v>
      </c>
      <c r="I2177" s="46">
        <v>3.8999999999999998E-3</v>
      </c>
      <c r="J2177" s="46">
        <v>3.8999999999999998E-3</v>
      </c>
      <c r="K2177" s="49" t="s">
        <v>5708</v>
      </c>
      <c r="L2177" s="11" t="s">
        <v>5722</v>
      </c>
      <c r="M2177" s="10" t="s">
        <v>5709</v>
      </c>
      <c r="N2177" s="10" t="s">
        <v>9</v>
      </c>
      <c r="O2177" s="10" t="s">
        <v>3071</v>
      </c>
      <c r="P2177" s="25" t="s">
        <v>134</v>
      </c>
    </row>
    <row r="2178" spans="1:16" ht="210.75" customHeight="1" x14ac:dyDescent="0.35">
      <c r="A2178" s="20">
        <f t="shared" si="93"/>
        <v>2177</v>
      </c>
      <c r="B2178" s="21" t="s">
        <v>5329</v>
      </c>
      <c r="C2178" s="21">
        <v>46153.4375</v>
      </c>
      <c r="D2178" s="21" t="s">
        <v>201</v>
      </c>
      <c r="E2178" s="10" t="s">
        <v>73</v>
      </c>
      <c r="F2178" s="10" t="s">
        <v>25</v>
      </c>
      <c r="G2178" s="46">
        <v>4.3999999999999997E-2</v>
      </c>
      <c r="H2178" s="46">
        <v>1.6999999999999999E-3</v>
      </c>
      <c r="I2178" s="46">
        <v>1.6999999999999999E-3</v>
      </c>
      <c r="J2178" s="46">
        <v>1.6999999999999999E-3</v>
      </c>
      <c r="K2178" s="49" t="s">
        <v>5710</v>
      </c>
      <c r="L2178" s="11" t="s">
        <v>5718</v>
      </c>
      <c r="M2178" s="10" t="s">
        <v>5709</v>
      </c>
      <c r="N2178" s="10" t="s">
        <v>9</v>
      </c>
      <c r="O2178" s="10" t="s">
        <v>3071</v>
      </c>
      <c r="P2178" s="25" t="s">
        <v>11</v>
      </c>
    </row>
    <row r="2179" spans="1:16" ht="210.75" customHeight="1" x14ac:dyDescent="0.35">
      <c r="A2179" s="20">
        <f t="shared" si="93"/>
        <v>2178</v>
      </c>
      <c r="B2179" s="21" t="s">
        <v>5329</v>
      </c>
      <c r="C2179" s="21">
        <v>46153.4375</v>
      </c>
      <c r="D2179" s="21" t="s">
        <v>2954</v>
      </c>
      <c r="E2179" s="10" t="s">
        <v>105</v>
      </c>
      <c r="F2179" s="10" t="s">
        <v>25</v>
      </c>
      <c r="G2179" s="46">
        <v>6.1999999999999998E-3</v>
      </c>
      <c r="H2179" s="46">
        <v>1E-3</v>
      </c>
      <c r="I2179" s="46">
        <v>1.5E-3</v>
      </c>
      <c r="J2179" s="46">
        <v>1.5E-3</v>
      </c>
      <c r="K2179" s="49" t="s">
        <v>5711</v>
      </c>
      <c r="L2179" s="11" t="s">
        <v>5721</v>
      </c>
      <c r="M2179" s="10" t="s">
        <v>5703</v>
      </c>
      <c r="N2179" s="10" t="s">
        <v>8</v>
      </c>
      <c r="O2179" s="10" t="s">
        <v>3071</v>
      </c>
      <c r="P2179" s="25" t="s">
        <v>134</v>
      </c>
    </row>
    <row r="2180" spans="1:16" ht="210.75" customHeight="1" x14ac:dyDescent="0.35">
      <c r="A2180" s="20">
        <f t="shared" si="93"/>
        <v>2179</v>
      </c>
      <c r="B2180" s="21" t="s">
        <v>5329</v>
      </c>
      <c r="C2180" s="21">
        <v>46153.4375</v>
      </c>
      <c r="D2180" s="21" t="s">
        <v>5572</v>
      </c>
      <c r="E2180" s="10" t="s">
        <v>149</v>
      </c>
      <c r="F2180" s="10" t="s">
        <v>25</v>
      </c>
      <c r="G2180" s="46">
        <v>6.0100000000000001E-2</v>
      </c>
      <c r="H2180" s="46">
        <v>2.1499999999999998E-2</v>
      </c>
      <c r="I2180" s="46">
        <v>2.24E-2</v>
      </c>
      <c r="J2180" s="46">
        <v>2.24E-2</v>
      </c>
      <c r="K2180" s="49" t="s">
        <v>5719</v>
      </c>
      <c r="L2180" s="11" t="s">
        <v>5720</v>
      </c>
      <c r="M2180" s="10" t="s">
        <v>5712</v>
      </c>
      <c r="N2180" s="10" t="s">
        <v>8</v>
      </c>
      <c r="O2180" s="10" t="s">
        <v>3071</v>
      </c>
      <c r="P2180" s="25" t="s">
        <v>50</v>
      </c>
    </row>
    <row r="2181" spans="1:16" ht="210.75" customHeight="1" x14ac:dyDescent="0.35">
      <c r="A2181" s="20">
        <f t="shared" si="93"/>
        <v>2180</v>
      </c>
      <c r="B2181" s="21" t="s">
        <v>5329</v>
      </c>
      <c r="C2181" s="21">
        <v>46153.4375</v>
      </c>
      <c r="D2181" s="21" t="s">
        <v>2328</v>
      </c>
      <c r="E2181" s="10" t="s">
        <v>212</v>
      </c>
      <c r="F2181" s="10" t="s">
        <v>25</v>
      </c>
      <c r="G2181" s="46">
        <v>8.1199999999999994E-2</v>
      </c>
      <c r="H2181" s="46">
        <v>4.2900000000000001E-2</v>
      </c>
      <c r="I2181" s="46">
        <v>1.6999999999999999E-3</v>
      </c>
      <c r="J2181" s="46">
        <v>1.6999999999999999E-3</v>
      </c>
      <c r="K2181" s="49" t="s">
        <v>5713</v>
      </c>
      <c r="L2181" s="11" t="s">
        <v>5716</v>
      </c>
      <c r="M2181" s="10" t="s">
        <v>5703</v>
      </c>
      <c r="N2181" s="10" t="s">
        <v>8</v>
      </c>
      <c r="O2181" s="10" t="s">
        <v>3071</v>
      </c>
      <c r="P2181" s="25" t="s">
        <v>50</v>
      </c>
    </row>
    <row r="2182" spans="1:16" ht="210.75" customHeight="1" x14ac:dyDescent="0.35">
      <c r="A2182" s="20">
        <f t="shared" si="93"/>
        <v>2181</v>
      </c>
      <c r="B2182" s="21" t="s">
        <v>5329</v>
      </c>
      <c r="C2182" s="21">
        <v>46154.4375</v>
      </c>
      <c r="D2182" s="21" t="s">
        <v>5572</v>
      </c>
      <c r="E2182" s="10" t="s">
        <v>5723</v>
      </c>
      <c r="F2182" s="10" t="s">
        <v>25</v>
      </c>
      <c r="G2182" s="46">
        <v>4.53E-2</v>
      </c>
      <c r="H2182" s="46">
        <v>4.1000000000000003E-3</v>
      </c>
      <c r="I2182" s="46">
        <v>6.1999999999999998E-3</v>
      </c>
      <c r="J2182" s="46">
        <v>6.1999999999999998E-3</v>
      </c>
      <c r="K2182" s="49" t="s">
        <v>5724</v>
      </c>
      <c r="L2182" s="11" t="s">
        <v>5739</v>
      </c>
      <c r="M2182" s="10" t="s">
        <v>5740</v>
      </c>
      <c r="N2182" s="10" t="s">
        <v>1</v>
      </c>
      <c r="O2182" s="10" t="s">
        <v>3071</v>
      </c>
      <c r="P2182" s="25" t="s">
        <v>50</v>
      </c>
    </row>
    <row r="2183" spans="1:16" ht="210.75" customHeight="1" x14ac:dyDescent="0.35">
      <c r="A2183" s="20">
        <f t="shared" si="93"/>
        <v>2182</v>
      </c>
      <c r="B2183" s="21" t="s">
        <v>5329</v>
      </c>
      <c r="C2183" s="21">
        <v>46154.4375</v>
      </c>
      <c r="D2183" s="21" t="s">
        <v>4292</v>
      </c>
      <c r="E2183" s="10" t="s">
        <v>20</v>
      </c>
      <c r="F2183" s="10" t="s">
        <v>25</v>
      </c>
      <c r="G2183" s="46">
        <v>3.8999999999999998E-3</v>
      </c>
      <c r="H2183" s="46">
        <v>3.0000000000000001E-3</v>
      </c>
      <c r="I2183" s="46">
        <v>3.2000000000000002E-3</v>
      </c>
      <c r="J2183" s="46">
        <v>3.2000000000000002E-3</v>
      </c>
      <c r="K2183" s="49" t="s">
        <v>5738</v>
      </c>
      <c r="L2183" s="11" t="s">
        <v>5736</v>
      </c>
      <c r="M2183" s="10" t="s">
        <v>3726</v>
      </c>
      <c r="N2183" s="10" t="s">
        <v>1</v>
      </c>
      <c r="O2183" s="10" t="s">
        <v>3071</v>
      </c>
      <c r="P2183" s="25" t="s">
        <v>11</v>
      </c>
    </row>
    <row r="2184" spans="1:16" ht="210.75" customHeight="1" x14ac:dyDescent="0.35">
      <c r="A2184" s="20">
        <f t="shared" si="93"/>
        <v>2183</v>
      </c>
      <c r="B2184" s="21" t="s">
        <v>5329</v>
      </c>
      <c r="C2184" s="21">
        <v>46154.4375</v>
      </c>
      <c r="D2184" s="21" t="s">
        <v>5572</v>
      </c>
      <c r="E2184" s="10" t="s">
        <v>1327</v>
      </c>
      <c r="F2184" s="10" t="s">
        <v>25</v>
      </c>
      <c r="G2184" s="46">
        <v>1.77E-2</v>
      </c>
      <c r="H2184" s="46">
        <v>6.9999999999999999E-4</v>
      </c>
      <c r="I2184" s="46">
        <v>1.9E-3</v>
      </c>
      <c r="J2184" s="46">
        <v>1.9E-3</v>
      </c>
      <c r="K2184" s="49" t="s">
        <v>5734</v>
      </c>
      <c r="L2184" s="11" t="s">
        <v>5727</v>
      </c>
      <c r="M2184" s="10" t="s">
        <v>5703</v>
      </c>
      <c r="N2184" s="10" t="s">
        <v>5725</v>
      </c>
      <c r="O2184" s="10" t="s">
        <v>3071</v>
      </c>
      <c r="P2184" s="25" t="s">
        <v>50</v>
      </c>
    </row>
    <row r="2185" spans="1:16" ht="210.75" customHeight="1" x14ac:dyDescent="0.35">
      <c r="A2185" s="20">
        <f t="shared" ref="A2185:A2212" si="99">ROW()-1</f>
        <v>2184</v>
      </c>
      <c r="B2185" s="21" t="s">
        <v>5329</v>
      </c>
      <c r="C2185" s="21">
        <v>46154.4375</v>
      </c>
      <c r="D2185" s="21" t="s">
        <v>2102</v>
      </c>
      <c r="E2185" s="10" t="s">
        <v>4506</v>
      </c>
      <c r="F2185" s="10" t="s">
        <v>25</v>
      </c>
      <c r="G2185" s="46">
        <v>4.8999999999999998E-3</v>
      </c>
      <c r="H2185" s="46">
        <v>4.0000000000000002E-4</v>
      </c>
      <c r="I2185" s="46">
        <v>1.1999999999999999E-3</v>
      </c>
      <c r="J2185" s="46">
        <v>1.1999999999999999E-3</v>
      </c>
      <c r="K2185" s="49" t="s">
        <v>5735</v>
      </c>
      <c r="L2185" s="11" t="s">
        <v>5737</v>
      </c>
      <c r="M2185" s="10" t="s">
        <v>5726</v>
      </c>
      <c r="N2185" s="10" t="s">
        <v>8</v>
      </c>
      <c r="O2185" s="10" t="s">
        <v>3071</v>
      </c>
      <c r="P2185" s="25" t="s">
        <v>11</v>
      </c>
    </row>
    <row r="2186" spans="1:16" ht="210.75" customHeight="1" x14ac:dyDescent="0.35">
      <c r="A2186" s="20">
        <f t="shared" si="99"/>
        <v>2185</v>
      </c>
      <c r="B2186" s="21" t="s">
        <v>5329</v>
      </c>
      <c r="C2186" s="21">
        <v>46154.729166666664</v>
      </c>
      <c r="D2186" s="21" t="s">
        <v>2911</v>
      </c>
      <c r="E2186" s="10" t="s">
        <v>2053</v>
      </c>
      <c r="F2186" s="10" t="s">
        <v>25</v>
      </c>
      <c r="G2186" s="46">
        <v>2.8E-3</v>
      </c>
      <c r="H2186" s="46">
        <v>1.1000000000000001E-3</v>
      </c>
      <c r="I2186" s="46">
        <v>2.2000000000000001E-3</v>
      </c>
      <c r="J2186" s="46">
        <v>2.2000000000000001E-3</v>
      </c>
      <c r="K2186" s="49" t="s">
        <v>5732</v>
      </c>
      <c r="L2186" s="11" t="s">
        <v>5733</v>
      </c>
      <c r="M2186" s="10" t="s">
        <v>5726</v>
      </c>
      <c r="N2186" s="10" t="s">
        <v>8</v>
      </c>
      <c r="O2186" s="10" t="s">
        <v>3071</v>
      </c>
      <c r="P2186" s="25" t="s">
        <v>50</v>
      </c>
    </row>
    <row r="2187" spans="1:16" ht="210.75" customHeight="1" x14ac:dyDescent="0.35">
      <c r="A2187" s="20">
        <f t="shared" si="99"/>
        <v>2186</v>
      </c>
      <c r="B2187" s="21" t="s">
        <v>5329</v>
      </c>
      <c r="C2187" s="21">
        <v>46155.666666666664</v>
      </c>
      <c r="D2187" s="21" t="s">
        <v>2102</v>
      </c>
      <c r="E2187" s="10" t="s">
        <v>166</v>
      </c>
      <c r="F2187" s="10" t="s">
        <v>60</v>
      </c>
      <c r="G2187" s="46">
        <v>6.1999999999999998E-3</v>
      </c>
      <c r="H2187" s="46">
        <v>6.6E-3</v>
      </c>
      <c r="I2187" s="46">
        <v>6.7999999999999996E-3</v>
      </c>
      <c r="J2187" s="46">
        <v>7.7999999999999996E-3</v>
      </c>
      <c r="K2187" s="49" t="s">
        <v>5741</v>
      </c>
      <c r="L2187" s="11" t="s">
        <v>5749</v>
      </c>
      <c r="M2187" s="10" t="s">
        <v>5742</v>
      </c>
      <c r="N2187" s="10" t="s">
        <v>8</v>
      </c>
      <c r="O2187" s="10" t="s">
        <v>5743</v>
      </c>
      <c r="P2187" s="25" t="s">
        <v>50</v>
      </c>
    </row>
    <row r="2188" spans="1:16" ht="210.75" customHeight="1" x14ac:dyDescent="0.35">
      <c r="A2188" s="20">
        <f t="shared" si="99"/>
        <v>2187</v>
      </c>
      <c r="B2188" s="21" t="s">
        <v>5329</v>
      </c>
      <c r="C2188" s="21">
        <v>46155.666666666664</v>
      </c>
      <c r="D2188" s="21" t="s">
        <v>2911</v>
      </c>
      <c r="E2188" s="10" t="s">
        <v>20</v>
      </c>
      <c r="F2188" s="10" t="s">
        <v>56</v>
      </c>
      <c r="G2188" s="46">
        <v>3.5299999999999998E-2</v>
      </c>
      <c r="H2188" s="46">
        <v>6.8999999999999999E-3</v>
      </c>
      <c r="I2188" s="46">
        <v>8.6E-3</v>
      </c>
      <c r="J2188" s="46">
        <v>8.0000000000000002E-3</v>
      </c>
      <c r="K2188" s="49" t="s">
        <v>5744</v>
      </c>
      <c r="L2188" s="11" t="s">
        <v>5745</v>
      </c>
      <c r="M2188" s="10" t="s">
        <v>5746</v>
      </c>
      <c r="N2188" s="10" t="s">
        <v>5747</v>
      </c>
      <c r="O2188" s="10" t="s">
        <v>5743</v>
      </c>
      <c r="P2188" s="25" t="s">
        <v>50</v>
      </c>
    </row>
    <row r="2189" spans="1:16" ht="210.75" customHeight="1" x14ac:dyDescent="0.35">
      <c r="A2189" s="20">
        <f t="shared" si="99"/>
        <v>2188</v>
      </c>
      <c r="B2189" s="21" t="s">
        <v>5329</v>
      </c>
      <c r="C2189" s="21">
        <v>46156.416666666664</v>
      </c>
      <c r="D2189" s="21" t="s">
        <v>2102</v>
      </c>
      <c r="E2189" s="10" t="s">
        <v>149</v>
      </c>
      <c r="F2189" s="10" t="s">
        <v>56</v>
      </c>
      <c r="G2189" s="46">
        <v>6.6E-3</v>
      </c>
      <c r="H2189" s="46">
        <v>1.8E-3</v>
      </c>
      <c r="I2189" s="46">
        <v>2E-3</v>
      </c>
      <c r="J2189" s="46">
        <v>2.3E-3</v>
      </c>
      <c r="K2189" s="49" t="s">
        <v>5751</v>
      </c>
      <c r="L2189" s="11" t="s">
        <v>5752</v>
      </c>
      <c r="M2189" s="10" t="s">
        <v>5753</v>
      </c>
      <c r="N2189" s="10" t="s">
        <v>8</v>
      </c>
      <c r="O2189" s="10" t="s">
        <v>5743</v>
      </c>
      <c r="P2189" s="25" t="s">
        <v>50</v>
      </c>
    </row>
    <row r="2190" spans="1:16" ht="210.75" customHeight="1" x14ac:dyDescent="0.35">
      <c r="A2190" s="20">
        <f t="shared" si="99"/>
        <v>2189</v>
      </c>
      <c r="B2190" s="21" t="s">
        <v>5329</v>
      </c>
      <c r="C2190" s="21">
        <v>46156.416666666664</v>
      </c>
      <c r="D2190" s="21" t="s">
        <v>5755</v>
      </c>
      <c r="E2190" s="10" t="s">
        <v>166</v>
      </c>
      <c r="F2190" s="10" t="s">
        <v>60</v>
      </c>
      <c r="G2190" s="46">
        <v>8.8000000000000005E-3</v>
      </c>
      <c r="H2190" s="46">
        <v>1.0999999999999999E-2</v>
      </c>
      <c r="I2190" s="46">
        <v>1.12E-2</v>
      </c>
      <c r="J2190" s="46">
        <v>1.0999999999999999E-2</v>
      </c>
      <c r="K2190" s="49" t="s">
        <v>5754</v>
      </c>
      <c r="L2190" s="11" t="s">
        <v>5762</v>
      </c>
      <c r="M2190" s="10" t="s">
        <v>5756</v>
      </c>
      <c r="N2190" s="10" t="s">
        <v>8</v>
      </c>
      <c r="O2190" s="10" t="s">
        <v>5743</v>
      </c>
      <c r="P2190" s="25" t="s">
        <v>50</v>
      </c>
    </row>
    <row r="2191" spans="1:16" ht="198" x14ac:dyDescent="0.35">
      <c r="A2191" s="20">
        <f t="shared" si="99"/>
        <v>2190</v>
      </c>
      <c r="B2191" s="21" t="s">
        <v>5329</v>
      </c>
      <c r="C2191" s="21">
        <v>46156.416666666664</v>
      </c>
      <c r="D2191" s="21" t="s">
        <v>5755</v>
      </c>
      <c r="E2191" s="10" t="s">
        <v>74</v>
      </c>
      <c r="F2191" s="10" t="s">
        <v>56</v>
      </c>
      <c r="G2191" s="46">
        <v>8.3999999999999995E-3</v>
      </c>
      <c r="H2191" s="46">
        <v>1.2999999999999999E-3</v>
      </c>
      <c r="I2191" s="46">
        <v>1.2999999999999999E-3</v>
      </c>
      <c r="J2191" s="46">
        <v>1.2999999999999999E-3</v>
      </c>
      <c r="K2191" s="49" t="s">
        <v>5757</v>
      </c>
      <c r="L2191" s="11" t="s">
        <v>5758</v>
      </c>
      <c r="M2191" s="10" t="s">
        <v>142</v>
      </c>
      <c r="N2191" s="10" t="s">
        <v>5761</v>
      </c>
      <c r="O2191" s="10" t="s">
        <v>5743</v>
      </c>
      <c r="P2191" s="25" t="s">
        <v>50</v>
      </c>
    </row>
    <row r="2192" spans="1:16" ht="204.75" customHeight="1" x14ac:dyDescent="0.35">
      <c r="A2192" s="20">
        <f t="shared" si="99"/>
        <v>2191</v>
      </c>
      <c r="B2192" s="21" t="s">
        <v>5329</v>
      </c>
      <c r="C2192" s="21">
        <v>46156.416666666664</v>
      </c>
      <c r="D2192" s="21" t="s">
        <v>4292</v>
      </c>
      <c r="E2192" s="10" t="s">
        <v>83</v>
      </c>
      <c r="F2192" s="10" t="s">
        <v>56</v>
      </c>
      <c r="G2192" s="46">
        <v>2.3999999999999998E-3</v>
      </c>
      <c r="H2192" s="46">
        <v>4.0000000000000002E-4</v>
      </c>
      <c r="I2192" s="46">
        <v>5.9999999999999995E-4</v>
      </c>
      <c r="J2192" s="46">
        <v>4.0000000000000002E-4</v>
      </c>
      <c r="K2192" s="49" t="s">
        <v>5759</v>
      </c>
      <c r="L2192" s="11" t="s">
        <v>5760</v>
      </c>
      <c r="M2192" s="10" t="s">
        <v>142</v>
      </c>
      <c r="N2192" s="10" t="s">
        <v>5761</v>
      </c>
      <c r="O2192" s="10" t="s">
        <v>5743</v>
      </c>
      <c r="P2192" s="25" t="s">
        <v>50</v>
      </c>
    </row>
    <row r="2193" spans="1:16" ht="94.5" customHeight="1" x14ac:dyDescent="0.35">
      <c r="A2193" s="20">
        <f t="shared" si="99"/>
        <v>2192</v>
      </c>
      <c r="B2193" s="21" t="s">
        <v>5329</v>
      </c>
      <c r="C2193" s="21">
        <v>46157.416666666664</v>
      </c>
      <c r="D2193" s="21" t="s">
        <v>5381</v>
      </c>
      <c r="E2193" s="10" t="s">
        <v>20</v>
      </c>
      <c r="F2193" s="10" t="s">
        <v>56</v>
      </c>
      <c r="G2193" s="46">
        <v>0.13200000000000001</v>
      </c>
      <c r="H2193" s="46">
        <v>5.3E-3</v>
      </c>
      <c r="I2193" s="46">
        <v>5.3E-3</v>
      </c>
      <c r="J2193" s="46">
        <v>5.3E-3</v>
      </c>
      <c r="K2193" s="49" t="s">
        <v>5763</v>
      </c>
      <c r="L2193" s="11" t="s">
        <v>5764</v>
      </c>
      <c r="M2193" s="10" t="s">
        <v>397</v>
      </c>
      <c r="N2193" s="10" t="s">
        <v>5761</v>
      </c>
      <c r="O2193" s="10" t="s">
        <v>5743</v>
      </c>
      <c r="P2193" s="25" t="s">
        <v>50</v>
      </c>
    </row>
    <row r="2194" spans="1:16" ht="87" customHeight="1" x14ac:dyDescent="0.35">
      <c r="A2194" s="20">
        <f t="shared" si="99"/>
        <v>2193</v>
      </c>
      <c r="B2194" s="21" t="s">
        <v>5329</v>
      </c>
      <c r="C2194" s="21">
        <v>46157.416666666664</v>
      </c>
      <c r="D2194" s="21" t="s">
        <v>2102</v>
      </c>
      <c r="E2194" s="10" t="s">
        <v>1449</v>
      </c>
      <c r="F2194" s="10" t="s">
        <v>56</v>
      </c>
      <c r="G2194" s="46">
        <v>1.7899999999999999E-2</v>
      </c>
      <c r="H2194" s="46">
        <v>2.3E-3</v>
      </c>
      <c r="I2194" s="46">
        <v>1E-3</v>
      </c>
      <c r="J2194" s="46">
        <v>1.1999999999999999E-3</v>
      </c>
      <c r="K2194" s="49" t="s">
        <v>5765</v>
      </c>
      <c r="L2194" s="11" t="s">
        <v>5766</v>
      </c>
      <c r="M2194" s="10" t="s">
        <v>5767</v>
      </c>
      <c r="N2194" s="10" t="s">
        <v>323</v>
      </c>
      <c r="O2194" s="10" t="s">
        <v>5743</v>
      </c>
      <c r="P2194" s="25" t="s">
        <v>50</v>
      </c>
    </row>
    <row r="2195" spans="1:16" ht="165" x14ac:dyDescent="0.35">
      <c r="A2195" s="20">
        <f t="shared" si="99"/>
        <v>2194</v>
      </c>
      <c r="B2195" s="21" t="s">
        <v>5329</v>
      </c>
      <c r="C2195" s="21">
        <v>46157.666666666664</v>
      </c>
      <c r="D2195" s="21" t="s">
        <v>5769</v>
      </c>
      <c r="E2195" s="10" t="s">
        <v>48</v>
      </c>
      <c r="F2195" s="10" t="s">
        <v>60</v>
      </c>
      <c r="G2195" s="46">
        <v>3.2399999999999998E-2</v>
      </c>
      <c r="H2195" s="46">
        <v>4.5199999999999997E-2</v>
      </c>
      <c r="I2195" s="46">
        <v>4.5199999999999997E-2</v>
      </c>
      <c r="J2195" s="46">
        <v>2.8000000000000001E-2</v>
      </c>
      <c r="K2195" s="49" t="s">
        <v>5768</v>
      </c>
      <c r="L2195" s="11" t="s">
        <v>5772</v>
      </c>
      <c r="M2195" s="10" t="s">
        <v>5770</v>
      </c>
      <c r="N2195" s="10" t="s">
        <v>5771</v>
      </c>
      <c r="O2195" s="10" t="s">
        <v>5743</v>
      </c>
      <c r="P2195" s="25" t="s">
        <v>50</v>
      </c>
    </row>
    <row r="2196" spans="1:16" ht="247.5" x14ac:dyDescent="0.35">
      <c r="A2196" s="20">
        <f t="shared" si="99"/>
        <v>2195</v>
      </c>
      <c r="B2196" s="21" t="s">
        <v>5329</v>
      </c>
      <c r="C2196" s="21">
        <v>46158.666666666664</v>
      </c>
      <c r="D2196" s="21" t="s">
        <v>5381</v>
      </c>
      <c r="E2196" s="10" t="s">
        <v>2352</v>
      </c>
      <c r="F2196" s="10" t="s">
        <v>63</v>
      </c>
      <c r="G2196" s="46">
        <v>0.37959999999999999</v>
      </c>
      <c r="H2196" s="46">
        <v>1.0999999999999999E-2</v>
      </c>
      <c r="I2196" s="46">
        <v>1.11E-2</v>
      </c>
      <c r="J2196" s="46">
        <v>1.11E-2</v>
      </c>
      <c r="K2196" s="49" t="s">
        <v>5773</v>
      </c>
      <c r="L2196" s="11" t="s">
        <v>5774</v>
      </c>
      <c r="M2196" s="10" t="s">
        <v>5756</v>
      </c>
      <c r="N2196" s="10" t="s">
        <v>5775</v>
      </c>
      <c r="O2196" s="10" t="s">
        <v>5743</v>
      </c>
      <c r="P2196" s="25" t="s">
        <v>50</v>
      </c>
    </row>
    <row r="2197" spans="1:16" ht="198" x14ac:dyDescent="0.35">
      <c r="A2197" s="20">
        <f t="shared" si="99"/>
        <v>2196</v>
      </c>
      <c r="B2197" s="21" t="s">
        <v>5329</v>
      </c>
      <c r="C2197" s="21">
        <v>46157.416666666664</v>
      </c>
      <c r="D2197" s="21" t="s">
        <v>2911</v>
      </c>
      <c r="E2197" s="10" t="s">
        <v>211</v>
      </c>
      <c r="F2197" s="10" t="s">
        <v>56</v>
      </c>
      <c r="G2197" s="46">
        <v>4.7999999999999996E-3</v>
      </c>
      <c r="H2197" s="46">
        <v>2.9999999999999997E-4</v>
      </c>
      <c r="I2197" s="46">
        <v>4.0000000000000002E-4</v>
      </c>
      <c r="J2197" s="46">
        <v>4.0000000000000002E-4</v>
      </c>
      <c r="K2197" s="49" t="s">
        <v>5776</v>
      </c>
      <c r="L2197" s="11" t="s">
        <v>5824</v>
      </c>
      <c r="M2197" s="10" t="s">
        <v>5777</v>
      </c>
      <c r="N2197" s="10" t="s">
        <v>2812</v>
      </c>
      <c r="O2197" s="10" t="s">
        <v>5743</v>
      </c>
      <c r="P2197" s="25" t="s">
        <v>50</v>
      </c>
    </row>
    <row r="2198" spans="1:16" ht="148.5" x14ac:dyDescent="0.35">
      <c r="A2198" s="20">
        <f t="shared" si="99"/>
        <v>2197</v>
      </c>
      <c r="B2198" s="21" t="s">
        <v>5330</v>
      </c>
      <c r="C2198" s="21">
        <v>46159.416666666664</v>
      </c>
      <c r="D2198" s="21" t="s">
        <v>2102</v>
      </c>
      <c r="E2198" s="10" t="s">
        <v>102</v>
      </c>
      <c r="F2198" s="10" t="s">
        <v>25</v>
      </c>
      <c r="G2198" s="46">
        <v>1.2E-2</v>
      </c>
      <c r="H2198" s="46">
        <v>1.4999999999999999E-2</v>
      </c>
      <c r="I2198" s="46">
        <v>1.6199999999999999E-2</v>
      </c>
      <c r="J2198" s="46">
        <v>1.8800000000000001E-2</v>
      </c>
      <c r="K2198" s="49" t="s">
        <v>5784</v>
      </c>
      <c r="L2198" s="11" t="s">
        <v>5829</v>
      </c>
      <c r="M2198" s="10" t="s">
        <v>5785</v>
      </c>
      <c r="N2198" s="10" t="s">
        <v>5786</v>
      </c>
      <c r="O2198" s="10" t="s">
        <v>5781</v>
      </c>
      <c r="P2198" s="25" t="s">
        <v>5782</v>
      </c>
    </row>
    <row r="2199" spans="1:16" ht="148.5" x14ac:dyDescent="0.35">
      <c r="A2199" s="20">
        <f t="shared" si="99"/>
        <v>2198</v>
      </c>
      <c r="B2199" s="21" t="s">
        <v>5330</v>
      </c>
      <c r="C2199" s="21">
        <v>46159.416666666664</v>
      </c>
      <c r="D2199" s="21" t="s">
        <v>2911</v>
      </c>
      <c r="E2199" s="10" t="s">
        <v>102</v>
      </c>
      <c r="F2199" s="10" t="s">
        <v>25</v>
      </c>
      <c r="G2199" s="46">
        <v>5.1999999999999998E-3</v>
      </c>
      <c r="H2199" s="46">
        <v>2E-3</v>
      </c>
      <c r="I2199" s="46">
        <v>2.3E-3</v>
      </c>
      <c r="J2199" s="46">
        <v>2.3E-3</v>
      </c>
      <c r="K2199" s="49" t="s">
        <v>5778</v>
      </c>
      <c r="L2199" s="11" t="s">
        <v>5787</v>
      </c>
      <c r="M2199" s="10" t="s">
        <v>5785</v>
      </c>
      <c r="N2199" s="10" t="s">
        <v>5786</v>
      </c>
      <c r="O2199" s="10" t="s">
        <v>5781</v>
      </c>
      <c r="P2199" s="25" t="s">
        <v>5782</v>
      </c>
    </row>
    <row r="2200" spans="1:16" ht="148.5" x14ac:dyDescent="0.35">
      <c r="A2200" s="20">
        <f t="shared" si="99"/>
        <v>2199</v>
      </c>
      <c r="B2200" s="21" t="s">
        <v>5330</v>
      </c>
      <c r="C2200" s="21">
        <v>46159.416666666664</v>
      </c>
      <c r="D2200" s="21" t="s">
        <v>2911</v>
      </c>
      <c r="E2200" s="10" t="s">
        <v>58</v>
      </c>
      <c r="F2200" s="10" t="s">
        <v>25</v>
      </c>
      <c r="G2200" s="46">
        <v>1.38E-2</v>
      </c>
      <c r="H2200" s="46">
        <v>8.3999999999999995E-3</v>
      </c>
      <c r="I2200" s="46">
        <v>7.9000000000000008E-3</v>
      </c>
      <c r="J2200" s="46">
        <v>7.9000000000000008E-3</v>
      </c>
      <c r="K2200" s="49" t="s">
        <v>5779</v>
      </c>
      <c r="L2200" s="11" t="s">
        <v>5787</v>
      </c>
      <c r="M2200" s="10" t="s">
        <v>5785</v>
      </c>
      <c r="N2200" s="10" t="s">
        <v>5786</v>
      </c>
      <c r="O2200" s="10" t="s">
        <v>5781</v>
      </c>
      <c r="P2200" s="25" t="s">
        <v>5782</v>
      </c>
    </row>
    <row r="2201" spans="1:16" ht="198" x14ac:dyDescent="0.35">
      <c r="A2201" s="20">
        <f t="shared" si="99"/>
        <v>2200</v>
      </c>
      <c r="B2201" s="21" t="s">
        <v>5330</v>
      </c>
      <c r="C2201" s="21">
        <v>46159.416666666664</v>
      </c>
      <c r="D2201" s="21" t="s">
        <v>5755</v>
      </c>
      <c r="E2201" s="10" t="s">
        <v>20</v>
      </c>
      <c r="F2201" s="10" t="s">
        <v>25</v>
      </c>
      <c r="G2201" s="46">
        <v>3.7000000000000002E-3</v>
      </c>
      <c r="H2201" s="46">
        <v>1.06E-2</v>
      </c>
      <c r="I2201" s="46">
        <v>1.0800000000000001E-2</v>
      </c>
      <c r="J2201" s="46">
        <v>1.06E-2</v>
      </c>
      <c r="K2201" s="49" t="s">
        <v>5780</v>
      </c>
      <c r="L2201" s="11" t="s">
        <v>5783</v>
      </c>
      <c r="M2201" s="10" t="s">
        <v>180</v>
      </c>
      <c r="N2201" s="10" t="s">
        <v>1</v>
      </c>
      <c r="O2201" s="10" t="s">
        <v>5781</v>
      </c>
      <c r="P2201" s="25" t="s">
        <v>5782</v>
      </c>
    </row>
    <row r="2202" spans="1:16" ht="214.5" x14ac:dyDescent="0.35">
      <c r="A2202" s="20">
        <f t="shared" si="99"/>
        <v>2201</v>
      </c>
      <c r="B2202" s="21" t="s">
        <v>5330</v>
      </c>
      <c r="C2202" s="21">
        <v>46160.416666666664</v>
      </c>
      <c r="D2202" s="21" t="s">
        <v>4437</v>
      </c>
      <c r="E2202" s="10" t="s">
        <v>48</v>
      </c>
      <c r="F2202" s="10" t="s">
        <v>60</v>
      </c>
      <c r="G2202" s="46">
        <v>1.9400000000000001E-2</v>
      </c>
      <c r="H2202" s="46">
        <v>1.4200000000000001E-2</v>
      </c>
      <c r="I2202" s="46">
        <v>1.8200000000000001E-2</v>
      </c>
      <c r="J2202" s="46">
        <v>1.8599999999999998E-2</v>
      </c>
      <c r="K2202" s="49" t="s">
        <v>5792</v>
      </c>
      <c r="L2202" s="11" t="s">
        <v>5807</v>
      </c>
      <c r="M2202" s="10" t="s">
        <v>5795</v>
      </c>
      <c r="N2202" s="10" t="s">
        <v>1558</v>
      </c>
      <c r="O2202" s="10" t="s">
        <v>165</v>
      </c>
      <c r="P2202" s="25" t="s">
        <v>11</v>
      </c>
    </row>
    <row r="2203" spans="1:16" ht="181.5" x14ac:dyDescent="0.35">
      <c r="A2203" s="20">
        <f t="shared" si="99"/>
        <v>2202</v>
      </c>
      <c r="B2203" s="21" t="s">
        <v>5330</v>
      </c>
      <c r="C2203" s="21">
        <v>46160.416666666664</v>
      </c>
      <c r="D2203" s="21" t="s">
        <v>5788</v>
      </c>
      <c r="E2203" s="10" t="s">
        <v>155</v>
      </c>
      <c r="F2203" s="10" t="s">
        <v>25</v>
      </c>
      <c r="G2203" s="46">
        <v>2.3599999999999999E-2</v>
      </c>
      <c r="H2203" s="46">
        <v>9.1000000000000004E-3</v>
      </c>
      <c r="I2203" s="46">
        <v>2.3599999999999999E-2</v>
      </c>
      <c r="J2203" s="46">
        <v>9.1000000000000004E-3</v>
      </c>
      <c r="K2203" s="49" t="s">
        <v>5789</v>
      </c>
      <c r="L2203" s="11" t="s">
        <v>5868</v>
      </c>
      <c r="M2203" s="10" t="s">
        <v>5793</v>
      </c>
      <c r="N2203" s="10" t="s">
        <v>1558</v>
      </c>
      <c r="O2203" s="10" t="s">
        <v>165</v>
      </c>
      <c r="P2203" s="25" t="s">
        <v>11</v>
      </c>
    </row>
    <row r="2204" spans="1:16" ht="148.5" x14ac:dyDescent="0.35">
      <c r="A2204" s="20">
        <f t="shared" si="99"/>
        <v>2203</v>
      </c>
      <c r="B2204" s="21" t="s">
        <v>5330</v>
      </c>
      <c r="C2204" s="21">
        <v>46160.416666666664</v>
      </c>
      <c r="D2204" s="21" t="s">
        <v>5788</v>
      </c>
      <c r="E2204" s="10" t="s">
        <v>52</v>
      </c>
      <c r="F2204" s="10" t="s">
        <v>25</v>
      </c>
      <c r="G2204" s="46">
        <v>5.8099999999999999E-2</v>
      </c>
      <c r="H2204" s="46">
        <v>2.5000000000000001E-2</v>
      </c>
      <c r="I2204" s="46">
        <v>5.8099999999999999E-2</v>
      </c>
      <c r="J2204" s="46">
        <v>2.5000000000000001E-2</v>
      </c>
      <c r="K2204" s="49" t="s">
        <v>5790</v>
      </c>
      <c r="L2204" s="11" t="s">
        <v>5806</v>
      </c>
      <c r="M2204" s="10" t="s">
        <v>5796</v>
      </c>
      <c r="N2204" s="10" t="s">
        <v>1558</v>
      </c>
      <c r="O2204" s="10" t="s">
        <v>165</v>
      </c>
      <c r="P2204" s="25" t="s">
        <v>11</v>
      </c>
    </row>
    <row r="2205" spans="1:16" ht="198" x14ac:dyDescent="0.35">
      <c r="A2205" s="20">
        <f t="shared" si="99"/>
        <v>2204</v>
      </c>
      <c r="B2205" s="21" t="s">
        <v>5330</v>
      </c>
      <c r="C2205" s="21">
        <v>46160.416666608799</v>
      </c>
      <c r="D2205" s="21" t="s">
        <v>5769</v>
      </c>
      <c r="E2205" s="10" t="s">
        <v>90</v>
      </c>
      <c r="F2205" s="10" t="s">
        <v>25</v>
      </c>
      <c r="G2205" s="46">
        <v>2.69E-2</v>
      </c>
      <c r="H2205" s="46">
        <v>1.8100000000000002E-2</v>
      </c>
      <c r="I2205" s="46">
        <v>2.69E-2</v>
      </c>
      <c r="J2205" s="46">
        <v>1.8100000000000002E-2</v>
      </c>
      <c r="K2205" s="49" t="s">
        <v>5791</v>
      </c>
      <c r="L2205" s="11" t="s">
        <v>5800</v>
      </c>
      <c r="M2205" s="10" t="s">
        <v>5794</v>
      </c>
      <c r="N2205" s="10" t="s">
        <v>1558</v>
      </c>
      <c r="O2205" s="10" t="s">
        <v>165</v>
      </c>
      <c r="P2205" s="25" t="s">
        <v>11</v>
      </c>
    </row>
    <row r="2206" spans="1:16" ht="165" x14ac:dyDescent="0.35">
      <c r="A2206" s="20">
        <f t="shared" si="99"/>
        <v>2205</v>
      </c>
      <c r="B2206" s="21" t="s">
        <v>5798</v>
      </c>
      <c r="C2206" s="21">
        <v>46160.416666608799</v>
      </c>
      <c r="D2206" s="21" t="s">
        <v>2871</v>
      </c>
      <c r="E2206" s="10" t="s">
        <v>2111</v>
      </c>
      <c r="F2206" s="10" t="s">
        <v>2760</v>
      </c>
      <c r="G2206" s="46">
        <v>1.5100000000000001E-2</v>
      </c>
      <c r="H2206" s="46">
        <v>1.11E-2</v>
      </c>
      <c r="I2206" s="46">
        <v>1.4E-2</v>
      </c>
      <c r="K2206" s="49" t="s">
        <v>5799</v>
      </c>
      <c r="L2206" s="11" t="s">
        <v>5797</v>
      </c>
      <c r="M2206" s="10" t="s">
        <v>5464</v>
      </c>
      <c r="N2206" s="10" t="s">
        <v>1558</v>
      </c>
      <c r="O2206" s="10" t="s">
        <v>5194</v>
      </c>
      <c r="P2206" s="25" t="s">
        <v>11</v>
      </c>
    </row>
    <row r="2207" spans="1:16" ht="132" x14ac:dyDescent="0.35">
      <c r="A2207" s="20">
        <f t="shared" si="99"/>
        <v>2206</v>
      </c>
      <c r="B2207" s="21" t="s">
        <v>5330</v>
      </c>
      <c r="C2207" s="21">
        <v>46161.416666666664</v>
      </c>
      <c r="D2207" s="21" t="s">
        <v>5572</v>
      </c>
      <c r="E2207" s="10" t="s">
        <v>5723</v>
      </c>
      <c r="F2207" s="10" t="s">
        <v>25</v>
      </c>
      <c r="G2207" s="46">
        <v>2.5499999999999998E-2</v>
      </c>
      <c r="H2207" s="46">
        <v>6.4999999999999997E-3</v>
      </c>
      <c r="I2207" s="46">
        <v>1.7399999999999999E-2</v>
      </c>
      <c r="J2207" s="46">
        <v>1.0699999999999999E-2</v>
      </c>
      <c r="K2207" s="49" t="s">
        <v>5802</v>
      </c>
      <c r="L2207" s="11" t="s">
        <v>5816</v>
      </c>
      <c r="M2207" s="10" t="s">
        <v>5809</v>
      </c>
      <c r="N2207" s="10" t="s">
        <v>5810</v>
      </c>
      <c r="O2207" s="10" t="s">
        <v>5805</v>
      </c>
    </row>
    <row r="2208" spans="1:16" ht="132" x14ac:dyDescent="0.35">
      <c r="A2208" s="20">
        <f t="shared" si="99"/>
        <v>2207</v>
      </c>
      <c r="B2208" s="21" t="s">
        <v>5330</v>
      </c>
      <c r="C2208" s="21">
        <v>46161.416666666664</v>
      </c>
      <c r="D2208" s="21" t="s">
        <v>5788</v>
      </c>
      <c r="E2208" s="10" t="s">
        <v>5723</v>
      </c>
      <c r="F2208" s="10" t="s">
        <v>25</v>
      </c>
      <c r="G2208" s="46">
        <v>9.5999999999999992E-3</v>
      </c>
      <c r="H2208" s="46">
        <v>7.9000000000000008E-3</v>
      </c>
      <c r="I2208" s="46">
        <v>7.7000000000000002E-3</v>
      </c>
      <c r="J2208" s="46">
        <v>7.9000000000000008E-3</v>
      </c>
      <c r="K2208" s="49" t="s">
        <v>5803</v>
      </c>
      <c r="L2208" s="11" t="s">
        <v>5814</v>
      </c>
      <c r="M2208" s="10" t="s">
        <v>190</v>
      </c>
      <c r="N2208" s="10" t="s">
        <v>1</v>
      </c>
      <c r="O2208" s="10" t="s">
        <v>5805</v>
      </c>
    </row>
    <row r="2209" spans="1:16" ht="132" x14ac:dyDescent="0.35">
      <c r="A2209" s="20">
        <f t="shared" si="99"/>
        <v>2208</v>
      </c>
      <c r="B2209" s="21" t="s">
        <v>5330</v>
      </c>
      <c r="C2209" s="21">
        <v>46161.416666666664</v>
      </c>
      <c r="D2209" s="21" t="s">
        <v>5769</v>
      </c>
      <c r="E2209" s="10" t="s">
        <v>115</v>
      </c>
      <c r="F2209" s="10" t="s">
        <v>25</v>
      </c>
      <c r="G2209" s="46">
        <v>4.8000000000000001E-2</v>
      </c>
      <c r="H2209" s="46">
        <v>8.3999999999999995E-3</v>
      </c>
      <c r="I2209" s="46">
        <v>1.5900000000000001E-2</v>
      </c>
      <c r="J2209" s="46">
        <v>8.3999999999999995E-3</v>
      </c>
      <c r="K2209" s="49" t="s">
        <v>5804</v>
      </c>
      <c r="M2209" s="10" t="s">
        <v>5811</v>
      </c>
      <c r="N2209" s="10" t="s">
        <v>5813</v>
      </c>
      <c r="O2209" s="10" t="s">
        <v>5805</v>
      </c>
    </row>
    <row r="2210" spans="1:16" ht="313.5" x14ac:dyDescent="0.35">
      <c r="A2210" s="20">
        <f t="shared" si="99"/>
        <v>2209</v>
      </c>
      <c r="B2210" s="21" t="s">
        <v>5330</v>
      </c>
      <c r="C2210" s="21">
        <v>46161.416666666664</v>
      </c>
      <c r="D2210" s="21" t="s">
        <v>2102</v>
      </c>
      <c r="E2210" s="10" t="s">
        <v>3632</v>
      </c>
      <c r="F2210" s="10" t="s">
        <v>25</v>
      </c>
      <c r="G2210" s="46">
        <v>2.5999999999999999E-3</v>
      </c>
      <c r="H2210" s="46">
        <v>8.9999999999999998E-4</v>
      </c>
      <c r="I2210" s="46">
        <v>2.3E-3</v>
      </c>
      <c r="J2210" s="46">
        <v>3.5999999999999999E-3</v>
      </c>
      <c r="K2210" s="49" t="s">
        <v>5801</v>
      </c>
      <c r="L2210" s="11" t="s">
        <v>5808</v>
      </c>
      <c r="M2210" s="10" t="s">
        <v>5812</v>
      </c>
      <c r="N2210" s="10" t="s">
        <v>5813</v>
      </c>
      <c r="O2210" s="10" t="s">
        <v>5805</v>
      </c>
      <c r="P2210" s="25" t="s">
        <v>50</v>
      </c>
    </row>
    <row r="2211" spans="1:16" ht="147" customHeight="1" x14ac:dyDescent="0.35">
      <c r="A2211" s="20">
        <f t="shared" si="99"/>
        <v>2210</v>
      </c>
      <c r="B2211" s="21" t="s">
        <v>5330</v>
      </c>
      <c r="C2211" s="21">
        <v>46161.666666666664</v>
      </c>
      <c r="D2211" s="21" t="s">
        <v>4437</v>
      </c>
      <c r="E2211" s="10" t="s">
        <v>52</v>
      </c>
      <c r="F2211" s="10" t="s">
        <v>25</v>
      </c>
      <c r="G2211" s="46">
        <v>3.5900000000000001E-2</v>
      </c>
      <c r="H2211" s="46">
        <v>5.5999999999999999E-3</v>
      </c>
      <c r="I2211" s="46">
        <v>9.2999999999999992E-3</v>
      </c>
      <c r="J2211" s="46">
        <v>7.1000000000000004E-3</v>
      </c>
      <c r="K2211" s="49" t="s">
        <v>5817</v>
      </c>
      <c r="L2211" s="11" t="s">
        <v>5815</v>
      </c>
      <c r="M2211" s="10" t="s">
        <v>458</v>
      </c>
      <c r="N2211" s="10" t="s">
        <v>5818</v>
      </c>
      <c r="O2211" s="10" t="s">
        <v>5805</v>
      </c>
    </row>
    <row r="2212" spans="1:16" ht="209.25" customHeight="1" x14ac:dyDescent="0.35">
      <c r="A2212" s="20">
        <f t="shared" si="99"/>
        <v>2211</v>
      </c>
      <c r="B2212" s="21" t="s">
        <v>5330</v>
      </c>
      <c r="C2212" s="21">
        <v>46162.6875</v>
      </c>
      <c r="D2212" s="21" t="s">
        <v>2102</v>
      </c>
      <c r="E2212" s="10" t="s">
        <v>105</v>
      </c>
      <c r="F2212" s="10" t="s">
        <v>25</v>
      </c>
      <c r="G2212" s="46">
        <v>5.1000000000000004E-3</v>
      </c>
      <c r="H2212" s="46">
        <v>3.3E-3</v>
      </c>
      <c r="I2212" s="46">
        <v>4.8999999999999998E-3</v>
      </c>
      <c r="J2212" s="46">
        <v>5.4000000000000003E-3</v>
      </c>
      <c r="K2212" s="49" t="s">
        <v>5857</v>
      </c>
      <c r="L2212" s="11" t="s">
        <v>5859</v>
      </c>
      <c r="M2212" s="10" t="s">
        <v>5820</v>
      </c>
      <c r="N2212" s="10" t="s">
        <v>8</v>
      </c>
      <c r="O2212" s="10" t="s">
        <v>5819</v>
      </c>
      <c r="P2212" s="25" t="s">
        <v>50</v>
      </c>
    </row>
    <row r="2213" spans="1:16" ht="210.75" customHeight="1" x14ac:dyDescent="0.35">
      <c r="A2213" s="20">
        <f t="shared" ref="A2213:A2277" si="100">ROW()-1</f>
        <v>2212</v>
      </c>
      <c r="B2213" s="21" t="s">
        <v>5330</v>
      </c>
      <c r="C2213" s="21">
        <v>46162.6875</v>
      </c>
      <c r="D2213" s="21" t="s">
        <v>2102</v>
      </c>
      <c r="E2213" s="10" t="s">
        <v>1449</v>
      </c>
      <c r="F2213" s="10" t="s">
        <v>25</v>
      </c>
      <c r="G2213" s="46">
        <v>7.4999999999999997E-3</v>
      </c>
      <c r="H2213" s="46">
        <v>2.5000000000000001E-3</v>
      </c>
      <c r="I2213" s="46">
        <v>1.6000000000000001E-3</v>
      </c>
      <c r="J2213" s="46">
        <v>1.9E-3</v>
      </c>
      <c r="K2213" s="49" t="s">
        <v>5858</v>
      </c>
      <c r="L2213" s="11" t="s">
        <v>5821</v>
      </c>
      <c r="M2213" s="10" t="s">
        <v>5318</v>
      </c>
      <c r="N2213" s="10" t="s">
        <v>9</v>
      </c>
      <c r="O2213" s="10" t="s">
        <v>5819</v>
      </c>
      <c r="P2213" s="25" t="s">
        <v>50</v>
      </c>
    </row>
    <row r="2214" spans="1:16" ht="210.75" customHeight="1" x14ac:dyDescent="0.35">
      <c r="A2214" s="66">
        <f t="shared" si="100"/>
        <v>2213</v>
      </c>
      <c r="B2214" s="21" t="s">
        <v>5330</v>
      </c>
      <c r="C2214" s="21">
        <v>46163.395833333336</v>
      </c>
      <c r="D2214" s="21" t="s">
        <v>2911</v>
      </c>
      <c r="E2214" s="10" t="s">
        <v>5831</v>
      </c>
      <c r="F2214" s="10" t="s">
        <v>25</v>
      </c>
      <c r="G2214" s="46">
        <v>4.0000000000000002E-4</v>
      </c>
      <c r="H2214" s="46">
        <v>2.0000000000000001E-4</v>
      </c>
      <c r="I2214" s="46">
        <v>4.0000000000000002E-4</v>
      </c>
      <c r="J2214" s="46">
        <v>2.0000000000000001E-4</v>
      </c>
      <c r="K2214" s="49" t="s">
        <v>5825</v>
      </c>
      <c r="L2214" s="11" t="s">
        <v>5832</v>
      </c>
      <c r="M2214" s="10" t="s">
        <v>5822</v>
      </c>
      <c r="N2214" s="10" t="s">
        <v>8</v>
      </c>
      <c r="O2214" s="10" t="s">
        <v>5823</v>
      </c>
      <c r="P2214" s="25" t="s">
        <v>11</v>
      </c>
    </row>
    <row r="2215" spans="1:16" ht="210.75" customHeight="1" x14ac:dyDescent="0.35">
      <c r="A2215" s="66">
        <f t="shared" si="100"/>
        <v>2214</v>
      </c>
      <c r="B2215" s="21" t="s">
        <v>5837</v>
      </c>
      <c r="C2215" s="21">
        <v>46163.395833333336</v>
      </c>
      <c r="D2215" s="21" t="s">
        <v>2911</v>
      </c>
      <c r="E2215" s="10" t="s">
        <v>139</v>
      </c>
      <c r="F2215" s="10" t="s">
        <v>25</v>
      </c>
      <c r="G2215" s="46">
        <v>5.0000000000000001E-4</v>
      </c>
      <c r="H2215" s="46">
        <v>2.0000000000000001E-4</v>
      </c>
      <c r="I2215" s="46">
        <v>2.9999999999999997E-4</v>
      </c>
      <c r="J2215" s="46">
        <v>2.0000000000000001E-4</v>
      </c>
      <c r="K2215" s="49" t="s">
        <v>5828</v>
      </c>
      <c r="L2215" s="11" t="s">
        <v>5833</v>
      </c>
      <c r="M2215" s="10" t="s">
        <v>180</v>
      </c>
      <c r="N2215" s="10" t="s">
        <v>1</v>
      </c>
      <c r="O2215" s="10" t="s">
        <v>5823</v>
      </c>
      <c r="P2215" s="25" t="s">
        <v>50</v>
      </c>
    </row>
    <row r="2216" spans="1:16" ht="210.75" customHeight="1" x14ac:dyDescent="0.35">
      <c r="A2216" s="66">
        <f t="shared" si="100"/>
        <v>2215</v>
      </c>
      <c r="B2216" s="21" t="s">
        <v>5330</v>
      </c>
      <c r="C2216" s="21">
        <v>46163.395833333336</v>
      </c>
      <c r="D2216" s="21" t="s">
        <v>5572</v>
      </c>
      <c r="E2216" s="10" t="s">
        <v>211</v>
      </c>
      <c r="F2216" s="10" t="s">
        <v>56</v>
      </c>
      <c r="G2216" s="46">
        <v>1.24E-2</v>
      </c>
      <c r="H2216" s="46">
        <v>2.8999999999999998E-3</v>
      </c>
      <c r="I2216" s="46">
        <v>5.1999999999999998E-3</v>
      </c>
      <c r="J2216" s="46">
        <v>4.4999999999999997E-3</v>
      </c>
      <c r="K2216" s="49" t="s">
        <v>5826</v>
      </c>
      <c r="L2216" s="11" t="s">
        <v>5834</v>
      </c>
      <c r="M2216" s="10" t="s">
        <v>5822</v>
      </c>
      <c r="N2216" s="10" t="s">
        <v>8</v>
      </c>
      <c r="O2216" s="10" t="s">
        <v>5823</v>
      </c>
      <c r="P2216" s="25" t="s">
        <v>11</v>
      </c>
    </row>
    <row r="2217" spans="1:16" ht="210.75" customHeight="1" x14ac:dyDescent="0.35">
      <c r="A2217" s="66">
        <f t="shared" si="100"/>
        <v>2216</v>
      </c>
      <c r="B2217" s="21" t="s">
        <v>5838</v>
      </c>
      <c r="C2217" s="21">
        <v>46163.6875</v>
      </c>
      <c r="D2217" s="21" t="s">
        <v>2911</v>
      </c>
      <c r="E2217" s="10" t="s">
        <v>211</v>
      </c>
      <c r="F2217" s="10" t="s">
        <v>56</v>
      </c>
      <c r="G2217" s="46">
        <v>4.4999999999999997E-3</v>
      </c>
      <c r="H2217" s="46">
        <v>1E-3</v>
      </c>
      <c r="I2217" s="46">
        <v>1E-3</v>
      </c>
      <c r="J2217" s="46">
        <v>1.1000000000000001E-3</v>
      </c>
      <c r="K2217" s="49" t="s">
        <v>5835</v>
      </c>
      <c r="L2217" s="11" t="s">
        <v>5836</v>
      </c>
      <c r="M2217" s="10" t="s">
        <v>5822</v>
      </c>
      <c r="N2217" s="10" t="s">
        <v>8</v>
      </c>
      <c r="O2217" s="10" t="s">
        <v>5823</v>
      </c>
      <c r="P2217" s="25" t="s">
        <v>11</v>
      </c>
    </row>
    <row r="2218" spans="1:16" ht="210.75" customHeight="1" x14ac:dyDescent="0.35">
      <c r="A2218" s="66">
        <f t="shared" si="100"/>
        <v>2217</v>
      </c>
      <c r="B2218" s="21" t="s">
        <v>5837</v>
      </c>
      <c r="C2218" s="21">
        <v>46163.6875</v>
      </c>
      <c r="D2218" s="21" t="s">
        <v>4319</v>
      </c>
      <c r="E2218" s="10" t="s">
        <v>106</v>
      </c>
      <c r="F2218" s="10" t="s">
        <v>25</v>
      </c>
      <c r="G2218" s="46">
        <v>0.64870000000000005</v>
      </c>
      <c r="H2218" s="46">
        <v>0.1182</v>
      </c>
      <c r="I2218" s="46">
        <v>0.64870000000000005</v>
      </c>
      <c r="J2218" s="46">
        <v>1.5800000000000002E-2</v>
      </c>
      <c r="K2218" s="49" t="s">
        <v>5827</v>
      </c>
      <c r="L2218" s="11" t="s">
        <v>5830</v>
      </c>
      <c r="M2218" s="10" t="s">
        <v>180</v>
      </c>
      <c r="N2218" s="10" t="s">
        <v>1</v>
      </c>
      <c r="O2218" s="10" t="s">
        <v>5823</v>
      </c>
      <c r="P2218" s="25" t="s">
        <v>11</v>
      </c>
    </row>
    <row r="2219" spans="1:16" ht="210.75" customHeight="1" x14ac:dyDescent="0.35">
      <c r="A2219" s="66">
        <f t="shared" si="100"/>
        <v>2218</v>
      </c>
      <c r="B2219" s="67" t="s">
        <v>5838</v>
      </c>
      <c r="C2219" s="21">
        <v>46164.402777777781</v>
      </c>
      <c r="D2219" s="21" t="s">
        <v>2102</v>
      </c>
      <c r="E2219" s="10" t="s">
        <v>102</v>
      </c>
      <c r="F2219" s="10" t="s">
        <v>25</v>
      </c>
      <c r="G2219" s="46">
        <v>2.6100000000000002E-2</v>
      </c>
      <c r="H2219" s="46">
        <v>1.6799999999999999E-2</v>
      </c>
      <c r="I2219" s="46">
        <v>2.01E-2</v>
      </c>
      <c r="J2219" s="46">
        <v>2.7699999999999999E-2</v>
      </c>
      <c r="K2219" s="49" t="s">
        <v>5841</v>
      </c>
      <c r="L2219" s="11" t="s">
        <v>5843</v>
      </c>
      <c r="M2219" s="10" t="s">
        <v>5820</v>
      </c>
      <c r="N2219" s="10" t="s">
        <v>8</v>
      </c>
      <c r="O2219" s="10" t="s">
        <v>5823</v>
      </c>
      <c r="P2219" s="25" t="s">
        <v>50</v>
      </c>
    </row>
    <row r="2220" spans="1:16" ht="210.75" customHeight="1" x14ac:dyDescent="0.35">
      <c r="A2220" s="66">
        <f t="shared" si="100"/>
        <v>2219</v>
      </c>
      <c r="B2220" s="67" t="s">
        <v>5838</v>
      </c>
      <c r="C2220" s="21">
        <v>46164.402777777781</v>
      </c>
      <c r="D2220" s="21" t="s">
        <v>2102</v>
      </c>
      <c r="E2220" s="10" t="s">
        <v>20</v>
      </c>
      <c r="F2220" s="10" t="s">
        <v>56</v>
      </c>
      <c r="G2220" s="46">
        <v>2.0299999999999999E-2</v>
      </c>
      <c r="H2220" s="46">
        <v>5.7999999999999996E-3</v>
      </c>
      <c r="I2220" s="46">
        <v>7.4999999999999997E-3</v>
      </c>
      <c r="J2220" s="46">
        <v>8.8000000000000005E-3</v>
      </c>
      <c r="K2220" s="49" t="s">
        <v>5839</v>
      </c>
      <c r="L2220" s="11" t="s">
        <v>5851</v>
      </c>
      <c r="M2220" s="10" t="s">
        <v>167</v>
      </c>
      <c r="N2220" s="10" t="s">
        <v>1</v>
      </c>
      <c r="O2220" s="10" t="s">
        <v>5823</v>
      </c>
      <c r="P2220" s="25" t="s">
        <v>50</v>
      </c>
    </row>
    <row r="2221" spans="1:16" ht="210.75" customHeight="1" x14ac:dyDescent="0.35">
      <c r="A2221" s="66">
        <f t="shared" si="100"/>
        <v>2220</v>
      </c>
      <c r="B2221" s="67" t="s">
        <v>5838</v>
      </c>
      <c r="C2221" s="21">
        <v>46164.402777777781</v>
      </c>
      <c r="D2221" s="21" t="s">
        <v>4344</v>
      </c>
      <c r="E2221" s="10" t="s">
        <v>115</v>
      </c>
      <c r="F2221" s="10" t="s">
        <v>25</v>
      </c>
      <c r="G2221" s="46">
        <v>1.4E-3</v>
      </c>
      <c r="H2221" s="46">
        <v>4.1000000000000003E-3</v>
      </c>
      <c r="I2221" s="46">
        <v>7.1999999999999998E-3</v>
      </c>
      <c r="J2221" s="46">
        <v>6.4000000000000003E-3</v>
      </c>
      <c r="K2221" s="49" t="s">
        <v>5840</v>
      </c>
      <c r="L2221" s="11" t="s">
        <v>5852</v>
      </c>
      <c r="M2221" s="10" t="s">
        <v>5820</v>
      </c>
      <c r="N2221" s="10" t="s">
        <v>8</v>
      </c>
      <c r="O2221" s="10" t="s">
        <v>5823</v>
      </c>
      <c r="P2221" s="25" t="s">
        <v>50</v>
      </c>
    </row>
    <row r="2222" spans="1:16" ht="210.75" customHeight="1" x14ac:dyDescent="0.35">
      <c r="A2222" s="66">
        <f t="shared" si="100"/>
        <v>2221</v>
      </c>
      <c r="B2222" s="67" t="s">
        <v>5838</v>
      </c>
      <c r="C2222" s="21">
        <v>46164.694444444445</v>
      </c>
      <c r="D2222" s="21" t="s">
        <v>5755</v>
      </c>
      <c r="E2222" s="10" t="s">
        <v>5853</v>
      </c>
      <c r="F2222" s="10" t="s">
        <v>56</v>
      </c>
      <c r="G2222" s="46">
        <v>5.6300000000000003E-2</v>
      </c>
      <c r="H2222" s="46">
        <v>9.7000000000000003E-3</v>
      </c>
      <c r="I2222" s="46">
        <v>7.1000000000000004E-3</v>
      </c>
      <c r="J2222" s="46">
        <v>5.5E-2</v>
      </c>
      <c r="K2222" s="49" t="s">
        <v>5844</v>
      </c>
      <c r="L2222" s="11" t="s">
        <v>5854</v>
      </c>
      <c r="M2222" s="10" t="s">
        <v>167</v>
      </c>
      <c r="N2222" s="10" t="s">
        <v>1</v>
      </c>
      <c r="O2222" s="10" t="s">
        <v>5823</v>
      </c>
      <c r="P2222" s="25" t="s">
        <v>11</v>
      </c>
    </row>
    <row r="2223" spans="1:16" ht="210.75" customHeight="1" x14ac:dyDescent="0.35">
      <c r="A2223" s="66">
        <f t="shared" si="100"/>
        <v>2222</v>
      </c>
      <c r="B2223" s="67" t="s">
        <v>5838</v>
      </c>
      <c r="C2223" s="21">
        <v>46164.694444444445</v>
      </c>
      <c r="D2223" s="21" t="s">
        <v>5788</v>
      </c>
      <c r="E2223" s="10" t="s">
        <v>58</v>
      </c>
      <c r="F2223" s="10" t="s">
        <v>25</v>
      </c>
      <c r="G2223" s="46">
        <v>5.8999999999999997E-2</v>
      </c>
      <c r="H2223" s="46">
        <v>1.7600000000000001E-2</v>
      </c>
      <c r="I2223" s="46">
        <v>2.86E-2</v>
      </c>
      <c r="J2223" s="46">
        <v>1.7600000000000001E-2</v>
      </c>
      <c r="K2223" s="49" t="s">
        <v>5855</v>
      </c>
      <c r="L2223" s="11" t="s">
        <v>5856</v>
      </c>
      <c r="M2223" s="10" t="s">
        <v>5820</v>
      </c>
      <c r="N2223" s="10" t="s">
        <v>8</v>
      </c>
      <c r="O2223" s="10" t="s">
        <v>5823</v>
      </c>
      <c r="P2223" s="25" t="s">
        <v>50</v>
      </c>
    </row>
    <row r="2224" spans="1:16" ht="210.75" customHeight="1" x14ac:dyDescent="0.35">
      <c r="A2224" s="66">
        <f t="shared" si="100"/>
        <v>2223</v>
      </c>
      <c r="B2224" s="67" t="s">
        <v>5837</v>
      </c>
      <c r="C2224" s="21">
        <v>46165.486111111109</v>
      </c>
      <c r="D2224" s="21" t="s">
        <v>2102</v>
      </c>
      <c r="E2224" s="68" t="s">
        <v>58</v>
      </c>
      <c r="F2224" s="10" t="s">
        <v>25</v>
      </c>
      <c r="G2224" s="46">
        <v>1.6299999999999999E-2</v>
      </c>
      <c r="H2224" s="46">
        <v>4.8999999999999998E-3</v>
      </c>
      <c r="I2224" s="46">
        <v>7.3000000000000001E-3</v>
      </c>
      <c r="J2224" s="46">
        <v>5.7999999999999996E-3</v>
      </c>
      <c r="K2224" s="49" t="s">
        <v>5846</v>
      </c>
      <c r="L2224" s="11" t="s">
        <v>5860</v>
      </c>
      <c r="M2224" s="10" t="s">
        <v>5820</v>
      </c>
      <c r="N2224" s="10" t="s">
        <v>8</v>
      </c>
      <c r="O2224" s="10" t="s">
        <v>5823</v>
      </c>
      <c r="P2224" s="25" t="s">
        <v>50</v>
      </c>
    </row>
    <row r="2225" spans="1:16" ht="210.75" customHeight="1" x14ac:dyDescent="0.35">
      <c r="A2225" s="66">
        <f t="shared" si="100"/>
        <v>2224</v>
      </c>
      <c r="B2225" s="67" t="s">
        <v>5837</v>
      </c>
      <c r="C2225" s="21">
        <v>46165.486111111109</v>
      </c>
      <c r="D2225" s="21" t="s">
        <v>2935</v>
      </c>
      <c r="E2225" s="68" t="s">
        <v>20</v>
      </c>
      <c r="F2225" s="10" t="s">
        <v>56</v>
      </c>
      <c r="G2225" s="46">
        <v>8.5000000000000006E-3</v>
      </c>
      <c r="H2225" s="46">
        <v>8.0000000000000004E-4</v>
      </c>
      <c r="I2225" s="46">
        <v>8.9999999999999998E-4</v>
      </c>
      <c r="J2225" s="46">
        <v>2.7000000000000001E-3</v>
      </c>
      <c r="K2225" s="49" t="s">
        <v>5848</v>
      </c>
      <c r="L2225" s="11" t="s">
        <v>5872</v>
      </c>
      <c r="M2225" s="10" t="s">
        <v>173</v>
      </c>
      <c r="N2225" s="10" t="s">
        <v>1</v>
      </c>
      <c r="O2225" s="10" t="s">
        <v>5823</v>
      </c>
      <c r="P2225" s="25" t="s">
        <v>50</v>
      </c>
    </row>
    <row r="2226" spans="1:16" ht="210.75" customHeight="1" x14ac:dyDescent="0.35">
      <c r="A2226" s="66">
        <f t="shared" si="100"/>
        <v>2225</v>
      </c>
      <c r="B2226" s="67" t="s">
        <v>5837</v>
      </c>
      <c r="C2226" s="21">
        <v>46165.486111111109</v>
      </c>
      <c r="D2226" s="21" t="s">
        <v>2935</v>
      </c>
      <c r="E2226" s="68" t="s">
        <v>48</v>
      </c>
      <c r="F2226" s="10" t="s">
        <v>25</v>
      </c>
      <c r="G2226" s="46">
        <v>8.5000000000000006E-3</v>
      </c>
      <c r="H2226" s="46">
        <v>7.7999999999999996E-3</v>
      </c>
      <c r="I2226" s="46">
        <v>8.8000000000000005E-3</v>
      </c>
      <c r="J2226" s="46">
        <v>8.8999999999999999E-3</v>
      </c>
      <c r="K2226" s="49" t="s">
        <v>5849</v>
      </c>
      <c r="L2226" s="11" t="s">
        <v>5862</v>
      </c>
      <c r="M2226" s="10" t="s">
        <v>5847</v>
      </c>
      <c r="N2226" s="10" t="s">
        <v>8</v>
      </c>
      <c r="O2226" s="10" t="s">
        <v>5823</v>
      </c>
      <c r="P2226" s="25" t="s">
        <v>50</v>
      </c>
    </row>
    <row r="2227" spans="1:16" ht="210.75" customHeight="1" x14ac:dyDescent="0.35">
      <c r="A2227" s="66">
        <f t="shared" si="100"/>
        <v>2226</v>
      </c>
      <c r="B2227" s="67" t="s">
        <v>5837</v>
      </c>
      <c r="C2227" s="21">
        <v>46165.486111111109</v>
      </c>
      <c r="D2227" s="21" t="s">
        <v>5788</v>
      </c>
      <c r="E2227" s="68" t="s">
        <v>105</v>
      </c>
      <c r="F2227" s="10" t="s">
        <v>25</v>
      </c>
      <c r="G2227" s="46">
        <v>2.29E-2</v>
      </c>
      <c r="H2227" s="46">
        <v>4.5999999999999999E-3</v>
      </c>
      <c r="I2227" s="46">
        <v>7.7000000000000002E-3</v>
      </c>
      <c r="J2227" s="46">
        <v>4.5999999999999999E-3</v>
      </c>
      <c r="K2227" s="49" t="s">
        <v>5850</v>
      </c>
      <c r="L2227" s="11" t="s">
        <v>5861</v>
      </c>
      <c r="M2227" s="10" t="s">
        <v>5820</v>
      </c>
      <c r="N2227" s="10" t="s">
        <v>8</v>
      </c>
      <c r="O2227" s="10" t="s">
        <v>5823</v>
      </c>
      <c r="P2227" s="25" t="s">
        <v>50</v>
      </c>
    </row>
    <row r="2228" spans="1:16" ht="210.75" customHeight="1" x14ac:dyDescent="0.35">
      <c r="A2228" s="66">
        <f t="shared" si="100"/>
        <v>2227</v>
      </c>
      <c r="B2228" s="67" t="s">
        <v>5837</v>
      </c>
      <c r="C2228" s="21">
        <v>46165.694444444445</v>
      </c>
      <c r="D2228" s="21" t="s">
        <v>2191</v>
      </c>
      <c r="E2228" s="68" t="s">
        <v>58</v>
      </c>
      <c r="F2228" s="10" t="s">
        <v>25</v>
      </c>
      <c r="G2228" s="46">
        <v>4.6100000000000002E-2</v>
      </c>
      <c r="H2228" s="46">
        <v>1.0200000000000001E-2</v>
      </c>
      <c r="I2228" s="46">
        <v>9.5999999999999992E-3</v>
      </c>
      <c r="J2228" s="46">
        <v>9.4000000000000004E-3</v>
      </c>
      <c r="K2228" s="49" t="s">
        <v>5864</v>
      </c>
      <c r="L2228" s="11" t="s">
        <v>5863</v>
      </c>
      <c r="M2228" s="10" t="s">
        <v>5820</v>
      </c>
      <c r="N2228" s="10" t="s">
        <v>8</v>
      </c>
      <c r="O2228" s="10" t="s">
        <v>5865</v>
      </c>
      <c r="P2228" s="25" t="s">
        <v>50</v>
      </c>
    </row>
    <row r="2229" spans="1:16" ht="210.75" customHeight="1" x14ac:dyDescent="0.35">
      <c r="A2229" s="66">
        <f t="shared" si="100"/>
        <v>2228</v>
      </c>
      <c r="B2229" s="67" t="s">
        <v>5837</v>
      </c>
      <c r="C2229" s="21">
        <v>46165.694444444445</v>
      </c>
      <c r="D2229" s="21" t="s">
        <v>2911</v>
      </c>
      <c r="E2229" s="68" t="s">
        <v>20</v>
      </c>
      <c r="F2229" s="10" t="s">
        <v>56</v>
      </c>
      <c r="G2229" s="46">
        <v>3.4700000000000002E-2</v>
      </c>
      <c r="H2229" s="46">
        <v>8.3000000000000001E-3</v>
      </c>
      <c r="I2229" s="46">
        <v>9.1999999999999998E-3</v>
      </c>
      <c r="J2229" s="46">
        <v>5.2699999999999997E-2</v>
      </c>
      <c r="K2229" s="49" t="s">
        <v>5867</v>
      </c>
      <c r="L2229" s="11" t="s">
        <v>5870</v>
      </c>
      <c r="M2229" s="10" t="s">
        <v>173</v>
      </c>
      <c r="N2229" s="10" t="s">
        <v>1</v>
      </c>
      <c r="O2229" s="10" t="s">
        <v>5865</v>
      </c>
      <c r="P2229" s="25" t="s">
        <v>11</v>
      </c>
    </row>
    <row r="2230" spans="1:16" ht="210.75" customHeight="1" x14ac:dyDescent="0.35">
      <c r="A2230" s="66">
        <f t="shared" si="100"/>
        <v>2229</v>
      </c>
      <c r="B2230" s="67" t="s">
        <v>5837</v>
      </c>
      <c r="C2230" s="21">
        <v>46165.694444444445</v>
      </c>
      <c r="D2230" s="21" t="s">
        <v>5572</v>
      </c>
      <c r="E2230" s="68" t="s">
        <v>58</v>
      </c>
      <c r="F2230" s="10" t="s">
        <v>25</v>
      </c>
      <c r="G2230" s="46">
        <v>3.6299999999999999E-2</v>
      </c>
      <c r="H2230" s="46">
        <v>8.3000000000000001E-3</v>
      </c>
      <c r="I2230" s="46">
        <v>1.32E-2</v>
      </c>
      <c r="J2230" s="46">
        <v>1.2500000000000001E-2</v>
      </c>
      <c r="K2230" s="49" t="s">
        <v>5866</v>
      </c>
      <c r="L2230" s="11" t="s">
        <v>5869</v>
      </c>
      <c r="M2230" s="10" t="s">
        <v>5820</v>
      </c>
      <c r="N2230" s="10" t="s">
        <v>8</v>
      </c>
      <c r="O2230" s="10" t="s">
        <v>5865</v>
      </c>
      <c r="P2230" s="25" t="s">
        <v>50</v>
      </c>
    </row>
    <row r="2231" spans="1:16" ht="210.75" customHeight="1" x14ac:dyDescent="0.35">
      <c r="A2231" s="66">
        <f t="shared" si="100"/>
        <v>2230</v>
      </c>
      <c r="B2231" s="67" t="s">
        <v>5837</v>
      </c>
      <c r="C2231" s="21">
        <v>46166.4375</v>
      </c>
      <c r="D2231" s="21" t="s">
        <v>2935</v>
      </c>
      <c r="E2231" s="68" t="s">
        <v>1629</v>
      </c>
      <c r="F2231" s="10" t="s">
        <v>25</v>
      </c>
      <c r="G2231" s="46">
        <v>1.3599999999999999E-2</v>
      </c>
      <c r="H2231" s="46">
        <v>4.1000000000000003E-3</v>
      </c>
      <c r="I2231" s="46">
        <v>4.4000000000000003E-3</v>
      </c>
      <c r="J2231" s="46">
        <v>6.4000000000000003E-3</v>
      </c>
      <c r="K2231" s="49" t="s">
        <v>5878</v>
      </c>
      <c r="L2231" s="11" t="s">
        <v>5875</v>
      </c>
      <c r="M2231" s="10" t="s">
        <v>5820</v>
      </c>
      <c r="N2231" s="10" t="s">
        <v>8</v>
      </c>
      <c r="O2231" s="10" t="s">
        <v>5819</v>
      </c>
      <c r="P2231" s="25" t="s">
        <v>50</v>
      </c>
    </row>
    <row r="2232" spans="1:16" ht="210.75" customHeight="1" x14ac:dyDescent="0.35">
      <c r="A2232" s="66">
        <f t="shared" si="100"/>
        <v>2231</v>
      </c>
      <c r="B2232" s="67" t="s">
        <v>5837</v>
      </c>
      <c r="C2232" s="21">
        <v>46166.4375</v>
      </c>
      <c r="D2232" s="21" t="s">
        <v>4292</v>
      </c>
      <c r="E2232" s="68" t="s">
        <v>3632</v>
      </c>
      <c r="F2232" s="10" t="s">
        <v>66</v>
      </c>
      <c r="G2232" s="46">
        <v>2.2000000000000001E-3</v>
      </c>
      <c r="H2232" s="46">
        <v>1.1000000000000001E-3</v>
      </c>
      <c r="I2232" s="46">
        <v>1.5E-3</v>
      </c>
      <c r="J2232" s="46">
        <v>4.0000000000000001E-3</v>
      </c>
      <c r="K2232" s="49" t="s">
        <v>5877</v>
      </c>
      <c r="L2232" s="11" t="s">
        <v>5889</v>
      </c>
      <c r="M2232" s="10" t="s">
        <v>5871</v>
      </c>
      <c r="N2232" s="10" t="s">
        <v>8</v>
      </c>
      <c r="O2232" s="10" t="s">
        <v>5819</v>
      </c>
      <c r="P2232" s="25" t="s">
        <v>11</v>
      </c>
    </row>
    <row r="2233" spans="1:16" ht="210.75" customHeight="1" x14ac:dyDescent="0.35">
      <c r="A2233" s="66">
        <f t="shared" si="100"/>
        <v>2232</v>
      </c>
      <c r="B2233" s="21" t="str">
        <f t="shared" ref="B2233:B2245" si="101">"W"&amp;WEEKNUM(C2233,1)</f>
        <v>W22</v>
      </c>
      <c r="C2233" s="21">
        <v>46166.6875</v>
      </c>
      <c r="D2233" s="21" t="s">
        <v>2935</v>
      </c>
      <c r="E2233" s="68" t="s">
        <v>20</v>
      </c>
      <c r="F2233" s="10" t="s">
        <v>56</v>
      </c>
      <c r="G2233" s="46">
        <v>4.9200000000000001E-2</v>
      </c>
      <c r="H2233" s="46">
        <v>6.7999999999999996E-3</v>
      </c>
      <c r="I2233" s="46">
        <v>2.18E-2</v>
      </c>
      <c r="J2233" s="46">
        <v>1.7399999999999999E-2</v>
      </c>
      <c r="K2233" s="49" t="s">
        <v>5873</v>
      </c>
      <c r="L2233" s="11" t="s">
        <v>5874</v>
      </c>
      <c r="M2233" s="10" t="s">
        <v>190</v>
      </c>
      <c r="N2233" s="10" t="s">
        <v>1</v>
      </c>
      <c r="O2233" s="10" t="s">
        <v>5819</v>
      </c>
      <c r="P2233" s="25" t="s">
        <v>11</v>
      </c>
    </row>
    <row r="2234" spans="1:16" ht="210.75" customHeight="1" x14ac:dyDescent="0.35">
      <c r="A2234" s="66">
        <f t="shared" si="100"/>
        <v>2233</v>
      </c>
      <c r="B2234" s="21" t="str">
        <f t="shared" si="101"/>
        <v>W22</v>
      </c>
      <c r="C2234" s="21">
        <v>46166.6875</v>
      </c>
      <c r="D2234" s="21" t="s">
        <v>4344</v>
      </c>
      <c r="E2234" s="68" t="s">
        <v>48</v>
      </c>
      <c r="F2234" s="10" t="s">
        <v>25</v>
      </c>
      <c r="G2234" s="46">
        <v>2.1899999999999999E-2</v>
      </c>
      <c r="H2234" s="46">
        <v>1.4200000000000001E-2</v>
      </c>
      <c r="I2234" s="46">
        <v>1.83E-2</v>
      </c>
      <c r="J2234" s="46">
        <v>1.8499999999999999E-2</v>
      </c>
      <c r="K2234" s="49" t="s">
        <v>5876</v>
      </c>
      <c r="M2234" s="10" t="s">
        <v>5847</v>
      </c>
      <c r="N2234" s="10" t="s">
        <v>8</v>
      </c>
      <c r="O2234" s="10" t="s">
        <v>5819</v>
      </c>
      <c r="P2234" s="25" t="s">
        <v>50</v>
      </c>
    </row>
    <row r="2235" spans="1:16" ht="210.75" customHeight="1" x14ac:dyDescent="0.35">
      <c r="A2235" s="66">
        <f t="shared" si="100"/>
        <v>2234</v>
      </c>
      <c r="B2235" s="21" t="str">
        <f t="shared" si="101"/>
        <v>W22</v>
      </c>
      <c r="C2235" s="21">
        <v>46167.416666666664</v>
      </c>
      <c r="D2235" s="21" t="s">
        <v>4344</v>
      </c>
      <c r="E2235" s="10" t="s">
        <v>1629</v>
      </c>
      <c r="F2235" s="10" t="s">
        <v>56</v>
      </c>
      <c r="G2235" s="46">
        <v>4.3E-3</v>
      </c>
      <c r="H2235" s="46">
        <v>6.9999999999999999E-4</v>
      </c>
      <c r="I2235" s="46">
        <v>4.3E-3</v>
      </c>
      <c r="J2235" s="46">
        <v>1.8E-3</v>
      </c>
      <c r="K2235" s="49" t="s">
        <v>5879</v>
      </c>
      <c r="L2235" s="11" t="s">
        <v>5894</v>
      </c>
      <c r="M2235" s="10" t="s">
        <v>5820</v>
      </c>
      <c r="N2235" s="10" t="s">
        <v>8</v>
      </c>
      <c r="O2235" s="10" t="s">
        <v>5882</v>
      </c>
      <c r="P2235" s="25" t="s">
        <v>50</v>
      </c>
    </row>
    <row r="2236" spans="1:16" ht="210.75" customHeight="1" x14ac:dyDescent="0.35">
      <c r="A2236" s="66">
        <f t="shared" si="100"/>
        <v>2235</v>
      </c>
      <c r="B2236" s="21" t="str">
        <f t="shared" si="101"/>
        <v>W22</v>
      </c>
      <c r="C2236" s="21">
        <v>46167.416666666664</v>
      </c>
      <c r="D2236" s="21" t="s">
        <v>2935</v>
      </c>
      <c r="E2236" s="10" t="s">
        <v>211</v>
      </c>
      <c r="F2236" s="10" t="s">
        <v>56</v>
      </c>
      <c r="G2236" s="46">
        <v>1.8E-3</v>
      </c>
      <c r="H2236" s="46">
        <v>5.0000000000000001E-4</v>
      </c>
      <c r="I2236" s="46">
        <v>1.8E-3</v>
      </c>
      <c r="J2236" s="46">
        <v>1.2999999999999999E-3</v>
      </c>
      <c r="K2236" s="49" t="s">
        <v>5880</v>
      </c>
      <c r="L2236" s="11" t="s">
        <v>5895</v>
      </c>
      <c r="M2236" s="10" t="s">
        <v>5822</v>
      </c>
      <c r="N2236" s="10" t="s">
        <v>8</v>
      </c>
      <c r="O2236" s="10" t="s">
        <v>5882</v>
      </c>
      <c r="P2236" s="25" t="s">
        <v>11</v>
      </c>
    </row>
    <row r="2237" spans="1:16" ht="210.75" customHeight="1" x14ac:dyDescent="0.35">
      <c r="A2237" s="66">
        <f t="shared" si="100"/>
        <v>2236</v>
      </c>
      <c r="B2237" s="21" t="str">
        <f t="shared" si="101"/>
        <v>W22</v>
      </c>
      <c r="C2237" s="21">
        <v>46167.416666666664</v>
      </c>
      <c r="D2237" s="21" t="s">
        <v>4377</v>
      </c>
      <c r="E2237" s="10" t="s">
        <v>211</v>
      </c>
      <c r="F2237" s="10" t="s">
        <v>56</v>
      </c>
      <c r="G2237" s="46">
        <v>2E-3</v>
      </c>
      <c r="H2237" s="46">
        <v>2.9999999999999997E-4</v>
      </c>
      <c r="I2237" s="46">
        <v>2E-3</v>
      </c>
      <c r="J2237" s="46">
        <v>1.1000000000000001E-3</v>
      </c>
      <c r="K2237" s="49" t="s">
        <v>5881</v>
      </c>
      <c r="L2237" s="11" t="s">
        <v>5895</v>
      </c>
      <c r="M2237" s="10" t="s">
        <v>5822</v>
      </c>
      <c r="N2237" s="10" t="s">
        <v>8</v>
      </c>
      <c r="O2237" s="10" t="s">
        <v>5882</v>
      </c>
      <c r="P2237" s="25" t="s">
        <v>11</v>
      </c>
    </row>
    <row r="2238" spans="1:16" ht="210.75" customHeight="1" x14ac:dyDescent="0.35">
      <c r="A2238" s="66">
        <f t="shared" si="100"/>
        <v>2237</v>
      </c>
      <c r="B2238" s="21" t="str">
        <f t="shared" si="101"/>
        <v>W22</v>
      </c>
      <c r="C2238" s="21">
        <v>46167.666666666664</v>
      </c>
      <c r="D2238" s="21" t="s">
        <v>2191</v>
      </c>
      <c r="E2238" s="10" t="s">
        <v>1449</v>
      </c>
      <c r="F2238" s="10" t="s">
        <v>56</v>
      </c>
      <c r="G2238" s="46">
        <v>2.4199999999999999E-2</v>
      </c>
      <c r="H2238" s="46">
        <v>1E-3</v>
      </c>
      <c r="I2238" s="46">
        <v>1.2E-2</v>
      </c>
      <c r="J2238" s="46">
        <v>1.4E-3</v>
      </c>
      <c r="K2238" s="49" t="s">
        <v>5885</v>
      </c>
      <c r="L2238" s="11" t="s">
        <v>5896</v>
      </c>
      <c r="M2238" s="10" t="s">
        <v>5318</v>
      </c>
      <c r="N2238" s="10" t="s">
        <v>9</v>
      </c>
      <c r="O2238" s="10" t="s">
        <v>71</v>
      </c>
      <c r="P2238" s="25" t="s">
        <v>50</v>
      </c>
    </row>
    <row r="2239" spans="1:16" ht="210.75" customHeight="1" x14ac:dyDescent="0.35">
      <c r="A2239" s="66">
        <f t="shared" si="100"/>
        <v>2238</v>
      </c>
      <c r="B2239" s="21" t="str">
        <f t="shared" si="101"/>
        <v>W22</v>
      </c>
      <c r="C2239" s="21">
        <v>46167.666666666664</v>
      </c>
      <c r="D2239" s="21" t="s">
        <v>4377</v>
      </c>
      <c r="E2239" s="10" t="s">
        <v>83</v>
      </c>
      <c r="F2239" s="10" t="s">
        <v>56</v>
      </c>
      <c r="G2239" s="46">
        <v>1.2E-2</v>
      </c>
      <c r="H2239" s="46">
        <v>5.0000000000000001E-4</v>
      </c>
      <c r="I2239" s="46">
        <v>5.5999999999999999E-3</v>
      </c>
      <c r="J2239" s="46">
        <v>2.2000000000000001E-3</v>
      </c>
      <c r="K2239" s="49" t="s">
        <v>5886</v>
      </c>
      <c r="L2239" s="11" t="s">
        <v>5897</v>
      </c>
      <c r="M2239" s="10" t="s">
        <v>5898</v>
      </c>
      <c r="N2239" s="10" t="s">
        <v>1</v>
      </c>
      <c r="O2239" s="10" t="s">
        <v>71</v>
      </c>
      <c r="P2239" s="25" t="s">
        <v>50</v>
      </c>
    </row>
    <row r="2240" spans="1:16" ht="210.75" customHeight="1" x14ac:dyDescent="0.35">
      <c r="A2240" s="66">
        <f t="shared" si="100"/>
        <v>2239</v>
      </c>
      <c r="B2240" s="21" t="str">
        <f t="shared" si="101"/>
        <v>W22</v>
      </c>
      <c r="C2240" s="21">
        <v>46167.666666666664</v>
      </c>
      <c r="D2240" s="21" t="s">
        <v>4377</v>
      </c>
      <c r="E2240" s="10" t="s">
        <v>1617</v>
      </c>
      <c r="F2240" s="10" t="s">
        <v>56</v>
      </c>
      <c r="G2240" s="46">
        <v>1.4200000000000001E-2</v>
      </c>
      <c r="H2240" s="46">
        <v>6.9999999999999999E-4</v>
      </c>
      <c r="I2240" s="46">
        <v>5.5999999999999999E-3</v>
      </c>
      <c r="J2240" s="46">
        <v>2.2000000000000001E-3</v>
      </c>
      <c r="K2240" s="49" t="s">
        <v>5887</v>
      </c>
      <c r="L2240" s="11" t="s">
        <v>5897</v>
      </c>
      <c r="M2240" s="10" t="s">
        <v>5898</v>
      </c>
      <c r="N2240" s="10" t="s">
        <v>1</v>
      </c>
      <c r="O2240" s="10" t="s">
        <v>71</v>
      </c>
      <c r="P2240" s="25" t="s">
        <v>50</v>
      </c>
    </row>
    <row r="2241" spans="1:16" ht="210.75" customHeight="1" x14ac:dyDescent="0.35">
      <c r="A2241" s="66">
        <f t="shared" si="100"/>
        <v>2240</v>
      </c>
      <c r="B2241" s="21" t="str">
        <f t="shared" si="101"/>
        <v>W22</v>
      </c>
      <c r="C2241" s="21">
        <v>46167.666666666664</v>
      </c>
      <c r="D2241" s="21" t="s">
        <v>5883</v>
      </c>
      <c r="E2241" s="10" t="s">
        <v>5884</v>
      </c>
      <c r="F2241" s="10" t="s">
        <v>56</v>
      </c>
      <c r="G2241" s="46">
        <v>0.1207</v>
      </c>
      <c r="H2241" s="46">
        <v>8.0799999999999997E-2</v>
      </c>
      <c r="I2241" s="46">
        <v>8.2400000000000001E-2</v>
      </c>
      <c r="J2241" s="46">
        <v>8.0799999999999997E-2</v>
      </c>
      <c r="K2241" s="49" t="s">
        <v>5888</v>
      </c>
      <c r="L2241" s="11" t="s">
        <v>5899</v>
      </c>
      <c r="M2241" s="10" t="s">
        <v>5898</v>
      </c>
      <c r="N2241" s="10" t="s">
        <v>1</v>
      </c>
      <c r="O2241" s="10" t="s">
        <v>71</v>
      </c>
      <c r="P2241" s="25" t="s">
        <v>50</v>
      </c>
    </row>
    <row r="2242" spans="1:16" ht="210.75" customHeight="1" x14ac:dyDescent="0.35">
      <c r="A2242" s="66">
        <f t="shared" si="100"/>
        <v>2241</v>
      </c>
      <c r="B2242" s="21" t="str">
        <f t="shared" si="101"/>
        <v>W22</v>
      </c>
      <c r="C2242" s="21">
        <v>46168.416666666664</v>
      </c>
      <c r="D2242" s="21" t="s">
        <v>5883</v>
      </c>
      <c r="E2242" s="10" t="s">
        <v>149</v>
      </c>
      <c r="F2242" s="10" t="s">
        <v>60</v>
      </c>
      <c r="G2242" s="46">
        <v>6.4999999999999997E-3</v>
      </c>
      <c r="H2242" s="46">
        <v>5.0000000000000001E-3</v>
      </c>
      <c r="I2242" s="46">
        <v>5.1000000000000004E-3</v>
      </c>
      <c r="J2242" s="46">
        <v>5.0000000000000001E-3</v>
      </c>
      <c r="K2242" s="49" t="s">
        <v>5890</v>
      </c>
      <c r="L2242" s="11" t="s">
        <v>5900</v>
      </c>
      <c r="M2242" s="10" t="s">
        <v>5847</v>
      </c>
      <c r="N2242" s="10" t="s">
        <v>8</v>
      </c>
      <c r="O2242" s="10" t="s">
        <v>71</v>
      </c>
      <c r="P2242" s="25" t="s">
        <v>50</v>
      </c>
    </row>
    <row r="2243" spans="1:16" ht="210.75" customHeight="1" x14ac:dyDescent="0.35">
      <c r="A2243" s="66">
        <f t="shared" si="100"/>
        <v>2242</v>
      </c>
      <c r="B2243" s="21" t="str">
        <f t="shared" si="101"/>
        <v>W22</v>
      </c>
      <c r="C2243" s="21">
        <v>46168.416666666664</v>
      </c>
      <c r="D2243" s="21" t="s">
        <v>2911</v>
      </c>
      <c r="E2243" s="10" t="s">
        <v>1449</v>
      </c>
      <c r="F2243" s="10" t="s">
        <v>56</v>
      </c>
      <c r="G2243" s="46">
        <v>5.7999999999999996E-3</v>
      </c>
      <c r="H2243" s="46">
        <v>2.8E-3</v>
      </c>
      <c r="I2243" s="46">
        <v>6.1999999999999998E-3</v>
      </c>
      <c r="J2243" s="46">
        <v>3.2000000000000002E-3</v>
      </c>
      <c r="K2243" s="49" t="s">
        <v>5891</v>
      </c>
      <c r="L2243" s="11" t="s">
        <v>5901</v>
      </c>
      <c r="M2243" s="10" t="s">
        <v>5318</v>
      </c>
      <c r="N2243" s="10" t="s">
        <v>9</v>
      </c>
      <c r="O2243" s="10" t="s">
        <v>71</v>
      </c>
      <c r="P2243" s="25" t="s">
        <v>11</v>
      </c>
    </row>
    <row r="2244" spans="1:16" ht="210.75" customHeight="1" x14ac:dyDescent="0.35">
      <c r="A2244" s="66">
        <f t="shared" si="100"/>
        <v>2243</v>
      </c>
      <c r="B2244" s="21" t="str">
        <f t="shared" si="101"/>
        <v>W22</v>
      </c>
      <c r="C2244" s="21">
        <v>46169.416666666664</v>
      </c>
      <c r="D2244" s="21" t="s">
        <v>5788</v>
      </c>
      <c r="E2244" s="10" t="s">
        <v>213</v>
      </c>
      <c r="F2244" s="10" t="s">
        <v>66</v>
      </c>
      <c r="G2244" s="46">
        <v>4.4200000000000003E-2</v>
      </c>
      <c r="H2244" s="46">
        <v>1.5E-3</v>
      </c>
      <c r="I2244" s="46">
        <v>5.11E-2</v>
      </c>
      <c r="J2244" s="46">
        <v>5.33E-2</v>
      </c>
      <c r="K2244" s="49" t="s">
        <v>5892</v>
      </c>
      <c r="L2244" s="11" t="s">
        <v>5907</v>
      </c>
      <c r="M2244" s="10" t="s">
        <v>190</v>
      </c>
      <c r="N2244" s="10" t="s">
        <v>1</v>
      </c>
      <c r="O2244" s="10" t="s">
        <v>71</v>
      </c>
      <c r="P2244" s="25" t="s">
        <v>134</v>
      </c>
    </row>
    <row r="2245" spans="1:16" ht="210.75" customHeight="1" x14ac:dyDescent="0.35">
      <c r="A2245" s="66">
        <f t="shared" si="100"/>
        <v>2244</v>
      </c>
      <c r="B2245" s="21" t="str">
        <f t="shared" si="101"/>
        <v>W20</v>
      </c>
      <c r="C2245" s="21">
        <v>46158.666666666664</v>
      </c>
      <c r="D2245" s="21" t="s">
        <v>5572</v>
      </c>
      <c r="E2245" s="10" t="s">
        <v>74</v>
      </c>
      <c r="F2245" s="10" t="s">
        <v>56</v>
      </c>
      <c r="G2245" s="46">
        <v>5.4999999999999997E-3</v>
      </c>
      <c r="H2245" s="46">
        <v>1.4E-3</v>
      </c>
      <c r="I2245" s="46">
        <v>2.5000000000000001E-3</v>
      </c>
      <c r="J2245" s="46">
        <v>3.5999999999999999E-3</v>
      </c>
      <c r="K2245" s="49" t="s">
        <v>5893</v>
      </c>
      <c r="L2245" s="11" t="s">
        <v>5908</v>
      </c>
      <c r="M2245" s="10" t="s">
        <v>190</v>
      </c>
      <c r="N2245" s="10" t="s">
        <v>1</v>
      </c>
      <c r="O2245" s="10" t="s">
        <v>71</v>
      </c>
      <c r="P2245" s="25" t="s">
        <v>11</v>
      </c>
    </row>
    <row r="2246" spans="1:16" ht="210.75" customHeight="1" x14ac:dyDescent="0.35">
      <c r="A2246" s="66">
        <f t="shared" si="100"/>
        <v>2245</v>
      </c>
      <c r="B2246" s="21" t="str">
        <f t="shared" ref="B2246:B2247" si="102">"W"&amp;WEEKNUM(C2246,1)</f>
        <v>W22</v>
      </c>
      <c r="C2246" s="21">
        <v>46169.6875</v>
      </c>
      <c r="D2246" s="21" t="s">
        <v>4422</v>
      </c>
      <c r="E2246" s="10" t="s">
        <v>131</v>
      </c>
      <c r="F2246" s="10" t="s">
        <v>25</v>
      </c>
      <c r="G2246" s="46">
        <v>2.5700000000000001E-2</v>
      </c>
      <c r="H2246" s="46">
        <v>4.0000000000000002E-4</v>
      </c>
      <c r="I2246" s="46">
        <v>3.8999999999999998E-3</v>
      </c>
      <c r="J2246" s="46">
        <v>3.5999999999999999E-3</v>
      </c>
      <c r="K2246" s="49" t="s">
        <v>5904</v>
      </c>
      <c r="L2246" s="11" t="s">
        <v>5909</v>
      </c>
      <c r="M2246" s="10" t="s">
        <v>190</v>
      </c>
      <c r="N2246" s="10" t="s">
        <v>1</v>
      </c>
      <c r="O2246" s="10" t="s">
        <v>5903</v>
      </c>
      <c r="P2246" s="25" t="s">
        <v>11</v>
      </c>
    </row>
    <row r="2247" spans="1:16" ht="210.75" customHeight="1" x14ac:dyDescent="0.35">
      <c r="A2247" s="66">
        <f t="shared" si="100"/>
        <v>2246</v>
      </c>
      <c r="B2247" s="21" t="str">
        <f t="shared" si="102"/>
        <v>W22</v>
      </c>
      <c r="C2247" s="21">
        <v>46169.6875</v>
      </c>
      <c r="D2247" s="21" t="s">
        <v>5788</v>
      </c>
      <c r="E2247" s="10" t="s">
        <v>131</v>
      </c>
      <c r="F2247" s="10" t="s">
        <v>25</v>
      </c>
      <c r="G2247" s="46">
        <v>0.1789</v>
      </c>
      <c r="H2247" s="46">
        <v>6.3E-3</v>
      </c>
      <c r="I2247" s="46">
        <v>9.8900000000000002E-2</v>
      </c>
      <c r="J2247" s="46">
        <v>6.4999999999999997E-3</v>
      </c>
      <c r="K2247" s="49" t="s">
        <v>5905</v>
      </c>
      <c r="L2247" s="11" t="s">
        <v>5906</v>
      </c>
      <c r="M2247" s="10" t="s">
        <v>190</v>
      </c>
      <c r="N2247" s="10" t="s">
        <v>1</v>
      </c>
      <c r="O2247" s="10" t="s">
        <v>5903</v>
      </c>
      <c r="P2247" s="25" t="s">
        <v>11</v>
      </c>
    </row>
    <row r="2248" spans="1:16" ht="210.75" customHeight="1" x14ac:dyDescent="0.35">
      <c r="A2248" s="66">
        <f t="shared" si="100"/>
        <v>2247</v>
      </c>
      <c r="B2248" s="21" t="str">
        <f t="shared" ref="B2248:B2254" si="103">"W"&amp;WEEKNUM(C2248,1)</f>
        <v>W22</v>
      </c>
      <c r="C2248" s="21">
        <v>46170.395833333336</v>
      </c>
      <c r="D2248" s="21" t="s">
        <v>5572</v>
      </c>
      <c r="E2248" s="10" t="s">
        <v>155</v>
      </c>
      <c r="F2248" s="10" t="s">
        <v>25</v>
      </c>
      <c r="G2248" s="46">
        <v>4.1200000000000001E-2</v>
      </c>
      <c r="H2248" s="46">
        <v>1.09E-2</v>
      </c>
      <c r="I2248" s="46">
        <v>2.4199999999999999E-2</v>
      </c>
      <c r="J2248" s="46">
        <v>9.5999999999999992E-3</v>
      </c>
      <c r="K2248" s="49" t="s">
        <v>5911</v>
      </c>
      <c r="L2248" s="11" t="s">
        <v>5924</v>
      </c>
      <c r="M2248" s="10" t="s">
        <v>5820</v>
      </c>
      <c r="N2248" s="10" t="s">
        <v>8</v>
      </c>
      <c r="O2248" s="10" t="s">
        <v>5903</v>
      </c>
      <c r="P2248" s="25" t="s">
        <v>134</v>
      </c>
    </row>
    <row r="2249" spans="1:16" ht="210.75" customHeight="1" x14ac:dyDescent="0.35">
      <c r="A2249" s="66">
        <f t="shared" si="100"/>
        <v>2248</v>
      </c>
      <c r="B2249" s="21" t="str">
        <f t="shared" si="103"/>
        <v>W22</v>
      </c>
      <c r="C2249" s="21">
        <v>46170.395833333336</v>
      </c>
      <c r="D2249" s="21" t="s">
        <v>4292</v>
      </c>
      <c r="E2249" s="10" t="s">
        <v>106</v>
      </c>
      <c r="F2249" s="10" t="s">
        <v>25</v>
      </c>
      <c r="G2249" s="46">
        <v>1.9E-3</v>
      </c>
      <c r="H2249" s="46">
        <v>2.9999999999999997E-4</v>
      </c>
      <c r="I2249" s="46">
        <v>6.9999999999999999E-4</v>
      </c>
      <c r="J2249" s="46">
        <v>5.0000000000000001E-4</v>
      </c>
      <c r="K2249" s="49" t="s">
        <v>5912</v>
      </c>
      <c r="L2249" s="11" t="s">
        <v>5926</v>
      </c>
      <c r="M2249" s="10" t="s">
        <v>374</v>
      </c>
      <c r="N2249" s="10" t="s">
        <v>1</v>
      </c>
      <c r="O2249" s="10" t="s">
        <v>5903</v>
      </c>
      <c r="P2249" s="25" t="s">
        <v>11</v>
      </c>
    </row>
    <row r="2250" spans="1:16" ht="210.75" customHeight="1" x14ac:dyDescent="0.35">
      <c r="A2250" s="66">
        <f t="shared" si="100"/>
        <v>2249</v>
      </c>
      <c r="B2250" s="21" t="str">
        <f t="shared" si="103"/>
        <v>W22</v>
      </c>
      <c r="C2250" s="21">
        <v>46170.395833333336</v>
      </c>
      <c r="D2250" s="21" t="s">
        <v>4292</v>
      </c>
      <c r="E2250" s="10" t="s">
        <v>211</v>
      </c>
      <c r="F2250" s="10" t="s">
        <v>25</v>
      </c>
      <c r="G2250" s="46">
        <v>6.0000000000000001E-3</v>
      </c>
      <c r="H2250" s="46">
        <v>4.0000000000000002E-4</v>
      </c>
      <c r="I2250" s="46">
        <v>1.6999999999999999E-3</v>
      </c>
      <c r="J2250" s="46">
        <v>1.1000000000000001E-3</v>
      </c>
      <c r="K2250" s="49" t="s">
        <v>5913</v>
      </c>
      <c r="L2250" s="11" t="s">
        <v>5927</v>
      </c>
      <c r="M2250" s="10" t="s">
        <v>5822</v>
      </c>
      <c r="N2250" s="10" t="s">
        <v>8</v>
      </c>
      <c r="O2250" s="10" t="s">
        <v>5903</v>
      </c>
      <c r="P2250" s="25" t="s">
        <v>11</v>
      </c>
    </row>
    <row r="2251" spans="1:16" ht="210.75" customHeight="1" x14ac:dyDescent="0.35">
      <c r="A2251" s="66">
        <f t="shared" si="100"/>
        <v>2250</v>
      </c>
      <c r="B2251" s="21" t="str">
        <f t="shared" si="103"/>
        <v>W22</v>
      </c>
      <c r="C2251" s="21">
        <v>46170.395833333336</v>
      </c>
      <c r="D2251" s="21" t="s">
        <v>5788</v>
      </c>
      <c r="E2251" s="10" t="s">
        <v>1614</v>
      </c>
      <c r="F2251" s="10" t="s">
        <v>25</v>
      </c>
      <c r="G2251" s="46">
        <v>7.4999999999999997E-3</v>
      </c>
      <c r="H2251" s="46">
        <v>3.5000000000000001E-3</v>
      </c>
      <c r="I2251" s="46">
        <v>5.5999999999999999E-3</v>
      </c>
      <c r="J2251" s="46">
        <v>3.8E-3</v>
      </c>
      <c r="K2251" s="49" t="s">
        <v>5914</v>
      </c>
      <c r="L2251" s="11" t="s">
        <v>5923</v>
      </c>
      <c r="M2251" s="10" t="s">
        <v>5318</v>
      </c>
      <c r="N2251" s="10" t="s">
        <v>9</v>
      </c>
      <c r="O2251" s="10" t="s">
        <v>5903</v>
      </c>
      <c r="P2251" s="25" t="s">
        <v>50</v>
      </c>
    </row>
    <row r="2252" spans="1:16" ht="210.75" customHeight="1" x14ac:dyDescent="0.35">
      <c r="A2252" s="66">
        <f t="shared" si="100"/>
        <v>2251</v>
      </c>
      <c r="B2252" s="21" t="str">
        <f t="shared" si="103"/>
        <v>W22</v>
      </c>
      <c r="C2252" s="21">
        <v>46170.395833333336</v>
      </c>
      <c r="D2252" s="21" t="s">
        <v>5910</v>
      </c>
      <c r="E2252" s="10" t="s">
        <v>20</v>
      </c>
      <c r="F2252" s="10" t="s">
        <v>25</v>
      </c>
      <c r="G2252" s="46">
        <v>6.7999999999999996E-3</v>
      </c>
      <c r="H2252" s="46">
        <v>5.5999999999999999E-3</v>
      </c>
      <c r="I2252" s="46">
        <v>6.3E-3</v>
      </c>
      <c r="J2252" s="46">
        <v>5.5999999999999999E-3</v>
      </c>
      <c r="K2252" s="49" t="s">
        <v>5915</v>
      </c>
      <c r="L2252" s="11" t="s">
        <v>5929</v>
      </c>
      <c r="M2252" s="10" t="s">
        <v>374</v>
      </c>
      <c r="N2252" s="10" t="s">
        <v>1</v>
      </c>
      <c r="O2252" s="10" t="s">
        <v>5903</v>
      </c>
      <c r="P2252" s="25" t="s">
        <v>11</v>
      </c>
    </row>
    <row r="2253" spans="1:16" ht="210.75" customHeight="1" x14ac:dyDescent="0.35">
      <c r="A2253" s="66">
        <f t="shared" si="100"/>
        <v>2252</v>
      </c>
      <c r="B2253" s="21" t="str">
        <f t="shared" si="103"/>
        <v>W22</v>
      </c>
      <c r="C2253" s="21">
        <v>46170.395833333336</v>
      </c>
      <c r="D2253" s="21" t="s">
        <v>5883</v>
      </c>
      <c r="E2253" s="10" t="s">
        <v>249</v>
      </c>
      <c r="F2253" s="10" t="s">
        <v>54</v>
      </c>
      <c r="G2253" s="46">
        <v>5.4000000000000003E-3</v>
      </c>
      <c r="H2253" s="46">
        <v>2.8E-3</v>
      </c>
      <c r="I2253" s="46">
        <v>2.8E-3</v>
      </c>
      <c r="J2253" s="46">
        <v>3.5000000000000001E-3</v>
      </c>
      <c r="K2253" s="49" t="s">
        <v>5916</v>
      </c>
      <c r="L2253" s="11" t="s">
        <v>5990</v>
      </c>
      <c r="M2253" s="10" t="s">
        <v>184</v>
      </c>
      <c r="N2253" s="10" t="s">
        <v>183</v>
      </c>
      <c r="O2253" s="10" t="s">
        <v>5903</v>
      </c>
      <c r="P2253" s="25" t="s">
        <v>11</v>
      </c>
    </row>
    <row r="2254" spans="1:16" ht="210.75" customHeight="1" x14ac:dyDescent="0.35">
      <c r="A2254" s="66">
        <f t="shared" si="100"/>
        <v>2253</v>
      </c>
      <c r="B2254" s="21" t="str">
        <f t="shared" si="103"/>
        <v>W22</v>
      </c>
      <c r="C2254" s="21">
        <v>46170.395833333336</v>
      </c>
      <c r="D2254" s="21" t="s">
        <v>5883</v>
      </c>
      <c r="E2254" s="10" t="s">
        <v>139</v>
      </c>
      <c r="F2254" s="10" t="s">
        <v>25</v>
      </c>
      <c r="G2254" s="46">
        <v>4.4000000000000003E-3</v>
      </c>
      <c r="H2254" s="46">
        <v>3.0999999999999999E-3</v>
      </c>
      <c r="I2254" s="46">
        <v>3.0999999999999999E-3</v>
      </c>
      <c r="J2254" s="46">
        <v>3.0999999999999999E-3</v>
      </c>
      <c r="K2254" s="49" t="s">
        <v>5917</v>
      </c>
      <c r="L2254" s="11" t="s">
        <v>5918</v>
      </c>
      <c r="M2254" s="10" t="s">
        <v>374</v>
      </c>
      <c r="N2254" s="10" t="s">
        <v>1</v>
      </c>
      <c r="O2254" s="10" t="s">
        <v>5903</v>
      </c>
      <c r="P2254" s="25" t="s">
        <v>134</v>
      </c>
    </row>
    <row r="2255" spans="1:16" ht="210.75" customHeight="1" x14ac:dyDescent="0.35">
      <c r="A2255" s="66">
        <f t="shared" si="100"/>
        <v>2254</v>
      </c>
      <c r="B2255" s="21" t="str">
        <f t="shared" ref="B2255:B2256" si="104">"W"&amp;WEEKNUM(C2255,1)</f>
        <v>W22</v>
      </c>
      <c r="C2255" s="21">
        <v>46170.666666666664</v>
      </c>
      <c r="D2255" s="21" t="s">
        <v>2102</v>
      </c>
      <c r="E2255" s="10" t="s">
        <v>58</v>
      </c>
      <c r="F2255" s="10" t="s">
        <v>25</v>
      </c>
      <c r="G2255" s="46">
        <v>2.07E-2</v>
      </c>
      <c r="H2255" s="46">
        <v>7.6E-3</v>
      </c>
      <c r="I2255" s="46">
        <v>2.1999999999999999E-2</v>
      </c>
      <c r="J2255" s="46">
        <v>1.06E-2</v>
      </c>
      <c r="K2255" s="49" t="s">
        <v>5920</v>
      </c>
      <c r="L2255" s="11" t="s">
        <v>5941</v>
      </c>
      <c r="M2255" s="10" t="s">
        <v>5820</v>
      </c>
      <c r="N2255" s="10" t="s">
        <v>8</v>
      </c>
      <c r="O2255" s="10" t="s">
        <v>5903</v>
      </c>
      <c r="P2255" s="25" t="s">
        <v>134</v>
      </c>
    </row>
    <row r="2256" spans="1:16" ht="210.75" customHeight="1" x14ac:dyDescent="0.35">
      <c r="A2256" s="66">
        <f t="shared" si="100"/>
        <v>2255</v>
      </c>
      <c r="B2256" s="21" t="str">
        <f t="shared" si="104"/>
        <v>W22</v>
      </c>
      <c r="C2256" s="21">
        <v>46170.666666666664</v>
      </c>
      <c r="D2256" s="21" t="s">
        <v>5572</v>
      </c>
      <c r="E2256" s="10" t="s">
        <v>5919</v>
      </c>
      <c r="F2256" s="10" t="s">
        <v>25</v>
      </c>
      <c r="G2256" s="46">
        <v>1.55E-2</v>
      </c>
      <c r="H2256" s="46">
        <v>5.0000000000000001E-4</v>
      </c>
      <c r="I2256" s="46">
        <v>1.4E-3</v>
      </c>
      <c r="J2256" s="46">
        <v>1.1999999999999999E-3</v>
      </c>
      <c r="K2256" s="49" t="s">
        <v>5921</v>
      </c>
      <c r="L2256" s="11" t="s">
        <v>5922</v>
      </c>
      <c r="M2256" s="10" t="s">
        <v>184</v>
      </c>
      <c r="N2256" s="10" t="s">
        <v>183</v>
      </c>
      <c r="O2256" s="10" t="s">
        <v>5903</v>
      </c>
      <c r="P2256" s="25" t="s">
        <v>11</v>
      </c>
    </row>
    <row r="2257" spans="1:16" ht="210.75" customHeight="1" x14ac:dyDescent="0.35">
      <c r="A2257" s="66">
        <f t="shared" si="100"/>
        <v>2256</v>
      </c>
      <c r="B2257" s="21" t="str">
        <f t="shared" ref="B2257:B2261" si="105">"W"&amp;WEEKNUM(C2257,1)</f>
        <v>W22</v>
      </c>
      <c r="C2257" s="21">
        <v>46171.395833333336</v>
      </c>
      <c r="D2257" s="21" t="s">
        <v>4377</v>
      </c>
      <c r="E2257" s="10" t="s">
        <v>58</v>
      </c>
      <c r="F2257" s="10" t="s">
        <v>25</v>
      </c>
      <c r="G2257" s="46">
        <v>3.8800000000000001E-2</v>
      </c>
      <c r="H2257" s="46">
        <v>1.7100000000000001E-2</v>
      </c>
      <c r="I2257" s="46">
        <v>3.3000000000000002E-2</v>
      </c>
      <c r="J2257" s="46">
        <v>1.6299999999999999E-2</v>
      </c>
      <c r="K2257" s="49" t="s">
        <v>5931</v>
      </c>
      <c r="L2257" s="11" t="s">
        <v>5942</v>
      </c>
      <c r="M2257" s="10" t="s">
        <v>5820</v>
      </c>
      <c r="N2257" s="10" t="s">
        <v>8</v>
      </c>
      <c r="O2257" s="10" t="s">
        <v>5903</v>
      </c>
      <c r="P2257" s="25" t="s">
        <v>50</v>
      </c>
    </row>
    <row r="2258" spans="1:16" ht="210.75" customHeight="1" x14ac:dyDescent="0.35">
      <c r="A2258" s="66">
        <f t="shared" si="100"/>
        <v>2257</v>
      </c>
      <c r="B2258" s="21" t="str">
        <f t="shared" si="105"/>
        <v>W22</v>
      </c>
      <c r="C2258" s="21">
        <v>46171.395833333336</v>
      </c>
      <c r="D2258" s="21" t="s">
        <v>5788</v>
      </c>
      <c r="E2258" s="10" t="s">
        <v>20</v>
      </c>
      <c r="F2258" s="10" t="s">
        <v>25</v>
      </c>
      <c r="G2258" s="46">
        <v>2.0899999999999998E-2</v>
      </c>
      <c r="H2258" s="46">
        <v>2.8E-3</v>
      </c>
      <c r="I2258" s="46">
        <v>1.4E-2</v>
      </c>
      <c r="J2258" s="46">
        <v>0.02</v>
      </c>
      <c r="K2258" s="49" t="s">
        <v>5933</v>
      </c>
      <c r="L2258" s="11" t="s">
        <v>5940</v>
      </c>
      <c r="M2258" s="10" t="s">
        <v>167</v>
      </c>
      <c r="N2258" s="10" t="s">
        <v>1</v>
      </c>
      <c r="O2258" s="10" t="s">
        <v>5903</v>
      </c>
      <c r="P2258" s="25" t="s">
        <v>50</v>
      </c>
    </row>
    <row r="2259" spans="1:16" ht="210.75" customHeight="1" x14ac:dyDescent="0.35">
      <c r="A2259" s="66">
        <f t="shared" si="100"/>
        <v>2258</v>
      </c>
      <c r="B2259" s="21" t="str">
        <f t="shared" si="105"/>
        <v>W22</v>
      </c>
      <c r="C2259" s="21">
        <v>46171.395833333336</v>
      </c>
      <c r="D2259" s="21" t="s">
        <v>2935</v>
      </c>
      <c r="E2259" s="10" t="s">
        <v>58</v>
      </c>
      <c r="F2259" s="10" t="s">
        <v>56</v>
      </c>
      <c r="G2259" s="46">
        <v>2.47E-2</v>
      </c>
      <c r="H2259" s="46">
        <v>3.8E-3</v>
      </c>
      <c r="I2259" s="46">
        <v>4.5999999999999999E-3</v>
      </c>
      <c r="J2259" s="46">
        <v>4.1000000000000003E-3</v>
      </c>
      <c r="K2259" s="49" t="s">
        <v>5932</v>
      </c>
      <c r="L2259" s="11" t="s">
        <v>5978</v>
      </c>
      <c r="M2259" s="10" t="s">
        <v>5820</v>
      </c>
      <c r="N2259" s="10" t="s">
        <v>8</v>
      </c>
      <c r="O2259" s="10" t="s">
        <v>5903</v>
      </c>
      <c r="P2259" s="25" t="s">
        <v>50</v>
      </c>
    </row>
    <row r="2260" spans="1:16" ht="210.75" customHeight="1" x14ac:dyDescent="0.35">
      <c r="A2260" s="66">
        <f t="shared" si="100"/>
        <v>2259</v>
      </c>
      <c r="B2260" s="21" t="str">
        <f t="shared" si="105"/>
        <v>W22</v>
      </c>
      <c r="C2260" s="21">
        <v>46171.395833333336</v>
      </c>
      <c r="D2260" s="21" t="s">
        <v>5910</v>
      </c>
      <c r="E2260" s="10" t="s">
        <v>2878</v>
      </c>
      <c r="F2260" s="10" t="s">
        <v>25</v>
      </c>
      <c r="G2260" s="46">
        <v>3.3E-3</v>
      </c>
      <c r="H2260" s="46">
        <v>1E-3</v>
      </c>
      <c r="I2260" s="46">
        <v>1.1000000000000001E-3</v>
      </c>
      <c r="J2260" s="46">
        <v>1E-3</v>
      </c>
      <c r="K2260" s="49" t="s">
        <v>5934</v>
      </c>
      <c r="L2260" s="11" t="s">
        <v>5983</v>
      </c>
      <c r="M2260" s="10" t="s">
        <v>5822</v>
      </c>
      <c r="N2260" s="10" t="s">
        <v>8</v>
      </c>
      <c r="O2260" s="10" t="s">
        <v>5903</v>
      </c>
      <c r="P2260" s="25" t="s">
        <v>134</v>
      </c>
    </row>
    <row r="2261" spans="1:16" ht="210.75" customHeight="1" x14ac:dyDescent="0.35">
      <c r="A2261" s="66">
        <f t="shared" si="100"/>
        <v>2260</v>
      </c>
      <c r="B2261" s="21" t="str">
        <f t="shared" si="105"/>
        <v>W22</v>
      </c>
      <c r="C2261" s="21">
        <v>46171.395833333336</v>
      </c>
      <c r="D2261" s="21" t="s">
        <v>5883</v>
      </c>
      <c r="E2261" s="10" t="s">
        <v>20</v>
      </c>
      <c r="F2261" s="10" t="s">
        <v>25</v>
      </c>
      <c r="G2261" s="46">
        <v>1.17E-2</v>
      </c>
      <c r="H2261" s="46">
        <v>7.1999999999999998E-3</v>
      </c>
      <c r="I2261" s="46">
        <v>7.1999999999999998E-3</v>
      </c>
      <c r="J2261" s="46">
        <v>7.1999999999999998E-3</v>
      </c>
      <c r="K2261" s="49" t="s">
        <v>5935</v>
      </c>
      <c r="L2261" s="11" t="s">
        <v>5944</v>
      </c>
      <c r="M2261" s="10" t="s">
        <v>167</v>
      </c>
      <c r="N2261" s="10" t="s">
        <v>1</v>
      </c>
      <c r="O2261" s="10" t="s">
        <v>5903</v>
      </c>
      <c r="P2261" s="25" t="s">
        <v>50</v>
      </c>
    </row>
    <row r="2262" spans="1:16" ht="210.75" customHeight="1" x14ac:dyDescent="0.35">
      <c r="A2262" s="66">
        <f t="shared" si="100"/>
        <v>2261</v>
      </c>
      <c r="B2262" s="21" t="str">
        <f t="shared" ref="B2262" si="106">"W"&amp;WEEKNUM(C2262,1)</f>
        <v>W22</v>
      </c>
      <c r="C2262" s="21">
        <v>46171.6875</v>
      </c>
      <c r="D2262" s="21" t="s">
        <v>5572</v>
      </c>
      <c r="E2262" s="10" t="s">
        <v>623</v>
      </c>
      <c r="F2262" s="10" t="s">
        <v>60</v>
      </c>
      <c r="G2262" s="46">
        <v>1.9099999999999999E-2</v>
      </c>
      <c r="H2262" s="46">
        <v>1.5E-3</v>
      </c>
      <c r="I2262" s="46">
        <v>3.5999999999999999E-3</v>
      </c>
      <c r="J2262" s="46">
        <v>1.6999999999999999E-3</v>
      </c>
      <c r="K2262" s="49" t="s">
        <v>5936</v>
      </c>
      <c r="L2262" s="11" t="s">
        <v>5922</v>
      </c>
      <c r="M2262" s="10" t="s">
        <v>184</v>
      </c>
      <c r="N2262" s="10" t="s">
        <v>183</v>
      </c>
      <c r="O2262" s="10" t="s">
        <v>5903</v>
      </c>
      <c r="P2262" s="25" t="s">
        <v>11</v>
      </c>
    </row>
    <row r="2263" spans="1:16" ht="210.75" customHeight="1" x14ac:dyDescent="0.35">
      <c r="A2263" s="66">
        <f t="shared" si="100"/>
        <v>2262</v>
      </c>
      <c r="B2263" s="21" t="str">
        <f t="shared" ref="B2263:B2265" si="107">"W"&amp;WEEKNUM(C2263,1)</f>
        <v>W22</v>
      </c>
      <c r="C2263" s="21">
        <v>46171.6875</v>
      </c>
      <c r="D2263" s="21" t="s">
        <v>3037</v>
      </c>
      <c r="E2263" s="10" t="s">
        <v>65</v>
      </c>
      <c r="F2263" s="10" t="s">
        <v>25</v>
      </c>
      <c r="G2263" s="46">
        <v>6.6E-3</v>
      </c>
      <c r="H2263" s="46">
        <v>6.9999999999999999E-4</v>
      </c>
      <c r="I2263" s="46">
        <v>2.5999999999999999E-3</v>
      </c>
      <c r="J2263" s="46">
        <v>2.5999999999999999E-3</v>
      </c>
      <c r="K2263" s="49" t="s">
        <v>5937</v>
      </c>
      <c r="L2263" s="11" t="s">
        <v>5946</v>
      </c>
      <c r="M2263" s="10" t="s">
        <v>184</v>
      </c>
      <c r="N2263" s="10" t="s">
        <v>183</v>
      </c>
      <c r="O2263" s="10" t="s">
        <v>5903</v>
      </c>
      <c r="P2263" s="25" t="s">
        <v>11</v>
      </c>
    </row>
    <row r="2264" spans="1:16" ht="210.75" customHeight="1" x14ac:dyDescent="0.35">
      <c r="A2264" s="66">
        <f t="shared" si="100"/>
        <v>2263</v>
      </c>
      <c r="B2264" s="21" t="str">
        <f t="shared" si="107"/>
        <v>W22</v>
      </c>
      <c r="C2264" s="21">
        <v>46171.6875</v>
      </c>
      <c r="D2264" s="21" t="s">
        <v>5883</v>
      </c>
      <c r="E2264" s="10" t="s">
        <v>2878</v>
      </c>
      <c r="F2264" s="10" t="s">
        <v>25</v>
      </c>
      <c r="G2264" s="46">
        <v>8.0000000000000002E-3</v>
      </c>
      <c r="H2264" s="46">
        <v>1.2999999999999999E-3</v>
      </c>
      <c r="I2264" s="46">
        <v>1.2999999999999999E-3</v>
      </c>
      <c r="J2264" s="46">
        <v>1.2999999999999999E-3</v>
      </c>
      <c r="K2264" s="49" t="s">
        <v>5938</v>
      </c>
      <c r="L2264" s="11" t="s">
        <v>5943</v>
      </c>
      <c r="M2264" s="10" t="s">
        <v>5822</v>
      </c>
      <c r="N2264" s="10" t="s">
        <v>8</v>
      </c>
      <c r="O2264" s="10" t="s">
        <v>5903</v>
      </c>
      <c r="P2264" s="25" t="s">
        <v>134</v>
      </c>
    </row>
    <row r="2265" spans="1:16" ht="210.75" customHeight="1" x14ac:dyDescent="0.35">
      <c r="A2265" s="66">
        <f t="shared" si="100"/>
        <v>2264</v>
      </c>
      <c r="B2265" s="21" t="str">
        <f t="shared" si="107"/>
        <v>W22</v>
      </c>
      <c r="C2265" s="21">
        <v>46171.6875</v>
      </c>
      <c r="D2265" s="21" t="s">
        <v>5883</v>
      </c>
      <c r="E2265" s="10" t="s">
        <v>58</v>
      </c>
      <c r="F2265" s="10" t="s">
        <v>25</v>
      </c>
      <c r="G2265" s="46">
        <v>1.8599999999999998E-2</v>
      </c>
      <c r="H2265" s="46">
        <v>7.7000000000000002E-3</v>
      </c>
      <c r="I2265" s="46">
        <v>7.7000000000000002E-3</v>
      </c>
      <c r="J2265" s="46">
        <v>7.7000000000000002E-3</v>
      </c>
      <c r="K2265" s="49" t="s">
        <v>5939</v>
      </c>
      <c r="L2265" s="11" t="s">
        <v>5945</v>
      </c>
      <c r="M2265" s="10" t="s">
        <v>5820</v>
      </c>
      <c r="N2265" s="10" t="s">
        <v>8</v>
      </c>
      <c r="O2265" s="10" t="s">
        <v>5903</v>
      </c>
      <c r="P2265" s="25" t="s">
        <v>134</v>
      </c>
    </row>
    <row r="2266" spans="1:16" ht="210.75" customHeight="1" x14ac:dyDescent="0.35">
      <c r="A2266" s="66">
        <f t="shared" si="100"/>
        <v>2265</v>
      </c>
      <c r="B2266" s="21" t="str">
        <f t="shared" ref="B2266:B2271" si="108">"W"&amp;WEEKNUM(C2266,1)</f>
        <v>W22</v>
      </c>
      <c r="C2266" s="21">
        <v>46172.395833333336</v>
      </c>
      <c r="D2266" s="21" t="s">
        <v>2911</v>
      </c>
      <c r="E2266" s="10" t="s">
        <v>5960</v>
      </c>
      <c r="F2266" s="10" t="s">
        <v>60</v>
      </c>
      <c r="G2266" s="46">
        <v>1.17E-2</v>
      </c>
      <c r="H2266" s="46">
        <v>8.5000000000000006E-3</v>
      </c>
      <c r="I2266" s="46">
        <v>9.7000000000000003E-3</v>
      </c>
      <c r="J2266" s="46">
        <v>8.8000000000000005E-3</v>
      </c>
      <c r="K2266" s="49" t="s">
        <v>5949</v>
      </c>
      <c r="L2266" s="11" t="s">
        <v>5967</v>
      </c>
      <c r="M2266" s="10" t="s">
        <v>5847</v>
      </c>
      <c r="N2266" s="10" t="s">
        <v>8</v>
      </c>
      <c r="O2266" s="10" t="s">
        <v>5903</v>
      </c>
      <c r="P2266" s="25" t="s">
        <v>134</v>
      </c>
    </row>
    <row r="2267" spans="1:16" ht="210.75" customHeight="1" x14ac:dyDescent="0.35">
      <c r="A2267" s="66">
        <f t="shared" si="100"/>
        <v>2266</v>
      </c>
      <c r="B2267" s="21" t="str">
        <f t="shared" ref="B2267" si="109">"W"&amp;WEEKNUM(C2267,1)</f>
        <v>W22</v>
      </c>
      <c r="C2267" s="21">
        <v>46172.708333333336</v>
      </c>
      <c r="D2267" s="21" t="s">
        <v>2911</v>
      </c>
      <c r="E2267" s="10" t="s">
        <v>143</v>
      </c>
      <c r="F2267" s="10" t="s">
        <v>60</v>
      </c>
      <c r="G2267" s="46">
        <v>1.4800000000000001E-2</v>
      </c>
      <c r="H2267" s="46">
        <v>1.37E-2</v>
      </c>
      <c r="I2267" s="46">
        <v>1.47E-2</v>
      </c>
      <c r="J2267" s="46">
        <v>1.6199999999999999E-2</v>
      </c>
      <c r="K2267" s="49" t="s">
        <v>5966</v>
      </c>
      <c r="L2267" s="65" t="s">
        <v>5968</v>
      </c>
      <c r="M2267" s="10" t="s">
        <v>5847</v>
      </c>
      <c r="N2267" s="10" t="s">
        <v>8</v>
      </c>
      <c r="O2267" s="10" t="s">
        <v>85</v>
      </c>
      <c r="P2267" s="25" t="s">
        <v>50</v>
      </c>
    </row>
    <row r="2268" spans="1:16" ht="210.75" customHeight="1" x14ac:dyDescent="0.35">
      <c r="A2268" s="66">
        <f t="shared" si="100"/>
        <v>2267</v>
      </c>
      <c r="B2268" s="21" t="str">
        <f t="shared" si="108"/>
        <v>W22</v>
      </c>
      <c r="C2268" s="21">
        <v>46172.395833333336</v>
      </c>
      <c r="D2268" s="21" t="s">
        <v>2935</v>
      </c>
      <c r="E2268" s="10" t="s">
        <v>147</v>
      </c>
      <c r="F2268" s="10" t="s">
        <v>25</v>
      </c>
      <c r="G2268" s="46">
        <v>8.6E-3</v>
      </c>
      <c r="H2268" s="46">
        <v>2.5999999999999999E-3</v>
      </c>
      <c r="I2268" s="46">
        <v>3.0000000000000001E-3</v>
      </c>
      <c r="J2268" s="46">
        <v>2.1000000000000001E-2</v>
      </c>
      <c r="K2268" s="49" t="s">
        <v>5950</v>
      </c>
      <c r="L2268" s="69" t="s">
        <v>5965</v>
      </c>
      <c r="M2268" s="10" t="s">
        <v>5820</v>
      </c>
      <c r="N2268" s="10" t="s">
        <v>8</v>
      </c>
      <c r="O2268" s="10" t="s">
        <v>5903</v>
      </c>
      <c r="P2268" s="25" t="s">
        <v>11</v>
      </c>
    </row>
    <row r="2269" spans="1:16" ht="210.75" customHeight="1" x14ac:dyDescent="0.35">
      <c r="A2269" s="66">
        <f t="shared" si="100"/>
        <v>2268</v>
      </c>
      <c r="B2269" s="21" t="str">
        <f t="shared" ref="B2269" si="110">"W"&amp;WEEKNUM(C2269,1)</f>
        <v>W22</v>
      </c>
      <c r="C2269" s="21">
        <v>46172.395833333336</v>
      </c>
      <c r="D2269" s="21" t="s">
        <v>5910</v>
      </c>
      <c r="E2269" s="10" t="s">
        <v>5947</v>
      </c>
      <c r="F2269" s="10" t="s">
        <v>25</v>
      </c>
      <c r="G2269" s="46">
        <v>5.5999999999999999E-3</v>
      </c>
      <c r="H2269" s="46">
        <v>6.9999999999999999E-4</v>
      </c>
      <c r="I2269" s="46">
        <v>8.0000000000000004E-4</v>
      </c>
      <c r="J2269" s="46">
        <v>6.9999999999999999E-4</v>
      </c>
      <c r="K2269" s="49" t="s">
        <v>5951</v>
      </c>
      <c r="L2269" s="11" t="s">
        <v>5961</v>
      </c>
      <c r="M2269" s="10" t="s">
        <v>5958</v>
      </c>
      <c r="N2269" s="10" t="s">
        <v>5959</v>
      </c>
      <c r="O2269" s="10" t="s">
        <v>5903</v>
      </c>
      <c r="P2269" s="25" t="s">
        <v>11</v>
      </c>
    </row>
    <row r="2270" spans="1:16" ht="210.75" customHeight="1" x14ac:dyDescent="0.35">
      <c r="A2270" s="66">
        <f t="shared" si="100"/>
        <v>2269</v>
      </c>
      <c r="B2270" s="21" t="str">
        <f t="shared" si="108"/>
        <v>W22</v>
      </c>
      <c r="C2270" s="21">
        <v>46172.395833333336</v>
      </c>
      <c r="D2270" s="21" t="s">
        <v>5572</v>
      </c>
      <c r="E2270" s="10" t="s">
        <v>5948</v>
      </c>
      <c r="F2270" s="10" t="s">
        <v>25</v>
      </c>
      <c r="G2270" s="46">
        <v>1.7500000000000002E-2</v>
      </c>
      <c r="H2270" s="46">
        <v>1.1000000000000001E-3</v>
      </c>
      <c r="I2270" s="46">
        <v>2.8E-3</v>
      </c>
      <c r="J2270" s="46">
        <v>1.9E-3</v>
      </c>
      <c r="K2270" s="49" t="s">
        <v>5952</v>
      </c>
      <c r="L2270" s="11" t="s">
        <v>5957</v>
      </c>
      <c r="M2270" s="10" t="s">
        <v>288</v>
      </c>
      <c r="N2270" s="10" t="s">
        <v>1</v>
      </c>
      <c r="O2270" s="10" t="s">
        <v>5903</v>
      </c>
      <c r="P2270" s="25" t="s">
        <v>134</v>
      </c>
    </row>
    <row r="2271" spans="1:16" ht="210.75" customHeight="1" x14ac:dyDescent="0.35">
      <c r="A2271" s="66">
        <f t="shared" si="100"/>
        <v>2270</v>
      </c>
      <c r="B2271" s="21" t="str">
        <f t="shared" si="108"/>
        <v>W22</v>
      </c>
      <c r="C2271" s="21">
        <v>46172.395833333336</v>
      </c>
      <c r="D2271" s="21" t="s">
        <v>5788</v>
      </c>
      <c r="E2271" s="10" t="s">
        <v>623</v>
      </c>
      <c r="F2271" s="10" t="s">
        <v>25</v>
      </c>
      <c r="G2271" s="46">
        <v>0.03</v>
      </c>
      <c r="H2271" s="46">
        <v>1.6999999999999999E-3</v>
      </c>
      <c r="I2271" s="46">
        <v>8.2000000000000007E-3</v>
      </c>
      <c r="J2271" s="46">
        <v>2E-3</v>
      </c>
      <c r="K2271" s="49" t="s">
        <v>5953</v>
      </c>
      <c r="L2271" s="11" t="s">
        <v>5954</v>
      </c>
      <c r="M2271" s="10" t="s">
        <v>184</v>
      </c>
      <c r="N2271" s="10" t="s">
        <v>183</v>
      </c>
      <c r="O2271" s="10" t="s">
        <v>5903</v>
      </c>
      <c r="P2271" s="25" t="s">
        <v>11</v>
      </c>
    </row>
    <row r="2272" spans="1:16" ht="210.75" customHeight="1" x14ac:dyDescent="0.35">
      <c r="A2272" s="66">
        <f t="shared" si="100"/>
        <v>2271</v>
      </c>
      <c r="B2272" s="21" t="str">
        <f t="shared" ref="B2272:B2273" si="111">"W"&amp;WEEKNUM(C2272,1)</f>
        <v>W22</v>
      </c>
      <c r="C2272" s="21">
        <v>46172.6875</v>
      </c>
      <c r="D2272" s="21" t="s">
        <v>2935</v>
      </c>
      <c r="E2272" s="10" t="s">
        <v>105</v>
      </c>
      <c r="F2272" s="10" t="s">
        <v>25</v>
      </c>
      <c r="G2272" s="46">
        <v>3.3999999999999998E-3</v>
      </c>
      <c r="H2272" s="46">
        <v>1.1000000000000001E-3</v>
      </c>
      <c r="I2272" s="46">
        <v>1.2999999999999999E-3</v>
      </c>
      <c r="J2272" s="46">
        <v>1.1999999999999999E-3</v>
      </c>
      <c r="K2272" s="49" t="s">
        <v>5962</v>
      </c>
      <c r="L2272" s="11" t="s">
        <v>5964</v>
      </c>
      <c r="M2272" s="10" t="s">
        <v>5820</v>
      </c>
      <c r="N2272" s="10" t="s">
        <v>8</v>
      </c>
      <c r="O2272" s="10" t="s">
        <v>85</v>
      </c>
      <c r="P2272" s="25" t="s">
        <v>134</v>
      </c>
    </row>
    <row r="2273" spans="1:16" ht="210.75" customHeight="1" x14ac:dyDescent="0.35">
      <c r="A2273" s="66">
        <f t="shared" si="100"/>
        <v>2272</v>
      </c>
      <c r="B2273" s="21" t="str">
        <f t="shared" si="111"/>
        <v>W22</v>
      </c>
      <c r="C2273" s="21">
        <v>46172.6875</v>
      </c>
      <c r="D2273" s="21" t="s">
        <v>2911</v>
      </c>
      <c r="E2273" s="10" t="s">
        <v>623</v>
      </c>
      <c r="F2273" s="10" t="s">
        <v>25</v>
      </c>
      <c r="G2273" s="46">
        <v>4.8999999999999998E-3</v>
      </c>
      <c r="H2273" s="46">
        <v>2.0000000000000001E-4</v>
      </c>
      <c r="I2273" s="46">
        <v>1.1999999999999999E-3</v>
      </c>
      <c r="J2273" s="46">
        <v>2.9999999999999997E-4</v>
      </c>
      <c r="K2273" s="49" t="s">
        <v>5963</v>
      </c>
      <c r="L2273" s="11" t="s">
        <v>5969</v>
      </c>
      <c r="M2273" s="10" t="s">
        <v>184</v>
      </c>
      <c r="N2273" s="10" t="s">
        <v>183</v>
      </c>
      <c r="O2273" s="10" t="s">
        <v>85</v>
      </c>
      <c r="P2273" s="25" t="s">
        <v>11</v>
      </c>
    </row>
    <row r="2274" spans="1:16" ht="210.75" customHeight="1" x14ac:dyDescent="0.35">
      <c r="A2274" s="66">
        <f t="shared" si="100"/>
        <v>2273</v>
      </c>
      <c r="B2274" s="21" t="str">
        <f t="shared" ref="B2274:B2278" si="112">"W"&amp;WEEKNUM(C2274,1)</f>
        <v>W23</v>
      </c>
      <c r="C2274" s="21">
        <v>46173.4375</v>
      </c>
      <c r="D2274" s="21" t="s">
        <v>2935</v>
      </c>
      <c r="E2274" s="10" t="s">
        <v>4219</v>
      </c>
      <c r="F2274" s="10" t="s">
        <v>56</v>
      </c>
      <c r="G2274" s="46">
        <v>3.2599999999999997E-2</v>
      </c>
      <c r="H2274" s="46">
        <v>1.6000000000000001E-3</v>
      </c>
      <c r="I2274" s="46">
        <v>1.9E-3</v>
      </c>
      <c r="J2274" s="46">
        <v>2E-3</v>
      </c>
      <c r="K2274" s="49" t="s">
        <v>5972</v>
      </c>
      <c r="L2274" s="69" t="s">
        <v>5965</v>
      </c>
      <c r="M2274" s="10" t="s">
        <v>5820</v>
      </c>
      <c r="N2274" s="10" t="s">
        <v>8</v>
      </c>
      <c r="O2274" s="10" t="s">
        <v>70</v>
      </c>
      <c r="P2274" s="25" t="s">
        <v>50</v>
      </c>
    </row>
    <row r="2275" spans="1:16" ht="210.75" customHeight="1" x14ac:dyDescent="0.35">
      <c r="A2275" s="66">
        <f t="shared" si="100"/>
        <v>2274</v>
      </c>
      <c r="B2275" s="21" t="str">
        <f t="shared" si="112"/>
        <v>W23</v>
      </c>
      <c r="C2275" s="21">
        <v>46173.4375</v>
      </c>
      <c r="D2275" s="21" t="s">
        <v>2102</v>
      </c>
      <c r="E2275" s="10" t="s">
        <v>5970</v>
      </c>
      <c r="F2275" s="10" t="s">
        <v>56</v>
      </c>
      <c r="G2275" s="46">
        <v>4.4000000000000003E-3</v>
      </c>
      <c r="H2275" s="46">
        <v>1E-4</v>
      </c>
      <c r="I2275" s="46">
        <v>4.0000000000000002E-4</v>
      </c>
      <c r="J2275" s="46">
        <v>2.8999999999999998E-3</v>
      </c>
      <c r="K2275" s="49" t="s">
        <v>5973</v>
      </c>
      <c r="L2275" s="11" t="s">
        <v>5980</v>
      </c>
      <c r="M2275" s="10" t="s">
        <v>5318</v>
      </c>
      <c r="N2275" s="10" t="s">
        <v>9</v>
      </c>
      <c r="O2275" s="10" t="s">
        <v>70</v>
      </c>
      <c r="P2275" s="25" t="s">
        <v>50</v>
      </c>
    </row>
    <row r="2276" spans="1:16" ht="210.75" customHeight="1" x14ac:dyDescent="0.35">
      <c r="A2276" s="66">
        <f t="shared" si="100"/>
        <v>2275</v>
      </c>
      <c r="B2276" s="21" t="str">
        <f t="shared" si="112"/>
        <v>W23</v>
      </c>
      <c r="C2276" s="21">
        <v>46173.4375</v>
      </c>
      <c r="D2276" s="21" t="s">
        <v>3037</v>
      </c>
      <c r="E2276" s="10" t="s">
        <v>5971</v>
      </c>
      <c r="F2276" s="10" t="s">
        <v>66</v>
      </c>
      <c r="G2276" s="46">
        <v>1.6999999999999999E-3</v>
      </c>
      <c r="H2276" s="46">
        <v>2.9999999999999997E-4</v>
      </c>
      <c r="I2276" s="46">
        <v>8.9999999999999998E-4</v>
      </c>
      <c r="J2276" s="46">
        <v>1.6999999999999999E-3</v>
      </c>
      <c r="K2276" s="49" t="s">
        <v>5974</v>
      </c>
      <c r="L2276" s="11" t="s">
        <v>5982</v>
      </c>
      <c r="M2276" s="10" t="s">
        <v>374</v>
      </c>
      <c r="N2276" s="10" t="s">
        <v>1</v>
      </c>
      <c r="O2276" s="10" t="s">
        <v>70</v>
      </c>
      <c r="P2276" s="25" t="s">
        <v>50</v>
      </c>
    </row>
    <row r="2277" spans="1:16" ht="210.75" customHeight="1" x14ac:dyDescent="0.35">
      <c r="A2277" s="66">
        <f t="shared" si="100"/>
        <v>2276</v>
      </c>
      <c r="B2277" s="21" t="str">
        <f t="shared" si="112"/>
        <v>W23</v>
      </c>
      <c r="C2277" s="21">
        <v>46173.6875</v>
      </c>
      <c r="D2277" s="21" t="s">
        <v>5572</v>
      </c>
      <c r="E2277" s="10" t="s">
        <v>3632</v>
      </c>
      <c r="F2277" s="10" t="s">
        <v>66</v>
      </c>
      <c r="G2277" s="46">
        <v>1.06E-2</v>
      </c>
      <c r="H2277" s="46">
        <v>3.8999999999999998E-3</v>
      </c>
      <c r="I2277" s="46">
        <v>1.4500000000000001E-2</v>
      </c>
      <c r="J2277" s="46">
        <v>6.7000000000000002E-3</v>
      </c>
      <c r="K2277" s="49" t="s">
        <v>5976</v>
      </c>
      <c r="L2277" s="11" t="s">
        <v>5981</v>
      </c>
      <c r="M2277" s="10" t="s">
        <v>5871</v>
      </c>
      <c r="N2277" s="10" t="s">
        <v>8</v>
      </c>
      <c r="O2277" s="10" t="s">
        <v>70</v>
      </c>
      <c r="P2277" s="25" t="s">
        <v>50</v>
      </c>
    </row>
    <row r="2278" spans="1:16" ht="210.75" customHeight="1" x14ac:dyDescent="0.35">
      <c r="A2278" s="66">
        <f t="shared" ref="A2278:A2294" si="113">ROW()-1</f>
        <v>2277</v>
      </c>
      <c r="B2278" s="21" t="str">
        <f t="shared" si="112"/>
        <v>W23</v>
      </c>
      <c r="C2278" s="21">
        <v>46173.6875</v>
      </c>
      <c r="D2278" s="21" t="s">
        <v>5910</v>
      </c>
      <c r="E2278" s="10" t="s">
        <v>164</v>
      </c>
      <c r="F2278" s="10" t="s">
        <v>56</v>
      </c>
      <c r="G2278" s="46">
        <v>1.52E-2</v>
      </c>
      <c r="H2278" s="46">
        <v>2.2000000000000001E-3</v>
      </c>
      <c r="I2278" s="46">
        <v>6.0000000000000001E-3</v>
      </c>
      <c r="J2278" s="46">
        <v>2.2000000000000001E-3</v>
      </c>
      <c r="K2278" s="49" t="s">
        <v>5977</v>
      </c>
      <c r="L2278" s="11" t="s">
        <v>5979</v>
      </c>
      <c r="M2278" s="10" t="s">
        <v>5820</v>
      </c>
      <c r="N2278" s="10" t="s">
        <v>8</v>
      </c>
      <c r="O2278" s="10" t="s">
        <v>70</v>
      </c>
      <c r="P2278" s="25" t="s">
        <v>50</v>
      </c>
    </row>
    <row r="2279" spans="1:16" ht="210.75" customHeight="1" x14ac:dyDescent="0.35">
      <c r="A2279" s="66">
        <f t="shared" si="113"/>
        <v>2278</v>
      </c>
      <c r="B2279" s="21" t="str">
        <f t="shared" ref="B2279:B2283" si="114">"W"&amp;WEEKNUM(C2279,1)</f>
        <v>W23</v>
      </c>
      <c r="C2279" s="21">
        <v>46174.395833333336</v>
      </c>
      <c r="D2279" s="21" t="s">
        <v>5910</v>
      </c>
      <c r="E2279" s="10" t="s">
        <v>896</v>
      </c>
      <c r="F2279" s="10" t="s">
        <v>56</v>
      </c>
      <c r="G2279" s="46">
        <v>1.7299999999999999E-2</v>
      </c>
      <c r="H2279" s="46">
        <v>2.2000000000000001E-3</v>
      </c>
      <c r="I2279" s="46">
        <v>4.7000000000000002E-3</v>
      </c>
      <c r="J2279" s="46">
        <v>2.2000000000000001E-3</v>
      </c>
      <c r="K2279" s="49" t="s">
        <v>5985</v>
      </c>
      <c r="L2279" s="11" t="s">
        <v>5983</v>
      </c>
      <c r="M2279" s="10" t="s">
        <v>5822</v>
      </c>
      <c r="N2279" s="10" t="s">
        <v>8</v>
      </c>
      <c r="O2279" s="10" t="s">
        <v>70</v>
      </c>
      <c r="P2279" s="25" t="s">
        <v>50</v>
      </c>
    </row>
    <row r="2280" spans="1:16" ht="210.75" customHeight="1" x14ac:dyDescent="0.35">
      <c r="A2280" s="66">
        <f t="shared" si="113"/>
        <v>2279</v>
      </c>
      <c r="B2280" s="21" t="str">
        <f t="shared" si="114"/>
        <v>W23</v>
      </c>
      <c r="C2280" s="21">
        <v>46174.395833333336</v>
      </c>
      <c r="D2280" s="21" t="s">
        <v>2911</v>
      </c>
      <c r="E2280" s="10" t="s">
        <v>73</v>
      </c>
      <c r="F2280" s="10" t="s">
        <v>56</v>
      </c>
      <c r="G2280" s="46">
        <v>3.0000000000000001E-3</v>
      </c>
      <c r="H2280" s="46">
        <v>4.0000000000000002E-4</v>
      </c>
      <c r="I2280" s="46">
        <v>8.9999999999999998E-4</v>
      </c>
      <c r="J2280" s="46">
        <v>1.6000000000000001E-3</v>
      </c>
      <c r="K2280" s="49" t="s">
        <v>5986</v>
      </c>
      <c r="L2280" s="11" t="s">
        <v>5993</v>
      </c>
      <c r="M2280" s="10" t="s">
        <v>5318</v>
      </c>
      <c r="N2280" s="10" t="s">
        <v>9</v>
      </c>
      <c r="O2280" s="10" t="s">
        <v>70</v>
      </c>
      <c r="P2280" s="25" t="s">
        <v>50</v>
      </c>
    </row>
    <row r="2281" spans="1:16" ht="210.75" customHeight="1" x14ac:dyDescent="0.35">
      <c r="A2281" s="66">
        <f t="shared" si="113"/>
        <v>2280</v>
      </c>
      <c r="B2281" s="21" t="str">
        <f t="shared" si="114"/>
        <v>W23</v>
      </c>
      <c r="C2281" s="21">
        <v>46174.395833333336</v>
      </c>
      <c r="D2281" s="21" t="s">
        <v>3037</v>
      </c>
      <c r="E2281" s="10" t="s">
        <v>81</v>
      </c>
      <c r="F2281" s="10" t="s">
        <v>56</v>
      </c>
      <c r="G2281" s="46">
        <v>1.5699999999999999E-2</v>
      </c>
      <c r="H2281" s="46">
        <v>2E-3</v>
      </c>
      <c r="I2281" s="46">
        <v>2.8999999999999998E-3</v>
      </c>
      <c r="J2281" s="46">
        <v>1.6000000000000001E-3</v>
      </c>
      <c r="K2281" s="49" t="s">
        <v>5987</v>
      </c>
      <c r="L2281" s="11" t="s">
        <v>5994</v>
      </c>
      <c r="M2281" s="10" t="s">
        <v>5318</v>
      </c>
      <c r="N2281" s="10" t="s">
        <v>9</v>
      </c>
      <c r="O2281" s="10" t="s">
        <v>70</v>
      </c>
      <c r="P2281" s="25" t="s">
        <v>50</v>
      </c>
    </row>
    <row r="2282" spans="1:16" ht="210.75" customHeight="1" x14ac:dyDescent="0.35">
      <c r="A2282" s="66">
        <f t="shared" si="113"/>
        <v>2281</v>
      </c>
      <c r="B2282" s="21" t="str">
        <f t="shared" si="114"/>
        <v>W23</v>
      </c>
      <c r="C2282" s="21">
        <v>46174.395833333336</v>
      </c>
      <c r="D2282" s="21" t="s">
        <v>2935</v>
      </c>
      <c r="E2282" s="10" t="s">
        <v>5984</v>
      </c>
      <c r="F2282" s="10" t="s">
        <v>66</v>
      </c>
      <c r="G2282" s="46">
        <v>2.3E-3</v>
      </c>
      <c r="H2282" s="46">
        <v>2.0000000000000001E-4</v>
      </c>
      <c r="I2282" s="46">
        <v>1.4E-3</v>
      </c>
      <c r="J2282" s="46">
        <v>2.0000000000000001E-4</v>
      </c>
      <c r="K2282" s="49" t="s">
        <v>5988</v>
      </c>
      <c r="L2282" s="11" t="s">
        <v>5991</v>
      </c>
      <c r="M2282" s="10" t="s">
        <v>5871</v>
      </c>
      <c r="N2282" s="10" t="s">
        <v>8</v>
      </c>
      <c r="O2282" s="10" t="s">
        <v>70</v>
      </c>
      <c r="P2282" s="25" t="s">
        <v>50</v>
      </c>
    </row>
    <row r="2283" spans="1:16" ht="210.75" customHeight="1" x14ac:dyDescent="0.35">
      <c r="A2283" s="66">
        <f t="shared" si="113"/>
        <v>2282</v>
      </c>
      <c r="B2283" s="21" t="str">
        <f t="shared" si="114"/>
        <v>W23</v>
      </c>
      <c r="C2283" s="21">
        <v>46174.395833333336</v>
      </c>
      <c r="D2283" s="21" t="s">
        <v>2935</v>
      </c>
      <c r="E2283" s="10" t="s">
        <v>5574</v>
      </c>
      <c r="F2283" s="10" t="s">
        <v>66</v>
      </c>
      <c r="G2283" s="46">
        <v>2.8999999999999998E-3</v>
      </c>
      <c r="H2283" s="46">
        <v>2.9999999999999997E-4</v>
      </c>
      <c r="I2283" s="46">
        <v>1.6999999999999999E-3</v>
      </c>
      <c r="J2283" s="46">
        <v>2.9999999999999997E-4</v>
      </c>
      <c r="K2283" s="49" t="s">
        <v>5989</v>
      </c>
      <c r="L2283" s="11" t="s">
        <v>5992</v>
      </c>
      <c r="M2283" s="10" t="s">
        <v>5871</v>
      </c>
      <c r="N2283" s="10" t="s">
        <v>8</v>
      </c>
      <c r="O2283" s="10" t="s">
        <v>70</v>
      </c>
      <c r="P2283" s="25" t="s">
        <v>50</v>
      </c>
    </row>
    <row r="2284" spans="1:16" ht="210.75" customHeight="1" x14ac:dyDescent="0.35">
      <c r="A2284" s="66">
        <f t="shared" si="113"/>
        <v>2283</v>
      </c>
      <c r="B2284" s="21" t="str">
        <f t="shared" ref="B2284:B2289" si="115">"W"&amp;WEEKNUM(C2284,1)</f>
        <v>W23</v>
      </c>
      <c r="C2284" s="21">
        <v>46175.395833333336</v>
      </c>
      <c r="D2284" s="21" t="s">
        <v>2911</v>
      </c>
      <c r="E2284" s="10" t="s">
        <v>206</v>
      </c>
      <c r="F2284" s="10" t="s">
        <v>56</v>
      </c>
      <c r="G2284" s="46">
        <v>4.7000000000000002E-3</v>
      </c>
      <c r="H2284" s="46">
        <v>1.4E-3</v>
      </c>
      <c r="I2284" s="46">
        <v>1.5E-3</v>
      </c>
      <c r="J2284" s="46">
        <v>6.9999999999999999E-4</v>
      </c>
      <c r="K2284" s="49" t="s">
        <v>5996</v>
      </c>
      <c r="L2284" s="11" t="s">
        <v>6004</v>
      </c>
      <c r="M2284" s="10" t="s">
        <v>173</v>
      </c>
      <c r="N2284" s="10" t="s">
        <v>1</v>
      </c>
      <c r="O2284" s="10" t="s">
        <v>70</v>
      </c>
      <c r="P2284" s="25" t="s">
        <v>50</v>
      </c>
    </row>
    <row r="2285" spans="1:16" ht="210.75" customHeight="1" x14ac:dyDescent="0.35">
      <c r="A2285" s="66">
        <f t="shared" si="113"/>
        <v>2284</v>
      </c>
      <c r="B2285" s="21" t="str">
        <f t="shared" si="115"/>
        <v>W23</v>
      </c>
      <c r="C2285" s="21">
        <v>46175.395833333336</v>
      </c>
      <c r="D2285" s="21" t="s">
        <v>4292</v>
      </c>
      <c r="E2285" s="10" t="s">
        <v>2878</v>
      </c>
      <c r="F2285" s="10" t="s">
        <v>56</v>
      </c>
      <c r="G2285" s="46">
        <v>1.7600000000000001E-2</v>
      </c>
      <c r="H2285" s="46">
        <v>3.3E-3</v>
      </c>
      <c r="I2285" s="46">
        <v>4.4000000000000003E-3</v>
      </c>
      <c r="J2285" s="46">
        <v>1.2999999999999999E-3</v>
      </c>
      <c r="K2285" s="49" t="s">
        <v>5997</v>
      </c>
      <c r="L2285" s="11" t="s">
        <v>5964</v>
      </c>
      <c r="M2285" s="10" t="s">
        <v>5822</v>
      </c>
      <c r="N2285" s="10" t="s">
        <v>8</v>
      </c>
      <c r="O2285" s="10" t="s">
        <v>70</v>
      </c>
      <c r="P2285" s="25" t="s">
        <v>50</v>
      </c>
    </row>
    <row r="2286" spans="1:16" ht="210.75" customHeight="1" x14ac:dyDescent="0.35">
      <c r="A2286" s="66">
        <f t="shared" si="113"/>
        <v>2285</v>
      </c>
      <c r="B2286" s="21" t="str">
        <f t="shared" si="115"/>
        <v>W23</v>
      </c>
      <c r="C2286" s="21">
        <v>46175.395833333336</v>
      </c>
      <c r="D2286" s="21" t="s">
        <v>3037</v>
      </c>
      <c r="E2286" s="10" t="s">
        <v>20</v>
      </c>
      <c r="F2286" s="10" t="s">
        <v>56</v>
      </c>
      <c r="G2286" s="46">
        <v>2.6599999999999999E-2</v>
      </c>
      <c r="H2286" s="46">
        <v>4.0000000000000001E-3</v>
      </c>
      <c r="I2286" s="46">
        <v>3.7000000000000002E-3</v>
      </c>
      <c r="J2286" s="46">
        <v>3.0000000000000001E-3</v>
      </c>
      <c r="K2286" s="49" t="s">
        <v>5998</v>
      </c>
      <c r="L2286" s="11" t="s">
        <v>6005</v>
      </c>
      <c r="M2286" s="10" t="s">
        <v>173</v>
      </c>
      <c r="N2286" s="10" t="s">
        <v>1</v>
      </c>
      <c r="O2286" s="10" t="s">
        <v>70</v>
      </c>
      <c r="P2286" s="25" t="s">
        <v>50</v>
      </c>
    </row>
    <row r="2287" spans="1:16" ht="210.75" customHeight="1" x14ac:dyDescent="0.35">
      <c r="A2287" s="66">
        <f t="shared" si="113"/>
        <v>2286</v>
      </c>
      <c r="B2287" s="21" t="str">
        <f t="shared" si="115"/>
        <v>W23</v>
      </c>
      <c r="C2287" s="21">
        <v>46175.395833333336</v>
      </c>
      <c r="D2287" s="21" t="s">
        <v>3037</v>
      </c>
      <c r="E2287" s="10" t="s">
        <v>48</v>
      </c>
      <c r="F2287" s="10" t="s">
        <v>60</v>
      </c>
      <c r="G2287" s="46">
        <v>2.6200000000000001E-2</v>
      </c>
      <c r="H2287" s="46">
        <v>2.76E-2</v>
      </c>
      <c r="I2287" s="46">
        <v>2.2100000000000002E-2</v>
      </c>
      <c r="J2287" s="46">
        <v>4.41E-2</v>
      </c>
      <c r="K2287" s="49" t="s">
        <v>5999</v>
      </c>
      <c r="L2287" s="11" t="s">
        <v>6003</v>
      </c>
      <c r="M2287" s="10" t="s">
        <v>5847</v>
      </c>
      <c r="N2287" s="10" t="s">
        <v>8</v>
      </c>
      <c r="O2287" s="10" t="s">
        <v>70</v>
      </c>
      <c r="P2287" s="25" t="s">
        <v>50</v>
      </c>
    </row>
    <row r="2288" spans="1:16" ht="210.75" customHeight="1" x14ac:dyDescent="0.35">
      <c r="A2288" s="66">
        <f t="shared" si="113"/>
        <v>2287</v>
      </c>
      <c r="B2288" s="21" t="str">
        <f t="shared" si="115"/>
        <v>W23</v>
      </c>
      <c r="C2288" s="21">
        <v>46175.395833333336</v>
      </c>
      <c r="D2288" s="21" t="s">
        <v>3037</v>
      </c>
      <c r="E2288" s="10" t="s">
        <v>149</v>
      </c>
      <c r="F2288" s="10" t="s">
        <v>60</v>
      </c>
      <c r="G2288" s="46">
        <v>1.7000000000000001E-2</v>
      </c>
      <c r="H2288" s="46">
        <v>1.7899999999999999E-2</v>
      </c>
      <c r="I2288" s="46">
        <v>1.4999999999999999E-2</v>
      </c>
      <c r="J2288" s="46">
        <v>2.5899999999999999E-2</v>
      </c>
      <c r="K2288" s="49" t="s">
        <v>6000</v>
      </c>
      <c r="L2288" s="11" t="s">
        <v>6003</v>
      </c>
      <c r="M2288" s="10" t="s">
        <v>5847</v>
      </c>
      <c r="N2288" s="10" t="s">
        <v>8</v>
      </c>
      <c r="O2288" s="10" t="s">
        <v>70</v>
      </c>
      <c r="P2288" s="25" t="s">
        <v>50</v>
      </c>
    </row>
    <row r="2289" spans="1:16" ht="210.75" customHeight="1" x14ac:dyDescent="0.35">
      <c r="A2289" s="66">
        <f t="shared" si="113"/>
        <v>2288</v>
      </c>
      <c r="B2289" s="21" t="str">
        <f t="shared" si="115"/>
        <v>W23</v>
      </c>
      <c r="C2289" s="21">
        <v>46175.395833333336</v>
      </c>
      <c r="D2289" s="21" t="s">
        <v>5623</v>
      </c>
      <c r="E2289" s="10" t="s">
        <v>5995</v>
      </c>
      <c r="F2289" s="10" t="s">
        <v>66</v>
      </c>
      <c r="G2289" s="46">
        <v>1.5599999999999999E-2</v>
      </c>
      <c r="H2289" s="46">
        <v>0.35089999999999999</v>
      </c>
      <c r="I2289" s="46">
        <v>0.32319999999999999</v>
      </c>
      <c r="J2289" s="46">
        <v>7.1999999999999998E-3</v>
      </c>
      <c r="K2289" s="49" t="s">
        <v>6001</v>
      </c>
      <c r="L2289" s="11" t="s">
        <v>5991</v>
      </c>
      <c r="M2289" s="10" t="s">
        <v>5871</v>
      </c>
      <c r="N2289" s="10" t="s">
        <v>8</v>
      </c>
      <c r="O2289" s="10" t="s">
        <v>70</v>
      </c>
      <c r="P2289" s="25" t="s">
        <v>50</v>
      </c>
    </row>
    <row r="2290" spans="1:16" ht="210.75" customHeight="1" x14ac:dyDescent="0.35">
      <c r="A2290" s="66">
        <f t="shared" si="113"/>
        <v>2289</v>
      </c>
      <c r="B2290" s="21" t="str">
        <f t="shared" ref="B2290:B2294" si="116">"W"&amp;WEEKNUM(C2290,1)</f>
        <v>W23</v>
      </c>
      <c r="C2290" s="21">
        <v>46175.6875</v>
      </c>
      <c r="D2290" s="21" t="s">
        <v>5572</v>
      </c>
      <c r="E2290" s="10" t="s">
        <v>2053</v>
      </c>
      <c r="F2290" s="10" t="s">
        <v>66</v>
      </c>
      <c r="G2290" s="46">
        <v>1.34E-2</v>
      </c>
      <c r="H2290" s="46">
        <v>8.5000000000000006E-3</v>
      </c>
      <c r="I2290" s="46">
        <v>4.5999999999999999E-3</v>
      </c>
      <c r="J2290" s="46">
        <v>1.2200000000000001E-2</v>
      </c>
      <c r="K2290" s="49" t="s">
        <v>6006</v>
      </c>
      <c r="L2290" s="11" t="s">
        <v>6002</v>
      </c>
      <c r="M2290" s="10" t="s">
        <v>5871</v>
      </c>
      <c r="N2290" s="10" t="s">
        <v>8</v>
      </c>
      <c r="O2290" s="10" t="s">
        <v>70</v>
      </c>
      <c r="P2290" s="25" t="s">
        <v>50</v>
      </c>
    </row>
    <row r="2291" spans="1:16" ht="210.75" customHeight="1" x14ac:dyDescent="0.35">
      <c r="A2291" s="66">
        <f t="shared" si="113"/>
        <v>2290</v>
      </c>
      <c r="B2291" s="21" t="str">
        <f t="shared" si="116"/>
        <v>W23</v>
      </c>
      <c r="C2291" s="21">
        <v>46176.395833333336</v>
      </c>
      <c r="D2291" s="21" t="s">
        <v>2082</v>
      </c>
      <c r="E2291" s="10" t="s">
        <v>147</v>
      </c>
      <c r="F2291" s="10" t="s">
        <v>56</v>
      </c>
      <c r="G2291" s="46">
        <v>7.1800000000000003E-2</v>
      </c>
      <c r="H2291" s="46">
        <v>6.7000000000000002E-3</v>
      </c>
      <c r="I2291" s="46">
        <v>6.7000000000000002E-3</v>
      </c>
      <c r="J2291" s="46">
        <v>6.7000000000000002E-3</v>
      </c>
      <c r="K2291" s="49" t="s">
        <v>6007</v>
      </c>
      <c r="L2291" s="11" t="s">
        <v>6014</v>
      </c>
      <c r="M2291" s="10" t="s">
        <v>5820</v>
      </c>
      <c r="N2291" s="10" t="s">
        <v>8</v>
      </c>
      <c r="O2291" s="10" t="s">
        <v>70</v>
      </c>
      <c r="P2291" s="25" t="s">
        <v>50</v>
      </c>
    </row>
    <row r="2292" spans="1:16" ht="210.75" customHeight="1" x14ac:dyDescent="0.35">
      <c r="A2292" s="66">
        <f t="shared" si="113"/>
        <v>2291</v>
      </c>
      <c r="B2292" s="21" t="str">
        <f t="shared" si="116"/>
        <v>W23</v>
      </c>
      <c r="C2292" s="21">
        <v>46176.395833333336</v>
      </c>
      <c r="D2292" s="21" t="s">
        <v>2082</v>
      </c>
      <c r="E2292" s="10" t="s">
        <v>164</v>
      </c>
      <c r="F2292" s="10" t="s">
        <v>56</v>
      </c>
      <c r="G2292" s="46">
        <v>5.6399999999999999E-2</v>
      </c>
      <c r="H2292" s="46">
        <v>5.3E-3</v>
      </c>
      <c r="I2292" s="46">
        <v>5.3E-3</v>
      </c>
      <c r="J2292" s="46">
        <v>5.3E-3</v>
      </c>
      <c r="K2292" s="49" t="s">
        <v>6008</v>
      </c>
      <c r="L2292" s="11" t="s">
        <v>6015</v>
      </c>
      <c r="M2292" s="10" t="s">
        <v>5820</v>
      </c>
      <c r="N2292" s="10" t="s">
        <v>8</v>
      </c>
      <c r="O2292" s="10" t="s">
        <v>70</v>
      </c>
      <c r="P2292" s="25" t="s">
        <v>50</v>
      </c>
    </row>
    <row r="2293" spans="1:16" ht="210.75" customHeight="1" x14ac:dyDescent="0.35">
      <c r="A2293" s="66">
        <f t="shared" si="113"/>
        <v>2292</v>
      </c>
      <c r="B2293" s="21" t="str">
        <f t="shared" si="116"/>
        <v>W23</v>
      </c>
      <c r="C2293" s="21">
        <v>46176.395833333336</v>
      </c>
      <c r="D2293" s="21" t="s">
        <v>5572</v>
      </c>
      <c r="E2293" s="10" t="s">
        <v>213</v>
      </c>
      <c r="F2293" s="10" t="s">
        <v>66</v>
      </c>
      <c r="G2293" s="46">
        <v>6.3E-3</v>
      </c>
      <c r="H2293" s="46">
        <v>1.03E-2</v>
      </c>
      <c r="I2293" s="46">
        <v>6.0000000000000001E-3</v>
      </c>
      <c r="J2293" s="46">
        <v>6.1999999999999998E-3</v>
      </c>
      <c r="K2293" s="49" t="s">
        <v>6009</v>
      </c>
      <c r="L2293" s="11" t="s">
        <v>6016</v>
      </c>
      <c r="M2293" s="10" t="s">
        <v>6010</v>
      </c>
      <c r="N2293" s="10" t="s">
        <v>1</v>
      </c>
      <c r="O2293" s="10" t="s">
        <v>70</v>
      </c>
      <c r="P2293" s="25" t="s">
        <v>50</v>
      </c>
    </row>
    <row r="2294" spans="1:16" ht="210.75" customHeight="1" x14ac:dyDescent="0.35">
      <c r="A2294" s="66">
        <f t="shared" si="113"/>
        <v>2293</v>
      </c>
      <c r="B2294" s="21" t="str">
        <f t="shared" si="116"/>
        <v>W23</v>
      </c>
      <c r="C2294" s="21">
        <v>46176.395833333336</v>
      </c>
      <c r="D2294" s="21" t="s">
        <v>2935</v>
      </c>
      <c r="E2294" s="10" t="s">
        <v>6011</v>
      </c>
      <c r="F2294" s="10" t="s">
        <v>66</v>
      </c>
      <c r="G2294" s="46">
        <v>2.8999999999999998E-3</v>
      </c>
      <c r="H2294" s="46">
        <v>2.9999999999999997E-4</v>
      </c>
      <c r="I2294" s="46">
        <v>1.6999999999999999E-3</v>
      </c>
      <c r="J2294" s="46">
        <v>2.9999999999999997E-4</v>
      </c>
      <c r="K2294" s="49" t="s">
        <v>6012</v>
      </c>
      <c r="L2294" s="11" t="s">
        <v>5991</v>
      </c>
      <c r="M2294" s="10" t="s">
        <v>5871</v>
      </c>
      <c r="N2294" s="10" t="s">
        <v>8</v>
      </c>
      <c r="O2294" s="10" t="s">
        <v>6013</v>
      </c>
      <c r="P2294" s="25" t="s">
        <v>50</v>
      </c>
    </row>
  </sheetData>
  <autoFilter ref="A1:AB2283"/>
  <phoneticPr fontId="4" type="noConversion"/>
  <conditionalFormatting sqref="P2:P1894 P1899 P1909:P1936 P1938:P1939 P1958:P2008 P2012:P2019 P2021 P2023:P2057 P2059:P2078 P2089:P2109 P2111:P2125 P2131:P2169 P2171:P2174 P2177:P2188 P2198:P2214 P2217:P2231 P2233 P2235:P2237 P2257:P2261 P2263:P2293 P2295:P1048576">
    <cfRule type="containsText" dxfId="1140" priority="1382" operator="containsText" text="Open">
      <formula>NOT(ISERROR(SEARCH("Open",P2)))</formula>
    </cfRule>
    <cfRule type="containsText" dxfId="1139" priority="1383" operator="containsText" text="Monitor">
      <formula>NOT(ISERROR(SEARCH("Monitor",P2)))</formula>
    </cfRule>
    <cfRule type="containsText" dxfId="1138" priority="1384" operator="containsText" text="Close">
      <formula>NOT(ISERROR(SEARCH("Close",P2)))</formula>
    </cfRule>
  </conditionalFormatting>
  <conditionalFormatting sqref="P139">
    <cfRule type="containsText" dxfId="1137" priority="1376" operator="containsText" text="Open">
      <formula>NOT(ISERROR(SEARCH("Open",P139)))</formula>
    </cfRule>
    <cfRule type="containsText" dxfId="1136" priority="1377" operator="containsText" text="Monitor">
      <formula>NOT(ISERROR(SEARCH("Monitor",P139)))</formula>
    </cfRule>
    <cfRule type="containsText" dxfId="1135" priority="1378" operator="containsText" text="Close">
      <formula>NOT(ISERROR(SEARCH("Close",P139)))</formula>
    </cfRule>
  </conditionalFormatting>
  <conditionalFormatting sqref="P140">
    <cfRule type="containsText" dxfId="1134" priority="1373" operator="containsText" text="Open">
      <formula>NOT(ISERROR(SEARCH("Open",P140)))</formula>
    </cfRule>
    <cfRule type="containsText" dxfId="1133" priority="1374" operator="containsText" text="Monitor">
      <formula>NOT(ISERROR(SEARCH("Monitor",P140)))</formula>
    </cfRule>
    <cfRule type="containsText" dxfId="1132" priority="1375" operator="containsText" text="Close">
      <formula>NOT(ISERROR(SEARCH("Close",P140)))</formula>
    </cfRule>
  </conditionalFormatting>
  <conditionalFormatting sqref="P141">
    <cfRule type="containsText" dxfId="1131" priority="1370" operator="containsText" text="Open">
      <formula>NOT(ISERROR(SEARCH("Open",P141)))</formula>
    </cfRule>
    <cfRule type="containsText" dxfId="1130" priority="1371" operator="containsText" text="Monitor">
      <formula>NOT(ISERROR(SEARCH("Monitor",P141)))</formula>
    </cfRule>
    <cfRule type="containsText" dxfId="1129" priority="1372" operator="containsText" text="Close">
      <formula>NOT(ISERROR(SEARCH("Close",P141)))</formula>
    </cfRule>
  </conditionalFormatting>
  <conditionalFormatting sqref="P142">
    <cfRule type="containsText" dxfId="1128" priority="1367" operator="containsText" text="Open">
      <formula>NOT(ISERROR(SEARCH("Open",P142)))</formula>
    </cfRule>
    <cfRule type="containsText" dxfId="1127" priority="1368" operator="containsText" text="Monitor">
      <formula>NOT(ISERROR(SEARCH("Monitor",P142)))</formula>
    </cfRule>
    <cfRule type="containsText" dxfId="1126" priority="1369" operator="containsText" text="Close">
      <formula>NOT(ISERROR(SEARCH("Close",P142)))</formula>
    </cfRule>
  </conditionalFormatting>
  <conditionalFormatting sqref="P143">
    <cfRule type="containsText" dxfId="1125" priority="1364" operator="containsText" text="Open">
      <formula>NOT(ISERROR(SEARCH("Open",P143)))</formula>
    </cfRule>
    <cfRule type="containsText" dxfId="1124" priority="1365" operator="containsText" text="Monitor">
      <formula>NOT(ISERROR(SEARCH("Monitor",P143)))</formula>
    </cfRule>
    <cfRule type="containsText" dxfId="1123" priority="1366" operator="containsText" text="Close">
      <formula>NOT(ISERROR(SEARCH("Close",P143)))</formula>
    </cfRule>
  </conditionalFormatting>
  <conditionalFormatting sqref="P144">
    <cfRule type="containsText" dxfId="1122" priority="1361" operator="containsText" text="Open">
      <formula>NOT(ISERROR(SEARCH("Open",P144)))</formula>
    </cfRule>
    <cfRule type="containsText" dxfId="1121" priority="1362" operator="containsText" text="Monitor">
      <formula>NOT(ISERROR(SEARCH("Monitor",P144)))</formula>
    </cfRule>
    <cfRule type="containsText" dxfId="1120" priority="1363" operator="containsText" text="Close">
      <formula>NOT(ISERROR(SEARCH("Close",P144)))</formula>
    </cfRule>
  </conditionalFormatting>
  <conditionalFormatting sqref="P251">
    <cfRule type="containsText" dxfId="1119" priority="1358" operator="containsText" text="Open">
      <formula>NOT(ISERROR(SEARCH("Open",P251)))</formula>
    </cfRule>
    <cfRule type="containsText" dxfId="1118" priority="1359" operator="containsText" text="Monitor">
      <formula>NOT(ISERROR(SEARCH("Monitor",P251)))</formula>
    </cfRule>
    <cfRule type="containsText" dxfId="1117" priority="1360" operator="containsText" text="Close">
      <formula>NOT(ISERROR(SEARCH("Close",P251)))</formula>
    </cfRule>
  </conditionalFormatting>
  <conditionalFormatting sqref="P252">
    <cfRule type="containsText" dxfId="1116" priority="1355" operator="containsText" text="Open">
      <formula>NOT(ISERROR(SEARCH("Open",P252)))</formula>
    </cfRule>
    <cfRule type="containsText" dxfId="1115" priority="1356" operator="containsText" text="Monitor">
      <formula>NOT(ISERROR(SEARCH("Monitor",P252)))</formula>
    </cfRule>
    <cfRule type="containsText" dxfId="1114" priority="1357" operator="containsText" text="Close">
      <formula>NOT(ISERROR(SEARCH("Close",P252)))</formula>
    </cfRule>
  </conditionalFormatting>
  <conditionalFormatting sqref="P253">
    <cfRule type="containsText" dxfId="1113" priority="1352" operator="containsText" text="Open">
      <formula>NOT(ISERROR(SEARCH("Open",P253)))</formula>
    </cfRule>
    <cfRule type="containsText" dxfId="1112" priority="1353" operator="containsText" text="Monitor">
      <formula>NOT(ISERROR(SEARCH("Monitor",P253)))</formula>
    </cfRule>
    <cfRule type="containsText" dxfId="1111" priority="1354" operator="containsText" text="Close">
      <formula>NOT(ISERROR(SEARCH("Close",P253)))</formula>
    </cfRule>
  </conditionalFormatting>
  <conditionalFormatting sqref="P254">
    <cfRule type="containsText" dxfId="1110" priority="1349" operator="containsText" text="Open">
      <formula>NOT(ISERROR(SEARCH("Open",P254)))</formula>
    </cfRule>
    <cfRule type="containsText" dxfId="1109" priority="1350" operator="containsText" text="Monitor">
      <formula>NOT(ISERROR(SEARCH("Monitor",P254)))</formula>
    </cfRule>
    <cfRule type="containsText" dxfId="1108" priority="1351" operator="containsText" text="Close">
      <formula>NOT(ISERROR(SEARCH("Close",P254)))</formula>
    </cfRule>
  </conditionalFormatting>
  <conditionalFormatting sqref="P255">
    <cfRule type="containsText" dxfId="1107" priority="1346" operator="containsText" text="Open">
      <formula>NOT(ISERROR(SEARCH("Open",P255)))</formula>
    </cfRule>
    <cfRule type="containsText" dxfId="1106" priority="1347" operator="containsText" text="Monitor">
      <formula>NOT(ISERROR(SEARCH("Monitor",P255)))</formula>
    </cfRule>
    <cfRule type="containsText" dxfId="1105" priority="1348" operator="containsText" text="Close">
      <formula>NOT(ISERROR(SEARCH("Close",P255)))</formula>
    </cfRule>
  </conditionalFormatting>
  <conditionalFormatting sqref="P256:P257">
    <cfRule type="containsText" dxfId="1104" priority="1343" operator="containsText" text="Open">
      <formula>NOT(ISERROR(SEARCH("Open",P256)))</formula>
    </cfRule>
    <cfRule type="containsText" dxfId="1103" priority="1344" operator="containsText" text="Monitor">
      <formula>NOT(ISERROR(SEARCH("Monitor",P256)))</formula>
    </cfRule>
    <cfRule type="containsText" dxfId="1102" priority="1345" operator="containsText" text="Close">
      <formula>NOT(ISERROR(SEARCH("Close",P256)))</formula>
    </cfRule>
  </conditionalFormatting>
  <conditionalFormatting sqref="P258:P260">
    <cfRule type="containsText" dxfId="1101" priority="1340" operator="containsText" text="Open">
      <formula>NOT(ISERROR(SEARCH("Open",P258)))</formula>
    </cfRule>
    <cfRule type="containsText" dxfId="1100" priority="1341" operator="containsText" text="Monitor">
      <formula>NOT(ISERROR(SEARCH("Monitor",P258)))</formula>
    </cfRule>
    <cfRule type="containsText" dxfId="1099" priority="1342" operator="containsText" text="Close">
      <formula>NOT(ISERROR(SEARCH("Close",P258)))</formula>
    </cfRule>
  </conditionalFormatting>
  <conditionalFormatting sqref="P261">
    <cfRule type="containsText" dxfId="1098" priority="1337" operator="containsText" text="Open">
      <formula>NOT(ISERROR(SEARCH("Open",P261)))</formula>
    </cfRule>
    <cfRule type="containsText" dxfId="1097" priority="1338" operator="containsText" text="Monitor">
      <formula>NOT(ISERROR(SEARCH("Monitor",P261)))</formula>
    </cfRule>
    <cfRule type="containsText" dxfId="1096" priority="1339" operator="containsText" text="Close">
      <formula>NOT(ISERROR(SEARCH("Close",P261)))</formula>
    </cfRule>
  </conditionalFormatting>
  <conditionalFormatting sqref="P262:P263">
    <cfRule type="containsText" dxfId="1095" priority="1334" operator="containsText" text="Open">
      <formula>NOT(ISERROR(SEARCH("Open",P262)))</formula>
    </cfRule>
    <cfRule type="containsText" dxfId="1094" priority="1335" operator="containsText" text="Monitor">
      <formula>NOT(ISERROR(SEARCH("Monitor",P262)))</formula>
    </cfRule>
    <cfRule type="containsText" dxfId="1093" priority="1336" operator="containsText" text="Close">
      <formula>NOT(ISERROR(SEARCH("Close",P262)))</formula>
    </cfRule>
  </conditionalFormatting>
  <conditionalFormatting sqref="P264">
    <cfRule type="containsText" dxfId="1092" priority="1331" operator="containsText" text="Open">
      <formula>NOT(ISERROR(SEARCH("Open",P264)))</formula>
    </cfRule>
    <cfRule type="containsText" dxfId="1091" priority="1332" operator="containsText" text="Monitor">
      <formula>NOT(ISERROR(SEARCH("Monitor",P264)))</formula>
    </cfRule>
    <cfRule type="containsText" dxfId="1090" priority="1333" operator="containsText" text="Close">
      <formula>NOT(ISERROR(SEARCH("Close",P264)))</formula>
    </cfRule>
  </conditionalFormatting>
  <conditionalFormatting sqref="P265">
    <cfRule type="containsText" dxfId="1089" priority="1328" operator="containsText" text="Open">
      <formula>NOT(ISERROR(SEARCH("Open",P265)))</formula>
    </cfRule>
    <cfRule type="containsText" dxfId="1088" priority="1329" operator="containsText" text="Monitor">
      <formula>NOT(ISERROR(SEARCH("Monitor",P265)))</formula>
    </cfRule>
    <cfRule type="containsText" dxfId="1087" priority="1330" operator="containsText" text="Close">
      <formula>NOT(ISERROR(SEARCH("Close",P265)))</formula>
    </cfRule>
  </conditionalFormatting>
  <conditionalFormatting sqref="P266">
    <cfRule type="containsText" dxfId="1086" priority="1325" operator="containsText" text="Open">
      <formula>NOT(ISERROR(SEARCH("Open",P266)))</formula>
    </cfRule>
    <cfRule type="containsText" dxfId="1085" priority="1326" operator="containsText" text="Monitor">
      <formula>NOT(ISERROR(SEARCH("Monitor",P266)))</formula>
    </cfRule>
    <cfRule type="containsText" dxfId="1084" priority="1327" operator="containsText" text="Close">
      <formula>NOT(ISERROR(SEARCH("Close",P266)))</formula>
    </cfRule>
  </conditionalFormatting>
  <conditionalFormatting sqref="P267">
    <cfRule type="containsText" dxfId="1083" priority="1322" operator="containsText" text="Open">
      <formula>NOT(ISERROR(SEARCH("Open",P267)))</formula>
    </cfRule>
    <cfRule type="containsText" dxfId="1082" priority="1323" operator="containsText" text="Monitor">
      <formula>NOT(ISERROR(SEARCH("Monitor",P267)))</formula>
    </cfRule>
    <cfRule type="containsText" dxfId="1081" priority="1324" operator="containsText" text="Close">
      <formula>NOT(ISERROR(SEARCH("Close",P267)))</formula>
    </cfRule>
  </conditionalFormatting>
  <conditionalFormatting sqref="P268 P281:P286">
    <cfRule type="containsText" dxfId="1080" priority="1316" operator="containsText" text="Open">
      <formula>NOT(ISERROR(SEARCH("Open",P268)))</formula>
    </cfRule>
    <cfRule type="containsText" dxfId="1079" priority="1317" operator="containsText" text="Monitor">
      <formula>NOT(ISERROR(SEARCH("Monitor",P268)))</formula>
    </cfRule>
    <cfRule type="containsText" dxfId="1078" priority="1318" operator="containsText" text="Close">
      <formula>NOT(ISERROR(SEARCH("Close",P268)))</formula>
    </cfRule>
  </conditionalFormatting>
  <conditionalFormatting sqref="P269">
    <cfRule type="containsText" dxfId="1077" priority="1313" operator="containsText" text="Open">
      <formula>NOT(ISERROR(SEARCH("Open",P269)))</formula>
    </cfRule>
    <cfRule type="containsText" dxfId="1076" priority="1314" operator="containsText" text="Monitor">
      <formula>NOT(ISERROR(SEARCH("Monitor",P269)))</formula>
    </cfRule>
    <cfRule type="containsText" dxfId="1075" priority="1315" operator="containsText" text="Close">
      <formula>NOT(ISERROR(SEARCH("Close",P269)))</formula>
    </cfRule>
  </conditionalFormatting>
  <conditionalFormatting sqref="P270:P273">
    <cfRule type="containsText" dxfId="1074" priority="1310" operator="containsText" text="Open">
      <formula>NOT(ISERROR(SEARCH("Open",P270)))</formula>
    </cfRule>
    <cfRule type="containsText" dxfId="1073" priority="1311" operator="containsText" text="Monitor">
      <formula>NOT(ISERROR(SEARCH("Monitor",P270)))</formula>
    </cfRule>
    <cfRule type="containsText" dxfId="1072" priority="1312" operator="containsText" text="Close">
      <formula>NOT(ISERROR(SEARCH("Close",P270)))</formula>
    </cfRule>
  </conditionalFormatting>
  <conditionalFormatting sqref="P274:P277">
    <cfRule type="containsText" dxfId="1071" priority="1307" operator="containsText" text="Open">
      <formula>NOT(ISERROR(SEARCH("Open",P274)))</formula>
    </cfRule>
    <cfRule type="containsText" dxfId="1070" priority="1308" operator="containsText" text="Monitor">
      <formula>NOT(ISERROR(SEARCH("Monitor",P274)))</formula>
    </cfRule>
    <cfRule type="containsText" dxfId="1069" priority="1309" operator="containsText" text="Close">
      <formula>NOT(ISERROR(SEARCH("Close",P274)))</formula>
    </cfRule>
  </conditionalFormatting>
  <conditionalFormatting sqref="P278:P280">
    <cfRule type="containsText" dxfId="1068" priority="1304" operator="containsText" text="Open">
      <formula>NOT(ISERROR(SEARCH("Open",P278)))</formula>
    </cfRule>
    <cfRule type="containsText" dxfId="1067" priority="1305" operator="containsText" text="Monitor">
      <formula>NOT(ISERROR(SEARCH("Monitor",P278)))</formula>
    </cfRule>
    <cfRule type="containsText" dxfId="1066" priority="1306" operator="containsText" text="Close">
      <formula>NOT(ISERROR(SEARCH("Close",P278)))</formula>
    </cfRule>
  </conditionalFormatting>
  <conditionalFormatting sqref="P287:P308">
    <cfRule type="containsText" dxfId="1065" priority="1301" operator="containsText" text="Open">
      <formula>NOT(ISERROR(SEARCH("Open",P287)))</formula>
    </cfRule>
    <cfRule type="containsText" dxfId="1064" priority="1302" operator="containsText" text="Monitor">
      <formula>NOT(ISERROR(SEARCH("Monitor",P287)))</formula>
    </cfRule>
    <cfRule type="containsText" dxfId="1063" priority="1303" operator="containsText" text="Close">
      <formula>NOT(ISERROR(SEARCH("Close",P287)))</formula>
    </cfRule>
  </conditionalFormatting>
  <conditionalFormatting sqref="P309:P324">
    <cfRule type="containsText" dxfId="1062" priority="1289" operator="containsText" text="Open">
      <formula>NOT(ISERROR(SEARCH("Open",P309)))</formula>
    </cfRule>
    <cfRule type="containsText" dxfId="1061" priority="1290" operator="containsText" text="Monitor">
      <formula>NOT(ISERROR(SEARCH("Monitor",P309)))</formula>
    </cfRule>
    <cfRule type="containsText" dxfId="1060" priority="1291" operator="containsText" text="Close">
      <formula>NOT(ISERROR(SEARCH("Close",P309)))</formula>
    </cfRule>
  </conditionalFormatting>
  <conditionalFormatting sqref="P325:P327">
    <cfRule type="containsText" dxfId="1059" priority="1280" operator="containsText" text="Open">
      <formula>NOT(ISERROR(SEARCH("Open",P325)))</formula>
    </cfRule>
    <cfRule type="containsText" dxfId="1058" priority="1281" operator="containsText" text="Monitor">
      <formula>NOT(ISERROR(SEARCH("Monitor",P325)))</formula>
    </cfRule>
    <cfRule type="containsText" dxfId="1057" priority="1282" operator="containsText" text="Close">
      <formula>NOT(ISERROR(SEARCH("Close",P325)))</formula>
    </cfRule>
  </conditionalFormatting>
  <conditionalFormatting sqref="P328:P339">
    <cfRule type="containsText" dxfId="1056" priority="1277" operator="containsText" text="Open">
      <formula>NOT(ISERROR(SEARCH("Open",P328)))</formula>
    </cfRule>
    <cfRule type="containsText" dxfId="1055" priority="1278" operator="containsText" text="Monitor">
      <formula>NOT(ISERROR(SEARCH("Monitor",P328)))</formula>
    </cfRule>
    <cfRule type="containsText" dxfId="1054" priority="1279" operator="containsText" text="Close">
      <formula>NOT(ISERROR(SEARCH("Close",P328)))</formula>
    </cfRule>
  </conditionalFormatting>
  <conditionalFormatting sqref="P340:P342">
    <cfRule type="containsText" dxfId="1053" priority="1274" operator="containsText" text="Open">
      <formula>NOT(ISERROR(SEARCH("Open",P340)))</formula>
    </cfRule>
    <cfRule type="containsText" dxfId="1052" priority="1275" operator="containsText" text="Monitor">
      <formula>NOT(ISERROR(SEARCH("Monitor",P340)))</formula>
    </cfRule>
    <cfRule type="containsText" dxfId="1051" priority="1276" operator="containsText" text="Close">
      <formula>NOT(ISERROR(SEARCH("Close",P340)))</formula>
    </cfRule>
  </conditionalFormatting>
  <conditionalFormatting sqref="P343:P346">
    <cfRule type="containsText" dxfId="1050" priority="1271" operator="containsText" text="Open">
      <formula>NOT(ISERROR(SEARCH("Open",P343)))</formula>
    </cfRule>
    <cfRule type="containsText" dxfId="1049" priority="1272" operator="containsText" text="Monitor">
      <formula>NOT(ISERROR(SEARCH("Monitor",P343)))</formula>
    </cfRule>
    <cfRule type="containsText" dxfId="1048" priority="1273" operator="containsText" text="Close">
      <formula>NOT(ISERROR(SEARCH("Close",P343)))</formula>
    </cfRule>
  </conditionalFormatting>
  <conditionalFormatting sqref="P347">
    <cfRule type="containsText" dxfId="1047" priority="1268" operator="containsText" text="Open">
      <formula>NOT(ISERROR(SEARCH("Open",P347)))</formula>
    </cfRule>
    <cfRule type="containsText" dxfId="1046" priority="1269" operator="containsText" text="Monitor">
      <formula>NOT(ISERROR(SEARCH("Monitor",P347)))</formula>
    </cfRule>
    <cfRule type="containsText" dxfId="1045" priority="1270" operator="containsText" text="Close">
      <formula>NOT(ISERROR(SEARCH("Close",P347)))</formula>
    </cfRule>
  </conditionalFormatting>
  <conditionalFormatting sqref="P348">
    <cfRule type="containsText" dxfId="1044" priority="1265" operator="containsText" text="Open">
      <formula>NOT(ISERROR(SEARCH("Open",P348)))</formula>
    </cfRule>
    <cfRule type="containsText" dxfId="1043" priority="1266" operator="containsText" text="Monitor">
      <formula>NOT(ISERROR(SEARCH("Monitor",P348)))</formula>
    </cfRule>
    <cfRule type="containsText" dxfId="1042" priority="1267" operator="containsText" text="Close">
      <formula>NOT(ISERROR(SEARCH("Close",P348)))</formula>
    </cfRule>
  </conditionalFormatting>
  <conditionalFormatting sqref="P349:P355">
    <cfRule type="containsText" dxfId="1041" priority="1262" operator="containsText" text="Open">
      <formula>NOT(ISERROR(SEARCH("Open",P349)))</formula>
    </cfRule>
    <cfRule type="containsText" dxfId="1040" priority="1263" operator="containsText" text="Monitor">
      <formula>NOT(ISERROR(SEARCH("Monitor",P349)))</formula>
    </cfRule>
    <cfRule type="containsText" dxfId="1039" priority="1264" operator="containsText" text="Close">
      <formula>NOT(ISERROR(SEARCH("Close",P349)))</formula>
    </cfRule>
  </conditionalFormatting>
  <conditionalFormatting sqref="P356">
    <cfRule type="containsText" dxfId="1038" priority="1259" operator="containsText" text="Open">
      <formula>NOT(ISERROR(SEARCH("Open",P356)))</formula>
    </cfRule>
    <cfRule type="containsText" dxfId="1037" priority="1260" operator="containsText" text="Monitor">
      <formula>NOT(ISERROR(SEARCH("Monitor",P356)))</formula>
    </cfRule>
    <cfRule type="containsText" dxfId="1036" priority="1261" operator="containsText" text="Close">
      <formula>NOT(ISERROR(SEARCH("Close",P356)))</formula>
    </cfRule>
  </conditionalFormatting>
  <conditionalFormatting sqref="P357">
    <cfRule type="containsText" dxfId="1035" priority="1256" operator="containsText" text="Open">
      <formula>NOT(ISERROR(SEARCH("Open",P357)))</formula>
    </cfRule>
    <cfRule type="containsText" dxfId="1034" priority="1257" operator="containsText" text="Monitor">
      <formula>NOT(ISERROR(SEARCH("Monitor",P357)))</formula>
    </cfRule>
    <cfRule type="containsText" dxfId="1033" priority="1258" operator="containsText" text="Close">
      <formula>NOT(ISERROR(SEARCH("Close",P357)))</formula>
    </cfRule>
  </conditionalFormatting>
  <conditionalFormatting sqref="P358">
    <cfRule type="containsText" dxfId="1032" priority="1253" operator="containsText" text="Open">
      <formula>NOT(ISERROR(SEARCH("Open",P358)))</formula>
    </cfRule>
    <cfRule type="containsText" dxfId="1031" priority="1254" operator="containsText" text="Monitor">
      <formula>NOT(ISERROR(SEARCH("Monitor",P358)))</formula>
    </cfRule>
    <cfRule type="containsText" dxfId="1030" priority="1255" operator="containsText" text="Close">
      <formula>NOT(ISERROR(SEARCH("Close",P358)))</formula>
    </cfRule>
  </conditionalFormatting>
  <conditionalFormatting sqref="P359">
    <cfRule type="containsText" dxfId="1029" priority="1250" operator="containsText" text="Open">
      <formula>NOT(ISERROR(SEARCH("Open",P359)))</formula>
    </cfRule>
    <cfRule type="containsText" dxfId="1028" priority="1251" operator="containsText" text="Monitor">
      <formula>NOT(ISERROR(SEARCH("Monitor",P359)))</formula>
    </cfRule>
    <cfRule type="containsText" dxfId="1027" priority="1252" operator="containsText" text="Close">
      <formula>NOT(ISERROR(SEARCH("Close",P359)))</formula>
    </cfRule>
  </conditionalFormatting>
  <conditionalFormatting sqref="P360">
    <cfRule type="containsText" dxfId="1026" priority="1247" operator="containsText" text="Open">
      <formula>NOT(ISERROR(SEARCH("Open",P360)))</formula>
    </cfRule>
    <cfRule type="containsText" dxfId="1025" priority="1248" operator="containsText" text="Monitor">
      <formula>NOT(ISERROR(SEARCH("Monitor",P360)))</formula>
    </cfRule>
    <cfRule type="containsText" dxfId="1024" priority="1249" operator="containsText" text="Close">
      <formula>NOT(ISERROR(SEARCH("Close",P360)))</formula>
    </cfRule>
  </conditionalFormatting>
  <conditionalFormatting sqref="P361">
    <cfRule type="containsText" dxfId="1023" priority="1244" operator="containsText" text="Open">
      <formula>NOT(ISERROR(SEARCH("Open",P361)))</formula>
    </cfRule>
    <cfRule type="containsText" dxfId="1022" priority="1245" operator="containsText" text="Monitor">
      <formula>NOT(ISERROR(SEARCH("Monitor",P361)))</formula>
    </cfRule>
    <cfRule type="containsText" dxfId="1021" priority="1246" operator="containsText" text="Close">
      <formula>NOT(ISERROR(SEARCH("Close",P361)))</formula>
    </cfRule>
  </conditionalFormatting>
  <conditionalFormatting sqref="P362">
    <cfRule type="containsText" dxfId="1020" priority="1241" operator="containsText" text="Open">
      <formula>NOT(ISERROR(SEARCH("Open",P362)))</formula>
    </cfRule>
    <cfRule type="containsText" dxfId="1019" priority="1242" operator="containsText" text="Monitor">
      <formula>NOT(ISERROR(SEARCH("Monitor",P362)))</formula>
    </cfRule>
    <cfRule type="containsText" dxfId="1018" priority="1243" operator="containsText" text="Close">
      <formula>NOT(ISERROR(SEARCH("Close",P362)))</formula>
    </cfRule>
  </conditionalFormatting>
  <conditionalFormatting sqref="P363">
    <cfRule type="containsText" dxfId="1017" priority="1238" operator="containsText" text="Open">
      <formula>NOT(ISERROR(SEARCH("Open",P363)))</formula>
    </cfRule>
    <cfRule type="containsText" dxfId="1016" priority="1239" operator="containsText" text="Monitor">
      <formula>NOT(ISERROR(SEARCH("Monitor",P363)))</formula>
    </cfRule>
    <cfRule type="containsText" dxfId="1015" priority="1240" operator="containsText" text="Close">
      <formula>NOT(ISERROR(SEARCH("Close",P363)))</formula>
    </cfRule>
  </conditionalFormatting>
  <conditionalFormatting sqref="P364">
    <cfRule type="containsText" dxfId="1014" priority="1235" operator="containsText" text="Open">
      <formula>NOT(ISERROR(SEARCH("Open",P364)))</formula>
    </cfRule>
    <cfRule type="containsText" dxfId="1013" priority="1236" operator="containsText" text="Monitor">
      <formula>NOT(ISERROR(SEARCH("Monitor",P364)))</formula>
    </cfRule>
    <cfRule type="containsText" dxfId="1012" priority="1237" operator="containsText" text="Close">
      <formula>NOT(ISERROR(SEARCH("Close",P364)))</formula>
    </cfRule>
  </conditionalFormatting>
  <conditionalFormatting sqref="P365">
    <cfRule type="containsText" dxfId="1011" priority="1232" operator="containsText" text="Open">
      <formula>NOT(ISERROR(SEARCH("Open",P365)))</formula>
    </cfRule>
    <cfRule type="containsText" dxfId="1010" priority="1233" operator="containsText" text="Monitor">
      <formula>NOT(ISERROR(SEARCH("Monitor",P365)))</formula>
    </cfRule>
    <cfRule type="containsText" dxfId="1009" priority="1234" operator="containsText" text="Close">
      <formula>NOT(ISERROR(SEARCH("Close",P365)))</formula>
    </cfRule>
  </conditionalFormatting>
  <conditionalFormatting sqref="P366">
    <cfRule type="containsText" dxfId="1008" priority="1229" operator="containsText" text="Open">
      <formula>NOT(ISERROR(SEARCH("Open",P366)))</formula>
    </cfRule>
    <cfRule type="containsText" dxfId="1007" priority="1230" operator="containsText" text="Monitor">
      <formula>NOT(ISERROR(SEARCH("Monitor",P366)))</formula>
    </cfRule>
    <cfRule type="containsText" dxfId="1006" priority="1231" operator="containsText" text="Close">
      <formula>NOT(ISERROR(SEARCH("Close",P366)))</formula>
    </cfRule>
  </conditionalFormatting>
  <conditionalFormatting sqref="P367">
    <cfRule type="containsText" dxfId="1005" priority="1226" operator="containsText" text="Open">
      <formula>NOT(ISERROR(SEARCH("Open",P367)))</formula>
    </cfRule>
    <cfRule type="containsText" dxfId="1004" priority="1227" operator="containsText" text="Monitor">
      <formula>NOT(ISERROR(SEARCH("Monitor",P367)))</formula>
    </cfRule>
    <cfRule type="containsText" dxfId="1003" priority="1228" operator="containsText" text="Close">
      <formula>NOT(ISERROR(SEARCH("Close",P367)))</formula>
    </cfRule>
  </conditionalFormatting>
  <conditionalFormatting sqref="P368">
    <cfRule type="containsText" dxfId="1002" priority="1223" operator="containsText" text="Open">
      <formula>NOT(ISERROR(SEARCH("Open",P368)))</formula>
    </cfRule>
    <cfRule type="containsText" dxfId="1001" priority="1224" operator="containsText" text="Monitor">
      <formula>NOT(ISERROR(SEARCH("Monitor",P368)))</formula>
    </cfRule>
    <cfRule type="containsText" dxfId="1000" priority="1225" operator="containsText" text="Close">
      <formula>NOT(ISERROR(SEARCH("Close",P368)))</formula>
    </cfRule>
  </conditionalFormatting>
  <conditionalFormatting sqref="P369">
    <cfRule type="containsText" dxfId="999" priority="1220" operator="containsText" text="Open">
      <formula>NOT(ISERROR(SEARCH("Open",P369)))</formula>
    </cfRule>
    <cfRule type="containsText" dxfId="998" priority="1221" operator="containsText" text="Monitor">
      <formula>NOT(ISERROR(SEARCH("Monitor",P369)))</formula>
    </cfRule>
    <cfRule type="containsText" dxfId="997" priority="1222" operator="containsText" text="Close">
      <formula>NOT(ISERROR(SEARCH("Close",P369)))</formula>
    </cfRule>
  </conditionalFormatting>
  <conditionalFormatting sqref="P370 P388:P389 P398 P405:P407 P409:P415">
    <cfRule type="containsText" dxfId="996" priority="1217" operator="containsText" text="Open">
      <formula>NOT(ISERROR(SEARCH("Open",P370)))</formula>
    </cfRule>
    <cfRule type="containsText" dxfId="995" priority="1218" operator="containsText" text="Monitor">
      <formula>NOT(ISERROR(SEARCH("Monitor",P370)))</formula>
    </cfRule>
    <cfRule type="containsText" dxfId="994" priority="1219" operator="containsText" text="Close">
      <formula>NOT(ISERROR(SEARCH("Close",P370)))</formula>
    </cfRule>
  </conditionalFormatting>
  <conditionalFormatting sqref="P371:P375">
    <cfRule type="containsText" dxfId="993" priority="1214" operator="containsText" text="Open">
      <formula>NOT(ISERROR(SEARCH("Open",P371)))</formula>
    </cfRule>
    <cfRule type="containsText" dxfId="992" priority="1215" operator="containsText" text="Monitor">
      <formula>NOT(ISERROR(SEARCH("Monitor",P371)))</formula>
    </cfRule>
    <cfRule type="containsText" dxfId="991" priority="1216" operator="containsText" text="Close">
      <formula>NOT(ISERROR(SEARCH("Close",P371)))</formula>
    </cfRule>
  </conditionalFormatting>
  <conditionalFormatting sqref="P376">
    <cfRule type="containsText" dxfId="990" priority="1211" operator="containsText" text="Open">
      <formula>NOT(ISERROR(SEARCH("Open",P376)))</formula>
    </cfRule>
    <cfRule type="containsText" dxfId="989" priority="1212" operator="containsText" text="Monitor">
      <formula>NOT(ISERROR(SEARCH("Monitor",P376)))</formula>
    </cfRule>
    <cfRule type="containsText" dxfId="988" priority="1213" operator="containsText" text="Close">
      <formula>NOT(ISERROR(SEARCH("Close",P376)))</formula>
    </cfRule>
  </conditionalFormatting>
  <conditionalFormatting sqref="P377:P387">
    <cfRule type="containsText" dxfId="987" priority="1208" operator="containsText" text="Open">
      <formula>NOT(ISERROR(SEARCH("Open",P377)))</formula>
    </cfRule>
    <cfRule type="containsText" dxfId="986" priority="1209" operator="containsText" text="Monitor">
      <formula>NOT(ISERROR(SEARCH("Monitor",P377)))</formula>
    </cfRule>
    <cfRule type="containsText" dxfId="985" priority="1210" operator="containsText" text="Close">
      <formula>NOT(ISERROR(SEARCH("Close",P377)))</formula>
    </cfRule>
  </conditionalFormatting>
  <conditionalFormatting sqref="P390:P395">
    <cfRule type="containsText" dxfId="984" priority="1205" operator="containsText" text="Open">
      <formula>NOT(ISERROR(SEARCH("Open",P390)))</formula>
    </cfRule>
    <cfRule type="containsText" dxfId="983" priority="1206" operator="containsText" text="Monitor">
      <formula>NOT(ISERROR(SEARCH("Monitor",P390)))</formula>
    </cfRule>
    <cfRule type="containsText" dxfId="982" priority="1207" operator="containsText" text="Close">
      <formula>NOT(ISERROR(SEARCH("Close",P390)))</formula>
    </cfRule>
  </conditionalFormatting>
  <conditionalFormatting sqref="P396:P397">
    <cfRule type="containsText" dxfId="981" priority="1202" operator="containsText" text="Open">
      <formula>NOT(ISERROR(SEARCH("Open",P396)))</formula>
    </cfRule>
    <cfRule type="containsText" dxfId="980" priority="1203" operator="containsText" text="Monitor">
      <formula>NOT(ISERROR(SEARCH("Monitor",P396)))</formula>
    </cfRule>
    <cfRule type="containsText" dxfId="979" priority="1204" operator="containsText" text="Close">
      <formula>NOT(ISERROR(SEARCH("Close",P396)))</formula>
    </cfRule>
  </conditionalFormatting>
  <conditionalFormatting sqref="P408">
    <cfRule type="containsText" dxfId="978" priority="1196" operator="containsText" text="Open">
      <formula>NOT(ISERROR(SEARCH("Open",P408)))</formula>
    </cfRule>
    <cfRule type="containsText" dxfId="977" priority="1197" operator="containsText" text="Monitor">
      <formula>NOT(ISERROR(SEARCH("Monitor",P408)))</formula>
    </cfRule>
    <cfRule type="containsText" dxfId="976" priority="1198" operator="containsText" text="Close">
      <formula>NOT(ISERROR(SEARCH("Close",P408)))</formula>
    </cfRule>
  </conditionalFormatting>
  <conditionalFormatting sqref="P416:P435">
    <cfRule type="containsText" dxfId="975" priority="1193" operator="containsText" text="Open">
      <formula>NOT(ISERROR(SEARCH("Open",P416)))</formula>
    </cfRule>
    <cfRule type="containsText" dxfId="974" priority="1194" operator="containsText" text="Monitor">
      <formula>NOT(ISERROR(SEARCH("Monitor",P416)))</formula>
    </cfRule>
    <cfRule type="containsText" dxfId="973" priority="1195" operator="containsText" text="Close">
      <formula>NOT(ISERROR(SEARCH("Close",P416)))</formula>
    </cfRule>
  </conditionalFormatting>
  <conditionalFormatting sqref="P436:P438">
    <cfRule type="containsText" dxfId="972" priority="1181" operator="containsText" text="Open">
      <formula>NOT(ISERROR(SEARCH("Open",P436)))</formula>
    </cfRule>
    <cfRule type="containsText" dxfId="971" priority="1182" operator="containsText" text="Monitor">
      <formula>NOT(ISERROR(SEARCH("Monitor",P436)))</formula>
    </cfRule>
    <cfRule type="containsText" dxfId="970" priority="1183" operator="containsText" text="Close">
      <formula>NOT(ISERROR(SEARCH("Close",P436)))</formula>
    </cfRule>
  </conditionalFormatting>
  <conditionalFormatting sqref="P439:P446">
    <cfRule type="containsText" dxfId="969" priority="1175" operator="containsText" text="Open">
      <formula>NOT(ISERROR(SEARCH("Open",P439)))</formula>
    </cfRule>
    <cfRule type="containsText" dxfId="968" priority="1176" operator="containsText" text="Monitor">
      <formula>NOT(ISERROR(SEARCH("Monitor",P439)))</formula>
    </cfRule>
    <cfRule type="containsText" dxfId="967" priority="1177" operator="containsText" text="Close">
      <formula>NOT(ISERROR(SEARCH("Close",P439)))</formula>
    </cfRule>
  </conditionalFormatting>
  <conditionalFormatting sqref="P447:P452">
    <cfRule type="containsText" dxfId="966" priority="1172" operator="containsText" text="Open">
      <formula>NOT(ISERROR(SEARCH("Open",P447)))</formula>
    </cfRule>
    <cfRule type="containsText" dxfId="965" priority="1173" operator="containsText" text="Monitor">
      <formula>NOT(ISERROR(SEARCH("Monitor",P447)))</formula>
    </cfRule>
    <cfRule type="containsText" dxfId="964" priority="1174" operator="containsText" text="Close">
      <formula>NOT(ISERROR(SEARCH("Close",P447)))</formula>
    </cfRule>
  </conditionalFormatting>
  <conditionalFormatting sqref="P453:P454">
    <cfRule type="containsText" dxfId="963" priority="1169" operator="containsText" text="Open">
      <formula>NOT(ISERROR(SEARCH("Open",P453)))</formula>
    </cfRule>
    <cfRule type="containsText" dxfId="962" priority="1170" operator="containsText" text="Monitor">
      <formula>NOT(ISERROR(SEARCH("Monitor",P453)))</formula>
    </cfRule>
    <cfRule type="containsText" dxfId="961" priority="1171" operator="containsText" text="Close">
      <formula>NOT(ISERROR(SEARCH("Close",P453)))</formula>
    </cfRule>
  </conditionalFormatting>
  <conditionalFormatting sqref="P455:P457">
    <cfRule type="containsText" dxfId="960" priority="1166" operator="containsText" text="Open">
      <formula>NOT(ISERROR(SEARCH("Open",P455)))</formula>
    </cfRule>
    <cfRule type="containsText" dxfId="959" priority="1167" operator="containsText" text="Monitor">
      <formula>NOT(ISERROR(SEARCH("Monitor",P455)))</formula>
    </cfRule>
    <cfRule type="containsText" dxfId="958" priority="1168" operator="containsText" text="Close">
      <formula>NOT(ISERROR(SEARCH("Close",P455)))</formula>
    </cfRule>
  </conditionalFormatting>
  <conditionalFormatting sqref="P458:P463">
    <cfRule type="containsText" dxfId="957" priority="1163" operator="containsText" text="Open">
      <formula>NOT(ISERROR(SEARCH("Open",P458)))</formula>
    </cfRule>
    <cfRule type="containsText" dxfId="956" priority="1164" operator="containsText" text="Monitor">
      <formula>NOT(ISERROR(SEARCH("Monitor",P458)))</formula>
    </cfRule>
    <cfRule type="containsText" dxfId="955" priority="1165" operator="containsText" text="Close">
      <formula>NOT(ISERROR(SEARCH("Close",P458)))</formula>
    </cfRule>
  </conditionalFormatting>
  <conditionalFormatting sqref="P464">
    <cfRule type="containsText" dxfId="954" priority="1160" operator="containsText" text="Open">
      <formula>NOT(ISERROR(SEARCH("Open",P464)))</formula>
    </cfRule>
    <cfRule type="containsText" dxfId="953" priority="1161" operator="containsText" text="Monitor">
      <formula>NOT(ISERROR(SEARCH("Monitor",P464)))</formula>
    </cfRule>
    <cfRule type="containsText" dxfId="952" priority="1162" operator="containsText" text="Close">
      <formula>NOT(ISERROR(SEARCH("Close",P464)))</formula>
    </cfRule>
  </conditionalFormatting>
  <conditionalFormatting sqref="P465:P468">
    <cfRule type="containsText" dxfId="951" priority="1157" operator="containsText" text="Open">
      <formula>NOT(ISERROR(SEARCH("Open",P465)))</formula>
    </cfRule>
    <cfRule type="containsText" dxfId="950" priority="1158" operator="containsText" text="Monitor">
      <formula>NOT(ISERROR(SEARCH("Monitor",P465)))</formula>
    </cfRule>
    <cfRule type="containsText" dxfId="949" priority="1159" operator="containsText" text="Close">
      <formula>NOT(ISERROR(SEARCH("Close",P465)))</formula>
    </cfRule>
  </conditionalFormatting>
  <conditionalFormatting sqref="P469">
    <cfRule type="containsText" dxfId="948" priority="1154" operator="containsText" text="Open">
      <formula>NOT(ISERROR(SEARCH("Open",P469)))</formula>
    </cfRule>
    <cfRule type="containsText" dxfId="947" priority="1155" operator="containsText" text="Monitor">
      <formula>NOT(ISERROR(SEARCH("Monitor",P469)))</formula>
    </cfRule>
    <cfRule type="containsText" dxfId="946" priority="1156" operator="containsText" text="Close">
      <formula>NOT(ISERROR(SEARCH("Close",P469)))</formula>
    </cfRule>
  </conditionalFormatting>
  <conditionalFormatting sqref="P470">
    <cfRule type="containsText" dxfId="945" priority="1151" operator="containsText" text="Open">
      <formula>NOT(ISERROR(SEARCH("Open",P470)))</formula>
    </cfRule>
    <cfRule type="containsText" dxfId="944" priority="1152" operator="containsText" text="Monitor">
      <formula>NOT(ISERROR(SEARCH("Monitor",P470)))</formula>
    </cfRule>
    <cfRule type="containsText" dxfId="943" priority="1153" operator="containsText" text="Close">
      <formula>NOT(ISERROR(SEARCH("Close",P470)))</formula>
    </cfRule>
  </conditionalFormatting>
  <conditionalFormatting sqref="P471">
    <cfRule type="containsText" dxfId="942" priority="1148" operator="containsText" text="Open">
      <formula>NOT(ISERROR(SEARCH("Open",P471)))</formula>
    </cfRule>
    <cfRule type="containsText" dxfId="941" priority="1149" operator="containsText" text="Monitor">
      <formula>NOT(ISERROR(SEARCH("Monitor",P471)))</formula>
    </cfRule>
    <cfRule type="containsText" dxfId="940" priority="1150" operator="containsText" text="Close">
      <formula>NOT(ISERROR(SEARCH("Close",P471)))</formula>
    </cfRule>
  </conditionalFormatting>
  <conditionalFormatting sqref="P472">
    <cfRule type="containsText" dxfId="939" priority="1145" operator="containsText" text="Open">
      <formula>NOT(ISERROR(SEARCH("Open",P472)))</formula>
    </cfRule>
    <cfRule type="containsText" dxfId="938" priority="1146" operator="containsText" text="Monitor">
      <formula>NOT(ISERROR(SEARCH("Monitor",P472)))</formula>
    </cfRule>
    <cfRule type="containsText" dxfId="937" priority="1147" operator="containsText" text="Close">
      <formula>NOT(ISERROR(SEARCH("Close",P472)))</formula>
    </cfRule>
  </conditionalFormatting>
  <conditionalFormatting sqref="P473">
    <cfRule type="containsText" dxfId="936" priority="1142" operator="containsText" text="Open">
      <formula>NOT(ISERROR(SEARCH("Open",P473)))</formula>
    </cfRule>
    <cfRule type="containsText" dxfId="935" priority="1143" operator="containsText" text="Monitor">
      <formula>NOT(ISERROR(SEARCH("Monitor",P473)))</formula>
    </cfRule>
    <cfRule type="containsText" dxfId="934" priority="1144" operator="containsText" text="Close">
      <formula>NOT(ISERROR(SEARCH("Close",P473)))</formula>
    </cfRule>
  </conditionalFormatting>
  <conditionalFormatting sqref="P474">
    <cfRule type="containsText" dxfId="933" priority="1139" operator="containsText" text="Open">
      <formula>NOT(ISERROR(SEARCH("Open",P474)))</formula>
    </cfRule>
    <cfRule type="containsText" dxfId="932" priority="1140" operator="containsText" text="Monitor">
      <formula>NOT(ISERROR(SEARCH("Monitor",P474)))</formula>
    </cfRule>
    <cfRule type="containsText" dxfId="931" priority="1141" operator="containsText" text="Close">
      <formula>NOT(ISERROR(SEARCH("Close",P474)))</formula>
    </cfRule>
  </conditionalFormatting>
  <conditionalFormatting sqref="P475">
    <cfRule type="containsText" dxfId="930" priority="1136" operator="containsText" text="Open">
      <formula>NOT(ISERROR(SEARCH("Open",P475)))</formula>
    </cfRule>
    <cfRule type="containsText" dxfId="929" priority="1137" operator="containsText" text="Monitor">
      <formula>NOT(ISERROR(SEARCH("Monitor",P475)))</formula>
    </cfRule>
    <cfRule type="containsText" dxfId="928" priority="1138" operator="containsText" text="Close">
      <formula>NOT(ISERROR(SEARCH("Close",P475)))</formula>
    </cfRule>
  </conditionalFormatting>
  <conditionalFormatting sqref="P476">
    <cfRule type="containsText" dxfId="927" priority="1133" operator="containsText" text="Open">
      <formula>NOT(ISERROR(SEARCH("Open",P476)))</formula>
    </cfRule>
    <cfRule type="containsText" dxfId="926" priority="1134" operator="containsText" text="Monitor">
      <formula>NOT(ISERROR(SEARCH("Monitor",P476)))</formula>
    </cfRule>
    <cfRule type="containsText" dxfId="925" priority="1135" operator="containsText" text="Close">
      <formula>NOT(ISERROR(SEARCH("Close",P476)))</formula>
    </cfRule>
  </conditionalFormatting>
  <conditionalFormatting sqref="P477">
    <cfRule type="containsText" dxfId="924" priority="1130" operator="containsText" text="Open">
      <formula>NOT(ISERROR(SEARCH("Open",P477)))</formula>
    </cfRule>
    <cfRule type="containsText" dxfId="923" priority="1131" operator="containsText" text="Monitor">
      <formula>NOT(ISERROR(SEARCH("Monitor",P477)))</formula>
    </cfRule>
    <cfRule type="containsText" dxfId="922" priority="1132" operator="containsText" text="Close">
      <formula>NOT(ISERROR(SEARCH("Close",P477)))</formula>
    </cfRule>
  </conditionalFormatting>
  <conditionalFormatting sqref="P478">
    <cfRule type="containsText" dxfId="921" priority="1127" operator="containsText" text="Open">
      <formula>NOT(ISERROR(SEARCH("Open",P478)))</formula>
    </cfRule>
    <cfRule type="containsText" dxfId="920" priority="1128" operator="containsText" text="Monitor">
      <formula>NOT(ISERROR(SEARCH("Monitor",P478)))</formula>
    </cfRule>
    <cfRule type="containsText" dxfId="919" priority="1129" operator="containsText" text="Close">
      <formula>NOT(ISERROR(SEARCH("Close",P478)))</formula>
    </cfRule>
  </conditionalFormatting>
  <conditionalFormatting sqref="P479">
    <cfRule type="containsText" dxfId="918" priority="1124" operator="containsText" text="Open">
      <formula>NOT(ISERROR(SEARCH("Open",P479)))</formula>
    </cfRule>
    <cfRule type="containsText" dxfId="917" priority="1125" operator="containsText" text="Monitor">
      <formula>NOT(ISERROR(SEARCH("Monitor",P479)))</formula>
    </cfRule>
    <cfRule type="containsText" dxfId="916" priority="1126" operator="containsText" text="Close">
      <formula>NOT(ISERROR(SEARCH("Close",P479)))</formula>
    </cfRule>
  </conditionalFormatting>
  <conditionalFormatting sqref="P480">
    <cfRule type="containsText" dxfId="915" priority="1121" operator="containsText" text="Open">
      <formula>NOT(ISERROR(SEARCH("Open",P480)))</formula>
    </cfRule>
    <cfRule type="containsText" dxfId="914" priority="1122" operator="containsText" text="Monitor">
      <formula>NOT(ISERROR(SEARCH("Monitor",P480)))</formula>
    </cfRule>
    <cfRule type="containsText" dxfId="913" priority="1123" operator="containsText" text="Close">
      <formula>NOT(ISERROR(SEARCH("Close",P480)))</formula>
    </cfRule>
  </conditionalFormatting>
  <conditionalFormatting sqref="P481">
    <cfRule type="containsText" dxfId="912" priority="1118" operator="containsText" text="Open">
      <formula>NOT(ISERROR(SEARCH("Open",P481)))</formula>
    </cfRule>
    <cfRule type="containsText" dxfId="911" priority="1119" operator="containsText" text="Monitor">
      <formula>NOT(ISERROR(SEARCH("Monitor",P481)))</formula>
    </cfRule>
    <cfRule type="containsText" dxfId="910" priority="1120" operator="containsText" text="Close">
      <formula>NOT(ISERROR(SEARCH("Close",P481)))</formula>
    </cfRule>
  </conditionalFormatting>
  <conditionalFormatting sqref="P482">
    <cfRule type="containsText" dxfId="909" priority="1115" operator="containsText" text="Open">
      <formula>NOT(ISERROR(SEARCH("Open",P482)))</formula>
    </cfRule>
    <cfRule type="containsText" dxfId="908" priority="1116" operator="containsText" text="Monitor">
      <formula>NOT(ISERROR(SEARCH("Monitor",P482)))</formula>
    </cfRule>
    <cfRule type="containsText" dxfId="907" priority="1117" operator="containsText" text="Close">
      <formula>NOT(ISERROR(SEARCH("Close",P482)))</formula>
    </cfRule>
  </conditionalFormatting>
  <conditionalFormatting sqref="P483">
    <cfRule type="containsText" dxfId="906" priority="1112" operator="containsText" text="Open">
      <formula>NOT(ISERROR(SEARCH("Open",P483)))</formula>
    </cfRule>
    <cfRule type="containsText" dxfId="905" priority="1113" operator="containsText" text="Monitor">
      <formula>NOT(ISERROR(SEARCH("Monitor",P483)))</formula>
    </cfRule>
    <cfRule type="containsText" dxfId="904" priority="1114" operator="containsText" text="Close">
      <formula>NOT(ISERROR(SEARCH("Close",P483)))</formula>
    </cfRule>
  </conditionalFormatting>
  <conditionalFormatting sqref="P484">
    <cfRule type="containsText" dxfId="903" priority="1109" operator="containsText" text="Open">
      <formula>NOT(ISERROR(SEARCH("Open",P484)))</formula>
    </cfRule>
    <cfRule type="containsText" dxfId="902" priority="1110" operator="containsText" text="Monitor">
      <formula>NOT(ISERROR(SEARCH("Monitor",P484)))</formula>
    </cfRule>
    <cfRule type="containsText" dxfId="901" priority="1111" operator="containsText" text="Close">
      <formula>NOT(ISERROR(SEARCH("Close",P484)))</formula>
    </cfRule>
  </conditionalFormatting>
  <conditionalFormatting sqref="P485">
    <cfRule type="containsText" dxfId="900" priority="1106" operator="containsText" text="Open">
      <formula>NOT(ISERROR(SEARCH("Open",P485)))</formula>
    </cfRule>
    <cfRule type="containsText" dxfId="899" priority="1107" operator="containsText" text="Monitor">
      <formula>NOT(ISERROR(SEARCH("Monitor",P485)))</formula>
    </cfRule>
    <cfRule type="containsText" dxfId="898" priority="1108" operator="containsText" text="Close">
      <formula>NOT(ISERROR(SEARCH("Close",P485)))</formula>
    </cfRule>
  </conditionalFormatting>
  <conditionalFormatting sqref="P486">
    <cfRule type="containsText" dxfId="897" priority="1103" operator="containsText" text="Open">
      <formula>NOT(ISERROR(SEARCH("Open",P486)))</formula>
    </cfRule>
    <cfRule type="containsText" dxfId="896" priority="1104" operator="containsText" text="Monitor">
      <formula>NOT(ISERROR(SEARCH("Monitor",P486)))</formula>
    </cfRule>
    <cfRule type="containsText" dxfId="895" priority="1105" operator="containsText" text="Close">
      <formula>NOT(ISERROR(SEARCH("Close",P486)))</formula>
    </cfRule>
  </conditionalFormatting>
  <conditionalFormatting sqref="P487">
    <cfRule type="containsText" dxfId="894" priority="1100" operator="containsText" text="Open">
      <formula>NOT(ISERROR(SEARCH("Open",P487)))</formula>
    </cfRule>
    <cfRule type="containsText" dxfId="893" priority="1101" operator="containsText" text="Monitor">
      <formula>NOT(ISERROR(SEARCH("Monitor",P487)))</formula>
    </cfRule>
    <cfRule type="containsText" dxfId="892" priority="1102" operator="containsText" text="Close">
      <formula>NOT(ISERROR(SEARCH("Close",P487)))</formula>
    </cfRule>
  </conditionalFormatting>
  <conditionalFormatting sqref="P488">
    <cfRule type="containsText" dxfId="891" priority="1097" operator="containsText" text="Open">
      <formula>NOT(ISERROR(SEARCH("Open",P488)))</formula>
    </cfRule>
    <cfRule type="containsText" dxfId="890" priority="1098" operator="containsText" text="Monitor">
      <formula>NOT(ISERROR(SEARCH("Monitor",P488)))</formula>
    </cfRule>
    <cfRule type="containsText" dxfId="889" priority="1099" operator="containsText" text="Close">
      <formula>NOT(ISERROR(SEARCH("Close",P488)))</formula>
    </cfRule>
  </conditionalFormatting>
  <conditionalFormatting sqref="P489:P491">
    <cfRule type="containsText" dxfId="888" priority="1094" operator="containsText" text="Open">
      <formula>NOT(ISERROR(SEARCH("Open",P489)))</formula>
    </cfRule>
    <cfRule type="containsText" dxfId="887" priority="1095" operator="containsText" text="Monitor">
      <formula>NOT(ISERROR(SEARCH("Monitor",P489)))</formula>
    </cfRule>
    <cfRule type="containsText" dxfId="886" priority="1096" operator="containsText" text="Close">
      <formula>NOT(ISERROR(SEARCH("Close",P489)))</formula>
    </cfRule>
  </conditionalFormatting>
  <conditionalFormatting sqref="P492">
    <cfRule type="containsText" dxfId="885" priority="1088" operator="containsText" text="Open">
      <formula>NOT(ISERROR(SEARCH("Open",P492)))</formula>
    </cfRule>
    <cfRule type="containsText" dxfId="884" priority="1089" operator="containsText" text="Monitor">
      <formula>NOT(ISERROR(SEARCH("Monitor",P492)))</formula>
    </cfRule>
    <cfRule type="containsText" dxfId="883" priority="1090" operator="containsText" text="Close">
      <formula>NOT(ISERROR(SEARCH("Close",P492)))</formula>
    </cfRule>
  </conditionalFormatting>
  <conditionalFormatting sqref="P493">
    <cfRule type="containsText" dxfId="882" priority="1085" operator="containsText" text="Open">
      <formula>NOT(ISERROR(SEARCH("Open",P493)))</formula>
    </cfRule>
    <cfRule type="containsText" dxfId="881" priority="1086" operator="containsText" text="Monitor">
      <formula>NOT(ISERROR(SEARCH("Monitor",P493)))</formula>
    </cfRule>
    <cfRule type="containsText" dxfId="880" priority="1087" operator="containsText" text="Close">
      <formula>NOT(ISERROR(SEARCH("Close",P493)))</formula>
    </cfRule>
  </conditionalFormatting>
  <conditionalFormatting sqref="P494">
    <cfRule type="containsText" dxfId="879" priority="1082" operator="containsText" text="Open">
      <formula>NOT(ISERROR(SEARCH("Open",P494)))</formula>
    </cfRule>
    <cfRule type="containsText" dxfId="878" priority="1083" operator="containsText" text="Monitor">
      <formula>NOT(ISERROR(SEARCH("Monitor",P494)))</formula>
    </cfRule>
    <cfRule type="containsText" dxfId="877" priority="1084" operator="containsText" text="Close">
      <formula>NOT(ISERROR(SEARCH("Close",P494)))</formula>
    </cfRule>
  </conditionalFormatting>
  <conditionalFormatting sqref="P495">
    <cfRule type="containsText" dxfId="876" priority="1079" operator="containsText" text="Open">
      <formula>NOT(ISERROR(SEARCH("Open",P495)))</formula>
    </cfRule>
    <cfRule type="containsText" dxfId="875" priority="1080" operator="containsText" text="Monitor">
      <formula>NOT(ISERROR(SEARCH("Monitor",P495)))</formula>
    </cfRule>
    <cfRule type="containsText" dxfId="874" priority="1081" operator="containsText" text="Close">
      <formula>NOT(ISERROR(SEARCH("Close",P495)))</formula>
    </cfRule>
  </conditionalFormatting>
  <conditionalFormatting sqref="P496:P497">
    <cfRule type="containsText" dxfId="873" priority="1076" operator="containsText" text="Open">
      <formula>NOT(ISERROR(SEARCH("Open",P496)))</formula>
    </cfRule>
    <cfRule type="containsText" dxfId="872" priority="1077" operator="containsText" text="Monitor">
      <formula>NOT(ISERROR(SEARCH("Monitor",P496)))</formula>
    </cfRule>
    <cfRule type="containsText" dxfId="871" priority="1078" operator="containsText" text="Close">
      <formula>NOT(ISERROR(SEARCH("Close",P496)))</formula>
    </cfRule>
  </conditionalFormatting>
  <conditionalFormatting sqref="P504">
    <cfRule type="containsText" dxfId="870" priority="1067" operator="containsText" text="Open">
      <formula>NOT(ISERROR(SEARCH("Open",P504)))</formula>
    </cfRule>
    <cfRule type="containsText" dxfId="869" priority="1068" operator="containsText" text="Monitor">
      <formula>NOT(ISERROR(SEARCH("Monitor",P504)))</formula>
    </cfRule>
    <cfRule type="containsText" dxfId="868" priority="1069" operator="containsText" text="Close">
      <formula>NOT(ISERROR(SEARCH("Close",P504)))</formula>
    </cfRule>
  </conditionalFormatting>
  <conditionalFormatting sqref="P505:P506">
    <cfRule type="containsText" dxfId="867" priority="1064" operator="containsText" text="Open">
      <formula>NOT(ISERROR(SEARCH("Open",P505)))</formula>
    </cfRule>
    <cfRule type="containsText" dxfId="866" priority="1065" operator="containsText" text="Monitor">
      <formula>NOT(ISERROR(SEARCH("Monitor",P505)))</formula>
    </cfRule>
    <cfRule type="containsText" dxfId="865" priority="1066" operator="containsText" text="Close">
      <formula>NOT(ISERROR(SEARCH("Close",P505)))</formula>
    </cfRule>
  </conditionalFormatting>
  <conditionalFormatting sqref="P508:P509">
    <cfRule type="containsText" dxfId="864" priority="1061" operator="containsText" text="Open">
      <formula>NOT(ISERROR(SEARCH("Open",P508)))</formula>
    </cfRule>
    <cfRule type="containsText" dxfId="863" priority="1062" operator="containsText" text="Monitor">
      <formula>NOT(ISERROR(SEARCH("Monitor",P508)))</formula>
    </cfRule>
    <cfRule type="containsText" dxfId="862" priority="1063" operator="containsText" text="Close">
      <formula>NOT(ISERROR(SEARCH("Close",P508)))</formula>
    </cfRule>
  </conditionalFormatting>
  <conditionalFormatting sqref="P510:P512">
    <cfRule type="containsText" dxfId="861" priority="1058" operator="containsText" text="Open">
      <formula>NOT(ISERROR(SEARCH("Open",P510)))</formula>
    </cfRule>
    <cfRule type="containsText" dxfId="860" priority="1059" operator="containsText" text="Monitor">
      <formula>NOT(ISERROR(SEARCH("Monitor",P510)))</formula>
    </cfRule>
    <cfRule type="containsText" dxfId="859" priority="1060" operator="containsText" text="Close">
      <formula>NOT(ISERROR(SEARCH("Close",P510)))</formula>
    </cfRule>
  </conditionalFormatting>
  <conditionalFormatting sqref="P513:P514">
    <cfRule type="containsText" dxfId="858" priority="1055" operator="containsText" text="Open">
      <formula>NOT(ISERROR(SEARCH("Open",P513)))</formula>
    </cfRule>
    <cfRule type="containsText" dxfId="857" priority="1056" operator="containsText" text="Monitor">
      <formula>NOT(ISERROR(SEARCH("Monitor",P513)))</formula>
    </cfRule>
    <cfRule type="containsText" dxfId="856" priority="1057" operator="containsText" text="Close">
      <formula>NOT(ISERROR(SEARCH("Close",P513)))</formula>
    </cfRule>
  </conditionalFormatting>
  <conditionalFormatting sqref="P515">
    <cfRule type="containsText" dxfId="855" priority="1052" operator="containsText" text="Open">
      <formula>NOT(ISERROR(SEARCH("Open",P515)))</formula>
    </cfRule>
    <cfRule type="containsText" dxfId="854" priority="1053" operator="containsText" text="Monitor">
      <formula>NOT(ISERROR(SEARCH("Monitor",P515)))</formula>
    </cfRule>
    <cfRule type="containsText" dxfId="853" priority="1054" operator="containsText" text="Close">
      <formula>NOT(ISERROR(SEARCH("Close",P515)))</formula>
    </cfRule>
  </conditionalFormatting>
  <conditionalFormatting sqref="P516:P519">
    <cfRule type="containsText" dxfId="852" priority="1046" operator="containsText" text="Open">
      <formula>NOT(ISERROR(SEARCH("Open",P516)))</formula>
    </cfRule>
    <cfRule type="containsText" dxfId="851" priority="1047" operator="containsText" text="Monitor">
      <formula>NOT(ISERROR(SEARCH("Monitor",P516)))</formula>
    </cfRule>
    <cfRule type="containsText" dxfId="850" priority="1048" operator="containsText" text="Close">
      <formula>NOT(ISERROR(SEARCH("Close",P516)))</formula>
    </cfRule>
  </conditionalFormatting>
  <conditionalFormatting sqref="P520:P521">
    <cfRule type="containsText" dxfId="849" priority="1043" operator="containsText" text="Open">
      <formula>NOT(ISERROR(SEARCH("Open",P520)))</formula>
    </cfRule>
    <cfRule type="containsText" dxfId="848" priority="1044" operator="containsText" text="Monitor">
      <formula>NOT(ISERROR(SEARCH("Monitor",P520)))</formula>
    </cfRule>
    <cfRule type="containsText" dxfId="847" priority="1045" operator="containsText" text="Close">
      <formula>NOT(ISERROR(SEARCH("Close",P520)))</formula>
    </cfRule>
  </conditionalFormatting>
  <conditionalFormatting sqref="P522:P523">
    <cfRule type="containsText" dxfId="846" priority="1040" operator="containsText" text="Open">
      <formula>NOT(ISERROR(SEARCH("Open",P522)))</formula>
    </cfRule>
    <cfRule type="containsText" dxfId="845" priority="1041" operator="containsText" text="Monitor">
      <formula>NOT(ISERROR(SEARCH("Monitor",P522)))</formula>
    </cfRule>
    <cfRule type="containsText" dxfId="844" priority="1042" operator="containsText" text="Close">
      <formula>NOT(ISERROR(SEARCH("Close",P522)))</formula>
    </cfRule>
  </conditionalFormatting>
  <conditionalFormatting sqref="P524:P531">
    <cfRule type="containsText" dxfId="843" priority="1037" operator="containsText" text="Open">
      <formula>NOT(ISERROR(SEARCH("Open",P524)))</formula>
    </cfRule>
    <cfRule type="containsText" dxfId="842" priority="1038" operator="containsText" text="Monitor">
      <formula>NOT(ISERROR(SEARCH("Monitor",P524)))</formula>
    </cfRule>
    <cfRule type="containsText" dxfId="841" priority="1039" operator="containsText" text="Close">
      <formula>NOT(ISERROR(SEARCH("Close",P524)))</formula>
    </cfRule>
  </conditionalFormatting>
  <conditionalFormatting sqref="P542">
    <cfRule type="containsText" dxfId="840" priority="1022" operator="containsText" text="Open">
      <formula>NOT(ISERROR(SEARCH("Open",P542)))</formula>
    </cfRule>
    <cfRule type="containsText" dxfId="839" priority="1023" operator="containsText" text="Monitor">
      <formula>NOT(ISERROR(SEARCH("Monitor",P542)))</formula>
    </cfRule>
    <cfRule type="containsText" dxfId="838" priority="1024" operator="containsText" text="Close">
      <formula>NOT(ISERROR(SEARCH("Close",P542)))</formula>
    </cfRule>
  </conditionalFormatting>
  <conditionalFormatting sqref="P543">
    <cfRule type="containsText" dxfId="837" priority="1019" operator="containsText" text="Open">
      <formula>NOT(ISERROR(SEARCH("Open",P543)))</formula>
    </cfRule>
    <cfRule type="containsText" dxfId="836" priority="1020" operator="containsText" text="Monitor">
      <formula>NOT(ISERROR(SEARCH("Monitor",P543)))</formula>
    </cfRule>
    <cfRule type="containsText" dxfId="835" priority="1021" operator="containsText" text="Close">
      <formula>NOT(ISERROR(SEARCH("Close",P543)))</formula>
    </cfRule>
  </conditionalFormatting>
  <conditionalFormatting sqref="P544">
    <cfRule type="containsText" dxfId="834" priority="1016" operator="containsText" text="Open">
      <formula>NOT(ISERROR(SEARCH("Open",P544)))</formula>
    </cfRule>
    <cfRule type="containsText" dxfId="833" priority="1017" operator="containsText" text="Monitor">
      <formula>NOT(ISERROR(SEARCH("Monitor",P544)))</formula>
    </cfRule>
    <cfRule type="containsText" dxfId="832" priority="1018" operator="containsText" text="Close">
      <formula>NOT(ISERROR(SEARCH("Close",P544)))</formula>
    </cfRule>
  </conditionalFormatting>
  <conditionalFormatting sqref="P545">
    <cfRule type="containsText" dxfId="831" priority="1013" operator="containsText" text="Open">
      <formula>NOT(ISERROR(SEARCH("Open",P545)))</formula>
    </cfRule>
    <cfRule type="containsText" dxfId="830" priority="1014" operator="containsText" text="Monitor">
      <formula>NOT(ISERROR(SEARCH("Monitor",P545)))</formula>
    </cfRule>
    <cfRule type="containsText" dxfId="829" priority="1015" operator="containsText" text="Close">
      <formula>NOT(ISERROR(SEARCH("Close",P545)))</formula>
    </cfRule>
  </conditionalFormatting>
  <conditionalFormatting sqref="P546">
    <cfRule type="containsText" dxfId="828" priority="1010" operator="containsText" text="Open">
      <formula>NOT(ISERROR(SEARCH("Open",P546)))</formula>
    </cfRule>
    <cfRule type="containsText" dxfId="827" priority="1011" operator="containsText" text="Monitor">
      <formula>NOT(ISERROR(SEARCH("Monitor",P546)))</formula>
    </cfRule>
    <cfRule type="containsText" dxfId="826" priority="1012" operator="containsText" text="Close">
      <formula>NOT(ISERROR(SEARCH("Close",P546)))</formula>
    </cfRule>
  </conditionalFormatting>
  <conditionalFormatting sqref="P547">
    <cfRule type="containsText" dxfId="825" priority="1007" operator="containsText" text="Open">
      <formula>NOT(ISERROR(SEARCH("Open",P547)))</formula>
    </cfRule>
    <cfRule type="containsText" dxfId="824" priority="1008" operator="containsText" text="Monitor">
      <formula>NOT(ISERROR(SEARCH("Monitor",P547)))</formula>
    </cfRule>
    <cfRule type="containsText" dxfId="823" priority="1009" operator="containsText" text="Close">
      <formula>NOT(ISERROR(SEARCH("Close",P547)))</formula>
    </cfRule>
  </conditionalFormatting>
  <conditionalFormatting sqref="P548">
    <cfRule type="containsText" dxfId="822" priority="1004" operator="containsText" text="Open">
      <formula>NOT(ISERROR(SEARCH("Open",P548)))</formula>
    </cfRule>
    <cfRule type="containsText" dxfId="821" priority="1005" operator="containsText" text="Monitor">
      <formula>NOT(ISERROR(SEARCH("Monitor",P548)))</formula>
    </cfRule>
    <cfRule type="containsText" dxfId="820" priority="1006" operator="containsText" text="Close">
      <formula>NOT(ISERROR(SEARCH("Close",P548)))</formula>
    </cfRule>
  </conditionalFormatting>
  <conditionalFormatting sqref="P549">
    <cfRule type="containsText" dxfId="819" priority="1001" operator="containsText" text="Open">
      <formula>NOT(ISERROR(SEARCH("Open",P549)))</formula>
    </cfRule>
    <cfRule type="containsText" dxfId="818" priority="1002" operator="containsText" text="Monitor">
      <formula>NOT(ISERROR(SEARCH("Monitor",P549)))</formula>
    </cfRule>
    <cfRule type="containsText" dxfId="817" priority="1003" operator="containsText" text="Close">
      <formula>NOT(ISERROR(SEARCH("Close",P549)))</formula>
    </cfRule>
  </conditionalFormatting>
  <conditionalFormatting sqref="P550">
    <cfRule type="containsText" dxfId="816" priority="998" operator="containsText" text="Open">
      <formula>NOT(ISERROR(SEARCH("Open",P550)))</formula>
    </cfRule>
    <cfRule type="containsText" dxfId="815" priority="999" operator="containsText" text="Monitor">
      <formula>NOT(ISERROR(SEARCH("Monitor",P550)))</formula>
    </cfRule>
    <cfRule type="containsText" dxfId="814" priority="1000" operator="containsText" text="Close">
      <formula>NOT(ISERROR(SEARCH("Close",P550)))</formula>
    </cfRule>
  </conditionalFormatting>
  <conditionalFormatting sqref="P551">
    <cfRule type="containsText" dxfId="813" priority="995" operator="containsText" text="Open">
      <formula>NOT(ISERROR(SEARCH("Open",P551)))</formula>
    </cfRule>
    <cfRule type="containsText" dxfId="812" priority="996" operator="containsText" text="Monitor">
      <formula>NOT(ISERROR(SEARCH("Monitor",P551)))</formula>
    </cfRule>
    <cfRule type="containsText" dxfId="811" priority="997" operator="containsText" text="Close">
      <formula>NOT(ISERROR(SEARCH("Close",P551)))</formula>
    </cfRule>
  </conditionalFormatting>
  <conditionalFormatting sqref="P552">
    <cfRule type="containsText" dxfId="810" priority="992" operator="containsText" text="Open">
      <formula>NOT(ISERROR(SEARCH("Open",P552)))</formula>
    </cfRule>
    <cfRule type="containsText" dxfId="809" priority="993" operator="containsText" text="Monitor">
      <formula>NOT(ISERROR(SEARCH("Monitor",P552)))</formula>
    </cfRule>
    <cfRule type="containsText" dxfId="808" priority="994" operator="containsText" text="Close">
      <formula>NOT(ISERROR(SEARCH("Close",P552)))</formula>
    </cfRule>
  </conditionalFormatting>
  <conditionalFormatting sqref="P553">
    <cfRule type="containsText" dxfId="807" priority="989" operator="containsText" text="Open">
      <formula>NOT(ISERROR(SEARCH("Open",P553)))</formula>
    </cfRule>
    <cfRule type="containsText" dxfId="806" priority="990" operator="containsText" text="Monitor">
      <formula>NOT(ISERROR(SEARCH("Monitor",P553)))</formula>
    </cfRule>
    <cfRule type="containsText" dxfId="805" priority="991" operator="containsText" text="Close">
      <formula>NOT(ISERROR(SEARCH("Close",P553)))</formula>
    </cfRule>
  </conditionalFormatting>
  <conditionalFormatting sqref="P554">
    <cfRule type="containsText" dxfId="804" priority="986" operator="containsText" text="Open">
      <formula>NOT(ISERROR(SEARCH("Open",P554)))</formula>
    </cfRule>
    <cfRule type="containsText" dxfId="803" priority="987" operator="containsText" text="Monitor">
      <formula>NOT(ISERROR(SEARCH("Monitor",P554)))</formula>
    </cfRule>
    <cfRule type="containsText" dxfId="802" priority="988" operator="containsText" text="Close">
      <formula>NOT(ISERROR(SEARCH("Close",P554)))</formula>
    </cfRule>
  </conditionalFormatting>
  <conditionalFormatting sqref="P555">
    <cfRule type="containsText" dxfId="801" priority="983" operator="containsText" text="Open">
      <formula>NOT(ISERROR(SEARCH("Open",P555)))</formula>
    </cfRule>
    <cfRule type="containsText" dxfId="800" priority="984" operator="containsText" text="Monitor">
      <formula>NOT(ISERROR(SEARCH("Monitor",P555)))</formula>
    </cfRule>
    <cfRule type="containsText" dxfId="799" priority="985" operator="containsText" text="Close">
      <formula>NOT(ISERROR(SEARCH("Close",P555)))</formula>
    </cfRule>
  </conditionalFormatting>
  <conditionalFormatting sqref="P556">
    <cfRule type="containsText" dxfId="798" priority="980" operator="containsText" text="Open">
      <formula>NOT(ISERROR(SEARCH("Open",P556)))</formula>
    </cfRule>
    <cfRule type="containsText" dxfId="797" priority="981" operator="containsText" text="Monitor">
      <formula>NOT(ISERROR(SEARCH("Monitor",P556)))</formula>
    </cfRule>
    <cfRule type="containsText" dxfId="796" priority="982" operator="containsText" text="Close">
      <formula>NOT(ISERROR(SEARCH("Close",P556)))</formula>
    </cfRule>
  </conditionalFormatting>
  <conditionalFormatting sqref="P557">
    <cfRule type="containsText" dxfId="795" priority="977" operator="containsText" text="Open">
      <formula>NOT(ISERROR(SEARCH("Open",P557)))</formula>
    </cfRule>
    <cfRule type="containsText" dxfId="794" priority="978" operator="containsText" text="Monitor">
      <formula>NOT(ISERROR(SEARCH("Monitor",P557)))</formula>
    </cfRule>
    <cfRule type="containsText" dxfId="793" priority="979" operator="containsText" text="Close">
      <formula>NOT(ISERROR(SEARCH("Close",P557)))</formula>
    </cfRule>
  </conditionalFormatting>
  <conditionalFormatting sqref="P558">
    <cfRule type="containsText" dxfId="792" priority="974" operator="containsText" text="Open">
      <formula>NOT(ISERROR(SEARCH("Open",P558)))</formula>
    </cfRule>
    <cfRule type="containsText" dxfId="791" priority="975" operator="containsText" text="Monitor">
      <formula>NOT(ISERROR(SEARCH("Monitor",P558)))</formula>
    </cfRule>
    <cfRule type="containsText" dxfId="790" priority="976" operator="containsText" text="Close">
      <formula>NOT(ISERROR(SEARCH("Close",P558)))</formula>
    </cfRule>
  </conditionalFormatting>
  <conditionalFormatting sqref="P559">
    <cfRule type="containsText" dxfId="789" priority="971" operator="containsText" text="Open">
      <formula>NOT(ISERROR(SEARCH("Open",P559)))</formula>
    </cfRule>
    <cfRule type="containsText" dxfId="788" priority="972" operator="containsText" text="Monitor">
      <formula>NOT(ISERROR(SEARCH("Monitor",P559)))</formula>
    </cfRule>
    <cfRule type="containsText" dxfId="787" priority="973" operator="containsText" text="Close">
      <formula>NOT(ISERROR(SEARCH("Close",P559)))</formula>
    </cfRule>
  </conditionalFormatting>
  <conditionalFormatting sqref="P560">
    <cfRule type="containsText" dxfId="786" priority="968" operator="containsText" text="Open">
      <formula>NOT(ISERROR(SEARCH("Open",P560)))</formula>
    </cfRule>
    <cfRule type="containsText" dxfId="785" priority="969" operator="containsText" text="Monitor">
      <formula>NOT(ISERROR(SEARCH("Monitor",P560)))</formula>
    </cfRule>
    <cfRule type="containsText" dxfId="784" priority="970" operator="containsText" text="Close">
      <formula>NOT(ISERROR(SEARCH("Close",P560)))</formula>
    </cfRule>
  </conditionalFormatting>
  <conditionalFormatting sqref="P561">
    <cfRule type="containsText" dxfId="783" priority="962" operator="containsText" text="Open">
      <formula>NOT(ISERROR(SEARCH("Open",P561)))</formula>
    </cfRule>
    <cfRule type="containsText" dxfId="782" priority="963" operator="containsText" text="Monitor">
      <formula>NOT(ISERROR(SEARCH("Monitor",P561)))</formula>
    </cfRule>
    <cfRule type="containsText" dxfId="781" priority="964" operator="containsText" text="Close">
      <formula>NOT(ISERROR(SEARCH("Close",P561)))</formula>
    </cfRule>
  </conditionalFormatting>
  <conditionalFormatting sqref="P562:P563">
    <cfRule type="containsText" dxfId="780" priority="959" operator="containsText" text="Open">
      <formula>NOT(ISERROR(SEARCH("Open",P562)))</formula>
    </cfRule>
    <cfRule type="containsText" dxfId="779" priority="960" operator="containsText" text="Monitor">
      <formula>NOT(ISERROR(SEARCH("Monitor",P562)))</formula>
    </cfRule>
    <cfRule type="containsText" dxfId="778" priority="961" operator="containsText" text="Close">
      <formula>NOT(ISERROR(SEARCH("Close",P562)))</formula>
    </cfRule>
  </conditionalFormatting>
  <conditionalFormatting sqref="P570">
    <cfRule type="containsText" dxfId="777" priority="956" operator="containsText" text="Open">
      <formula>NOT(ISERROR(SEARCH("Open",P570)))</formula>
    </cfRule>
    <cfRule type="containsText" dxfId="776" priority="957" operator="containsText" text="Monitor">
      <formula>NOT(ISERROR(SEARCH("Monitor",P570)))</formula>
    </cfRule>
    <cfRule type="containsText" dxfId="775" priority="958" operator="containsText" text="Close">
      <formula>NOT(ISERROR(SEARCH("Close",P570)))</formula>
    </cfRule>
  </conditionalFormatting>
  <conditionalFormatting sqref="P564 P567:P569">
    <cfRule type="containsText" dxfId="774" priority="953" operator="containsText" text="Open">
      <formula>NOT(ISERROR(SEARCH("Open",P564)))</formula>
    </cfRule>
    <cfRule type="containsText" dxfId="773" priority="954" operator="containsText" text="Monitor">
      <formula>NOT(ISERROR(SEARCH("Monitor",P564)))</formula>
    </cfRule>
    <cfRule type="containsText" dxfId="772" priority="955" operator="containsText" text="Close">
      <formula>NOT(ISERROR(SEARCH("Close",P564)))</formula>
    </cfRule>
  </conditionalFormatting>
  <conditionalFormatting sqref="P565">
    <cfRule type="containsText" dxfId="771" priority="950" operator="containsText" text="Open">
      <formula>NOT(ISERROR(SEARCH("Open",P565)))</formula>
    </cfRule>
    <cfRule type="containsText" dxfId="770" priority="951" operator="containsText" text="Monitor">
      <formula>NOT(ISERROR(SEARCH("Monitor",P565)))</formula>
    </cfRule>
    <cfRule type="containsText" dxfId="769" priority="952" operator="containsText" text="Close">
      <formula>NOT(ISERROR(SEARCH("Close",P565)))</formula>
    </cfRule>
  </conditionalFormatting>
  <conditionalFormatting sqref="P566">
    <cfRule type="containsText" dxfId="768" priority="947" operator="containsText" text="Open">
      <formula>NOT(ISERROR(SEARCH("Open",P566)))</formula>
    </cfRule>
    <cfRule type="containsText" dxfId="767" priority="948" operator="containsText" text="Monitor">
      <formula>NOT(ISERROR(SEARCH("Monitor",P566)))</formula>
    </cfRule>
    <cfRule type="containsText" dxfId="766" priority="949" operator="containsText" text="Close">
      <formula>NOT(ISERROR(SEARCH("Close",P566)))</formula>
    </cfRule>
  </conditionalFormatting>
  <conditionalFormatting sqref="P572">
    <cfRule type="containsText" dxfId="765" priority="944" operator="containsText" text="Open">
      <formula>NOT(ISERROR(SEARCH("Open",P572)))</formula>
    </cfRule>
    <cfRule type="containsText" dxfId="764" priority="945" operator="containsText" text="Monitor">
      <formula>NOT(ISERROR(SEARCH("Monitor",P572)))</formula>
    </cfRule>
    <cfRule type="containsText" dxfId="763" priority="946" operator="containsText" text="Close">
      <formula>NOT(ISERROR(SEARCH("Close",P572)))</formula>
    </cfRule>
  </conditionalFormatting>
  <conditionalFormatting sqref="P571">
    <cfRule type="containsText" dxfId="762" priority="941" operator="containsText" text="Open">
      <formula>NOT(ISERROR(SEARCH("Open",P571)))</formula>
    </cfRule>
    <cfRule type="containsText" dxfId="761" priority="942" operator="containsText" text="Monitor">
      <formula>NOT(ISERROR(SEARCH("Monitor",P571)))</formula>
    </cfRule>
    <cfRule type="containsText" dxfId="760" priority="943" operator="containsText" text="Close">
      <formula>NOT(ISERROR(SEARCH("Close",P571)))</formula>
    </cfRule>
  </conditionalFormatting>
  <conditionalFormatting sqref="P573:P574 P576">
    <cfRule type="containsText" dxfId="759" priority="938" operator="containsText" text="Open">
      <formula>NOT(ISERROR(SEARCH("Open",P573)))</formula>
    </cfRule>
    <cfRule type="containsText" dxfId="758" priority="939" operator="containsText" text="Monitor">
      <formula>NOT(ISERROR(SEARCH("Monitor",P573)))</formula>
    </cfRule>
    <cfRule type="containsText" dxfId="757" priority="940" operator="containsText" text="Close">
      <formula>NOT(ISERROR(SEARCH("Close",P573)))</formula>
    </cfRule>
  </conditionalFormatting>
  <conditionalFormatting sqref="P575">
    <cfRule type="containsText" dxfId="756" priority="935" operator="containsText" text="Open">
      <formula>NOT(ISERROR(SEARCH("Open",P575)))</formula>
    </cfRule>
    <cfRule type="containsText" dxfId="755" priority="936" operator="containsText" text="Monitor">
      <formula>NOT(ISERROR(SEARCH("Monitor",P575)))</formula>
    </cfRule>
    <cfRule type="containsText" dxfId="754" priority="937" operator="containsText" text="Close">
      <formula>NOT(ISERROR(SEARCH("Close",P575)))</formula>
    </cfRule>
  </conditionalFormatting>
  <conditionalFormatting sqref="P577:P578">
    <cfRule type="containsText" dxfId="753" priority="932" operator="containsText" text="Open">
      <formula>NOT(ISERROR(SEARCH("Open",P577)))</formula>
    </cfRule>
    <cfRule type="containsText" dxfId="752" priority="933" operator="containsText" text="Monitor">
      <formula>NOT(ISERROR(SEARCH("Monitor",P577)))</formula>
    </cfRule>
    <cfRule type="containsText" dxfId="751" priority="934" operator="containsText" text="Close">
      <formula>NOT(ISERROR(SEARCH("Close",P577)))</formula>
    </cfRule>
  </conditionalFormatting>
  <conditionalFormatting sqref="P579:P584">
    <cfRule type="containsText" dxfId="750" priority="929" operator="containsText" text="Open">
      <formula>NOT(ISERROR(SEARCH("Open",P579)))</formula>
    </cfRule>
    <cfRule type="containsText" dxfId="749" priority="930" operator="containsText" text="Monitor">
      <formula>NOT(ISERROR(SEARCH("Monitor",P579)))</formula>
    </cfRule>
    <cfRule type="containsText" dxfId="748" priority="931" operator="containsText" text="Close">
      <formula>NOT(ISERROR(SEARCH("Close",P579)))</formula>
    </cfRule>
  </conditionalFormatting>
  <conditionalFormatting sqref="P585">
    <cfRule type="containsText" dxfId="747" priority="926" operator="containsText" text="Open">
      <formula>NOT(ISERROR(SEARCH("Open",P585)))</formula>
    </cfRule>
    <cfRule type="containsText" dxfId="746" priority="927" operator="containsText" text="Monitor">
      <formula>NOT(ISERROR(SEARCH("Monitor",P585)))</formula>
    </cfRule>
    <cfRule type="containsText" dxfId="745" priority="928" operator="containsText" text="Close">
      <formula>NOT(ISERROR(SEARCH("Close",P585)))</formula>
    </cfRule>
  </conditionalFormatting>
  <conditionalFormatting sqref="P670:P671">
    <cfRule type="containsText" dxfId="744" priority="923" operator="containsText" text="Open">
      <formula>NOT(ISERROR(SEARCH("Open",P670)))</formula>
    </cfRule>
    <cfRule type="containsText" dxfId="743" priority="924" operator="containsText" text="Monitor">
      <formula>NOT(ISERROR(SEARCH("Monitor",P670)))</formula>
    </cfRule>
    <cfRule type="containsText" dxfId="742" priority="925" operator="containsText" text="Close">
      <formula>NOT(ISERROR(SEARCH("Close",P670)))</formula>
    </cfRule>
  </conditionalFormatting>
  <conditionalFormatting sqref="P672:P677">
    <cfRule type="containsText" dxfId="741" priority="920" operator="containsText" text="Open">
      <formula>NOT(ISERROR(SEARCH("Open",P672)))</formula>
    </cfRule>
    <cfRule type="containsText" dxfId="740" priority="921" operator="containsText" text="Monitor">
      <formula>NOT(ISERROR(SEARCH("Monitor",P672)))</formula>
    </cfRule>
    <cfRule type="containsText" dxfId="739" priority="922" operator="containsText" text="Close">
      <formula>NOT(ISERROR(SEARCH("Close",P672)))</formula>
    </cfRule>
  </conditionalFormatting>
  <conditionalFormatting sqref="P678:P679">
    <cfRule type="containsText" dxfId="738" priority="917" operator="containsText" text="Open">
      <formula>NOT(ISERROR(SEARCH("Open",P678)))</formula>
    </cfRule>
    <cfRule type="containsText" dxfId="737" priority="918" operator="containsText" text="Monitor">
      <formula>NOT(ISERROR(SEARCH("Monitor",P678)))</formula>
    </cfRule>
    <cfRule type="containsText" dxfId="736" priority="919" operator="containsText" text="Close">
      <formula>NOT(ISERROR(SEARCH("Close",P678)))</formula>
    </cfRule>
  </conditionalFormatting>
  <conditionalFormatting sqref="P680">
    <cfRule type="containsText" dxfId="735" priority="914" operator="containsText" text="Open">
      <formula>NOT(ISERROR(SEARCH("Open",P680)))</formula>
    </cfRule>
    <cfRule type="containsText" dxfId="734" priority="915" operator="containsText" text="Monitor">
      <formula>NOT(ISERROR(SEARCH("Monitor",P680)))</formula>
    </cfRule>
    <cfRule type="containsText" dxfId="733" priority="916" operator="containsText" text="Close">
      <formula>NOT(ISERROR(SEARCH("Close",P680)))</formula>
    </cfRule>
  </conditionalFormatting>
  <conditionalFormatting sqref="P723:P725">
    <cfRule type="containsText" dxfId="732" priority="893" operator="containsText" text="Open">
      <formula>NOT(ISERROR(SEARCH("Open",P723)))</formula>
    </cfRule>
    <cfRule type="containsText" dxfId="731" priority="894" operator="containsText" text="Monitor">
      <formula>NOT(ISERROR(SEARCH("Monitor",P723)))</formula>
    </cfRule>
    <cfRule type="containsText" dxfId="730" priority="895" operator="containsText" text="Close">
      <formula>NOT(ISERROR(SEARCH("Close",P723)))</formula>
    </cfRule>
  </conditionalFormatting>
  <conditionalFormatting sqref="P726">
    <cfRule type="containsText" dxfId="729" priority="890" operator="containsText" text="Open">
      <formula>NOT(ISERROR(SEARCH("Open",P726)))</formula>
    </cfRule>
    <cfRule type="containsText" dxfId="728" priority="891" operator="containsText" text="Monitor">
      <formula>NOT(ISERROR(SEARCH("Monitor",P726)))</formula>
    </cfRule>
    <cfRule type="containsText" dxfId="727" priority="892" operator="containsText" text="Close">
      <formula>NOT(ISERROR(SEARCH("Close",P726)))</formula>
    </cfRule>
  </conditionalFormatting>
  <conditionalFormatting sqref="P727">
    <cfRule type="containsText" dxfId="726" priority="887" operator="containsText" text="Open">
      <formula>NOT(ISERROR(SEARCH("Open",P727)))</formula>
    </cfRule>
    <cfRule type="containsText" dxfId="725" priority="888" operator="containsText" text="Monitor">
      <formula>NOT(ISERROR(SEARCH("Monitor",P727)))</formula>
    </cfRule>
    <cfRule type="containsText" dxfId="724" priority="889" operator="containsText" text="Close">
      <formula>NOT(ISERROR(SEARCH("Close",P727)))</formula>
    </cfRule>
  </conditionalFormatting>
  <conditionalFormatting sqref="P728:P732">
    <cfRule type="containsText" dxfId="723" priority="881" operator="containsText" text="Open">
      <formula>NOT(ISERROR(SEARCH("Open",P728)))</formula>
    </cfRule>
    <cfRule type="containsText" dxfId="722" priority="882" operator="containsText" text="Monitor">
      <formula>NOT(ISERROR(SEARCH("Monitor",P728)))</formula>
    </cfRule>
    <cfRule type="containsText" dxfId="721" priority="883" operator="containsText" text="Close">
      <formula>NOT(ISERROR(SEARCH("Close",P728)))</formula>
    </cfRule>
  </conditionalFormatting>
  <conditionalFormatting sqref="P733:P737">
    <cfRule type="containsText" dxfId="720" priority="878" operator="containsText" text="Open">
      <formula>NOT(ISERROR(SEARCH("Open",P733)))</formula>
    </cfRule>
    <cfRule type="containsText" dxfId="719" priority="879" operator="containsText" text="Monitor">
      <formula>NOT(ISERROR(SEARCH("Monitor",P733)))</formula>
    </cfRule>
    <cfRule type="containsText" dxfId="718" priority="880" operator="containsText" text="Close">
      <formula>NOT(ISERROR(SEARCH("Close",P733)))</formula>
    </cfRule>
  </conditionalFormatting>
  <conditionalFormatting sqref="P738:P740">
    <cfRule type="containsText" dxfId="717" priority="875" operator="containsText" text="Open">
      <formula>NOT(ISERROR(SEARCH("Open",P738)))</formula>
    </cfRule>
    <cfRule type="containsText" dxfId="716" priority="876" operator="containsText" text="Monitor">
      <formula>NOT(ISERROR(SEARCH("Monitor",P738)))</formula>
    </cfRule>
    <cfRule type="containsText" dxfId="715" priority="877" operator="containsText" text="Close">
      <formula>NOT(ISERROR(SEARCH("Close",P738)))</formula>
    </cfRule>
  </conditionalFormatting>
  <conditionalFormatting sqref="P741">
    <cfRule type="containsText" dxfId="714" priority="869" operator="containsText" text="Open">
      <formula>NOT(ISERROR(SEARCH("Open",P741)))</formula>
    </cfRule>
    <cfRule type="containsText" dxfId="713" priority="870" operator="containsText" text="Monitor">
      <formula>NOT(ISERROR(SEARCH("Monitor",P741)))</formula>
    </cfRule>
    <cfRule type="containsText" dxfId="712" priority="871" operator="containsText" text="Close">
      <formula>NOT(ISERROR(SEARCH("Close",P741)))</formula>
    </cfRule>
  </conditionalFormatting>
  <conditionalFormatting sqref="P742:P746">
    <cfRule type="containsText" dxfId="711" priority="866" operator="containsText" text="Open">
      <formula>NOT(ISERROR(SEARCH("Open",P742)))</formula>
    </cfRule>
    <cfRule type="containsText" dxfId="710" priority="867" operator="containsText" text="Monitor">
      <formula>NOT(ISERROR(SEARCH("Monitor",P742)))</formula>
    </cfRule>
    <cfRule type="containsText" dxfId="709" priority="868" operator="containsText" text="Close">
      <formula>NOT(ISERROR(SEARCH("Close",P742)))</formula>
    </cfRule>
  </conditionalFormatting>
  <conditionalFormatting sqref="P756:P760">
    <cfRule type="containsText" dxfId="708" priority="863" operator="containsText" text="Open">
      <formula>NOT(ISERROR(SEARCH("Open",P756)))</formula>
    </cfRule>
    <cfRule type="containsText" dxfId="707" priority="864" operator="containsText" text="Monitor">
      <formula>NOT(ISERROR(SEARCH("Monitor",P756)))</formula>
    </cfRule>
    <cfRule type="containsText" dxfId="706" priority="865" operator="containsText" text="Close">
      <formula>NOT(ISERROR(SEARCH("Close",P756)))</formula>
    </cfRule>
  </conditionalFormatting>
  <conditionalFormatting sqref="P747:P748">
    <cfRule type="containsText" dxfId="705" priority="860" operator="containsText" text="Open">
      <formula>NOT(ISERROR(SEARCH("Open",P747)))</formula>
    </cfRule>
    <cfRule type="containsText" dxfId="704" priority="861" operator="containsText" text="Monitor">
      <formula>NOT(ISERROR(SEARCH("Monitor",P747)))</formula>
    </cfRule>
    <cfRule type="containsText" dxfId="703" priority="862" operator="containsText" text="Close">
      <formula>NOT(ISERROR(SEARCH("Close",P747)))</formula>
    </cfRule>
  </conditionalFormatting>
  <conditionalFormatting sqref="P749:P753">
    <cfRule type="containsText" dxfId="702" priority="857" operator="containsText" text="Open">
      <formula>NOT(ISERROR(SEARCH("Open",P749)))</formula>
    </cfRule>
    <cfRule type="containsText" dxfId="701" priority="858" operator="containsText" text="Monitor">
      <formula>NOT(ISERROR(SEARCH("Monitor",P749)))</formula>
    </cfRule>
    <cfRule type="containsText" dxfId="700" priority="859" operator="containsText" text="Close">
      <formula>NOT(ISERROR(SEARCH("Close",P749)))</formula>
    </cfRule>
  </conditionalFormatting>
  <conditionalFormatting sqref="P754:P755">
    <cfRule type="containsText" dxfId="699" priority="854" operator="containsText" text="Open">
      <formula>NOT(ISERROR(SEARCH("Open",P754)))</formula>
    </cfRule>
    <cfRule type="containsText" dxfId="698" priority="855" operator="containsText" text="Monitor">
      <formula>NOT(ISERROR(SEARCH("Monitor",P754)))</formula>
    </cfRule>
    <cfRule type="containsText" dxfId="697" priority="856" operator="containsText" text="Close">
      <formula>NOT(ISERROR(SEARCH("Close",P754)))</formula>
    </cfRule>
  </conditionalFormatting>
  <conditionalFormatting sqref="P761">
    <cfRule type="containsText" dxfId="696" priority="851" operator="containsText" text="Open">
      <formula>NOT(ISERROR(SEARCH("Open",P761)))</formula>
    </cfRule>
    <cfRule type="containsText" dxfId="695" priority="852" operator="containsText" text="Monitor">
      <formula>NOT(ISERROR(SEARCH("Monitor",P761)))</formula>
    </cfRule>
    <cfRule type="containsText" dxfId="694" priority="853" operator="containsText" text="Close">
      <formula>NOT(ISERROR(SEARCH("Close",P761)))</formula>
    </cfRule>
  </conditionalFormatting>
  <conditionalFormatting sqref="P762">
    <cfRule type="containsText" dxfId="693" priority="848" operator="containsText" text="Open">
      <formula>NOT(ISERROR(SEARCH("Open",P762)))</formula>
    </cfRule>
    <cfRule type="containsText" dxfId="692" priority="849" operator="containsText" text="Monitor">
      <formula>NOT(ISERROR(SEARCH("Monitor",P762)))</formula>
    </cfRule>
    <cfRule type="containsText" dxfId="691" priority="850" operator="containsText" text="Close">
      <formula>NOT(ISERROR(SEARCH("Close",P762)))</formula>
    </cfRule>
  </conditionalFormatting>
  <conditionalFormatting sqref="P763">
    <cfRule type="containsText" dxfId="690" priority="845" operator="containsText" text="Open">
      <formula>NOT(ISERROR(SEARCH("Open",P763)))</formula>
    </cfRule>
    <cfRule type="containsText" dxfId="689" priority="846" operator="containsText" text="Monitor">
      <formula>NOT(ISERROR(SEARCH("Monitor",P763)))</formula>
    </cfRule>
    <cfRule type="containsText" dxfId="688" priority="847" operator="containsText" text="Close">
      <formula>NOT(ISERROR(SEARCH("Close",P763)))</formula>
    </cfRule>
  </conditionalFormatting>
  <conditionalFormatting sqref="P764">
    <cfRule type="containsText" dxfId="687" priority="842" operator="containsText" text="Open">
      <formula>NOT(ISERROR(SEARCH("Open",P764)))</formula>
    </cfRule>
    <cfRule type="containsText" dxfId="686" priority="843" operator="containsText" text="Monitor">
      <formula>NOT(ISERROR(SEARCH("Monitor",P764)))</formula>
    </cfRule>
    <cfRule type="containsText" dxfId="685" priority="844" operator="containsText" text="Close">
      <formula>NOT(ISERROR(SEARCH("Close",P764)))</formula>
    </cfRule>
  </conditionalFormatting>
  <conditionalFormatting sqref="P765">
    <cfRule type="containsText" dxfId="684" priority="839" operator="containsText" text="Open">
      <formula>NOT(ISERROR(SEARCH("Open",P765)))</formula>
    </cfRule>
    <cfRule type="containsText" dxfId="683" priority="840" operator="containsText" text="Monitor">
      <formula>NOT(ISERROR(SEARCH("Monitor",P765)))</formula>
    </cfRule>
    <cfRule type="containsText" dxfId="682" priority="841" operator="containsText" text="Close">
      <formula>NOT(ISERROR(SEARCH("Close",P765)))</formula>
    </cfRule>
  </conditionalFormatting>
  <conditionalFormatting sqref="P766:P770 P779">
    <cfRule type="containsText" dxfId="681" priority="836" operator="containsText" text="Open">
      <formula>NOT(ISERROR(SEARCH("Open",P766)))</formula>
    </cfRule>
    <cfRule type="containsText" dxfId="680" priority="837" operator="containsText" text="Monitor">
      <formula>NOT(ISERROR(SEARCH("Monitor",P766)))</formula>
    </cfRule>
    <cfRule type="containsText" dxfId="679" priority="838" operator="containsText" text="Close">
      <formula>NOT(ISERROR(SEARCH("Close",P766)))</formula>
    </cfRule>
  </conditionalFormatting>
  <conditionalFormatting sqref="P771:P772">
    <cfRule type="containsText" dxfId="678" priority="833" operator="containsText" text="Open">
      <formula>NOT(ISERROR(SEARCH("Open",P771)))</formula>
    </cfRule>
    <cfRule type="containsText" dxfId="677" priority="834" operator="containsText" text="Monitor">
      <formula>NOT(ISERROR(SEARCH("Monitor",P771)))</formula>
    </cfRule>
    <cfRule type="containsText" dxfId="676" priority="835" operator="containsText" text="Close">
      <formula>NOT(ISERROR(SEARCH("Close",P771)))</formula>
    </cfRule>
  </conditionalFormatting>
  <conditionalFormatting sqref="P773:P778">
    <cfRule type="containsText" dxfId="675" priority="830" operator="containsText" text="Open">
      <formula>NOT(ISERROR(SEARCH("Open",P773)))</formula>
    </cfRule>
    <cfRule type="containsText" dxfId="674" priority="831" operator="containsText" text="Monitor">
      <formula>NOT(ISERROR(SEARCH("Monitor",P773)))</formula>
    </cfRule>
    <cfRule type="containsText" dxfId="673" priority="832" operator="containsText" text="Close">
      <formula>NOT(ISERROR(SEARCH("Close",P773)))</formula>
    </cfRule>
  </conditionalFormatting>
  <conditionalFormatting sqref="P780">
    <cfRule type="containsText" dxfId="672" priority="827" operator="containsText" text="Open">
      <formula>NOT(ISERROR(SEARCH("Open",P780)))</formula>
    </cfRule>
    <cfRule type="containsText" dxfId="671" priority="828" operator="containsText" text="Monitor">
      <formula>NOT(ISERROR(SEARCH("Monitor",P780)))</formula>
    </cfRule>
    <cfRule type="containsText" dxfId="670" priority="829" operator="containsText" text="Close">
      <formula>NOT(ISERROR(SEARCH("Close",P780)))</formula>
    </cfRule>
  </conditionalFormatting>
  <conditionalFormatting sqref="P781">
    <cfRule type="containsText" dxfId="669" priority="824" operator="containsText" text="Open">
      <formula>NOT(ISERROR(SEARCH("Open",P781)))</formula>
    </cfRule>
    <cfRule type="containsText" dxfId="668" priority="825" operator="containsText" text="Monitor">
      <formula>NOT(ISERROR(SEARCH("Monitor",P781)))</formula>
    </cfRule>
    <cfRule type="containsText" dxfId="667" priority="826" operator="containsText" text="Close">
      <formula>NOT(ISERROR(SEARCH("Close",P781)))</formula>
    </cfRule>
  </conditionalFormatting>
  <conditionalFormatting sqref="P782:P786 P1029:P1030">
    <cfRule type="containsText" dxfId="666" priority="821" operator="containsText" text="Open">
      <formula>NOT(ISERROR(SEARCH("Open",P782)))</formula>
    </cfRule>
    <cfRule type="containsText" dxfId="665" priority="822" operator="containsText" text="Monitor">
      <formula>NOT(ISERROR(SEARCH("Monitor",P782)))</formula>
    </cfRule>
    <cfRule type="containsText" dxfId="664" priority="823" operator="containsText" text="Close">
      <formula>NOT(ISERROR(SEARCH("Close",P782)))</formula>
    </cfRule>
  </conditionalFormatting>
  <conditionalFormatting sqref="P851">
    <cfRule type="containsText" dxfId="663" priority="806" operator="containsText" text="Open">
      <formula>NOT(ISERROR(SEARCH("Open",P851)))</formula>
    </cfRule>
    <cfRule type="containsText" dxfId="662" priority="807" operator="containsText" text="Monitor">
      <formula>NOT(ISERROR(SEARCH("Monitor",P851)))</formula>
    </cfRule>
    <cfRule type="containsText" dxfId="661" priority="808" operator="containsText" text="Close">
      <formula>NOT(ISERROR(SEARCH("Close",P851)))</formula>
    </cfRule>
  </conditionalFormatting>
  <conditionalFormatting sqref="P860">
    <cfRule type="containsText" dxfId="660" priority="803" operator="containsText" text="Open">
      <formula>NOT(ISERROR(SEARCH("Open",P860)))</formula>
    </cfRule>
    <cfRule type="containsText" dxfId="659" priority="804" operator="containsText" text="Monitor">
      <formula>NOT(ISERROR(SEARCH("Monitor",P860)))</formula>
    </cfRule>
    <cfRule type="containsText" dxfId="658" priority="805" operator="containsText" text="Close">
      <formula>NOT(ISERROR(SEARCH("Close",P860)))</formula>
    </cfRule>
  </conditionalFormatting>
  <conditionalFormatting sqref="P861">
    <cfRule type="containsText" dxfId="657" priority="800" operator="containsText" text="Open">
      <formula>NOT(ISERROR(SEARCH("Open",P861)))</formula>
    </cfRule>
    <cfRule type="containsText" dxfId="656" priority="801" operator="containsText" text="Monitor">
      <formula>NOT(ISERROR(SEARCH("Monitor",P861)))</formula>
    </cfRule>
    <cfRule type="containsText" dxfId="655" priority="802" operator="containsText" text="Close">
      <formula>NOT(ISERROR(SEARCH("Close",P861)))</formula>
    </cfRule>
  </conditionalFormatting>
  <conditionalFormatting sqref="P862">
    <cfRule type="containsText" dxfId="654" priority="797" operator="containsText" text="Open">
      <formula>NOT(ISERROR(SEARCH("Open",P862)))</formula>
    </cfRule>
    <cfRule type="containsText" dxfId="653" priority="798" operator="containsText" text="Monitor">
      <formula>NOT(ISERROR(SEARCH("Monitor",P862)))</formula>
    </cfRule>
    <cfRule type="containsText" dxfId="652" priority="799" operator="containsText" text="Close">
      <formula>NOT(ISERROR(SEARCH("Close",P862)))</formula>
    </cfRule>
  </conditionalFormatting>
  <conditionalFormatting sqref="P863">
    <cfRule type="containsText" dxfId="651" priority="794" operator="containsText" text="Open">
      <formula>NOT(ISERROR(SEARCH("Open",P863)))</formula>
    </cfRule>
    <cfRule type="containsText" dxfId="650" priority="795" operator="containsText" text="Monitor">
      <formula>NOT(ISERROR(SEARCH("Monitor",P863)))</formula>
    </cfRule>
    <cfRule type="containsText" dxfId="649" priority="796" operator="containsText" text="Close">
      <formula>NOT(ISERROR(SEARCH("Close",P863)))</formula>
    </cfRule>
  </conditionalFormatting>
  <conditionalFormatting sqref="P864">
    <cfRule type="containsText" dxfId="648" priority="791" operator="containsText" text="Open">
      <formula>NOT(ISERROR(SEARCH("Open",P864)))</formula>
    </cfRule>
    <cfRule type="containsText" dxfId="647" priority="792" operator="containsText" text="Monitor">
      <formula>NOT(ISERROR(SEARCH("Monitor",P864)))</formula>
    </cfRule>
    <cfRule type="containsText" dxfId="646" priority="793" operator="containsText" text="Close">
      <formula>NOT(ISERROR(SEARCH("Close",P864)))</formula>
    </cfRule>
  </conditionalFormatting>
  <conditionalFormatting sqref="P867:P878">
    <cfRule type="containsText" dxfId="645" priority="788" operator="containsText" text="Open">
      <formula>NOT(ISERROR(SEARCH("Open",P867)))</formula>
    </cfRule>
    <cfRule type="containsText" dxfId="644" priority="789" operator="containsText" text="Monitor">
      <formula>NOT(ISERROR(SEARCH("Monitor",P867)))</formula>
    </cfRule>
    <cfRule type="containsText" dxfId="643" priority="790" operator="containsText" text="Close">
      <formula>NOT(ISERROR(SEARCH("Close",P867)))</formula>
    </cfRule>
  </conditionalFormatting>
  <conditionalFormatting sqref="P865:P866">
    <cfRule type="containsText" dxfId="642" priority="785" operator="containsText" text="Open">
      <formula>NOT(ISERROR(SEARCH("Open",P865)))</formula>
    </cfRule>
    <cfRule type="containsText" dxfId="641" priority="786" operator="containsText" text="Monitor">
      <formula>NOT(ISERROR(SEARCH("Monitor",P865)))</formula>
    </cfRule>
    <cfRule type="containsText" dxfId="640" priority="787" operator="containsText" text="Close">
      <formula>NOT(ISERROR(SEARCH("Close",P865)))</formula>
    </cfRule>
  </conditionalFormatting>
  <conditionalFormatting sqref="P879:P883">
    <cfRule type="containsText" dxfId="639" priority="782" operator="containsText" text="Open">
      <formula>NOT(ISERROR(SEARCH("Open",P879)))</formula>
    </cfRule>
    <cfRule type="containsText" dxfId="638" priority="783" operator="containsText" text="Monitor">
      <formula>NOT(ISERROR(SEARCH("Monitor",P879)))</formula>
    </cfRule>
    <cfRule type="containsText" dxfId="637" priority="784" operator="containsText" text="Close">
      <formula>NOT(ISERROR(SEARCH("Close",P879)))</formula>
    </cfRule>
  </conditionalFormatting>
  <conditionalFormatting sqref="P884:P886">
    <cfRule type="containsText" dxfId="636" priority="779" operator="containsText" text="Open">
      <formula>NOT(ISERROR(SEARCH("Open",P884)))</formula>
    </cfRule>
    <cfRule type="containsText" dxfId="635" priority="780" operator="containsText" text="Monitor">
      <formula>NOT(ISERROR(SEARCH("Monitor",P884)))</formula>
    </cfRule>
    <cfRule type="containsText" dxfId="634" priority="781" operator="containsText" text="Close">
      <formula>NOT(ISERROR(SEARCH("Close",P884)))</formula>
    </cfRule>
  </conditionalFormatting>
  <conditionalFormatting sqref="P887:P890 P1026:P1028">
    <cfRule type="containsText" dxfId="633" priority="776" operator="containsText" text="Open">
      <formula>NOT(ISERROR(SEARCH("Open",P887)))</formula>
    </cfRule>
    <cfRule type="containsText" dxfId="632" priority="777" operator="containsText" text="Monitor">
      <formula>NOT(ISERROR(SEARCH("Monitor",P887)))</formula>
    </cfRule>
    <cfRule type="containsText" dxfId="631" priority="778" operator="containsText" text="Close">
      <formula>NOT(ISERROR(SEARCH("Close",P887)))</formula>
    </cfRule>
  </conditionalFormatting>
  <conditionalFormatting sqref="P891">
    <cfRule type="containsText" dxfId="630" priority="773" operator="containsText" text="Open">
      <formula>NOT(ISERROR(SEARCH("Open",P891)))</formula>
    </cfRule>
    <cfRule type="containsText" dxfId="629" priority="774" operator="containsText" text="Monitor">
      <formula>NOT(ISERROR(SEARCH("Monitor",P891)))</formula>
    </cfRule>
    <cfRule type="containsText" dxfId="628" priority="775" operator="containsText" text="Close">
      <formula>NOT(ISERROR(SEARCH("Close",P891)))</formula>
    </cfRule>
  </conditionalFormatting>
  <conditionalFormatting sqref="P897">
    <cfRule type="containsText" dxfId="627" priority="770" operator="containsText" text="Open">
      <formula>NOT(ISERROR(SEARCH("Open",P897)))</formula>
    </cfRule>
    <cfRule type="containsText" dxfId="626" priority="771" operator="containsText" text="Monitor">
      <formula>NOT(ISERROR(SEARCH("Monitor",P897)))</formula>
    </cfRule>
    <cfRule type="containsText" dxfId="625" priority="772" operator="containsText" text="Close">
      <formula>NOT(ISERROR(SEARCH("Close",P897)))</formula>
    </cfRule>
  </conditionalFormatting>
  <conditionalFormatting sqref="P949:P950">
    <cfRule type="containsText" dxfId="624" priority="767" operator="containsText" text="Open">
      <formula>NOT(ISERROR(SEARCH("Open",P949)))</formula>
    </cfRule>
    <cfRule type="containsText" dxfId="623" priority="768" operator="containsText" text="Monitor">
      <formula>NOT(ISERROR(SEARCH("Monitor",P949)))</formula>
    </cfRule>
    <cfRule type="containsText" dxfId="622" priority="769" operator="containsText" text="Close">
      <formula>NOT(ISERROR(SEARCH("Close",P949)))</formula>
    </cfRule>
  </conditionalFormatting>
  <conditionalFormatting sqref="P948">
    <cfRule type="containsText" dxfId="621" priority="764" operator="containsText" text="Open">
      <formula>NOT(ISERROR(SEARCH("Open",P948)))</formula>
    </cfRule>
    <cfRule type="containsText" dxfId="620" priority="765" operator="containsText" text="Monitor">
      <formula>NOT(ISERROR(SEARCH("Monitor",P948)))</formula>
    </cfRule>
    <cfRule type="containsText" dxfId="619" priority="766" operator="containsText" text="Close">
      <formula>NOT(ISERROR(SEARCH("Close",P948)))</formula>
    </cfRule>
  </conditionalFormatting>
  <conditionalFormatting sqref="P951">
    <cfRule type="containsText" dxfId="618" priority="761" operator="containsText" text="Open">
      <formula>NOT(ISERROR(SEARCH("Open",P951)))</formula>
    </cfRule>
    <cfRule type="containsText" dxfId="617" priority="762" operator="containsText" text="Monitor">
      <formula>NOT(ISERROR(SEARCH("Monitor",P951)))</formula>
    </cfRule>
    <cfRule type="containsText" dxfId="616" priority="763" operator="containsText" text="Close">
      <formula>NOT(ISERROR(SEARCH("Close",P951)))</formula>
    </cfRule>
  </conditionalFormatting>
  <conditionalFormatting sqref="P953">
    <cfRule type="containsText" dxfId="615" priority="758" operator="containsText" text="Open">
      <formula>NOT(ISERROR(SEARCH("Open",P953)))</formula>
    </cfRule>
    <cfRule type="containsText" dxfId="614" priority="759" operator="containsText" text="Monitor">
      <formula>NOT(ISERROR(SEARCH("Monitor",P953)))</formula>
    </cfRule>
    <cfRule type="containsText" dxfId="613" priority="760" operator="containsText" text="Close">
      <formula>NOT(ISERROR(SEARCH("Close",P953)))</formula>
    </cfRule>
  </conditionalFormatting>
  <conditionalFormatting sqref="P954">
    <cfRule type="containsText" dxfId="612" priority="755" operator="containsText" text="Open">
      <formula>NOT(ISERROR(SEARCH("Open",P954)))</formula>
    </cfRule>
    <cfRule type="containsText" dxfId="611" priority="756" operator="containsText" text="Monitor">
      <formula>NOT(ISERROR(SEARCH("Monitor",P954)))</formula>
    </cfRule>
    <cfRule type="containsText" dxfId="610" priority="757" operator="containsText" text="Close">
      <formula>NOT(ISERROR(SEARCH("Close",P954)))</formula>
    </cfRule>
  </conditionalFormatting>
  <conditionalFormatting sqref="P955:P957">
    <cfRule type="containsText" dxfId="609" priority="752" operator="containsText" text="Open">
      <formula>NOT(ISERROR(SEARCH("Open",P955)))</formula>
    </cfRule>
    <cfRule type="containsText" dxfId="608" priority="753" operator="containsText" text="Monitor">
      <formula>NOT(ISERROR(SEARCH("Monitor",P955)))</formula>
    </cfRule>
    <cfRule type="containsText" dxfId="607" priority="754" operator="containsText" text="Close">
      <formula>NOT(ISERROR(SEARCH("Close",P955)))</formula>
    </cfRule>
  </conditionalFormatting>
  <conditionalFormatting sqref="P958">
    <cfRule type="containsText" dxfId="606" priority="749" operator="containsText" text="Open">
      <formula>NOT(ISERROR(SEARCH("Open",P958)))</formula>
    </cfRule>
    <cfRule type="containsText" dxfId="605" priority="750" operator="containsText" text="Monitor">
      <formula>NOT(ISERROR(SEARCH("Monitor",P958)))</formula>
    </cfRule>
    <cfRule type="containsText" dxfId="604" priority="751" operator="containsText" text="Close">
      <formula>NOT(ISERROR(SEARCH("Close",P958)))</formula>
    </cfRule>
  </conditionalFormatting>
  <conditionalFormatting sqref="P966">
    <cfRule type="containsText" dxfId="603" priority="746" operator="containsText" text="Open">
      <formula>NOT(ISERROR(SEARCH("Open",P966)))</formula>
    </cfRule>
    <cfRule type="containsText" dxfId="602" priority="747" operator="containsText" text="Monitor">
      <formula>NOT(ISERROR(SEARCH("Monitor",P966)))</formula>
    </cfRule>
    <cfRule type="containsText" dxfId="601" priority="748" operator="containsText" text="Close">
      <formula>NOT(ISERROR(SEARCH("Close",P966)))</formula>
    </cfRule>
  </conditionalFormatting>
  <conditionalFormatting sqref="P980:P985 P1025">
    <cfRule type="containsText" dxfId="600" priority="743" operator="containsText" text="Open">
      <formula>NOT(ISERROR(SEARCH("Open",P980)))</formula>
    </cfRule>
    <cfRule type="containsText" dxfId="599" priority="744" operator="containsText" text="Monitor">
      <formula>NOT(ISERROR(SEARCH("Monitor",P980)))</formula>
    </cfRule>
    <cfRule type="containsText" dxfId="598" priority="745" operator="containsText" text="Close">
      <formula>NOT(ISERROR(SEARCH("Close",P980)))</formula>
    </cfRule>
  </conditionalFormatting>
  <conditionalFormatting sqref="P1015:P1024">
    <cfRule type="containsText" dxfId="597" priority="740" operator="containsText" text="Open">
      <formula>NOT(ISERROR(SEARCH("Open",P1015)))</formula>
    </cfRule>
    <cfRule type="containsText" dxfId="596" priority="741" operator="containsText" text="Monitor">
      <formula>NOT(ISERROR(SEARCH("Monitor",P1015)))</formula>
    </cfRule>
    <cfRule type="containsText" dxfId="595" priority="742" operator="containsText" text="Close">
      <formula>NOT(ISERROR(SEARCH("Close",P1015)))</formula>
    </cfRule>
  </conditionalFormatting>
  <conditionalFormatting sqref="P1031">
    <cfRule type="containsText" dxfId="594" priority="737" operator="containsText" text="Open">
      <formula>NOT(ISERROR(SEARCH("Open",P1031)))</formula>
    </cfRule>
    <cfRule type="containsText" dxfId="593" priority="738" operator="containsText" text="Monitor">
      <formula>NOT(ISERROR(SEARCH("Monitor",P1031)))</formula>
    </cfRule>
    <cfRule type="containsText" dxfId="592" priority="739" operator="containsText" text="Close">
      <formula>NOT(ISERROR(SEARCH("Close",P1031)))</formula>
    </cfRule>
  </conditionalFormatting>
  <conditionalFormatting sqref="P1032">
    <cfRule type="containsText" dxfId="591" priority="734" operator="containsText" text="Open">
      <formula>NOT(ISERROR(SEARCH("Open",P1032)))</formula>
    </cfRule>
    <cfRule type="containsText" dxfId="590" priority="735" operator="containsText" text="Monitor">
      <formula>NOT(ISERROR(SEARCH("Monitor",P1032)))</formula>
    </cfRule>
    <cfRule type="containsText" dxfId="589" priority="736" operator="containsText" text="Close">
      <formula>NOT(ISERROR(SEARCH("Close",P1032)))</formula>
    </cfRule>
  </conditionalFormatting>
  <conditionalFormatting sqref="P1045">
    <cfRule type="containsText" dxfId="588" priority="731" operator="containsText" text="Open">
      <formula>NOT(ISERROR(SEARCH("Open",P1045)))</formula>
    </cfRule>
    <cfRule type="containsText" dxfId="587" priority="732" operator="containsText" text="Monitor">
      <formula>NOT(ISERROR(SEARCH("Monitor",P1045)))</formula>
    </cfRule>
    <cfRule type="containsText" dxfId="586" priority="733" operator="containsText" text="Close">
      <formula>NOT(ISERROR(SEARCH("Close",P1045)))</formula>
    </cfRule>
  </conditionalFormatting>
  <conditionalFormatting sqref="P1068:P1069 P1058:P1066">
    <cfRule type="containsText" dxfId="585" priority="725" operator="containsText" text="Open">
      <formula>NOT(ISERROR(SEARCH("Open",P1058)))</formula>
    </cfRule>
    <cfRule type="containsText" dxfId="584" priority="726" operator="containsText" text="Monitor">
      <formula>NOT(ISERROR(SEARCH("Monitor",P1058)))</formula>
    </cfRule>
    <cfRule type="containsText" dxfId="583" priority="727" operator="containsText" text="Close">
      <formula>NOT(ISERROR(SEARCH("Close",P1058)))</formula>
    </cfRule>
  </conditionalFormatting>
  <conditionalFormatting sqref="P1067">
    <cfRule type="containsText" dxfId="582" priority="722" operator="containsText" text="Open">
      <formula>NOT(ISERROR(SEARCH("Open",P1067)))</formula>
    </cfRule>
    <cfRule type="containsText" dxfId="581" priority="723" operator="containsText" text="Monitor">
      <formula>NOT(ISERROR(SEARCH("Monitor",P1067)))</formula>
    </cfRule>
    <cfRule type="containsText" dxfId="580" priority="724" operator="containsText" text="Close">
      <formula>NOT(ISERROR(SEARCH("Close",P1067)))</formula>
    </cfRule>
  </conditionalFormatting>
  <conditionalFormatting sqref="P1087">
    <cfRule type="containsText" dxfId="579" priority="719" operator="containsText" text="Open">
      <formula>NOT(ISERROR(SEARCH("Open",P1087)))</formula>
    </cfRule>
    <cfRule type="containsText" dxfId="578" priority="720" operator="containsText" text="Monitor">
      <formula>NOT(ISERROR(SEARCH("Monitor",P1087)))</formula>
    </cfRule>
    <cfRule type="containsText" dxfId="577" priority="721" operator="containsText" text="Close">
      <formula>NOT(ISERROR(SEARCH("Close",P1087)))</formula>
    </cfRule>
  </conditionalFormatting>
  <conditionalFormatting sqref="P1088">
    <cfRule type="containsText" dxfId="576" priority="716" operator="containsText" text="Open">
      <formula>NOT(ISERROR(SEARCH("Open",P1088)))</formula>
    </cfRule>
    <cfRule type="containsText" dxfId="575" priority="717" operator="containsText" text="Monitor">
      <formula>NOT(ISERROR(SEARCH("Monitor",P1088)))</formula>
    </cfRule>
    <cfRule type="containsText" dxfId="574" priority="718" operator="containsText" text="Close">
      <formula>NOT(ISERROR(SEARCH("Close",P1088)))</formula>
    </cfRule>
  </conditionalFormatting>
  <conditionalFormatting sqref="P1089">
    <cfRule type="containsText" dxfId="573" priority="713" operator="containsText" text="Open">
      <formula>NOT(ISERROR(SEARCH("Open",P1089)))</formula>
    </cfRule>
    <cfRule type="containsText" dxfId="572" priority="714" operator="containsText" text="Monitor">
      <formula>NOT(ISERROR(SEARCH("Monitor",P1089)))</formula>
    </cfRule>
    <cfRule type="containsText" dxfId="571" priority="715" operator="containsText" text="Close">
      <formula>NOT(ISERROR(SEARCH("Close",P1089)))</formula>
    </cfRule>
  </conditionalFormatting>
  <conditionalFormatting sqref="P1090">
    <cfRule type="containsText" dxfId="570" priority="710" operator="containsText" text="Open">
      <formula>NOT(ISERROR(SEARCH("Open",P1090)))</formula>
    </cfRule>
    <cfRule type="containsText" dxfId="569" priority="711" operator="containsText" text="Monitor">
      <formula>NOT(ISERROR(SEARCH("Monitor",P1090)))</formula>
    </cfRule>
    <cfRule type="containsText" dxfId="568" priority="712" operator="containsText" text="Close">
      <formula>NOT(ISERROR(SEARCH("Close",P1090)))</formula>
    </cfRule>
  </conditionalFormatting>
  <conditionalFormatting sqref="P1091">
    <cfRule type="containsText" dxfId="567" priority="707" operator="containsText" text="Open">
      <formula>NOT(ISERROR(SEARCH("Open",P1091)))</formula>
    </cfRule>
    <cfRule type="containsText" dxfId="566" priority="708" operator="containsText" text="Monitor">
      <formula>NOT(ISERROR(SEARCH("Monitor",P1091)))</formula>
    </cfRule>
    <cfRule type="containsText" dxfId="565" priority="709" operator="containsText" text="Close">
      <formula>NOT(ISERROR(SEARCH("Close",P1091)))</formula>
    </cfRule>
  </conditionalFormatting>
  <conditionalFormatting sqref="P1092">
    <cfRule type="containsText" dxfId="564" priority="704" operator="containsText" text="Open">
      <formula>NOT(ISERROR(SEARCH("Open",P1092)))</formula>
    </cfRule>
    <cfRule type="containsText" dxfId="563" priority="705" operator="containsText" text="Monitor">
      <formula>NOT(ISERROR(SEARCH("Monitor",P1092)))</formula>
    </cfRule>
    <cfRule type="containsText" dxfId="562" priority="706" operator="containsText" text="Close">
      <formula>NOT(ISERROR(SEARCH("Close",P1092)))</formula>
    </cfRule>
  </conditionalFormatting>
  <conditionalFormatting sqref="P1093">
    <cfRule type="containsText" dxfId="561" priority="701" operator="containsText" text="Open">
      <formula>NOT(ISERROR(SEARCH("Open",P1093)))</formula>
    </cfRule>
    <cfRule type="containsText" dxfId="560" priority="702" operator="containsText" text="Monitor">
      <formula>NOT(ISERROR(SEARCH("Monitor",P1093)))</formula>
    </cfRule>
    <cfRule type="containsText" dxfId="559" priority="703" operator="containsText" text="Close">
      <formula>NOT(ISERROR(SEARCH("Close",P1093)))</formula>
    </cfRule>
  </conditionalFormatting>
  <conditionalFormatting sqref="P1094">
    <cfRule type="containsText" dxfId="558" priority="698" operator="containsText" text="Open">
      <formula>NOT(ISERROR(SEARCH("Open",P1094)))</formula>
    </cfRule>
    <cfRule type="containsText" dxfId="557" priority="699" operator="containsText" text="Monitor">
      <formula>NOT(ISERROR(SEARCH("Monitor",P1094)))</formula>
    </cfRule>
    <cfRule type="containsText" dxfId="556" priority="700" operator="containsText" text="Close">
      <formula>NOT(ISERROR(SEARCH("Close",P1094)))</formula>
    </cfRule>
  </conditionalFormatting>
  <conditionalFormatting sqref="P1095">
    <cfRule type="containsText" dxfId="555" priority="695" operator="containsText" text="Open">
      <formula>NOT(ISERROR(SEARCH("Open",P1095)))</formula>
    </cfRule>
    <cfRule type="containsText" dxfId="554" priority="696" operator="containsText" text="Monitor">
      <formula>NOT(ISERROR(SEARCH("Monitor",P1095)))</formula>
    </cfRule>
    <cfRule type="containsText" dxfId="553" priority="697" operator="containsText" text="Close">
      <formula>NOT(ISERROR(SEARCH("Close",P1095)))</formula>
    </cfRule>
  </conditionalFormatting>
  <conditionalFormatting sqref="P1096">
    <cfRule type="containsText" dxfId="552" priority="692" operator="containsText" text="Open">
      <formula>NOT(ISERROR(SEARCH("Open",P1096)))</formula>
    </cfRule>
    <cfRule type="containsText" dxfId="551" priority="693" operator="containsText" text="Monitor">
      <formula>NOT(ISERROR(SEARCH("Monitor",P1096)))</formula>
    </cfRule>
    <cfRule type="containsText" dxfId="550" priority="694" operator="containsText" text="Close">
      <formula>NOT(ISERROR(SEARCH("Close",P1096)))</formula>
    </cfRule>
  </conditionalFormatting>
  <conditionalFormatting sqref="P1097">
    <cfRule type="containsText" dxfId="549" priority="686" operator="containsText" text="Open">
      <formula>NOT(ISERROR(SEARCH("Open",P1097)))</formula>
    </cfRule>
    <cfRule type="containsText" dxfId="548" priority="687" operator="containsText" text="Monitor">
      <formula>NOT(ISERROR(SEARCH("Monitor",P1097)))</formula>
    </cfRule>
    <cfRule type="containsText" dxfId="547" priority="688" operator="containsText" text="Close">
      <formula>NOT(ISERROR(SEARCH("Close",P1097)))</formula>
    </cfRule>
  </conditionalFormatting>
  <conditionalFormatting sqref="P1098">
    <cfRule type="containsText" dxfId="546" priority="683" operator="containsText" text="Open">
      <formula>NOT(ISERROR(SEARCH("Open",P1098)))</formula>
    </cfRule>
    <cfRule type="containsText" dxfId="545" priority="684" operator="containsText" text="Monitor">
      <formula>NOT(ISERROR(SEARCH("Monitor",P1098)))</formula>
    </cfRule>
    <cfRule type="containsText" dxfId="544" priority="685" operator="containsText" text="Close">
      <formula>NOT(ISERROR(SEARCH("Close",P1098)))</formula>
    </cfRule>
  </conditionalFormatting>
  <conditionalFormatting sqref="P1073:P1076">
    <cfRule type="containsText" dxfId="543" priority="680" operator="containsText" text="Open">
      <formula>NOT(ISERROR(SEARCH("Open",P1073)))</formula>
    </cfRule>
    <cfRule type="containsText" dxfId="542" priority="681" operator="containsText" text="Monitor">
      <formula>NOT(ISERROR(SEARCH("Monitor",P1073)))</formula>
    </cfRule>
    <cfRule type="containsText" dxfId="541" priority="682" operator="containsText" text="Close">
      <formula>NOT(ISERROR(SEARCH("Close",P1073)))</formula>
    </cfRule>
  </conditionalFormatting>
  <conditionalFormatting sqref="P1099">
    <cfRule type="containsText" dxfId="540" priority="677" operator="containsText" text="Open">
      <formula>NOT(ISERROR(SEARCH("Open",P1099)))</formula>
    </cfRule>
    <cfRule type="containsText" dxfId="539" priority="678" operator="containsText" text="Monitor">
      <formula>NOT(ISERROR(SEARCH("Monitor",P1099)))</formula>
    </cfRule>
    <cfRule type="containsText" dxfId="538" priority="679" operator="containsText" text="Close">
      <formula>NOT(ISERROR(SEARCH("Close",P1099)))</formula>
    </cfRule>
  </conditionalFormatting>
  <conditionalFormatting sqref="P1100">
    <cfRule type="containsText" dxfId="537" priority="674" operator="containsText" text="Open">
      <formula>NOT(ISERROR(SEARCH("Open",P1100)))</formula>
    </cfRule>
    <cfRule type="containsText" dxfId="536" priority="675" operator="containsText" text="Monitor">
      <formula>NOT(ISERROR(SEARCH("Monitor",P1100)))</formula>
    </cfRule>
    <cfRule type="containsText" dxfId="535" priority="676" operator="containsText" text="Close">
      <formula>NOT(ISERROR(SEARCH("Close",P1100)))</formula>
    </cfRule>
  </conditionalFormatting>
  <conditionalFormatting sqref="P1101">
    <cfRule type="containsText" dxfId="534" priority="671" operator="containsText" text="Open">
      <formula>NOT(ISERROR(SEARCH("Open",P1101)))</formula>
    </cfRule>
    <cfRule type="containsText" dxfId="533" priority="672" operator="containsText" text="Monitor">
      <formula>NOT(ISERROR(SEARCH("Monitor",P1101)))</formula>
    </cfRule>
    <cfRule type="containsText" dxfId="532" priority="673" operator="containsText" text="Close">
      <formula>NOT(ISERROR(SEARCH("Close",P1101)))</formula>
    </cfRule>
  </conditionalFormatting>
  <conditionalFormatting sqref="P1102">
    <cfRule type="containsText" dxfId="531" priority="668" operator="containsText" text="Open">
      <formula>NOT(ISERROR(SEARCH("Open",P1102)))</formula>
    </cfRule>
    <cfRule type="containsText" dxfId="530" priority="669" operator="containsText" text="Monitor">
      <formula>NOT(ISERROR(SEARCH("Monitor",P1102)))</formula>
    </cfRule>
    <cfRule type="containsText" dxfId="529" priority="670" operator="containsText" text="Close">
      <formula>NOT(ISERROR(SEARCH("Close",P1102)))</formula>
    </cfRule>
  </conditionalFormatting>
  <conditionalFormatting sqref="P1103">
    <cfRule type="containsText" dxfId="528" priority="665" operator="containsText" text="Open">
      <formula>NOT(ISERROR(SEARCH("Open",P1103)))</formula>
    </cfRule>
    <cfRule type="containsText" dxfId="527" priority="666" operator="containsText" text="Monitor">
      <formula>NOT(ISERROR(SEARCH("Monitor",P1103)))</formula>
    </cfRule>
    <cfRule type="containsText" dxfId="526" priority="667" operator="containsText" text="Close">
      <formula>NOT(ISERROR(SEARCH("Close",P1103)))</formula>
    </cfRule>
  </conditionalFormatting>
  <conditionalFormatting sqref="P1104">
    <cfRule type="containsText" dxfId="525" priority="662" operator="containsText" text="Open">
      <formula>NOT(ISERROR(SEARCH("Open",P1104)))</formula>
    </cfRule>
    <cfRule type="containsText" dxfId="524" priority="663" operator="containsText" text="Monitor">
      <formula>NOT(ISERROR(SEARCH("Monitor",P1104)))</formula>
    </cfRule>
    <cfRule type="containsText" dxfId="523" priority="664" operator="containsText" text="Close">
      <formula>NOT(ISERROR(SEARCH("Close",P1104)))</formula>
    </cfRule>
  </conditionalFormatting>
  <conditionalFormatting sqref="P1105">
    <cfRule type="containsText" dxfId="522" priority="659" operator="containsText" text="Open">
      <formula>NOT(ISERROR(SEARCH("Open",P1105)))</formula>
    </cfRule>
    <cfRule type="containsText" dxfId="521" priority="660" operator="containsText" text="Monitor">
      <formula>NOT(ISERROR(SEARCH("Monitor",P1105)))</formula>
    </cfRule>
    <cfRule type="containsText" dxfId="520" priority="661" operator="containsText" text="Close">
      <formula>NOT(ISERROR(SEARCH("Close",P1105)))</formula>
    </cfRule>
  </conditionalFormatting>
  <conditionalFormatting sqref="P1106">
    <cfRule type="containsText" dxfId="519" priority="656" operator="containsText" text="Open">
      <formula>NOT(ISERROR(SEARCH("Open",P1106)))</formula>
    </cfRule>
    <cfRule type="containsText" dxfId="518" priority="657" operator="containsText" text="Monitor">
      <formula>NOT(ISERROR(SEARCH("Monitor",P1106)))</formula>
    </cfRule>
    <cfRule type="containsText" dxfId="517" priority="658" operator="containsText" text="Close">
      <formula>NOT(ISERROR(SEARCH("Close",P1106)))</formula>
    </cfRule>
  </conditionalFormatting>
  <conditionalFormatting sqref="P1135">
    <cfRule type="containsText" dxfId="516" priority="653" operator="containsText" text="Open">
      <formula>NOT(ISERROR(SEARCH("Open",P1135)))</formula>
    </cfRule>
    <cfRule type="containsText" dxfId="515" priority="654" operator="containsText" text="Monitor">
      <formula>NOT(ISERROR(SEARCH("Monitor",P1135)))</formula>
    </cfRule>
    <cfRule type="containsText" dxfId="514" priority="655" operator="containsText" text="Close">
      <formula>NOT(ISERROR(SEARCH("Close",P1135)))</formula>
    </cfRule>
  </conditionalFormatting>
  <conditionalFormatting sqref="P1133">
    <cfRule type="containsText" dxfId="513" priority="650" operator="containsText" text="Open">
      <formula>NOT(ISERROR(SEARCH("Open",P1133)))</formula>
    </cfRule>
    <cfRule type="containsText" dxfId="512" priority="651" operator="containsText" text="Monitor">
      <formula>NOT(ISERROR(SEARCH("Monitor",P1133)))</formula>
    </cfRule>
    <cfRule type="containsText" dxfId="511" priority="652" operator="containsText" text="Close">
      <formula>NOT(ISERROR(SEARCH("Close",P1133)))</formula>
    </cfRule>
  </conditionalFormatting>
  <conditionalFormatting sqref="P1134">
    <cfRule type="containsText" dxfId="510" priority="647" operator="containsText" text="Open">
      <formula>NOT(ISERROR(SEARCH("Open",P1134)))</formula>
    </cfRule>
    <cfRule type="containsText" dxfId="509" priority="648" operator="containsText" text="Monitor">
      <formula>NOT(ISERROR(SEARCH("Monitor",P1134)))</formula>
    </cfRule>
    <cfRule type="containsText" dxfId="508" priority="649" operator="containsText" text="Close">
      <formula>NOT(ISERROR(SEARCH("Close",P1134)))</formula>
    </cfRule>
  </conditionalFormatting>
  <conditionalFormatting sqref="P1155">
    <cfRule type="containsText" dxfId="507" priority="644" operator="containsText" text="Open">
      <formula>NOT(ISERROR(SEARCH("Open",P1155)))</formula>
    </cfRule>
    <cfRule type="containsText" dxfId="506" priority="645" operator="containsText" text="Monitor">
      <formula>NOT(ISERROR(SEARCH("Monitor",P1155)))</formula>
    </cfRule>
    <cfRule type="containsText" dxfId="505" priority="646" operator="containsText" text="Close">
      <formula>NOT(ISERROR(SEARCH("Close",P1155)))</formula>
    </cfRule>
  </conditionalFormatting>
  <conditionalFormatting sqref="P1157">
    <cfRule type="containsText" dxfId="504" priority="641" operator="containsText" text="Open">
      <formula>NOT(ISERROR(SEARCH("Open",P1157)))</formula>
    </cfRule>
    <cfRule type="containsText" dxfId="503" priority="642" operator="containsText" text="Monitor">
      <formula>NOT(ISERROR(SEARCH("Monitor",P1157)))</formula>
    </cfRule>
    <cfRule type="containsText" dxfId="502" priority="643" operator="containsText" text="Close">
      <formula>NOT(ISERROR(SEARCH("Close",P1157)))</formula>
    </cfRule>
  </conditionalFormatting>
  <conditionalFormatting sqref="P1182">
    <cfRule type="containsText" dxfId="501" priority="638" operator="containsText" text="Open">
      <formula>NOT(ISERROR(SEARCH("Open",P1182)))</formula>
    </cfRule>
    <cfRule type="containsText" dxfId="500" priority="639" operator="containsText" text="Monitor">
      <formula>NOT(ISERROR(SEARCH("Monitor",P1182)))</formula>
    </cfRule>
    <cfRule type="containsText" dxfId="499" priority="640" operator="containsText" text="Close">
      <formula>NOT(ISERROR(SEARCH("Close",P1182)))</formula>
    </cfRule>
  </conditionalFormatting>
  <conditionalFormatting sqref="P1187:P1188">
    <cfRule type="containsText" dxfId="498" priority="635" operator="containsText" text="Open">
      <formula>NOT(ISERROR(SEARCH("Open",P1187)))</formula>
    </cfRule>
    <cfRule type="containsText" dxfId="497" priority="636" operator="containsText" text="Monitor">
      <formula>NOT(ISERROR(SEARCH("Monitor",P1187)))</formula>
    </cfRule>
    <cfRule type="containsText" dxfId="496" priority="637" operator="containsText" text="Close">
      <formula>NOT(ISERROR(SEARCH("Close",P1187)))</formula>
    </cfRule>
  </conditionalFormatting>
  <conditionalFormatting sqref="P1189:P1191">
    <cfRule type="containsText" dxfId="495" priority="632" operator="containsText" text="Open">
      <formula>NOT(ISERROR(SEARCH("Open",P1189)))</formula>
    </cfRule>
    <cfRule type="containsText" dxfId="494" priority="633" operator="containsText" text="Monitor">
      <formula>NOT(ISERROR(SEARCH("Monitor",P1189)))</formula>
    </cfRule>
    <cfRule type="containsText" dxfId="493" priority="634" operator="containsText" text="Close">
      <formula>NOT(ISERROR(SEARCH("Close",P1189)))</formula>
    </cfRule>
  </conditionalFormatting>
  <conditionalFormatting sqref="P1192">
    <cfRule type="containsText" dxfId="492" priority="629" operator="containsText" text="Open">
      <formula>NOT(ISERROR(SEARCH("Open",P1192)))</formula>
    </cfRule>
    <cfRule type="containsText" dxfId="491" priority="630" operator="containsText" text="Monitor">
      <formula>NOT(ISERROR(SEARCH("Monitor",P1192)))</formula>
    </cfRule>
    <cfRule type="containsText" dxfId="490" priority="631" operator="containsText" text="Close">
      <formula>NOT(ISERROR(SEARCH("Close",P1192)))</formula>
    </cfRule>
  </conditionalFormatting>
  <conditionalFormatting sqref="P1193:P1201">
    <cfRule type="containsText" dxfId="489" priority="626" operator="containsText" text="Open">
      <formula>NOT(ISERROR(SEARCH("Open",P1193)))</formula>
    </cfRule>
    <cfRule type="containsText" dxfId="488" priority="627" operator="containsText" text="Monitor">
      <formula>NOT(ISERROR(SEARCH("Monitor",P1193)))</formula>
    </cfRule>
    <cfRule type="containsText" dxfId="487" priority="628" operator="containsText" text="Close">
      <formula>NOT(ISERROR(SEARCH("Close",P1193)))</formula>
    </cfRule>
  </conditionalFormatting>
  <conditionalFormatting sqref="P1202:P1206">
    <cfRule type="containsText" dxfId="486" priority="623" operator="containsText" text="Open">
      <formula>NOT(ISERROR(SEARCH("Open",P1202)))</formula>
    </cfRule>
    <cfRule type="containsText" dxfId="485" priority="624" operator="containsText" text="Monitor">
      <formula>NOT(ISERROR(SEARCH("Monitor",P1202)))</formula>
    </cfRule>
    <cfRule type="containsText" dxfId="484" priority="625" operator="containsText" text="Close">
      <formula>NOT(ISERROR(SEARCH("Close",P1202)))</formula>
    </cfRule>
  </conditionalFormatting>
  <conditionalFormatting sqref="P1211">
    <cfRule type="containsText" dxfId="483" priority="617" operator="containsText" text="Open">
      <formula>NOT(ISERROR(SEARCH("Open",P1211)))</formula>
    </cfRule>
    <cfRule type="containsText" dxfId="482" priority="618" operator="containsText" text="Monitor">
      <formula>NOT(ISERROR(SEARCH("Monitor",P1211)))</formula>
    </cfRule>
    <cfRule type="containsText" dxfId="481" priority="619" operator="containsText" text="Close">
      <formula>NOT(ISERROR(SEARCH("Close",P1211)))</formula>
    </cfRule>
  </conditionalFormatting>
  <conditionalFormatting sqref="P1212:P1217">
    <cfRule type="containsText" dxfId="480" priority="614" operator="containsText" text="Open">
      <formula>NOT(ISERROR(SEARCH("Open",P1212)))</formula>
    </cfRule>
    <cfRule type="containsText" dxfId="479" priority="615" operator="containsText" text="Monitor">
      <formula>NOT(ISERROR(SEARCH("Monitor",P1212)))</formula>
    </cfRule>
    <cfRule type="containsText" dxfId="478" priority="616" operator="containsText" text="Close">
      <formula>NOT(ISERROR(SEARCH("Close",P1212)))</formula>
    </cfRule>
  </conditionalFormatting>
  <conditionalFormatting sqref="P1259">
    <cfRule type="containsText" dxfId="477" priority="611" operator="containsText" text="Open">
      <formula>NOT(ISERROR(SEARCH("Open",P1259)))</formula>
    </cfRule>
    <cfRule type="containsText" dxfId="476" priority="612" operator="containsText" text="Monitor">
      <formula>NOT(ISERROR(SEARCH("Monitor",P1259)))</formula>
    </cfRule>
    <cfRule type="containsText" dxfId="475" priority="613" operator="containsText" text="Close">
      <formula>NOT(ISERROR(SEARCH("Close",P1259)))</formula>
    </cfRule>
  </conditionalFormatting>
  <conditionalFormatting sqref="P1260">
    <cfRule type="containsText" dxfId="474" priority="608" operator="containsText" text="Open">
      <formula>NOT(ISERROR(SEARCH("Open",P1260)))</formula>
    </cfRule>
    <cfRule type="containsText" dxfId="473" priority="609" operator="containsText" text="Monitor">
      <formula>NOT(ISERROR(SEARCH("Monitor",P1260)))</formula>
    </cfRule>
    <cfRule type="containsText" dxfId="472" priority="610" operator="containsText" text="Close">
      <formula>NOT(ISERROR(SEARCH("Close",P1260)))</formula>
    </cfRule>
  </conditionalFormatting>
  <conditionalFormatting sqref="P1261">
    <cfRule type="containsText" dxfId="471" priority="605" operator="containsText" text="Open">
      <formula>NOT(ISERROR(SEARCH("Open",P1261)))</formula>
    </cfRule>
    <cfRule type="containsText" dxfId="470" priority="606" operator="containsText" text="Monitor">
      <formula>NOT(ISERROR(SEARCH("Monitor",P1261)))</formula>
    </cfRule>
    <cfRule type="containsText" dxfId="469" priority="607" operator="containsText" text="Close">
      <formula>NOT(ISERROR(SEARCH("Close",P1261)))</formula>
    </cfRule>
  </conditionalFormatting>
  <conditionalFormatting sqref="P1262">
    <cfRule type="containsText" dxfId="468" priority="602" operator="containsText" text="Open">
      <formula>NOT(ISERROR(SEARCH("Open",P1262)))</formula>
    </cfRule>
    <cfRule type="containsText" dxfId="467" priority="603" operator="containsText" text="Monitor">
      <formula>NOT(ISERROR(SEARCH("Monitor",P1262)))</formula>
    </cfRule>
    <cfRule type="containsText" dxfId="466" priority="604" operator="containsText" text="Close">
      <formula>NOT(ISERROR(SEARCH("Close",P1262)))</formula>
    </cfRule>
  </conditionalFormatting>
  <conditionalFormatting sqref="P1263">
    <cfRule type="containsText" dxfId="465" priority="599" operator="containsText" text="Open">
      <formula>NOT(ISERROR(SEARCH("Open",P1263)))</formula>
    </cfRule>
    <cfRule type="containsText" dxfId="464" priority="600" operator="containsText" text="Monitor">
      <formula>NOT(ISERROR(SEARCH("Monitor",P1263)))</formula>
    </cfRule>
    <cfRule type="containsText" dxfId="463" priority="601" operator="containsText" text="Close">
      <formula>NOT(ISERROR(SEARCH("Close",P1263)))</formula>
    </cfRule>
  </conditionalFormatting>
  <conditionalFormatting sqref="P1264">
    <cfRule type="containsText" dxfId="462" priority="596" operator="containsText" text="Open">
      <formula>NOT(ISERROR(SEARCH("Open",P1264)))</formula>
    </cfRule>
    <cfRule type="containsText" dxfId="461" priority="597" operator="containsText" text="Monitor">
      <formula>NOT(ISERROR(SEARCH("Monitor",P1264)))</formula>
    </cfRule>
    <cfRule type="containsText" dxfId="460" priority="598" operator="containsText" text="Close">
      <formula>NOT(ISERROR(SEARCH("Close",P1264)))</formula>
    </cfRule>
  </conditionalFormatting>
  <conditionalFormatting sqref="P1265">
    <cfRule type="containsText" dxfId="459" priority="593" operator="containsText" text="Open">
      <formula>NOT(ISERROR(SEARCH("Open",P1265)))</formula>
    </cfRule>
    <cfRule type="containsText" dxfId="458" priority="594" operator="containsText" text="Monitor">
      <formula>NOT(ISERROR(SEARCH("Monitor",P1265)))</formula>
    </cfRule>
    <cfRule type="containsText" dxfId="457" priority="595" operator="containsText" text="Close">
      <formula>NOT(ISERROR(SEARCH("Close",P1265)))</formula>
    </cfRule>
  </conditionalFormatting>
  <conditionalFormatting sqref="P1270:P1272">
    <cfRule type="containsText" dxfId="456" priority="587" operator="containsText" text="Open">
      <formula>NOT(ISERROR(SEARCH("Open",P1270)))</formula>
    </cfRule>
    <cfRule type="containsText" dxfId="455" priority="588" operator="containsText" text="Monitor">
      <formula>NOT(ISERROR(SEARCH("Monitor",P1270)))</formula>
    </cfRule>
    <cfRule type="containsText" dxfId="454" priority="589" operator="containsText" text="Close">
      <formula>NOT(ISERROR(SEARCH("Close",P1270)))</formula>
    </cfRule>
  </conditionalFormatting>
  <conditionalFormatting sqref="P1278">
    <cfRule type="containsText" dxfId="453" priority="584" operator="containsText" text="Open">
      <formula>NOT(ISERROR(SEARCH("Open",P1278)))</formula>
    </cfRule>
    <cfRule type="containsText" dxfId="452" priority="585" operator="containsText" text="Monitor">
      <formula>NOT(ISERROR(SEARCH("Monitor",P1278)))</formula>
    </cfRule>
    <cfRule type="containsText" dxfId="451" priority="586" operator="containsText" text="Close">
      <formula>NOT(ISERROR(SEARCH("Close",P1278)))</formula>
    </cfRule>
  </conditionalFormatting>
  <conditionalFormatting sqref="P1279">
    <cfRule type="containsText" dxfId="450" priority="581" operator="containsText" text="Open">
      <formula>NOT(ISERROR(SEARCH("Open",P1279)))</formula>
    </cfRule>
    <cfRule type="containsText" dxfId="449" priority="582" operator="containsText" text="Monitor">
      <formula>NOT(ISERROR(SEARCH("Monitor",P1279)))</formula>
    </cfRule>
    <cfRule type="containsText" dxfId="448" priority="583" operator="containsText" text="Close">
      <formula>NOT(ISERROR(SEARCH("Close",P1279)))</formula>
    </cfRule>
  </conditionalFormatting>
  <conditionalFormatting sqref="P1280">
    <cfRule type="containsText" dxfId="447" priority="578" operator="containsText" text="Open">
      <formula>NOT(ISERROR(SEARCH("Open",P1280)))</formula>
    </cfRule>
    <cfRule type="containsText" dxfId="446" priority="579" operator="containsText" text="Monitor">
      <formula>NOT(ISERROR(SEARCH("Monitor",P1280)))</formula>
    </cfRule>
    <cfRule type="containsText" dxfId="445" priority="580" operator="containsText" text="Close">
      <formula>NOT(ISERROR(SEARCH("Close",P1280)))</formula>
    </cfRule>
  </conditionalFormatting>
  <conditionalFormatting sqref="P1281">
    <cfRule type="containsText" dxfId="444" priority="575" operator="containsText" text="Open">
      <formula>NOT(ISERROR(SEARCH("Open",P1281)))</formula>
    </cfRule>
    <cfRule type="containsText" dxfId="443" priority="576" operator="containsText" text="Monitor">
      <formula>NOT(ISERROR(SEARCH("Monitor",P1281)))</formula>
    </cfRule>
    <cfRule type="containsText" dxfId="442" priority="577" operator="containsText" text="Close">
      <formula>NOT(ISERROR(SEARCH("Close",P1281)))</formula>
    </cfRule>
  </conditionalFormatting>
  <conditionalFormatting sqref="P1282">
    <cfRule type="containsText" dxfId="441" priority="572" operator="containsText" text="Open">
      <formula>NOT(ISERROR(SEARCH("Open",P1282)))</formula>
    </cfRule>
    <cfRule type="containsText" dxfId="440" priority="573" operator="containsText" text="Monitor">
      <formula>NOT(ISERROR(SEARCH("Monitor",P1282)))</formula>
    </cfRule>
    <cfRule type="containsText" dxfId="439" priority="574" operator="containsText" text="Close">
      <formula>NOT(ISERROR(SEARCH("Close",P1282)))</formula>
    </cfRule>
  </conditionalFormatting>
  <conditionalFormatting sqref="P1283">
    <cfRule type="containsText" dxfId="438" priority="569" operator="containsText" text="Open">
      <formula>NOT(ISERROR(SEARCH("Open",P1283)))</formula>
    </cfRule>
    <cfRule type="containsText" dxfId="437" priority="570" operator="containsText" text="Monitor">
      <formula>NOT(ISERROR(SEARCH("Monitor",P1283)))</formula>
    </cfRule>
    <cfRule type="containsText" dxfId="436" priority="571" operator="containsText" text="Close">
      <formula>NOT(ISERROR(SEARCH("Close",P1283)))</formula>
    </cfRule>
  </conditionalFormatting>
  <conditionalFormatting sqref="P1284">
    <cfRule type="containsText" dxfId="435" priority="566" operator="containsText" text="Open">
      <formula>NOT(ISERROR(SEARCH("Open",P1284)))</formula>
    </cfRule>
    <cfRule type="containsText" dxfId="434" priority="567" operator="containsText" text="Monitor">
      <formula>NOT(ISERROR(SEARCH("Monitor",P1284)))</formula>
    </cfRule>
    <cfRule type="containsText" dxfId="433" priority="568" operator="containsText" text="Close">
      <formula>NOT(ISERROR(SEARCH("Close",P1284)))</formula>
    </cfRule>
  </conditionalFormatting>
  <conditionalFormatting sqref="P1325">
    <cfRule type="containsText" dxfId="432" priority="560" operator="containsText" text="Open">
      <formula>NOT(ISERROR(SEARCH("Open",P1325)))</formula>
    </cfRule>
    <cfRule type="containsText" dxfId="431" priority="561" operator="containsText" text="Monitor">
      <formula>NOT(ISERROR(SEARCH("Monitor",P1325)))</formula>
    </cfRule>
    <cfRule type="containsText" dxfId="430" priority="562" operator="containsText" text="Close">
      <formula>NOT(ISERROR(SEARCH("Close",P1325)))</formula>
    </cfRule>
  </conditionalFormatting>
  <conditionalFormatting sqref="P1326">
    <cfRule type="containsText" dxfId="429" priority="557" operator="containsText" text="Open">
      <formula>NOT(ISERROR(SEARCH("Open",P1326)))</formula>
    </cfRule>
    <cfRule type="containsText" dxfId="428" priority="558" operator="containsText" text="Monitor">
      <formula>NOT(ISERROR(SEARCH("Monitor",P1326)))</formula>
    </cfRule>
    <cfRule type="containsText" dxfId="427" priority="559" operator="containsText" text="Close">
      <formula>NOT(ISERROR(SEARCH("Close",P1326)))</formula>
    </cfRule>
  </conditionalFormatting>
  <conditionalFormatting sqref="P1328">
    <cfRule type="containsText" dxfId="426" priority="554" operator="containsText" text="Open">
      <formula>NOT(ISERROR(SEARCH("Open",P1328)))</formula>
    </cfRule>
    <cfRule type="containsText" dxfId="425" priority="555" operator="containsText" text="Monitor">
      <formula>NOT(ISERROR(SEARCH("Monitor",P1328)))</formula>
    </cfRule>
    <cfRule type="containsText" dxfId="424" priority="556" operator="containsText" text="Close">
      <formula>NOT(ISERROR(SEARCH("Close",P1328)))</formula>
    </cfRule>
  </conditionalFormatting>
  <conditionalFormatting sqref="P1329">
    <cfRule type="containsText" dxfId="423" priority="551" operator="containsText" text="Open">
      <formula>NOT(ISERROR(SEARCH("Open",P1329)))</formula>
    </cfRule>
    <cfRule type="containsText" dxfId="422" priority="552" operator="containsText" text="Monitor">
      <formula>NOT(ISERROR(SEARCH("Monitor",P1329)))</formula>
    </cfRule>
    <cfRule type="containsText" dxfId="421" priority="553" operator="containsText" text="Close">
      <formula>NOT(ISERROR(SEARCH("Close",P1329)))</formula>
    </cfRule>
  </conditionalFormatting>
  <conditionalFormatting sqref="P1373:P1374">
    <cfRule type="containsText" dxfId="420" priority="548" operator="containsText" text="Open">
      <formula>NOT(ISERROR(SEARCH("Open",P1373)))</formula>
    </cfRule>
    <cfRule type="containsText" dxfId="419" priority="549" operator="containsText" text="Monitor">
      <formula>NOT(ISERROR(SEARCH("Monitor",P1373)))</formula>
    </cfRule>
    <cfRule type="containsText" dxfId="418" priority="550" operator="containsText" text="Close">
      <formula>NOT(ISERROR(SEARCH("Close",P1373)))</formula>
    </cfRule>
  </conditionalFormatting>
  <conditionalFormatting sqref="P1380">
    <cfRule type="containsText" dxfId="417" priority="545" operator="containsText" text="Open">
      <formula>NOT(ISERROR(SEARCH("Open",P1380)))</formula>
    </cfRule>
    <cfRule type="containsText" dxfId="416" priority="546" operator="containsText" text="Monitor">
      <formula>NOT(ISERROR(SEARCH("Monitor",P1380)))</formula>
    </cfRule>
    <cfRule type="containsText" dxfId="415" priority="547" operator="containsText" text="Close">
      <formula>NOT(ISERROR(SEARCH("Close",P1380)))</formula>
    </cfRule>
  </conditionalFormatting>
  <conditionalFormatting sqref="P1381">
    <cfRule type="containsText" dxfId="414" priority="542" operator="containsText" text="Open">
      <formula>NOT(ISERROR(SEARCH("Open",P1381)))</formula>
    </cfRule>
    <cfRule type="containsText" dxfId="413" priority="543" operator="containsText" text="Monitor">
      <formula>NOT(ISERROR(SEARCH("Monitor",P1381)))</formula>
    </cfRule>
    <cfRule type="containsText" dxfId="412" priority="544" operator="containsText" text="Close">
      <formula>NOT(ISERROR(SEARCH("Close",P1381)))</formula>
    </cfRule>
  </conditionalFormatting>
  <conditionalFormatting sqref="P1382">
    <cfRule type="containsText" dxfId="411" priority="539" operator="containsText" text="Open">
      <formula>NOT(ISERROR(SEARCH("Open",P1382)))</formula>
    </cfRule>
    <cfRule type="containsText" dxfId="410" priority="540" operator="containsText" text="Monitor">
      <formula>NOT(ISERROR(SEARCH("Monitor",P1382)))</formula>
    </cfRule>
    <cfRule type="containsText" dxfId="409" priority="541" operator="containsText" text="Close">
      <formula>NOT(ISERROR(SEARCH("Close",P1382)))</formula>
    </cfRule>
  </conditionalFormatting>
  <conditionalFormatting sqref="P1383">
    <cfRule type="containsText" dxfId="408" priority="536" operator="containsText" text="Open">
      <formula>NOT(ISERROR(SEARCH("Open",P1383)))</formula>
    </cfRule>
    <cfRule type="containsText" dxfId="407" priority="537" operator="containsText" text="Monitor">
      <formula>NOT(ISERROR(SEARCH("Monitor",P1383)))</formula>
    </cfRule>
    <cfRule type="containsText" dxfId="406" priority="538" operator="containsText" text="Close">
      <formula>NOT(ISERROR(SEARCH("Close",P1383)))</formula>
    </cfRule>
  </conditionalFormatting>
  <conditionalFormatting sqref="P1384">
    <cfRule type="containsText" dxfId="405" priority="533" operator="containsText" text="Open">
      <formula>NOT(ISERROR(SEARCH("Open",P1384)))</formula>
    </cfRule>
    <cfRule type="containsText" dxfId="404" priority="534" operator="containsText" text="Monitor">
      <formula>NOT(ISERROR(SEARCH("Monitor",P1384)))</formula>
    </cfRule>
    <cfRule type="containsText" dxfId="403" priority="535" operator="containsText" text="Close">
      <formula>NOT(ISERROR(SEARCH("Close",P1384)))</formula>
    </cfRule>
  </conditionalFormatting>
  <conditionalFormatting sqref="P1401:P1403">
    <cfRule type="containsText" dxfId="402" priority="530" operator="containsText" text="Open">
      <formula>NOT(ISERROR(SEARCH("Open",P1401)))</formula>
    </cfRule>
    <cfRule type="containsText" dxfId="401" priority="531" operator="containsText" text="Monitor">
      <formula>NOT(ISERROR(SEARCH("Monitor",P1401)))</formula>
    </cfRule>
    <cfRule type="containsText" dxfId="400" priority="532" operator="containsText" text="Close">
      <formula>NOT(ISERROR(SEARCH("Close",P1401)))</formula>
    </cfRule>
  </conditionalFormatting>
  <conditionalFormatting sqref="P1404:P1406">
    <cfRule type="containsText" dxfId="399" priority="527" operator="containsText" text="Open">
      <formula>NOT(ISERROR(SEARCH("Open",P1404)))</formula>
    </cfRule>
    <cfRule type="containsText" dxfId="398" priority="528" operator="containsText" text="Monitor">
      <formula>NOT(ISERROR(SEARCH("Monitor",P1404)))</formula>
    </cfRule>
    <cfRule type="containsText" dxfId="397" priority="529" operator="containsText" text="Close">
      <formula>NOT(ISERROR(SEARCH("Close",P1404)))</formula>
    </cfRule>
  </conditionalFormatting>
  <conditionalFormatting sqref="P1407:P1410">
    <cfRule type="containsText" dxfId="396" priority="524" operator="containsText" text="Open">
      <formula>NOT(ISERROR(SEARCH("Open",P1407)))</formula>
    </cfRule>
    <cfRule type="containsText" dxfId="395" priority="525" operator="containsText" text="Monitor">
      <formula>NOT(ISERROR(SEARCH("Monitor",P1407)))</formula>
    </cfRule>
    <cfRule type="containsText" dxfId="394" priority="526" operator="containsText" text="Close">
      <formula>NOT(ISERROR(SEARCH("Close",P1407)))</formula>
    </cfRule>
  </conditionalFormatting>
  <conditionalFormatting sqref="P1411:P1416">
    <cfRule type="containsText" dxfId="393" priority="521" operator="containsText" text="Open">
      <formula>NOT(ISERROR(SEARCH("Open",P1411)))</formula>
    </cfRule>
    <cfRule type="containsText" dxfId="392" priority="522" operator="containsText" text="Monitor">
      <formula>NOT(ISERROR(SEARCH("Monitor",P1411)))</formula>
    </cfRule>
    <cfRule type="containsText" dxfId="391" priority="523" operator="containsText" text="Close">
      <formula>NOT(ISERROR(SEARCH("Close",P1411)))</formula>
    </cfRule>
  </conditionalFormatting>
  <conditionalFormatting sqref="P1442:P1443 P1452:P1455">
    <cfRule type="containsText" dxfId="390" priority="518" operator="containsText" text="Open">
      <formula>NOT(ISERROR(SEARCH("Open",P1442)))</formula>
    </cfRule>
    <cfRule type="containsText" dxfId="389" priority="519" operator="containsText" text="Monitor">
      <formula>NOT(ISERROR(SEARCH("Monitor",P1442)))</formula>
    </cfRule>
    <cfRule type="containsText" dxfId="388" priority="520" operator="containsText" text="Close">
      <formula>NOT(ISERROR(SEARCH("Close",P1442)))</formula>
    </cfRule>
  </conditionalFormatting>
  <conditionalFormatting sqref="P1436:P1441 P1444:P1451 P1456:P1457">
    <cfRule type="containsText" dxfId="387" priority="506" operator="containsText" text="Open">
      <formula>NOT(ISERROR(SEARCH("Open",P1436)))</formula>
    </cfRule>
    <cfRule type="containsText" dxfId="386" priority="507" operator="containsText" text="Monitor">
      <formula>NOT(ISERROR(SEARCH("Monitor",P1436)))</formula>
    </cfRule>
    <cfRule type="containsText" dxfId="385" priority="508" operator="containsText" text="Close">
      <formula>NOT(ISERROR(SEARCH("Close",P1436)))</formula>
    </cfRule>
  </conditionalFormatting>
  <conditionalFormatting sqref="P1417:P1423">
    <cfRule type="containsText" dxfId="384" priority="497" operator="containsText" text="Open">
      <formula>NOT(ISERROR(SEARCH("Open",P1417)))</formula>
    </cfRule>
    <cfRule type="containsText" dxfId="383" priority="498" operator="containsText" text="Monitor">
      <formula>NOT(ISERROR(SEARCH("Monitor",P1417)))</formula>
    </cfRule>
    <cfRule type="containsText" dxfId="382" priority="499" operator="containsText" text="Close">
      <formula>NOT(ISERROR(SEARCH("Close",P1417)))</formula>
    </cfRule>
  </conditionalFormatting>
  <conditionalFormatting sqref="P1424:P1425">
    <cfRule type="containsText" dxfId="381" priority="494" operator="containsText" text="Open">
      <formula>NOT(ISERROR(SEARCH("Open",P1424)))</formula>
    </cfRule>
    <cfRule type="containsText" dxfId="380" priority="495" operator="containsText" text="Monitor">
      <formula>NOT(ISERROR(SEARCH("Monitor",P1424)))</formula>
    </cfRule>
    <cfRule type="containsText" dxfId="379" priority="496" operator="containsText" text="Close">
      <formula>NOT(ISERROR(SEARCH("Close",P1424)))</formula>
    </cfRule>
  </conditionalFormatting>
  <conditionalFormatting sqref="P1426:P1427">
    <cfRule type="containsText" dxfId="378" priority="491" operator="containsText" text="Open">
      <formula>NOT(ISERROR(SEARCH("Open",P1426)))</formula>
    </cfRule>
    <cfRule type="containsText" dxfId="377" priority="492" operator="containsText" text="Monitor">
      <formula>NOT(ISERROR(SEARCH("Monitor",P1426)))</formula>
    </cfRule>
    <cfRule type="containsText" dxfId="376" priority="493" operator="containsText" text="Close">
      <formula>NOT(ISERROR(SEARCH("Close",P1426)))</formula>
    </cfRule>
  </conditionalFormatting>
  <conditionalFormatting sqref="P1428">
    <cfRule type="containsText" dxfId="375" priority="488" operator="containsText" text="Open">
      <formula>NOT(ISERROR(SEARCH("Open",P1428)))</formula>
    </cfRule>
    <cfRule type="containsText" dxfId="374" priority="489" operator="containsText" text="Monitor">
      <formula>NOT(ISERROR(SEARCH("Monitor",P1428)))</formula>
    </cfRule>
    <cfRule type="containsText" dxfId="373" priority="490" operator="containsText" text="Close">
      <formula>NOT(ISERROR(SEARCH("Close",P1428)))</formula>
    </cfRule>
  </conditionalFormatting>
  <conditionalFormatting sqref="P1429:P1432">
    <cfRule type="containsText" dxfId="372" priority="485" operator="containsText" text="Open">
      <formula>NOT(ISERROR(SEARCH("Open",P1429)))</formula>
    </cfRule>
    <cfRule type="containsText" dxfId="371" priority="486" operator="containsText" text="Monitor">
      <formula>NOT(ISERROR(SEARCH("Monitor",P1429)))</formula>
    </cfRule>
    <cfRule type="containsText" dxfId="370" priority="487" operator="containsText" text="Close">
      <formula>NOT(ISERROR(SEARCH("Close",P1429)))</formula>
    </cfRule>
  </conditionalFormatting>
  <conditionalFormatting sqref="P1433:P1435">
    <cfRule type="containsText" dxfId="369" priority="482" operator="containsText" text="Open">
      <formula>NOT(ISERROR(SEARCH("Open",P1433)))</formula>
    </cfRule>
    <cfRule type="containsText" dxfId="368" priority="483" operator="containsText" text="Monitor">
      <formula>NOT(ISERROR(SEARCH("Monitor",P1433)))</formula>
    </cfRule>
    <cfRule type="containsText" dxfId="367" priority="484" operator="containsText" text="Close">
      <formula>NOT(ISERROR(SEARCH("Close",P1433)))</formula>
    </cfRule>
  </conditionalFormatting>
  <conditionalFormatting sqref="P1478">
    <cfRule type="containsText" dxfId="366" priority="479" operator="containsText" text="Open">
      <formula>NOT(ISERROR(SEARCH("Open",P1478)))</formula>
    </cfRule>
    <cfRule type="containsText" dxfId="365" priority="480" operator="containsText" text="Monitor">
      <formula>NOT(ISERROR(SEARCH("Monitor",P1478)))</formula>
    </cfRule>
    <cfRule type="containsText" dxfId="364" priority="481" operator="containsText" text="Close">
      <formula>NOT(ISERROR(SEARCH("Close",P1478)))</formula>
    </cfRule>
  </conditionalFormatting>
  <conditionalFormatting sqref="P1495">
    <cfRule type="containsText" dxfId="363" priority="476" operator="containsText" text="Open">
      <formula>NOT(ISERROR(SEARCH("Open",P1495)))</formula>
    </cfRule>
    <cfRule type="containsText" dxfId="362" priority="477" operator="containsText" text="Monitor">
      <formula>NOT(ISERROR(SEARCH("Monitor",P1495)))</formula>
    </cfRule>
    <cfRule type="containsText" dxfId="361" priority="478" operator="containsText" text="Close">
      <formula>NOT(ISERROR(SEARCH("Close",P1495)))</formula>
    </cfRule>
  </conditionalFormatting>
  <conditionalFormatting sqref="P1496">
    <cfRule type="containsText" dxfId="360" priority="473" operator="containsText" text="Open">
      <formula>NOT(ISERROR(SEARCH("Open",P1496)))</formula>
    </cfRule>
    <cfRule type="containsText" dxfId="359" priority="474" operator="containsText" text="Monitor">
      <formula>NOT(ISERROR(SEARCH("Monitor",P1496)))</formula>
    </cfRule>
    <cfRule type="containsText" dxfId="358" priority="475" operator="containsText" text="Close">
      <formula>NOT(ISERROR(SEARCH("Close",P1496)))</formula>
    </cfRule>
  </conditionalFormatting>
  <conditionalFormatting sqref="P1497">
    <cfRule type="containsText" dxfId="357" priority="470" operator="containsText" text="Open">
      <formula>NOT(ISERROR(SEARCH("Open",P1497)))</formula>
    </cfRule>
    <cfRule type="containsText" dxfId="356" priority="471" operator="containsText" text="Monitor">
      <formula>NOT(ISERROR(SEARCH("Monitor",P1497)))</formula>
    </cfRule>
    <cfRule type="containsText" dxfId="355" priority="472" operator="containsText" text="Close">
      <formula>NOT(ISERROR(SEARCH("Close",P1497)))</formula>
    </cfRule>
  </conditionalFormatting>
  <conditionalFormatting sqref="P1498">
    <cfRule type="containsText" dxfId="354" priority="467" operator="containsText" text="Open">
      <formula>NOT(ISERROR(SEARCH("Open",P1498)))</formula>
    </cfRule>
    <cfRule type="containsText" dxfId="353" priority="468" operator="containsText" text="Monitor">
      <formula>NOT(ISERROR(SEARCH("Monitor",P1498)))</formula>
    </cfRule>
    <cfRule type="containsText" dxfId="352" priority="469" operator="containsText" text="Close">
      <formula>NOT(ISERROR(SEARCH("Close",P1498)))</formula>
    </cfRule>
  </conditionalFormatting>
  <conditionalFormatting sqref="P1499">
    <cfRule type="containsText" dxfId="351" priority="464" operator="containsText" text="Open">
      <formula>NOT(ISERROR(SEARCH("Open",P1499)))</formula>
    </cfRule>
    <cfRule type="containsText" dxfId="350" priority="465" operator="containsText" text="Monitor">
      <formula>NOT(ISERROR(SEARCH("Monitor",P1499)))</formula>
    </cfRule>
    <cfRule type="containsText" dxfId="349" priority="466" operator="containsText" text="Close">
      <formula>NOT(ISERROR(SEARCH("Close",P1499)))</formula>
    </cfRule>
  </conditionalFormatting>
  <conditionalFormatting sqref="P1500">
    <cfRule type="containsText" dxfId="348" priority="461" operator="containsText" text="Open">
      <formula>NOT(ISERROR(SEARCH("Open",P1500)))</formula>
    </cfRule>
    <cfRule type="containsText" dxfId="347" priority="462" operator="containsText" text="Monitor">
      <formula>NOT(ISERROR(SEARCH("Monitor",P1500)))</formula>
    </cfRule>
    <cfRule type="containsText" dxfId="346" priority="463" operator="containsText" text="Close">
      <formula>NOT(ISERROR(SEARCH("Close",P1500)))</formula>
    </cfRule>
  </conditionalFormatting>
  <conditionalFormatting sqref="P1502">
    <cfRule type="containsText" dxfId="345" priority="458" operator="containsText" text="Open">
      <formula>NOT(ISERROR(SEARCH("Open",P1502)))</formula>
    </cfRule>
    <cfRule type="containsText" dxfId="344" priority="459" operator="containsText" text="Monitor">
      <formula>NOT(ISERROR(SEARCH("Monitor",P1502)))</formula>
    </cfRule>
    <cfRule type="containsText" dxfId="343" priority="460" operator="containsText" text="Close">
      <formula>NOT(ISERROR(SEARCH("Close",P1502)))</formula>
    </cfRule>
  </conditionalFormatting>
  <conditionalFormatting sqref="P1503">
    <cfRule type="containsText" dxfId="342" priority="455" operator="containsText" text="Open">
      <formula>NOT(ISERROR(SEARCH("Open",P1503)))</formula>
    </cfRule>
    <cfRule type="containsText" dxfId="341" priority="456" operator="containsText" text="Monitor">
      <formula>NOT(ISERROR(SEARCH("Monitor",P1503)))</formula>
    </cfRule>
    <cfRule type="containsText" dxfId="340" priority="457" operator="containsText" text="Close">
      <formula>NOT(ISERROR(SEARCH("Close",P1503)))</formula>
    </cfRule>
  </conditionalFormatting>
  <conditionalFormatting sqref="P1504">
    <cfRule type="containsText" dxfId="339" priority="452" operator="containsText" text="Open">
      <formula>NOT(ISERROR(SEARCH("Open",P1504)))</formula>
    </cfRule>
    <cfRule type="containsText" dxfId="338" priority="453" operator="containsText" text="Monitor">
      <formula>NOT(ISERROR(SEARCH("Monitor",P1504)))</formula>
    </cfRule>
    <cfRule type="containsText" dxfId="337" priority="454" operator="containsText" text="Close">
      <formula>NOT(ISERROR(SEARCH("Close",P1504)))</formula>
    </cfRule>
  </conditionalFormatting>
  <conditionalFormatting sqref="P1505:P1506">
    <cfRule type="containsText" dxfId="336" priority="449" operator="containsText" text="Open">
      <formula>NOT(ISERROR(SEARCH("Open",P1505)))</formula>
    </cfRule>
    <cfRule type="containsText" dxfId="335" priority="450" operator="containsText" text="Monitor">
      <formula>NOT(ISERROR(SEARCH("Monitor",P1505)))</formula>
    </cfRule>
    <cfRule type="containsText" dxfId="334" priority="451" operator="containsText" text="Close">
      <formula>NOT(ISERROR(SEARCH("Close",P1505)))</formula>
    </cfRule>
  </conditionalFormatting>
  <conditionalFormatting sqref="P1507:P1508">
    <cfRule type="containsText" dxfId="333" priority="446" operator="containsText" text="Open">
      <formula>NOT(ISERROR(SEARCH("Open",P1507)))</formula>
    </cfRule>
    <cfRule type="containsText" dxfId="332" priority="447" operator="containsText" text="Monitor">
      <formula>NOT(ISERROR(SEARCH("Monitor",P1507)))</formula>
    </cfRule>
    <cfRule type="containsText" dxfId="331" priority="448" operator="containsText" text="Close">
      <formula>NOT(ISERROR(SEARCH("Close",P1507)))</formula>
    </cfRule>
  </conditionalFormatting>
  <conditionalFormatting sqref="P1510:P1512">
    <cfRule type="containsText" dxfId="330" priority="443" operator="containsText" text="Open">
      <formula>NOT(ISERROR(SEARCH("Open",P1510)))</formula>
    </cfRule>
    <cfRule type="containsText" dxfId="329" priority="444" operator="containsText" text="Monitor">
      <formula>NOT(ISERROR(SEARCH("Monitor",P1510)))</formula>
    </cfRule>
    <cfRule type="containsText" dxfId="328" priority="445" operator="containsText" text="Close">
      <formula>NOT(ISERROR(SEARCH("Close",P1510)))</formula>
    </cfRule>
  </conditionalFormatting>
  <conditionalFormatting sqref="P1513:P1515">
    <cfRule type="containsText" dxfId="327" priority="440" operator="containsText" text="Open">
      <formula>NOT(ISERROR(SEARCH("Open",P1513)))</formula>
    </cfRule>
    <cfRule type="containsText" dxfId="326" priority="441" operator="containsText" text="Monitor">
      <formula>NOT(ISERROR(SEARCH("Monitor",P1513)))</formula>
    </cfRule>
    <cfRule type="containsText" dxfId="325" priority="442" operator="containsText" text="Close">
      <formula>NOT(ISERROR(SEARCH("Close",P1513)))</formula>
    </cfRule>
  </conditionalFormatting>
  <conditionalFormatting sqref="P1516:P1523">
    <cfRule type="containsText" dxfId="324" priority="437" operator="containsText" text="Open">
      <formula>NOT(ISERROR(SEARCH("Open",P1516)))</formula>
    </cfRule>
    <cfRule type="containsText" dxfId="323" priority="438" operator="containsText" text="Monitor">
      <formula>NOT(ISERROR(SEARCH("Monitor",P1516)))</formula>
    </cfRule>
    <cfRule type="containsText" dxfId="322" priority="439" operator="containsText" text="Close">
      <formula>NOT(ISERROR(SEARCH("Close",P1516)))</formula>
    </cfRule>
  </conditionalFormatting>
  <conditionalFormatting sqref="P1553">
    <cfRule type="containsText" dxfId="321" priority="434" operator="containsText" text="Open">
      <formula>NOT(ISERROR(SEARCH("Open",P1553)))</formula>
    </cfRule>
    <cfRule type="containsText" dxfId="320" priority="435" operator="containsText" text="Monitor">
      <formula>NOT(ISERROR(SEARCH("Monitor",P1553)))</formula>
    </cfRule>
    <cfRule type="containsText" dxfId="319" priority="436" operator="containsText" text="Close">
      <formula>NOT(ISERROR(SEARCH("Close",P1553)))</formula>
    </cfRule>
  </conditionalFormatting>
  <conditionalFormatting sqref="P1551">
    <cfRule type="containsText" dxfId="318" priority="431" operator="containsText" text="Open">
      <formula>NOT(ISERROR(SEARCH("Open",P1551)))</formula>
    </cfRule>
    <cfRule type="containsText" dxfId="317" priority="432" operator="containsText" text="Monitor">
      <formula>NOT(ISERROR(SEARCH("Monitor",P1551)))</formula>
    </cfRule>
    <cfRule type="containsText" dxfId="316" priority="433" operator="containsText" text="Close">
      <formula>NOT(ISERROR(SEARCH("Close",P1551)))</formula>
    </cfRule>
  </conditionalFormatting>
  <conditionalFormatting sqref="E1582 E1559">
    <cfRule type="duplicateValues" dxfId="315" priority="430"/>
  </conditionalFormatting>
  <conditionalFormatting sqref="P1601">
    <cfRule type="containsText" dxfId="314" priority="427" operator="containsText" text="Open">
      <formula>NOT(ISERROR(SEARCH("Open",P1601)))</formula>
    </cfRule>
    <cfRule type="containsText" dxfId="313" priority="428" operator="containsText" text="Monitor">
      <formula>NOT(ISERROR(SEARCH("Monitor",P1601)))</formula>
    </cfRule>
    <cfRule type="containsText" dxfId="312" priority="429" operator="containsText" text="Close">
      <formula>NOT(ISERROR(SEARCH("Close",P1601)))</formula>
    </cfRule>
  </conditionalFormatting>
  <conditionalFormatting sqref="P1602">
    <cfRule type="containsText" dxfId="311" priority="424" operator="containsText" text="Open">
      <formula>NOT(ISERROR(SEARCH("Open",P1602)))</formula>
    </cfRule>
    <cfRule type="containsText" dxfId="310" priority="425" operator="containsText" text="Monitor">
      <formula>NOT(ISERROR(SEARCH("Monitor",P1602)))</formula>
    </cfRule>
    <cfRule type="containsText" dxfId="309" priority="426" operator="containsText" text="Close">
      <formula>NOT(ISERROR(SEARCH("Close",P1602)))</formula>
    </cfRule>
  </conditionalFormatting>
  <conditionalFormatting sqref="P1603">
    <cfRule type="containsText" dxfId="308" priority="421" operator="containsText" text="Open">
      <formula>NOT(ISERROR(SEARCH("Open",P1603)))</formula>
    </cfRule>
    <cfRule type="containsText" dxfId="307" priority="422" operator="containsText" text="Monitor">
      <formula>NOT(ISERROR(SEARCH("Monitor",P1603)))</formula>
    </cfRule>
    <cfRule type="containsText" dxfId="306" priority="423" operator="containsText" text="Close">
      <formula>NOT(ISERROR(SEARCH("Close",P1603)))</formula>
    </cfRule>
  </conditionalFormatting>
  <conditionalFormatting sqref="P1604">
    <cfRule type="containsText" dxfId="305" priority="418" operator="containsText" text="Open">
      <formula>NOT(ISERROR(SEARCH("Open",P1604)))</formula>
    </cfRule>
    <cfRule type="containsText" dxfId="304" priority="419" operator="containsText" text="Monitor">
      <formula>NOT(ISERROR(SEARCH("Monitor",P1604)))</formula>
    </cfRule>
    <cfRule type="containsText" dxfId="303" priority="420" operator="containsText" text="Close">
      <formula>NOT(ISERROR(SEARCH("Close",P1604)))</formula>
    </cfRule>
  </conditionalFormatting>
  <conditionalFormatting sqref="P1605">
    <cfRule type="containsText" dxfId="302" priority="415" operator="containsText" text="Open">
      <formula>NOT(ISERROR(SEARCH("Open",P1605)))</formula>
    </cfRule>
    <cfRule type="containsText" dxfId="301" priority="416" operator="containsText" text="Monitor">
      <formula>NOT(ISERROR(SEARCH("Monitor",P1605)))</formula>
    </cfRule>
    <cfRule type="containsText" dxfId="300" priority="417" operator="containsText" text="Close">
      <formula>NOT(ISERROR(SEARCH("Close",P1605)))</formula>
    </cfRule>
  </conditionalFormatting>
  <conditionalFormatting sqref="P1610:P1611">
    <cfRule type="containsText" dxfId="299" priority="412" operator="containsText" text="Open">
      <formula>NOT(ISERROR(SEARCH("Open",P1610)))</formula>
    </cfRule>
    <cfRule type="containsText" dxfId="298" priority="413" operator="containsText" text="Monitor">
      <formula>NOT(ISERROR(SEARCH("Monitor",P1610)))</formula>
    </cfRule>
    <cfRule type="containsText" dxfId="297" priority="414" operator="containsText" text="Close">
      <formula>NOT(ISERROR(SEARCH("Close",P1610)))</formula>
    </cfRule>
  </conditionalFormatting>
  <conditionalFormatting sqref="P1612">
    <cfRule type="containsText" dxfId="296" priority="409" operator="containsText" text="Open">
      <formula>NOT(ISERROR(SEARCH("Open",P1612)))</formula>
    </cfRule>
    <cfRule type="containsText" dxfId="295" priority="410" operator="containsText" text="Monitor">
      <formula>NOT(ISERROR(SEARCH("Monitor",P1612)))</formula>
    </cfRule>
    <cfRule type="containsText" dxfId="294" priority="411" operator="containsText" text="Close">
      <formula>NOT(ISERROR(SEARCH("Close",P1612)))</formula>
    </cfRule>
  </conditionalFormatting>
  <conditionalFormatting sqref="P1615:P1616">
    <cfRule type="containsText" dxfId="293" priority="406" operator="containsText" text="Open">
      <formula>NOT(ISERROR(SEARCH("Open",P1615)))</formula>
    </cfRule>
    <cfRule type="containsText" dxfId="292" priority="407" operator="containsText" text="Monitor">
      <formula>NOT(ISERROR(SEARCH("Monitor",P1615)))</formula>
    </cfRule>
    <cfRule type="containsText" dxfId="291" priority="408" operator="containsText" text="Close">
      <formula>NOT(ISERROR(SEARCH("Close",P1615)))</formula>
    </cfRule>
  </conditionalFormatting>
  <conditionalFormatting sqref="P1619">
    <cfRule type="containsText" dxfId="290" priority="403" operator="containsText" text="Open">
      <formula>NOT(ISERROR(SEARCH("Open",P1619)))</formula>
    </cfRule>
    <cfRule type="containsText" dxfId="289" priority="404" operator="containsText" text="Monitor">
      <formula>NOT(ISERROR(SEARCH("Monitor",P1619)))</formula>
    </cfRule>
    <cfRule type="containsText" dxfId="288" priority="405" operator="containsText" text="Close">
      <formula>NOT(ISERROR(SEARCH("Close",P1619)))</formula>
    </cfRule>
  </conditionalFormatting>
  <conditionalFormatting sqref="P1622:P1623">
    <cfRule type="containsText" dxfId="287" priority="400" operator="containsText" text="Open">
      <formula>NOT(ISERROR(SEARCH("Open",P1622)))</formula>
    </cfRule>
    <cfRule type="containsText" dxfId="286" priority="401" operator="containsText" text="Monitor">
      <formula>NOT(ISERROR(SEARCH("Monitor",P1622)))</formula>
    </cfRule>
    <cfRule type="containsText" dxfId="285" priority="402" operator="containsText" text="Close">
      <formula>NOT(ISERROR(SEARCH("Close",P1622)))</formula>
    </cfRule>
  </conditionalFormatting>
  <conditionalFormatting sqref="P1624:P1626">
    <cfRule type="containsText" dxfId="284" priority="397" operator="containsText" text="Open">
      <formula>NOT(ISERROR(SEARCH("Open",P1624)))</formula>
    </cfRule>
    <cfRule type="containsText" dxfId="283" priority="398" operator="containsText" text="Monitor">
      <formula>NOT(ISERROR(SEARCH("Monitor",P1624)))</formula>
    </cfRule>
    <cfRule type="containsText" dxfId="282" priority="399" operator="containsText" text="Close">
      <formula>NOT(ISERROR(SEARCH("Close",P1624)))</formula>
    </cfRule>
  </conditionalFormatting>
  <conditionalFormatting sqref="P1627">
    <cfRule type="containsText" dxfId="281" priority="394" operator="containsText" text="Open">
      <formula>NOT(ISERROR(SEARCH("Open",P1627)))</formula>
    </cfRule>
    <cfRule type="containsText" dxfId="280" priority="395" operator="containsText" text="Monitor">
      <formula>NOT(ISERROR(SEARCH("Monitor",P1627)))</formula>
    </cfRule>
    <cfRule type="containsText" dxfId="279" priority="396" operator="containsText" text="Close">
      <formula>NOT(ISERROR(SEARCH("Close",P1627)))</formula>
    </cfRule>
  </conditionalFormatting>
  <conditionalFormatting sqref="P1628">
    <cfRule type="containsText" dxfId="278" priority="391" operator="containsText" text="Open">
      <formula>NOT(ISERROR(SEARCH("Open",P1628)))</formula>
    </cfRule>
    <cfRule type="containsText" dxfId="277" priority="392" operator="containsText" text="Monitor">
      <formula>NOT(ISERROR(SEARCH("Monitor",P1628)))</formula>
    </cfRule>
    <cfRule type="containsText" dxfId="276" priority="393" operator="containsText" text="Close">
      <formula>NOT(ISERROR(SEARCH("Close",P1628)))</formula>
    </cfRule>
  </conditionalFormatting>
  <conditionalFormatting sqref="P1629">
    <cfRule type="containsText" dxfId="275" priority="388" operator="containsText" text="Open">
      <formula>NOT(ISERROR(SEARCH("Open",P1629)))</formula>
    </cfRule>
    <cfRule type="containsText" dxfId="274" priority="389" operator="containsText" text="Monitor">
      <formula>NOT(ISERROR(SEARCH("Monitor",P1629)))</formula>
    </cfRule>
    <cfRule type="containsText" dxfId="273" priority="390" operator="containsText" text="Close">
      <formula>NOT(ISERROR(SEARCH("Close",P1629)))</formula>
    </cfRule>
  </conditionalFormatting>
  <conditionalFormatting sqref="P1630">
    <cfRule type="containsText" dxfId="272" priority="385" operator="containsText" text="Open">
      <formula>NOT(ISERROR(SEARCH("Open",P1630)))</formula>
    </cfRule>
    <cfRule type="containsText" dxfId="271" priority="386" operator="containsText" text="Monitor">
      <formula>NOT(ISERROR(SEARCH("Monitor",P1630)))</formula>
    </cfRule>
    <cfRule type="containsText" dxfId="270" priority="387" operator="containsText" text="Close">
      <formula>NOT(ISERROR(SEARCH("Close",P1630)))</formula>
    </cfRule>
  </conditionalFormatting>
  <conditionalFormatting sqref="P1635:P1636">
    <cfRule type="containsText" dxfId="269" priority="382" operator="containsText" text="Open">
      <formula>NOT(ISERROR(SEARCH("Open",P1635)))</formula>
    </cfRule>
    <cfRule type="containsText" dxfId="268" priority="383" operator="containsText" text="Monitor">
      <formula>NOT(ISERROR(SEARCH("Monitor",P1635)))</formula>
    </cfRule>
    <cfRule type="containsText" dxfId="267" priority="384" operator="containsText" text="Close">
      <formula>NOT(ISERROR(SEARCH("Close",P1635)))</formula>
    </cfRule>
  </conditionalFormatting>
  <conditionalFormatting sqref="P1632">
    <cfRule type="containsText" dxfId="266" priority="379" operator="containsText" text="Open">
      <formula>NOT(ISERROR(SEARCH("Open",P1632)))</formula>
    </cfRule>
    <cfRule type="containsText" dxfId="265" priority="380" operator="containsText" text="Monitor">
      <formula>NOT(ISERROR(SEARCH("Monitor",P1632)))</formula>
    </cfRule>
    <cfRule type="containsText" dxfId="264" priority="381" operator="containsText" text="Close">
      <formula>NOT(ISERROR(SEARCH("Close",P1632)))</formula>
    </cfRule>
  </conditionalFormatting>
  <conditionalFormatting sqref="P1637:P1641">
    <cfRule type="containsText" dxfId="263" priority="376" operator="containsText" text="Open">
      <formula>NOT(ISERROR(SEARCH("Open",P1637)))</formula>
    </cfRule>
    <cfRule type="containsText" dxfId="262" priority="377" operator="containsText" text="Monitor">
      <formula>NOT(ISERROR(SEARCH("Monitor",P1637)))</formula>
    </cfRule>
    <cfRule type="containsText" dxfId="261" priority="378" operator="containsText" text="Close">
      <formula>NOT(ISERROR(SEARCH("Close",P1637)))</formula>
    </cfRule>
  </conditionalFormatting>
  <conditionalFormatting sqref="P1642:P1644">
    <cfRule type="containsText" dxfId="260" priority="373" operator="containsText" text="Open">
      <formula>NOT(ISERROR(SEARCH("Open",P1642)))</formula>
    </cfRule>
    <cfRule type="containsText" dxfId="259" priority="374" operator="containsText" text="Monitor">
      <formula>NOT(ISERROR(SEARCH("Monitor",P1642)))</formula>
    </cfRule>
    <cfRule type="containsText" dxfId="258" priority="375" operator="containsText" text="Close">
      <formula>NOT(ISERROR(SEARCH("Close",P1642)))</formula>
    </cfRule>
  </conditionalFormatting>
  <conditionalFormatting sqref="P1654:P1664">
    <cfRule type="containsText" dxfId="257" priority="361" operator="containsText" text="Open">
      <formula>NOT(ISERROR(SEARCH("Open",P1654)))</formula>
    </cfRule>
    <cfRule type="containsText" dxfId="256" priority="362" operator="containsText" text="Monitor">
      <formula>NOT(ISERROR(SEARCH("Monitor",P1654)))</formula>
    </cfRule>
    <cfRule type="containsText" dxfId="255" priority="363" operator="containsText" text="Close">
      <formula>NOT(ISERROR(SEARCH("Close",P1654)))</formula>
    </cfRule>
  </conditionalFormatting>
  <conditionalFormatting sqref="P1665:P1666">
    <cfRule type="containsText" dxfId="254" priority="343" operator="containsText" text="Open">
      <formula>NOT(ISERROR(SEARCH("Open",P1665)))</formula>
    </cfRule>
    <cfRule type="containsText" dxfId="253" priority="344" operator="containsText" text="Monitor">
      <formula>NOT(ISERROR(SEARCH("Monitor",P1665)))</formula>
    </cfRule>
    <cfRule type="containsText" dxfId="252" priority="345" operator="containsText" text="Close">
      <formula>NOT(ISERROR(SEARCH("Close",P1665)))</formula>
    </cfRule>
  </conditionalFormatting>
  <conditionalFormatting sqref="P1686:P1689">
    <cfRule type="containsText" dxfId="251" priority="337" operator="containsText" text="Open">
      <formula>NOT(ISERROR(SEARCH("Open",P1686)))</formula>
    </cfRule>
    <cfRule type="containsText" dxfId="250" priority="338" operator="containsText" text="Monitor">
      <formula>NOT(ISERROR(SEARCH("Monitor",P1686)))</formula>
    </cfRule>
    <cfRule type="containsText" dxfId="249" priority="339" operator="containsText" text="Close">
      <formula>NOT(ISERROR(SEARCH("Close",P1686)))</formula>
    </cfRule>
  </conditionalFormatting>
  <conditionalFormatting sqref="P1690:P1707 P1718 P1724:P1729">
    <cfRule type="containsText" dxfId="248" priority="331" operator="containsText" text="Open">
      <formula>NOT(ISERROR(SEARCH("Open",P1690)))</formula>
    </cfRule>
    <cfRule type="containsText" dxfId="247" priority="332" operator="containsText" text="Monitor">
      <formula>NOT(ISERROR(SEARCH("Monitor",P1690)))</formula>
    </cfRule>
    <cfRule type="containsText" dxfId="246" priority="333" operator="containsText" text="Close">
      <formula>NOT(ISERROR(SEARCH("Close",P1690)))</formula>
    </cfRule>
  </conditionalFormatting>
  <conditionalFormatting sqref="P1671">
    <cfRule type="containsText" dxfId="245" priority="328" operator="containsText" text="Open">
      <formula>NOT(ISERROR(SEARCH("Open",P1671)))</formula>
    </cfRule>
    <cfRule type="containsText" dxfId="244" priority="329" operator="containsText" text="Monitor">
      <formula>NOT(ISERROR(SEARCH("Monitor",P1671)))</formula>
    </cfRule>
    <cfRule type="containsText" dxfId="243" priority="330" operator="containsText" text="Close">
      <formula>NOT(ISERROR(SEARCH("Close",P1671)))</formula>
    </cfRule>
  </conditionalFormatting>
  <conditionalFormatting sqref="P1685">
    <cfRule type="containsText" dxfId="242" priority="325" operator="containsText" text="Open">
      <formula>NOT(ISERROR(SEARCH("Open",P1685)))</formula>
    </cfRule>
    <cfRule type="containsText" dxfId="241" priority="326" operator="containsText" text="Monitor">
      <formula>NOT(ISERROR(SEARCH("Monitor",P1685)))</formula>
    </cfRule>
    <cfRule type="containsText" dxfId="240" priority="327" operator="containsText" text="Close">
      <formula>NOT(ISERROR(SEARCH("Close",P1685)))</formula>
    </cfRule>
  </conditionalFormatting>
  <conditionalFormatting sqref="P1708">
    <cfRule type="containsText" dxfId="239" priority="322" operator="containsText" text="Open">
      <formula>NOT(ISERROR(SEARCH("Open",P1708)))</formula>
    </cfRule>
    <cfRule type="containsText" dxfId="238" priority="323" operator="containsText" text="Monitor">
      <formula>NOT(ISERROR(SEARCH("Monitor",P1708)))</formula>
    </cfRule>
    <cfRule type="containsText" dxfId="237" priority="324" operator="containsText" text="Close">
      <formula>NOT(ISERROR(SEARCH("Close",P1708)))</formula>
    </cfRule>
  </conditionalFormatting>
  <conditionalFormatting sqref="P1709">
    <cfRule type="containsText" dxfId="236" priority="319" operator="containsText" text="Open">
      <formula>NOT(ISERROR(SEARCH("Open",P1709)))</formula>
    </cfRule>
    <cfRule type="containsText" dxfId="235" priority="320" operator="containsText" text="Monitor">
      <formula>NOT(ISERROR(SEARCH("Monitor",P1709)))</formula>
    </cfRule>
    <cfRule type="containsText" dxfId="234" priority="321" operator="containsText" text="Close">
      <formula>NOT(ISERROR(SEARCH("Close",P1709)))</formula>
    </cfRule>
  </conditionalFormatting>
  <conditionalFormatting sqref="P1710">
    <cfRule type="containsText" dxfId="233" priority="316" operator="containsText" text="Open">
      <formula>NOT(ISERROR(SEARCH("Open",P1710)))</formula>
    </cfRule>
    <cfRule type="containsText" dxfId="232" priority="317" operator="containsText" text="Monitor">
      <formula>NOT(ISERROR(SEARCH("Monitor",P1710)))</formula>
    </cfRule>
    <cfRule type="containsText" dxfId="231" priority="318" operator="containsText" text="Close">
      <formula>NOT(ISERROR(SEARCH("Close",P1710)))</formula>
    </cfRule>
  </conditionalFormatting>
  <conditionalFormatting sqref="P1713">
    <cfRule type="containsText" dxfId="230" priority="313" operator="containsText" text="Open">
      <formula>NOT(ISERROR(SEARCH("Open",P1713)))</formula>
    </cfRule>
    <cfRule type="containsText" dxfId="229" priority="314" operator="containsText" text="Monitor">
      <formula>NOT(ISERROR(SEARCH("Monitor",P1713)))</formula>
    </cfRule>
    <cfRule type="containsText" dxfId="228" priority="315" operator="containsText" text="Close">
      <formula>NOT(ISERROR(SEARCH("Close",P1713)))</formula>
    </cfRule>
  </conditionalFormatting>
  <conditionalFormatting sqref="P1711">
    <cfRule type="containsText" dxfId="227" priority="310" operator="containsText" text="Open">
      <formula>NOT(ISERROR(SEARCH("Open",P1711)))</formula>
    </cfRule>
    <cfRule type="containsText" dxfId="226" priority="311" operator="containsText" text="Monitor">
      <formula>NOT(ISERROR(SEARCH("Monitor",P1711)))</formula>
    </cfRule>
    <cfRule type="containsText" dxfId="225" priority="312" operator="containsText" text="Close">
      <formula>NOT(ISERROR(SEARCH("Close",P1711)))</formula>
    </cfRule>
  </conditionalFormatting>
  <conditionalFormatting sqref="P1712">
    <cfRule type="containsText" dxfId="224" priority="307" operator="containsText" text="Open">
      <formula>NOT(ISERROR(SEARCH("Open",P1712)))</formula>
    </cfRule>
    <cfRule type="containsText" dxfId="223" priority="308" operator="containsText" text="Monitor">
      <formula>NOT(ISERROR(SEARCH("Monitor",P1712)))</formula>
    </cfRule>
    <cfRule type="containsText" dxfId="222" priority="309" operator="containsText" text="Close">
      <formula>NOT(ISERROR(SEARCH("Close",P1712)))</formula>
    </cfRule>
  </conditionalFormatting>
  <conditionalFormatting sqref="P1714:P1716">
    <cfRule type="containsText" dxfId="221" priority="304" operator="containsText" text="Open">
      <formula>NOT(ISERROR(SEARCH("Open",P1714)))</formula>
    </cfRule>
    <cfRule type="containsText" dxfId="220" priority="305" operator="containsText" text="Monitor">
      <formula>NOT(ISERROR(SEARCH("Monitor",P1714)))</formula>
    </cfRule>
    <cfRule type="containsText" dxfId="219" priority="306" operator="containsText" text="Close">
      <formula>NOT(ISERROR(SEARCH("Close",P1714)))</formula>
    </cfRule>
  </conditionalFormatting>
  <conditionalFormatting sqref="P1717">
    <cfRule type="containsText" dxfId="218" priority="301" operator="containsText" text="Open">
      <formula>NOT(ISERROR(SEARCH("Open",P1717)))</formula>
    </cfRule>
    <cfRule type="containsText" dxfId="217" priority="302" operator="containsText" text="Monitor">
      <formula>NOT(ISERROR(SEARCH("Monitor",P1717)))</formula>
    </cfRule>
    <cfRule type="containsText" dxfId="216" priority="303" operator="containsText" text="Close">
      <formula>NOT(ISERROR(SEARCH("Close",P1717)))</formula>
    </cfRule>
  </conditionalFormatting>
  <conditionalFormatting sqref="P1719">
    <cfRule type="containsText" dxfId="215" priority="298" operator="containsText" text="Open">
      <formula>NOT(ISERROR(SEARCH("Open",P1719)))</formula>
    </cfRule>
    <cfRule type="containsText" dxfId="214" priority="299" operator="containsText" text="Monitor">
      <formula>NOT(ISERROR(SEARCH("Monitor",P1719)))</formula>
    </cfRule>
    <cfRule type="containsText" dxfId="213" priority="300" operator="containsText" text="Close">
      <formula>NOT(ISERROR(SEARCH("Close",P1719)))</formula>
    </cfRule>
  </conditionalFormatting>
  <conditionalFormatting sqref="P1730">
    <cfRule type="containsText" dxfId="212" priority="292" operator="containsText" text="Open">
      <formula>NOT(ISERROR(SEARCH("Open",P1730)))</formula>
    </cfRule>
    <cfRule type="containsText" dxfId="211" priority="293" operator="containsText" text="Monitor">
      <formula>NOT(ISERROR(SEARCH("Monitor",P1730)))</formula>
    </cfRule>
    <cfRule type="containsText" dxfId="210" priority="294" operator="containsText" text="Close">
      <formula>NOT(ISERROR(SEARCH("Close",P1730)))</formula>
    </cfRule>
  </conditionalFormatting>
  <conditionalFormatting sqref="P503">
    <cfRule type="containsText" dxfId="209" priority="289" operator="containsText" text="Open">
      <formula>NOT(ISERROR(SEARCH("Open",P503)))</formula>
    </cfRule>
    <cfRule type="containsText" dxfId="208" priority="290" operator="containsText" text="Monitor">
      <formula>NOT(ISERROR(SEARCH("Monitor",P503)))</formula>
    </cfRule>
    <cfRule type="containsText" dxfId="207" priority="291" operator="containsText" text="Close">
      <formula>NOT(ISERROR(SEARCH("Close",P503)))</formula>
    </cfRule>
  </conditionalFormatting>
  <conditionalFormatting sqref="P1634">
    <cfRule type="containsText" dxfId="206" priority="286" operator="containsText" text="Open">
      <formula>NOT(ISERROR(SEARCH("Open",P1634)))</formula>
    </cfRule>
    <cfRule type="containsText" dxfId="205" priority="287" operator="containsText" text="Monitor">
      <formula>NOT(ISERROR(SEARCH("Monitor",P1634)))</formula>
    </cfRule>
    <cfRule type="containsText" dxfId="204" priority="288" operator="containsText" text="Close">
      <formula>NOT(ISERROR(SEARCH("Close",P1634)))</formula>
    </cfRule>
  </conditionalFormatting>
  <conditionalFormatting sqref="P1757:P1760">
    <cfRule type="containsText" dxfId="203" priority="277" operator="containsText" text="Open">
      <formula>NOT(ISERROR(SEARCH("Open",P1757)))</formula>
    </cfRule>
    <cfRule type="containsText" dxfId="202" priority="278" operator="containsText" text="Monitor">
      <formula>NOT(ISERROR(SEARCH("Monitor",P1757)))</formula>
    </cfRule>
    <cfRule type="containsText" dxfId="201" priority="279" operator="containsText" text="Close">
      <formula>NOT(ISERROR(SEARCH("Close",P1757)))</formula>
    </cfRule>
  </conditionalFormatting>
  <conditionalFormatting sqref="P1756">
    <cfRule type="containsText" dxfId="200" priority="274" operator="containsText" text="Open">
      <formula>NOT(ISERROR(SEARCH("Open",P1756)))</formula>
    </cfRule>
    <cfRule type="containsText" dxfId="199" priority="275" operator="containsText" text="Monitor">
      <formula>NOT(ISERROR(SEARCH("Monitor",P1756)))</formula>
    </cfRule>
    <cfRule type="containsText" dxfId="198" priority="276" operator="containsText" text="Close">
      <formula>NOT(ISERROR(SEARCH("Close",P1756)))</formula>
    </cfRule>
  </conditionalFormatting>
  <conditionalFormatting sqref="P1761:P1766 P1770:P1781 P1810:P1818">
    <cfRule type="containsText" dxfId="197" priority="271" operator="containsText" text="Open">
      <formula>NOT(ISERROR(SEARCH("Open",P1761)))</formula>
    </cfRule>
    <cfRule type="containsText" dxfId="196" priority="272" operator="containsText" text="Monitor">
      <formula>NOT(ISERROR(SEARCH("Monitor",P1761)))</formula>
    </cfRule>
    <cfRule type="containsText" dxfId="195" priority="273" operator="containsText" text="Close">
      <formula>NOT(ISERROR(SEARCH("Close",P1761)))</formula>
    </cfRule>
  </conditionalFormatting>
  <conditionalFormatting sqref="P1767">
    <cfRule type="containsText" dxfId="194" priority="259" operator="containsText" text="Open">
      <formula>NOT(ISERROR(SEARCH("Open",P1767)))</formula>
    </cfRule>
    <cfRule type="containsText" dxfId="193" priority="260" operator="containsText" text="Monitor">
      <formula>NOT(ISERROR(SEARCH("Monitor",P1767)))</formula>
    </cfRule>
    <cfRule type="containsText" dxfId="192" priority="261" operator="containsText" text="Close">
      <formula>NOT(ISERROR(SEARCH("Close",P1767)))</formula>
    </cfRule>
  </conditionalFormatting>
  <conditionalFormatting sqref="P1769">
    <cfRule type="containsText" dxfId="191" priority="253" operator="containsText" text="Open">
      <formula>NOT(ISERROR(SEARCH("Open",P1769)))</formula>
    </cfRule>
    <cfRule type="containsText" dxfId="190" priority="254" operator="containsText" text="Monitor">
      <formula>NOT(ISERROR(SEARCH("Monitor",P1769)))</formula>
    </cfRule>
    <cfRule type="containsText" dxfId="189" priority="255" operator="containsText" text="Close">
      <formula>NOT(ISERROR(SEARCH("Close",P1769)))</formula>
    </cfRule>
  </conditionalFormatting>
  <conditionalFormatting sqref="P1768">
    <cfRule type="containsText" dxfId="188" priority="250" operator="containsText" text="Open">
      <formula>NOT(ISERROR(SEARCH("Open",P1768)))</formula>
    </cfRule>
    <cfRule type="containsText" dxfId="187" priority="251" operator="containsText" text="Monitor">
      <formula>NOT(ISERROR(SEARCH("Monitor",P1768)))</formula>
    </cfRule>
    <cfRule type="containsText" dxfId="186" priority="252" operator="containsText" text="Close">
      <formula>NOT(ISERROR(SEARCH("Close",P1768)))</formula>
    </cfRule>
  </conditionalFormatting>
  <conditionalFormatting sqref="P1782:P1788 P1803 P1807:P1809 P1820:P1835">
    <cfRule type="containsText" dxfId="185" priority="235" operator="containsText" text="Open">
      <formula>NOT(ISERROR(SEARCH("Open",P1782)))</formula>
    </cfRule>
    <cfRule type="containsText" dxfId="184" priority="236" operator="containsText" text="Monitor">
      <formula>NOT(ISERROR(SEARCH("Monitor",P1782)))</formula>
    </cfRule>
    <cfRule type="containsText" dxfId="183" priority="237" operator="containsText" text="Close">
      <formula>NOT(ISERROR(SEARCH("Close",P1782)))</formula>
    </cfRule>
  </conditionalFormatting>
  <conditionalFormatting sqref="P1789:P1796">
    <cfRule type="containsText" dxfId="182" priority="232" operator="containsText" text="Open">
      <formula>NOT(ISERROR(SEARCH("Open",P1789)))</formula>
    </cfRule>
    <cfRule type="containsText" dxfId="181" priority="233" operator="containsText" text="Monitor">
      <formula>NOT(ISERROR(SEARCH("Monitor",P1789)))</formula>
    </cfRule>
    <cfRule type="containsText" dxfId="180" priority="234" operator="containsText" text="Close">
      <formula>NOT(ISERROR(SEARCH("Close",P1789)))</formula>
    </cfRule>
  </conditionalFormatting>
  <conditionalFormatting sqref="P1797">
    <cfRule type="containsText" dxfId="179" priority="229" operator="containsText" text="Open">
      <formula>NOT(ISERROR(SEARCH("Open",P1797)))</formula>
    </cfRule>
    <cfRule type="containsText" dxfId="178" priority="230" operator="containsText" text="Monitor">
      <formula>NOT(ISERROR(SEARCH("Monitor",P1797)))</formula>
    </cfRule>
    <cfRule type="containsText" dxfId="177" priority="231" operator="containsText" text="Close">
      <formula>NOT(ISERROR(SEARCH("Close",P1797)))</formula>
    </cfRule>
  </conditionalFormatting>
  <conditionalFormatting sqref="P1798">
    <cfRule type="containsText" dxfId="176" priority="226" operator="containsText" text="Open">
      <formula>NOT(ISERROR(SEARCH("Open",P1798)))</formula>
    </cfRule>
    <cfRule type="containsText" dxfId="175" priority="227" operator="containsText" text="Monitor">
      <formula>NOT(ISERROR(SEARCH("Monitor",P1798)))</formula>
    </cfRule>
    <cfRule type="containsText" dxfId="174" priority="228" operator="containsText" text="Close">
      <formula>NOT(ISERROR(SEARCH("Close",P1798)))</formula>
    </cfRule>
  </conditionalFormatting>
  <conditionalFormatting sqref="P1799">
    <cfRule type="containsText" dxfId="173" priority="220" operator="containsText" text="Open">
      <formula>NOT(ISERROR(SEARCH("Open",P1799)))</formula>
    </cfRule>
    <cfRule type="containsText" dxfId="172" priority="221" operator="containsText" text="Monitor">
      <formula>NOT(ISERROR(SEARCH("Monitor",P1799)))</formula>
    </cfRule>
    <cfRule type="containsText" dxfId="171" priority="222" operator="containsText" text="Close">
      <formula>NOT(ISERROR(SEARCH("Close",P1799)))</formula>
    </cfRule>
  </conditionalFormatting>
  <conditionalFormatting sqref="P1800">
    <cfRule type="containsText" dxfId="170" priority="217" operator="containsText" text="Open">
      <formula>NOT(ISERROR(SEARCH("Open",P1800)))</formula>
    </cfRule>
    <cfRule type="containsText" dxfId="169" priority="218" operator="containsText" text="Monitor">
      <formula>NOT(ISERROR(SEARCH("Monitor",P1800)))</formula>
    </cfRule>
    <cfRule type="containsText" dxfId="168" priority="219" operator="containsText" text="Close">
      <formula>NOT(ISERROR(SEARCH("Close",P1800)))</formula>
    </cfRule>
  </conditionalFormatting>
  <conditionalFormatting sqref="P1801">
    <cfRule type="containsText" dxfId="167" priority="214" operator="containsText" text="Open">
      <formula>NOT(ISERROR(SEARCH("Open",P1801)))</formula>
    </cfRule>
    <cfRule type="containsText" dxfId="166" priority="215" operator="containsText" text="Monitor">
      <formula>NOT(ISERROR(SEARCH("Monitor",P1801)))</formula>
    </cfRule>
    <cfRule type="containsText" dxfId="165" priority="216" operator="containsText" text="Close">
      <formula>NOT(ISERROR(SEARCH("Close",P1801)))</formula>
    </cfRule>
  </conditionalFormatting>
  <conditionalFormatting sqref="P1804:P1806">
    <cfRule type="containsText" dxfId="164" priority="211" operator="containsText" text="Open">
      <formula>NOT(ISERROR(SEARCH("Open",P1804)))</formula>
    </cfRule>
    <cfRule type="containsText" dxfId="163" priority="212" operator="containsText" text="Monitor">
      <formula>NOT(ISERROR(SEARCH("Monitor",P1804)))</formula>
    </cfRule>
    <cfRule type="containsText" dxfId="162" priority="213" operator="containsText" text="Close">
      <formula>NOT(ISERROR(SEARCH("Close",P1804)))</formula>
    </cfRule>
  </conditionalFormatting>
  <conditionalFormatting sqref="P1802">
    <cfRule type="containsText" dxfId="161" priority="208" operator="containsText" text="Open">
      <formula>NOT(ISERROR(SEARCH("Open",P1802)))</formula>
    </cfRule>
    <cfRule type="containsText" dxfId="160" priority="209" operator="containsText" text="Monitor">
      <formula>NOT(ISERROR(SEARCH("Monitor",P1802)))</formula>
    </cfRule>
    <cfRule type="containsText" dxfId="159" priority="210" operator="containsText" text="Close">
      <formula>NOT(ISERROR(SEARCH("Close",P1802)))</formula>
    </cfRule>
  </conditionalFormatting>
  <conditionalFormatting sqref="P1819">
    <cfRule type="containsText" dxfId="158" priority="205" operator="containsText" text="Open">
      <formula>NOT(ISERROR(SEARCH("Open",P1819)))</formula>
    </cfRule>
    <cfRule type="containsText" dxfId="157" priority="206" operator="containsText" text="Monitor">
      <formula>NOT(ISERROR(SEARCH("Monitor",P1819)))</formula>
    </cfRule>
    <cfRule type="containsText" dxfId="156" priority="207" operator="containsText" text="Close">
      <formula>NOT(ISERROR(SEARCH("Close",P1819)))</formula>
    </cfRule>
  </conditionalFormatting>
  <conditionalFormatting sqref="P1836">
    <cfRule type="containsText" dxfId="155" priority="202" operator="containsText" text="Open">
      <formula>NOT(ISERROR(SEARCH("Open",P1836)))</formula>
    </cfRule>
    <cfRule type="containsText" dxfId="154" priority="203" operator="containsText" text="Monitor">
      <formula>NOT(ISERROR(SEARCH("Monitor",P1836)))</formula>
    </cfRule>
    <cfRule type="containsText" dxfId="153" priority="204" operator="containsText" text="Close">
      <formula>NOT(ISERROR(SEARCH("Close",P1836)))</formula>
    </cfRule>
  </conditionalFormatting>
  <conditionalFormatting sqref="P1845">
    <cfRule type="containsText" dxfId="152" priority="199" operator="containsText" text="Open">
      <formula>NOT(ISERROR(SEARCH("Open",P1845)))</formula>
    </cfRule>
    <cfRule type="containsText" dxfId="151" priority="200" operator="containsText" text="Monitor">
      <formula>NOT(ISERROR(SEARCH("Monitor",P1845)))</formula>
    </cfRule>
    <cfRule type="containsText" dxfId="150" priority="201" operator="containsText" text="Close">
      <formula>NOT(ISERROR(SEARCH("Close",P1845)))</formula>
    </cfRule>
  </conditionalFormatting>
  <conditionalFormatting sqref="P1846">
    <cfRule type="containsText" dxfId="149" priority="196" operator="containsText" text="Open">
      <formula>NOT(ISERROR(SEARCH("Open",P1846)))</formula>
    </cfRule>
    <cfRule type="containsText" dxfId="148" priority="197" operator="containsText" text="Monitor">
      <formula>NOT(ISERROR(SEARCH("Monitor",P1846)))</formula>
    </cfRule>
    <cfRule type="containsText" dxfId="147" priority="198" operator="containsText" text="Close">
      <formula>NOT(ISERROR(SEARCH("Close",P1846)))</formula>
    </cfRule>
  </conditionalFormatting>
  <conditionalFormatting sqref="P1855">
    <cfRule type="containsText" dxfId="146" priority="181" operator="containsText" text="Open">
      <formula>NOT(ISERROR(SEARCH("Open",P1855)))</formula>
    </cfRule>
    <cfRule type="containsText" dxfId="145" priority="182" operator="containsText" text="Monitor">
      <formula>NOT(ISERROR(SEARCH("Monitor",P1855)))</formula>
    </cfRule>
    <cfRule type="containsText" dxfId="144" priority="183" operator="containsText" text="Close">
      <formula>NOT(ISERROR(SEARCH("Close",P1855)))</formula>
    </cfRule>
  </conditionalFormatting>
  <conditionalFormatting sqref="P1852:P1854">
    <cfRule type="containsText" dxfId="143" priority="184" operator="containsText" text="Open">
      <formula>NOT(ISERROR(SEARCH("Open",P1852)))</formula>
    </cfRule>
    <cfRule type="containsText" dxfId="142" priority="185" operator="containsText" text="Monitor">
      <formula>NOT(ISERROR(SEARCH("Monitor",P1852)))</formula>
    </cfRule>
    <cfRule type="containsText" dxfId="141" priority="186" operator="containsText" text="Close">
      <formula>NOT(ISERROR(SEARCH("Close",P1852)))</formula>
    </cfRule>
  </conditionalFormatting>
  <conditionalFormatting sqref="P1856">
    <cfRule type="containsText" dxfId="140" priority="172" operator="containsText" text="Open">
      <formula>NOT(ISERROR(SEARCH("Open",P1856)))</formula>
    </cfRule>
    <cfRule type="containsText" dxfId="139" priority="173" operator="containsText" text="Monitor">
      <formula>NOT(ISERROR(SEARCH("Monitor",P1856)))</formula>
    </cfRule>
    <cfRule type="containsText" dxfId="138" priority="174" operator="containsText" text="Close">
      <formula>NOT(ISERROR(SEARCH("Close",P1856)))</formula>
    </cfRule>
  </conditionalFormatting>
  <conditionalFormatting sqref="P1857:P1858">
    <cfRule type="containsText" dxfId="137" priority="169" operator="containsText" text="Open">
      <formula>NOT(ISERROR(SEARCH("Open",P1857)))</formula>
    </cfRule>
    <cfRule type="containsText" dxfId="136" priority="170" operator="containsText" text="Monitor">
      <formula>NOT(ISERROR(SEARCH("Monitor",P1857)))</formula>
    </cfRule>
    <cfRule type="containsText" dxfId="135" priority="171" operator="containsText" text="Close">
      <formula>NOT(ISERROR(SEARCH("Close",P1857)))</formula>
    </cfRule>
  </conditionalFormatting>
  <conditionalFormatting sqref="P1859">
    <cfRule type="containsText" dxfId="134" priority="166" operator="containsText" text="Open">
      <formula>NOT(ISERROR(SEARCH("Open",P1859)))</formula>
    </cfRule>
    <cfRule type="containsText" dxfId="133" priority="167" operator="containsText" text="Monitor">
      <formula>NOT(ISERROR(SEARCH("Monitor",P1859)))</formula>
    </cfRule>
    <cfRule type="containsText" dxfId="132" priority="168" operator="containsText" text="Close">
      <formula>NOT(ISERROR(SEARCH("Close",P1859)))</formula>
    </cfRule>
  </conditionalFormatting>
  <conditionalFormatting sqref="P1860:P1882">
    <cfRule type="containsText" dxfId="131" priority="160" operator="containsText" text="Open">
      <formula>NOT(ISERROR(SEARCH("Open",P1860)))</formula>
    </cfRule>
    <cfRule type="containsText" dxfId="130" priority="161" operator="containsText" text="Monitor">
      <formula>NOT(ISERROR(SEARCH("Monitor",P1860)))</formula>
    </cfRule>
    <cfRule type="containsText" dxfId="129" priority="162" operator="containsText" text="Close">
      <formula>NOT(ISERROR(SEARCH("Close",P1860)))</formula>
    </cfRule>
  </conditionalFormatting>
  <conditionalFormatting sqref="P1895:P1898">
    <cfRule type="containsText" dxfId="128" priority="142" operator="containsText" text="Open">
      <formula>NOT(ISERROR(SEARCH("Open",P1895)))</formula>
    </cfRule>
    <cfRule type="containsText" dxfId="127" priority="143" operator="containsText" text="Monitor">
      <formula>NOT(ISERROR(SEARCH("Monitor",P1895)))</formula>
    </cfRule>
    <cfRule type="containsText" dxfId="126" priority="144" operator="containsText" text="Close">
      <formula>NOT(ISERROR(SEARCH("Close",P1895)))</formula>
    </cfRule>
  </conditionalFormatting>
  <conditionalFormatting sqref="P1900:P1903">
    <cfRule type="containsText" dxfId="125" priority="136" operator="containsText" text="Open">
      <formula>NOT(ISERROR(SEARCH("Open",P1900)))</formula>
    </cfRule>
    <cfRule type="containsText" dxfId="124" priority="137" operator="containsText" text="Monitor">
      <formula>NOT(ISERROR(SEARCH("Monitor",P1900)))</formula>
    </cfRule>
    <cfRule type="containsText" dxfId="123" priority="138" operator="containsText" text="Close">
      <formula>NOT(ISERROR(SEARCH("Close",P1900)))</formula>
    </cfRule>
  </conditionalFormatting>
  <conditionalFormatting sqref="P1904:P1905">
    <cfRule type="containsText" dxfId="122" priority="133" operator="containsText" text="Open">
      <formula>NOT(ISERROR(SEARCH("Open",P1904)))</formula>
    </cfRule>
    <cfRule type="containsText" dxfId="121" priority="134" operator="containsText" text="Monitor">
      <formula>NOT(ISERROR(SEARCH("Monitor",P1904)))</formula>
    </cfRule>
    <cfRule type="containsText" dxfId="120" priority="135" operator="containsText" text="Close">
      <formula>NOT(ISERROR(SEARCH("Close",P1904)))</formula>
    </cfRule>
  </conditionalFormatting>
  <conditionalFormatting sqref="P1906:P1908">
    <cfRule type="containsText" dxfId="119" priority="130" operator="containsText" text="Open">
      <formula>NOT(ISERROR(SEARCH("Open",P1906)))</formula>
    </cfRule>
    <cfRule type="containsText" dxfId="118" priority="131" operator="containsText" text="Monitor">
      <formula>NOT(ISERROR(SEARCH("Monitor",P1906)))</formula>
    </cfRule>
    <cfRule type="containsText" dxfId="117" priority="132" operator="containsText" text="Close">
      <formula>NOT(ISERROR(SEARCH("Close",P1906)))</formula>
    </cfRule>
  </conditionalFormatting>
  <conditionalFormatting sqref="P1937">
    <cfRule type="containsText" dxfId="116" priority="127" operator="containsText" text="Open">
      <formula>NOT(ISERROR(SEARCH("Open",P1937)))</formula>
    </cfRule>
    <cfRule type="containsText" dxfId="115" priority="128" operator="containsText" text="Monitor">
      <formula>NOT(ISERROR(SEARCH("Monitor",P1937)))</formula>
    </cfRule>
    <cfRule type="containsText" dxfId="114" priority="129" operator="containsText" text="Close">
      <formula>NOT(ISERROR(SEARCH("Close",P1937)))</formula>
    </cfRule>
  </conditionalFormatting>
  <conditionalFormatting sqref="P1940:P1942">
    <cfRule type="containsText" dxfId="113" priority="124" operator="containsText" text="Open">
      <formula>NOT(ISERROR(SEARCH("Open",P1940)))</formula>
    </cfRule>
    <cfRule type="containsText" dxfId="112" priority="125" operator="containsText" text="Monitor">
      <formula>NOT(ISERROR(SEARCH("Monitor",P1940)))</formula>
    </cfRule>
    <cfRule type="containsText" dxfId="111" priority="126" operator="containsText" text="Close">
      <formula>NOT(ISERROR(SEARCH("Close",P1940)))</formula>
    </cfRule>
  </conditionalFormatting>
  <conditionalFormatting sqref="P1943:P1945">
    <cfRule type="containsText" dxfId="110" priority="121" operator="containsText" text="Open">
      <formula>NOT(ISERROR(SEARCH("Open",P1943)))</formula>
    </cfRule>
    <cfRule type="containsText" dxfId="109" priority="122" operator="containsText" text="Monitor">
      <formula>NOT(ISERROR(SEARCH("Monitor",P1943)))</formula>
    </cfRule>
    <cfRule type="containsText" dxfId="108" priority="123" operator="containsText" text="Close">
      <formula>NOT(ISERROR(SEARCH("Close",P1943)))</formula>
    </cfRule>
  </conditionalFormatting>
  <conditionalFormatting sqref="P1946:P1948">
    <cfRule type="containsText" dxfId="107" priority="118" operator="containsText" text="Open">
      <formula>NOT(ISERROR(SEARCH("Open",P1946)))</formula>
    </cfRule>
    <cfRule type="containsText" dxfId="106" priority="119" operator="containsText" text="Monitor">
      <formula>NOT(ISERROR(SEARCH("Monitor",P1946)))</formula>
    </cfRule>
    <cfRule type="containsText" dxfId="105" priority="120" operator="containsText" text="Close">
      <formula>NOT(ISERROR(SEARCH("Close",P1946)))</formula>
    </cfRule>
  </conditionalFormatting>
  <conditionalFormatting sqref="P1949:P1951">
    <cfRule type="containsText" dxfId="104" priority="115" operator="containsText" text="Open">
      <formula>NOT(ISERROR(SEARCH("Open",P1949)))</formula>
    </cfRule>
    <cfRule type="containsText" dxfId="103" priority="116" operator="containsText" text="Monitor">
      <formula>NOT(ISERROR(SEARCH("Monitor",P1949)))</formula>
    </cfRule>
    <cfRule type="containsText" dxfId="102" priority="117" operator="containsText" text="Close">
      <formula>NOT(ISERROR(SEARCH("Close",P1949)))</formula>
    </cfRule>
  </conditionalFormatting>
  <conditionalFormatting sqref="P1952:P1954">
    <cfRule type="containsText" dxfId="101" priority="112" operator="containsText" text="Open">
      <formula>NOT(ISERROR(SEARCH("Open",P1952)))</formula>
    </cfRule>
    <cfRule type="containsText" dxfId="100" priority="113" operator="containsText" text="Monitor">
      <formula>NOT(ISERROR(SEARCH("Monitor",P1952)))</formula>
    </cfRule>
    <cfRule type="containsText" dxfId="99" priority="114" operator="containsText" text="Close">
      <formula>NOT(ISERROR(SEARCH("Close",P1952)))</formula>
    </cfRule>
  </conditionalFormatting>
  <conditionalFormatting sqref="P1955:P1957">
    <cfRule type="containsText" dxfId="98" priority="109" operator="containsText" text="Open">
      <formula>NOT(ISERROR(SEARCH("Open",P1955)))</formula>
    </cfRule>
    <cfRule type="containsText" dxfId="97" priority="110" operator="containsText" text="Monitor">
      <formula>NOT(ISERROR(SEARCH("Monitor",P1955)))</formula>
    </cfRule>
    <cfRule type="containsText" dxfId="96" priority="111" operator="containsText" text="Close">
      <formula>NOT(ISERROR(SEARCH("Close",P1955)))</formula>
    </cfRule>
  </conditionalFormatting>
  <conditionalFormatting sqref="P2009">
    <cfRule type="containsText" dxfId="95" priority="106" operator="containsText" text="Open">
      <formula>NOT(ISERROR(SEARCH("Open",P2009)))</formula>
    </cfRule>
    <cfRule type="containsText" dxfId="94" priority="107" operator="containsText" text="Monitor">
      <formula>NOT(ISERROR(SEARCH("Monitor",P2009)))</formula>
    </cfRule>
    <cfRule type="containsText" dxfId="93" priority="108" operator="containsText" text="Close">
      <formula>NOT(ISERROR(SEARCH("Close",P2009)))</formula>
    </cfRule>
  </conditionalFormatting>
  <conditionalFormatting sqref="P2010">
    <cfRule type="containsText" dxfId="92" priority="103" operator="containsText" text="Open">
      <formula>NOT(ISERROR(SEARCH("Open",P2010)))</formula>
    </cfRule>
    <cfRule type="containsText" dxfId="91" priority="104" operator="containsText" text="Monitor">
      <formula>NOT(ISERROR(SEARCH("Monitor",P2010)))</formula>
    </cfRule>
    <cfRule type="containsText" dxfId="90" priority="105" operator="containsText" text="Close">
      <formula>NOT(ISERROR(SEARCH("Close",P2010)))</formula>
    </cfRule>
  </conditionalFormatting>
  <conditionalFormatting sqref="P2011">
    <cfRule type="containsText" dxfId="89" priority="97" operator="containsText" text="Open">
      <formula>NOT(ISERROR(SEARCH("Open",P2011)))</formula>
    </cfRule>
    <cfRule type="containsText" dxfId="88" priority="98" operator="containsText" text="Monitor">
      <formula>NOT(ISERROR(SEARCH("Monitor",P2011)))</formula>
    </cfRule>
    <cfRule type="containsText" dxfId="87" priority="99" operator="containsText" text="Close">
      <formula>NOT(ISERROR(SEARCH("Close",P2011)))</formula>
    </cfRule>
  </conditionalFormatting>
  <conditionalFormatting sqref="P2020">
    <cfRule type="containsText" dxfId="86" priority="94" operator="containsText" text="Open">
      <formula>NOT(ISERROR(SEARCH("Open",P2020)))</formula>
    </cfRule>
    <cfRule type="containsText" dxfId="85" priority="95" operator="containsText" text="Monitor">
      <formula>NOT(ISERROR(SEARCH("Monitor",P2020)))</formula>
    </cfRule>
    <cfRule type="containsText" dxfId="84" priority="96" operator="containsText" text="Close">
      <formula>NOT(ISERROR(SEARCH("Close",P2020)))</formula>
    </cfRule>
  </conditionalFormatting>
  <conditionalFormatting sqref="P2022">
    <cfRule type="containsText" dxfId="83" priority="91" operator="containsText" text="Open">
      <formula>NOT(ISERROR(SEARCH("Open",P2022)))</formula>
    </cfRule>
    <cfRule type="containsText" dxfId="82" priority="92" operator="containsText" text="Monitor">
      <formula>NOT(ISERROR(SEARCH("Monitor",P2022)))</formula>
    </cfRule>
    <cfRule type="containsText" dxfId="81" priority="93" operator="containsText" text="Close">
      <formula>NOT(ISERROR(SEARCH("Close",P2022)))</formula>
    </cfRule>
  </conditionalFormatting>
  <conditionalFormatting sqref="P2058">
    <cfRule type="containsText" dxfId="80" priority="85" operator="containsText" text="Open">
      <formula>NOT(ISERROR(SEARCH("Open",P2058)))</formula>
    </cfRule>
    <cfRule type="containsText" dxfId="79" priority="86" operator="containsText" text="Monitor">
      <formula>NOT(ISERROR(SEARCH("Monitor",P2058)))</formula>
    </cfRule>
    <cfRule type="containsText" dxfId="78" priority="87" operator="containsText" text="Close">
      <formula>NOT(ISERROR(SEARCH("Close",P2058)))</formula>
    </cfRule>
  </conditionalFormatting>
  <conditionalFormatting sqref="P2079:P2088">
    <cfRule type="containsText" dxfId="77" priority="82" operator="containsText" text="Open">
      <formula>NOT(ISERROR(SEARCH("Open",P2079)))</formula>
    </cfRule>
    <cfRule type="containsText" dxfId="76" priority="83" operator="containsText" text="Monitor">
      <formula>NOT(ISERROR(SEARCH("Monitor",P2079)))</formula>
    </cfRule>
    <cfRule type="containsText" dxfId="75" priority="84" operator="containsText" text="Close">
      <formula>NOT(ISERROR(SEARCH("Close",P2079)))</formula>
    </cfRule>
  </conditionalFormatting>
  <conditionalFormatting sqref="P2110">
    <cfRule type="containsText" dxfId="74" priority="79" operator="containsText" text="Open">
      <formula>NOT(ISERROR(SEARCH("Open",P2110)))</formula>
    </cfRule>
    <cfRule type="containsText" dxfId="73" priority="80" operator="containsText" text="Monitor">
      <formula>NOT(ISERROR(SEARCH("Monitor",P2110)))</formula>
    </cfRule>
    <cfRule type="containsText" dxfId="72" priority="81" operator="containsText" text="Close">
      <formula>NOT(ISERROR(SEARCH("Close",P2110)))</formula>
    </cfRule>
  </conditionalFormatting>
  <conditionalFormatting sqref="P2126">
    <cfRule type="containsText" dxfId="71" priority="76" operator="containsText" text="Open">
      <formula>NOT(ISERROR(SEARCH("Open",P2126)))</formula>
    </cfRule>
    <cfRule type="containsText" dxfId="70" priority="77" operator="containsText" text="Monitor">
      <formula>NOT(ISERROR(SEARCH("Monitor",P2126)))</formula>
    </cfRule>
    <cfRule type="containsText" dxfId="69" priority="78" operator="containsText" text="Close">
      <formula>NOT(ISERROR(SEARCH("Close",P2126)))</formula>
    </cfRule>
  </conditionalFormatting>
  <conditionalFormatting sqref="P2127">
    <cfRule type="containsText" dxfId="68" priority="73" operator="containsText" text="Open">
      <formula>NOT(ISERROR(SEARCH("Open",P2127)))</formula>
    </cfRule>
    <cfRule type="containsText" dxfId="67" priority="74" operator="containsText" text="Monitor">
      <formula>NOT(ISERROR(SEARCH("Monitor",P2127)))</formula>
    </cfRule>
    <cfRule type="containsText" dxfId="66" priority="75" operator="containsText" text="Close">
      <formula>NOT(ISERROR(SEARCH("Close",P2127)))</formula>
    </cfRule>
  </conditionalFormatting>
  <conditionalFormatting sqref="P2128">
    <cfRule type="containsText" dxfId="65" priority="70" operator="containsText" text="Open">
      <formula>NOT(ISERROR(SEARCH("Open",P2128)))</formula>
    </cfRule>
    <cfRule type="containsText" dxfId="64" priority="71" operator="containsText" text="Monitor">
      <formula>NOT(ISERROR(SEARCH("Monitor",P2128)))</formula>
    </cfRule>
    <cfRule type="containsText" dxfId="63" priority="72" operator="containsText" text="Close">
      <formula>NOT(ISERROR(SEARCH("Close",P2128)))</formula>
    </cfRule>
  </conditionalFormatting>
  <conditionalFormatting sqref="P2129">
    <cfRule type="containsText" dxfId="62" priority="67" operator="containsText" text="Open">
      <formula>NOT(ISERROR(SEARCH("Open",P2129)))</formula>
    </cfRule>
    <cfRule type="containsText" dxfId="61" priority="68" operator="containsText" text="Monitor">
      <formula>NOT(ISERROR(SEARCH("Monitor",P2129)))</formula>
    </cfRule>
    <cfRule type="containsText" dxfId="60" priority="69" operator="containsText" text="Close">
      <formula>NOT(ISERROR(SEARCH("Close",P2129)))</formula>
    </cfRule>
  </conditionalFormatting>
  <conditionalFormatting sqref="P2130">
    <cfRule type="containsText" dxfId="59" priority="64" operator="containsText" text="Open">
      <formula>NOT(ISERROR(SEARCH("Open",P2130)))</formula>
    </cfRule>
    <cfRule type="containsText" dxfId="58" priority="65" operator="containsText" text="Monitor">
      <formula>NOT(ISERROR(SEARCH("Monitor",P2130)))</formula>
    </cfRule>
    <cfRule type="containsText" dxfId="57" priority="66" operator="containsText" text="Close">
      <formula>NOT(ISERROR(SEARCH("Close",P2130)))</formula>
    </cfRule>
  </conditionalFormatting>
  <conditionalFormatting sqref="P2170">
    <cfRule type="containsText" dxfId="56" priority="61" operator="containsText" text="Open">
      <formula>NOT(ISERROR(SEARCH("Open",P2170)))</formula>
    </cfRule>
    <cfRule type="containsText" dxfId="55" priority="62" operator="containsText" text="Monitor">
      <formula>NOT(ISERROR(SEARCH("Monitor",P2170)))</formula>
    </cfRule>
    <cfRule type="containsText" dxfId="54" priority="63" operator="containsText" text="Close">
      <formula>NOT(ISERROR(SEARCH("Close",P2170)))</formula>
    </cfRule>
  </conditionalFormatting>
  <conditionalFormatting sqref="P2175">
    <cfRule type="containsText" dxfId="53" priority="58" operator="containsText" text="Open">
      <formula>NOT(ISERROR(SEARCH("Open",P2175)))</formula>
    </cfRule>
    <cfRule type="containsText" dxfId="52" priority="59" operator="containsText" text="Monitor">
      <formula>NOT(ISERROR(SEARCH("Monitor",P2175)))</formula>
    </cfRule>
    <cfRule type="containsText" dxfId="51" priority="60" operator="containsText" text="Close">
      <formula>NOT(ISERROR(SEARCH("Close",P2175)))</formula>
    </cfRule>
  </conditionalFormatting>
  <conditionalFormatting sqref="P2176">
    <cfRule type="containsText" dxfId="50" priority="55" operator="containsText" text="Open">
      <formula>NOT(ISERROR(SEARCH("Open",P2176)))</formula>
    </cfRule>
    <cfRule type="containsText" dxfId="49" priority="56" operator="containsText" text="Monitor">
      <formula>NOT(ISERROR(SEARCH("Monitor",P2176)))</formula>
    </cfRule>
    <cfRule type="containsText" dxfId="48" priority="57" operator="containsText" text="Close">
      <formula>NOT(ISERROR(SEARCH("Close",P2176)))</formula>
    </cfRule>
  </conditionalFormatting>
  <conditionalFormatting sqref="P2189:P2197">
    <cfRule type="containsText" dxfId="47" priority="49" operator="containsText" text="Open">
      <formula>NOT(ISERROR(SEARCH("Open",P2189)))</formula>
    </cfRule>
    <cfRule type="containsText" dxfId="46" priority="50" operator="containsText" text="Monitor">
      <formula>NOT(ISERROR(SEARCH("Monitor",P2189)))</formula>
    </cfRule>
    <cfRule type="containsText" dxfId="45" priority="51" operator="containsText" text="Close">
      <formula>NOT(ISERROR(SEARCH("Close",P2189)))</formula>
    </cfRule>
  </conditionalFormatting>
  <conditionalFormatting sqref="P2215">
    <cfRule type="containsText" dxfId="44" priority="46" operator="containsText" text="Open">
      <formula>NOT(ISERROR(SEARCH("Open",P2215)))</formula>
    </cfRule>
    <cfRule type="containsText" dxfId="43" priority="47" operator="containsText" text="Monitor">
      <formula>NOT(ISERROR(SEARCH("Monitor",P2215)))</formula>
    </cfRule>
    <cfRule type="containsText" dxfId="42" priority="48" operator="containsText" text="Close">
      <formula>NOT(ISERROR(SEARCH("Close",P2215)))</formula>
    </cfRule>
  </conditionalFormatting>
  <conditionalFormatting sqref="P2216">
    <cfRule type="containsText" dxfId="41" priority="43" operator="containsText" text="Open">
      <formula>NOT(ISERROR(SEARCH("Open",P2216)))</formula>
    </cfRule>
    <cfRule type="containsText" dxfId="40" priority="44" operator="containsText" text="Monitor">
      <formula>NOT(ISERROR(SEARCH("Monitor",P2216)))</formula>
    </cfRule>
    <cfRule type="containsText" dxfId="39" priority="45" operator="containsText" text="Close">
      <formula>NOT(ISERROR(SEARCH("Close",P2216)))</formula>
    </cfRule>
  </conditionalFormatting>
  <conditionalFormatting sqref="P2232">
    <cfRule type="containsText" dxfId="38" priority="40" operator="containsText" text="Open">
      <formula>NOT(ISERROR(SEARCH("Open",P2232)))</formula>
    </cfRule>
    <cfRule type="containsText" dxfId="37" priority="41" operator="containsText" text="Monitor">
      <formula>NOT(ISERROR(SEARCH("Monitor",P2232)))</formula>
    </cfRule>
    <cfRule type="containsText" dxfId="36" priority="42" operator="containsText" text="Close">
      <formula>NOT(ISERROR(SEARCH("Close",P2232)))</formula>
    </cfRule>
  </conditionalFormatting>
  <conditionalFormatting sqref="P2234">
    <cfRule type="containsText" dxfId="35" priority="34" operator="containsText" text="Open">
      <formula>NOT(ISERROR(SEARCH("Open",P2234)))</formula>
    </cfRule>
    <cfRule type="containsText" dxfId="34" priority="35" operator="containsText" text="Monitor">
      <formula>NOT(ISERROR(SEARCH("Monitor",P2234)))</formula>
    </cfRule>
    <cfRule type="containsText" dxfId="33" priority="36" operator="containsText" text="Close">
      <formula>NOT(ISERROR(SEARCH("Close",P2234)))</formula>
    </cfRule>
  </conditionalFormatting>
  <conditionalFormatting sqref="P2238:P2239">
    <cfRule type="containsText" dxfId="32" priority="31" operator="containsText" text="Open">
      <formula>NOT(ISERROR(SEARCH("Open",P2238)))</formula>
    </cfRule>
    <cfRule type="containsText" dxfId="31" priority="32" operator="containsText" text="Monitor">
      <formula>NOT(ISERROR(SEARCH("Monitor",P2238)))</formula>
    </cfRule>
    <cfRule type="containsText" dxfId="30" priority="33" operator="containsText" text="Close">
      <formula>NOT(ISERROR(SEARCH("Close",P2238)))</formula>
    </cfRule>
  </conditionalFormatting>
  <conditionalFormatting sqref="P2240:P2241">
    <cfRule type="containsText" dxfId="29" priority="28" operator="containsText" text="Open">
      <formula>NOT(ISERROR(SEARCH("Open",P2240)))</formula>
    </cfRule>
    <cfRule type="containsText" dxfId="28" priority="29" operator="containsText" text="Monitor">
      <formula>NOT(ISERROR(SEARCH("Monitor",P2240)))</formula>
    </cfRule>
    <cfRule type="containsText" dxfId="27" priority="30" operator="containsText" text="Close">
      <formula>NOT(ISERROR(SEARCH("Close",P2240)))</formula>
    </cfRule>
  </conditionalFormatting>
  <conditionalFormatting sqref="P2242">
    <cfRule type="containsText" dxfId="26" priority="22" operator="containsText" text="Open">
      <formula>NOT(ISERROR(SEARCH("Open",P2242)))</formula>
    </cfRule>
    <cfRule type="containsText" dxfId="25" priority="23" operator="containsText" text="Monitor">
      <formula>NOT(ISERROR(SEARCH("Monitor",P2242)))</formula>
    </cfRule>
    <cfRule type="containsText" dxfId="24" priority="24" operator="containsText" text="Close">
      <formula>NOT(ISERROR(SEARCH("Close",P2242)))</formula>
    </cfRule>
  </conditionalFormatting>
  <conditionalFormatting sqref="P2243">
    <cfRule type="containsText" dxfId="23" priority="19" operator="containsText" text="Open">
      <formula>NOT(ISERROR(SEARCH("Open",P2243)))</formula>
    </cfRule>
    <cfRule type="containsText" dxfId="22" priority="20" operator="containsText" text="Monitor">
      <formula>NOT(ISERROR(SEARCH("Monitor",P2243)))</formula>
    </cfRule>
    <cfRule type="containsText" dxfId="21" priority="21" operator="containsText" text="Close">
      <formula>NOT(ISERROR(SEARCH("Close",P2243)))</formula>
    </cfRule>
  </conditionalFormatting>
  <conditionalFormatting sqref="P2244">
    <cfRule type="containsText" dxfId="20" priority="16" operator="containsText" text="Open">
      <formula>NOT(ISERROR(SEARCH("Open",P2244)))</formula>
    </cfRule>
    <cfRule type="containsText" dxfId="19" priority="17" operator="containsText" text="Monitor">
      <formula>NOT(ISERROR(SEARCH("Monitor",P2244)))</formula>
    </cfRule>
    <cfRule type="containsText" dxfId="18" priority="18" operator="containsText" text="Close">
      <formula>NOT(ISERROR(SEARCH("Close",P2244)))</formula>
    </cfRule>
  </conditionalFormatting>
  <conditionalFormatting sqref="P2245">
    <cfRule type="containsText" dxfId="17" priority="13" operator="containsText" text="Open">
      <formula>NOT(ISERROR(SEARCH("Open",P2245)))</formula>
    </cfRule>
    <cfRule type="containsText" dxfId="16" priority="14" operator="containsText" text="Monitor">
      <formula>NOT(ISERROR(SEARCH("Monitor",P2245)))</formula>
    </cfRule>
    <cfRule type="containsText" dxfId="15" priority="15" operator="containsText" text="Close">
      <formula>NOT(ISERROR(SEARCH("Close",P2245)))</formula>
    </cfRule>
  </conditionalFormatting>
  <conditionalFormatting sqref="P2246:P2256">
    <cfRule type="containsText" dxfId="14" priority="7" operator="containsText" text="Open">
      <formula>NOT(ISERROR(SEARCH("Open",P2246)))</formula>
    </cfRule>
    <cfRule type="containsText" dxfId="13" priority="8" operator="containsText" text="Monitor">
      <formula>NOT(ISERROR(SEARCH("Monitor",P2246)))</formula>
    </cfRule>
    <cfRule type="containsText" dxfId="12" priority="9" operator="containsText" text="Close">
      <formula>NOT(ISERROR(SEARCH("Close",P2246)))</formula>
    </cfRule>
  </conditionalFormatting>
  <conditionalFormatting sqref="P2262">
    <cfRule type="containsText" dxfId="11" priority="4" operator="containsText" text="Open">
      <formula>NOT(ISERROR(SEARCH("Open",P2262)))</formula>
    </cfRule>
    <cfRule type="containsText" dxfId="10" priority="5" operator="containsText" text="Monitor">
      <formula>NOT(ISERROR(SEARCH("Monitor",P2262)))</formula>
    </cfRule>
    <cfRule type="containsText" dxfId="9" priority="6" operator="containsText" text="Close">
      <formula>NOT(ISERROR(SEARCH("Close",P2262)))</formula>
    </cfRule>
  </conditionalFormatting>
  <conditionalFormatting sqref="P2294">
    <cfRule type="containsText" dxfId="5" priority="1" operator="containsText" text="Open">
      <formula>NOT(ISERROR(SEARCH("Open",P2294)))</formula>
    </cfRule>
    <cfRule type="containsText" dxfId="4" priority="2" operator="containsText" text="Monitor">
      <formula>NOT(ISERROR(SEARCH("Monitor",P2294)))</formula>
    </cfRule>
    <cfRule type="containsText" dxfId="3" priority="3" operator="containsText" text="Close">
      <formula>NOT(ISERROR(SEARCH("Close",P2294)))</formula>
    </cfRule>
  </conditionalFormatting>
  <dataValidations count="1">
    <dataValidation type="list" allowBlank="1" showInputMessage="1" showErrorMessage="1" sqref="N81:N85 P1:P1048576">
      <formula1>"Open,Close,Monitor"</formula1>
    </dataValidation>
  </dataValidations>
  <hyperlinks>
    <hyperlink ref="U1647" r:id="rId1"/>
  </hyperlinks>
  <pageMargins left="0.7" right="0.7" top="0.75" bottom="0.75" header="0.3" footer="0.3"/>
  <pageSetup paperSize="9" orientation="portrait" r:id="rId2"/>
  <headerFooter>
    <oddHeader>&amp;C&amp;G</oddHeader>
  </headerFooter>
  <legacyDrawingHF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20"/>
  <sheetViews>
    <sheetView topLeftCell="A13" zoomScale="70" zoomScaleNormal="70" workbookViewId="0">
      <selection activeCell="K21" sqref="K21"/>
    </sheetView>
  </sheetViews>
  <sheetFormatPr defaultColWidth="9" defaultRowHeight="16.5" x14ac:dyDescent="0.3"/>
  <cols>
    <col min="1" max="1" width="9" style="53"/>
    <col min="2" max="2" width="21.875" style="51" customWidth="1"/>
    <col min="3" max="3" width="27.5" style="52" customWidth="1"/>
    <col min="4" max="16384" width="9" style="53"/>
  </cols>
  <sheetData>
    <row r="1" spans="1:3" x14ac:dyDescent="0.3">
      <c r="B1" s="54" t="s">
        <v>4830</v>
      </c>
      <c r="C1" s="55" t="s">
        <v>4831</v>
      </c>
    </row>
    <row r="2" spans="1:3" ht="78.75" customHeight="1" x14ac:dyDescent="0.3">
      <c r="B2" s="51" t="s">
        <v>4832</v>
      </c>
    </row>
    <row r="3" spans="1:3" ht="78.75" customHeight="1" x14ac:dyDescent="0.3">
      <c r="B3" s="51" t="s">
        <v>99</v>
      </c>
    </row>
    <row r="4" spans="1:3" ht="78.75" customHeight="1" x14ac:dyDescent="0.3">
      <c r="B4" s="51" t="s">
        <v>1161</v>
      </c>
    </row>
    <row r="5" spans="1:3" ht="78.75" customHeight="1" x14ac:dyDescent="0.3">
      <c r="B5" s="51" t="s">
        <v>1466</v>
      </c>
    </row>
    <row r="6" spans="1:3" ht="78.75" customHeight="1" x14ac:dyDescent="0.3">
      <c r="B6" s="51" t="s">
        <v>42</v>
      </c>
    </row>
    <row r="7" spans="1:3" ht="78.75" customHeight="1" x14ac:dyDescent="0.3">
      <c r="B7" s="51" t="s">
        <v>4833</v>
      </c>
    </row>
    <row r="8" spans="1:3" ht="78.75" customHeight="1" x14ac:dyDescent="0.3">
      <c r="B8" s="51" t="s">
        <v>2848</v>
      </c>
    </row>
    <row r="9" spans="1:3" ht="78.75" customHeight="1" x14ac:dyDescent="0.3">
      <c r="B9" s="51" t="s">
        <v>4834</v>
      </c>
    </row>
    <row r="10" spans="1:3" ht="78.75" customHeight="1" x14ac:dyDescent="0.3">
      <c r="B10" s="51" t="s">
        <v>1841</v>
      </c>
    </row>
    <row r="11" spans="1:3" ht="78.75" customHeight="1" x14ac:dyDescent="0.3">
      <c r="B11" s="51" t="s">
        <v>143</v>
      </c>
    </row>
    <row r="12" spans="1:3" ht="78.75" customHeight="1" x14ac:dyDescent="0.3">
      <c r="A12" s="21" t="s">
        <v>2102</v>
      </c>
      <c r="B12" s="10" t="s">
        <v>155</v>
      </c>
    </row>
    <row r="13" spans="1:3" ht="95.1" customHeight="1" x14ac:dyDescent="0.3">
      <c r="A13" s="21" t="s">
        <v>4605</v>
      </c>
      <c r="B13" s="10" t="s">
        <v>86</v>
      </c>
    </row>
    <row r="14" spans="1:3" ht="78.75" customHeight="1" x14ac:dyDescent="0.3">
      <c r="A14" s="21" t="s">
        <v>4605</v>
      </c>
      <c r="B14" s="10" t="s">
        <v>80</v>
      </c>
    </row>
    <row r="15" spans="1:3" ht="78.75" customHeight="1" x14ac:dyDescent="0.3">
      <c r="A15" s="53" t="s">
        <v>5311</v>
      </c>
      <c r="B15" s="51" t="s">
        <v>5312</v>
      </c>
    </row>
    <row r="16" spans="1:3" ht="156" customHeight="1" x14ac:dyDescent="0.3">
      <c r="A16" s="53" t="s">
        <v>2871</v>
      </c>
      <c r="B16" s="51" t="s">
        <v>3166</v>
      </c>
    </row>
    <row r="17" spans="1:3" ht="132" customHeight="1" x14ac:dyDescent="0.3">
      <c r="A17" s="53" t="s">
        <v>5427</v>
      </c>
      <c r="B17" s="51" t="s">
        <v>5426</v>
      </c>
    </row>
    <row r="18" spans="1:3" ht="133.5" customHeight="1" x14ac:dyDescent="0.3">
      <c r="A18" s="53" t="s">
        <v>5955</v>
      </c>
      <c r="B18" s="51" t="s">
        <v>5956</v>
      </c>
      <c r="C18"/>
    </row>
    <row r="19" spans="1:3" x14ac:dyDescent="0.3">
      <c r="C19"/>
    </row>
    <row r="20" spans="1:3" x14ac:dyDescent="0.3">
      <c r="C20"/>
    </row>
  </sheetData>
  <phoneticPr fontId="4" type="noConversion"/>
  <pageMargins left="0.7" right="0.7" top="0.75" bottom="0.75" header="0.3" footer="0.3"/>
  <pageSetup paperSize="9" orientation="portrait" r:id="rId1"/>
  <headerFooter>
    <oddHeader>&amp;C&amp;G</oddHeader>
  </headerFooter>
  <drawing r:id="rId2"/>
  <legacyDrawingHF r:id="rId3"/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C3:E17"/>
  <sheetViews>
    <sheetView workbookViewId="0">
      <selection activeCell="D17" sqref="D17:E17"/>
    </sheetView>
  </sheetViews>
  <sheetFormatPr defaultRowHeight="13.5" x14ac:dyDescent="0.15"/>
  <cols>
    <col min="3" max="3" width="16" customWidth="1"/>
    <col min="4" max="4" width="20" customWidth="1"/>
  </cols>
  <sheetData>
    <row r="3" spans="3:5" ht="16.5" x14ac:dyDescent="0.3">
      <c r="C3" s="56" t="s">
        <v>4844</v>
      </c>
      <c r="D3" s="56" t="s">
        <v>4845</v>
      </c>
      <c r="E3" s="56" t="s">
        <v>4846</v>
      </c>
    </row>
    <row r="4" spans="3:5" ht="16.5" x14ac:dyDescent="0.3">
      <c r="C4" s="57" t="s">
        <v>4847</v>
      </c>
      <c r="D4" s="58" t="s">
        <v>4848</v>
      </c>
      <c r="E4" s="57" t="s">
        <v>4849</v>
      </c>
    </row>
    <row r="5" spans="3:5" ht="16.5" x14ac:dyDescent="0.3">
      <c r="C5" s="57" t="s">
        <v>4847</v>
      </c>
      <c r="D5" s="58" t="s">
        <v>4850</v>
      </c>
      <c r="E5" s="57" t="s">
        <v>4851</v>
      </c>
    </row>
    <row r="6" spans="3:5" ht="16.5" x14ac:dyDescent="0.3">
      <c r="C6" s="57" t="s">
        <v>4847</v>
      </c>
      <c r="D6" s="58" t="s">
        <v>4852</v>
      </c>
      <c r="E6" s="57" t="s">
        <v>5346</v>
      </c>
    </row>
    <row r="7" spans="3:5" ht="16.5" x14ac:dyDescent="0.3">
      <c r="C7" s="59" t="s">
        <v>4853</v>
      </c>
      <c r="D7" s="59" t="s">
        <v>4854</v>
      </c>
      <c r="E7" s="59" t="s">
        <v>4855</v>
      </c>
    </row>
    <row r="8" spans="3:5" ht="16.5" x14ac:dyDescent="0.3">
      <c r="C8" s="59" t="s">
        <v>4853</v>
      </c>
      <c r="D8" s="60" t="s">
        <v>4856</v>
      </c>
      <c r="E8" s="59" t="s">
        <v>3772</v>
      </c>
    </row>
    <row r="9" spans="3:5" ht="16.5" x14ac:dyDescent="0.3">
      <c r="C9" s="59" t="s">
        <v>4853</v>
      </c>
      <c r="D9" s="60" t="s">
        <v>4857</v>
      </c>
      <c r="E9" s="59" t="s">
        <v>4858</v>
      </c>
    </row>
    <row r="10" spans="3:5" ht="16.5" x14ac:dyDescent="0.3">
      <c r="C10" s="61" t="s">
        <v>4859</v>
      </c>
      <c r="D10" s="61" t="s">
        <v>4860</v>
      </c>
      <c r="E10" s="61" t="s">
        <v>4861</v>
      </c>
    </row>
    <row r="11" spans="3:5" ht="16.5" x14ac:dyDescent="0.3">
      <c r="C11" s="61" t="s">
        <v>4859</v>
      </c>
      <c r="D11" s="61" t="s">
        <v>4848</v>
      </c>
      <c r="E11" s="61" t="s">
        <v>5930</v>
      </c>
    </row>
    <row r="12" spans="3:5" ht="16.5" x14ac:dyDescent="0.3">
      <c r="C12" s="61" t="s">
        <v>4859</v>
      </c>
      <c r="D12" s="61" t="s">
        <v>4862</v>
      </c>
      <c r="E12" s="61" t="s">
        <v>5925</v>
      </c>
    </row>
    <row r="13" spans="3:5" ht="16.5" x14ac:dyDescent="0.3">
      <c r="C13" s="61" t="s">
        <v>4859</v>
      </c>
      <c r="D13" s="61" t="s">
        <v>5685</v>
      </c>
      <c r="E13" s="61" t="s">
        <v>5928</v>
      </c>
    </row>
    <row r="14" spans="3:5" ht="16.5" x14ac:dyDescent="0.3">
      <c r="C14" s="62" t="s">
        <v>4863</v>
      </c>
      <c r="D14" s="62" t="s">
        <v>4864</v>
      </c>
      <c r="E14" s="62" t="s">
        <v>4865</v>
      </c>
    </row>
    <row r="15" spans="3:5" ht="16.5" x14ac:dyDescent="0.3">
      <c r="C15" s="62" t="s">
        <v>4863</v>
      </c>
      <c r="D15" s="63" t="s">
        <v>4866</v>
      </c>
      <c r="E15" s="62" t="s">
        <v>4867</v>
      </c>
    </row>
    <row r="16" spans="3:5" ht="16.5" x14ac:dyDescent="0.3">
      <c r="C16" s="62" t="s">
        <v>4863</v>
      </c>
      <c r="D16" s="63" t="s">
        <v>4868</v>
      </c>
      <c r="E16" s="62" t="s">
        <v>4869</v>
      </c>
    </row>
    <row r="17" spans="3:5" ht="16.5" x14ac:dyDescent="0.3">
      <c r="C17" s="62" t="s">
        <v>4863</v>
      </c>
      <c r="D17" s="63" t="s">
        <v>4870</v>
      </c>
      <c r="E17" s="62" t="s">
        <v>4871</v>
      </c>
    </row>
  </sheetData>
  <phoneticPr fontId="4" type="noConversion"/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30"/>
  <sheetViews>
    <sheetView topLeftCell="A19" zoomScale="80" zoomScaleNormal="80" workbookViewId="0">
      <selection activeCell="M37" sqref="M37"/>
    </sheetView>
  </sheetViews>
  <sheetFormatPr defaultRowHeight="13.5" x14ac:dyDescent="0.15"/>
  <sheetData>
    <row r="1" spans="1:17" x14ac:dyDescent="0.15">
      <c r="A1" s="71" t="s">
        <v>44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1" t="s">
        <v>45</v>
      </c>
      <c r="P1" s="74"/>
      <c r="Q1" s="74"/>
    </row>
    <row r="2" spans="1:17" x14ac:dyDescent="0.1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4"/>
      <c r="P2" s="74"/>
      <c r="Q2" s="74"/>
    </row>
    <row r="3" spans="1:17" x14ac:dyDescent="0.1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4"/>
      <c r="P3" s="74"/>
      <c r="Q3" s="74"/>
    </row>
    <row r="4" spans="1:17" x14ac:dyDescent="0.1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4"/>
      <c r="P4" s="74"/>
      <c r="Q4" s="74"/>
    </row>
    <row r="5" spans="1:17" x14ac:dyDescent="0.1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4"/>
      <c r="P5" s="74"/>
      <c r="Q5" s="74"/>
    </row>
    <row r="6" spans="1:17" x14ac:dyDescent="0.1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4"/>
      <c r="P6" s="74"/>
      <c r="Q6" s="74"/>
    </row>
    <row r="7" spans="1:17" x14ac:dyDescent="0.15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4"/>
      <c r="P7" s="74"/>
      <c r="Q7" s="74"/>
    </row>
    <row r="8" spans="1:17" x14ac:dyDescent="0.15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4"/>
      <c r="P8" s="74"/>
      <c r="Q8" s="74"/>
    </row>
    <row r="9" spans="1:17" x14ac:dyDescent="0.15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4"/>
      <c r="P9" s="74"/>
      <c r="Q9" s="74"/>
    </row>
    <row r="10" spans="1:17" x14ac:dyDescent="0.15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4"/>
      <c r="P10" s="74"/>
      <c r="Q10" s="74"/>
    </row>
    <row r="11" spans="1:17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4"/>
      <c r="P11" s="74"/>
      <c r="Q11" s="74"/>
    </row>
    <row r="12" spans="1:17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4"/>
      <c r="P12" s="74"/>
      <c r="Q12" s="74"/>
    </row>
    <row r="13" spans="1:17" x14ac:dyDescent="0.15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4"/>
      <c r="P13" s="74"/>
      <c r="Q13" s="74"/>
    </row>
    <row r="14" spans="1:17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4"/>
      <c r="P14" s="74"/>
      <c r="Q14" s="74"/>
    </row>
    <row r="15" spans="1:17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4"/>
      <c r="P15" s="74"/>
      <c r="Q15" s="74"/>
    </row>
    <row r="16" spans="1:17" x14ac:dyDescent="0.15">
      <c r="A16" s="73" t="s">
        <v>1093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</row>
    <row r="17" spans="1:14" x14ac:dyDescent="0.15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</row>
    <row r="18" spans="1:14" x14ac:dyDescent="0.15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</row>
    <row r="19" spans="1:14" x14ac:dyDescent="0.1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</row>
    <row r="20" spans="1:14" x14ac:dyDescent="0.15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</row>
    <row r="21" spans="1:14" x14ac:dyDescent="0.15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</row>
    <row r="22" spans="1:14" x14ac:dyDescent="0.1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</row>
    <row r="23" spans="1:14" x14ac:dyDescent="0.1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</row>
    <row r="24" spans="1:14" x14ac:dyDescent="0.15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</row>
    <row r="25" spans="1:14" x14ac:dyDescent="0.1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</row>
    <row r="26" spans="1:14" x14ac:dyDescent="0.1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</row>
    <row r="27" spans="1:14" x14ac:dyDescent="0.15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</row>
    <row r="28" spans="1:14" x14ac:dyDescent="0.1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</row>
    <row r="29" spans="1:14" x14ac:dyDescent="0.1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</row>
    <row r="30" spans="1:14" ht="138" customHeight="1" x14ac:dyDescent="0.15">
      <c r="A30" s="75" t="s">
        <v>72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</row>
  </sheetData>
  <mergeCells count="4">
    <mergeCell ref="A1:N15"/>
    <mergeCell ref="A16:N29"/>
    <mergeCell ref="O1:Q15"/>
    <mergeCell ref="A30:N30"/>
  </mergeCells>
  <phoneticPr fontId="4" type="noConversion"/>
  <pageMargins left="0.7" right="0.7" top="0.75" bottom="0.75" header="0.3" footer="0.3"/>
  <pageSetup paperSize="9" orientation="portrait" r:id="rId1"/>
  <headerFooter>
    <oddHeader>&amp;C&amp;G</oddHeader>
  </headerFooter>
  <legacyDrawingHF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8"/>
  <sheetViews>
    <sheetView zoomScale="85" zoomScaleNormal="85" workbookViewId="0">
      <selection activeCell="H23" sqref="H23"/>
    </sheetView>
  </sheetViews>
  <sheetFormatPr defaultRowHeight="13.5" x14ac:dyDescent="0.15"/>
  <cols>
    <col min="1" max="1" width="17.625" customWidth="1"/>
    <col min="2" max="2" width="9.875" bestFit="1" customWidth="1"/>
    <col min="3" max="3" width="6.25" customWidth="1"/>
    <col min="4" max="5" width="5.75" customWidth="1"/>
  </cols>
  <sheetData>
    <row r="1" spans="1:13" x14ac:dyDescent="0.15">
      <c r="A1" s="4" t="s">
        <v>24</v>
      </c>
      <c r="B1" t="s">
        <v>25</v>
      </c>
    </row>
    <row r="3" spans="1:13" ht="16.5" x14ac:dyDescent="0.15">
      <c r="A3" s="4" t="s">
        <v>12</v>
      </c>
      <c r="B3" s="4" t="s">
        <v>10</v>
      </c>
      <c r="G3" t="s">
        <v>26</v>
      </c>
      <c r="H3" s="7" t="s">
        <v>6</v>
      </c>
      <c r="I3" s="7" t="s">
        <v>11</v>
      </c>
      <c r="J3" s="7" t="s">
        <v>5</v>
      </c>
      <c r="K3" s="7" t="s">
        <v>7</v>
      </c>
      <c r="L3" s="1" t="s">
        <v>17</v>
      </c>
      <c r="M3" s="1" t="s">
        <v>18</v>
      </c>
    </row>
    <row r="4" spans="1:13" ht="16.5" x14ac:dyDescent="0.15">
      <c r="A4" s="4" t="s">
        <v>6</v>
      </c>
      <c r="B4" t="s">
        <v>11</v>
      </c>
      <c r="C4" t="s">
        <v>5</v>
      </c>
      <c r="D4" t="s">
        <v>7</v>
      </c>
      <c r="G4" s="76" t="str">
        <f>+B1</f>
        <v>CT</v>
      </c>
      <c r="H4" s="5" t="s">
        <v>23</v>
      </c>
      <c r="I4">
        <f>SUM(I5:I7)</f>
        <v>158</v>
      </c>
      <c r="J4">
        <f>SUM(J5:J7)</f>
        <v>52</v>
      </c>
      <c r="K4">
        <f>SUM(K5:K7)</f>
        <v>210</v>
      </c>
      <c r="L4" s="2">
        <f>I4/K4</f>
        <v>0.75238095238095237</v>
      </c>
      <c r="M4" s="3">
        <v>0.9</v>
      </c>
    </row>
    <row r="5" spans="1:13" ht="16.5" x14ac:dyDescent="0.15">
      <c r="A5" s="5" t="s">
        <v>8</v>
      </c>
      <c r="B5" s="6">
        <v>50</v>
      </c>
      <c r="C5" s="6">
        <v>16</v>
      </c>
      <c r="D5" s="6">
        <v>66</v>
      </c>
      <c r="G5" s="76"/>
      <c r="H5" s="5" t="s">
        <v>8</v>
      </c>
      <c r="I5" s="6">
        <f>+GETPIVOTDATA("不良名称",$A$3,"责任厂别","ARRAY","状态","Close")</f>
        <v>50</v>
      </c>
      <c r="J5" s="6">
        <f>+GETPIVOTDATA("不良名称",$A$3,"责任厂别","ARRAY","状态","OPEN")</f>
        <v>16</v>
      </c>
      <c r="K5" s="6">
        <f>+I5+J5</f>
        <v>66</v>
      </c>
      <c r="L5" s="2">
        <f>I5/K5</f>
        <v>0.75757575757575757</v>
      </c>
      <c r="M5" s="3">
        <v>0.9</v>
      </c>
    </row>
    <row r="6" spans="1:13" ht="16.5" x14ac:dyDescent="0.15">
      <c r="A6" s="5" t="s">
        <v>1</v>
      </c>
      <c r="B6" s="6">
        <v>86</v>
      </c>
      <c r="C6" s="6">
        <v>27</v>
      </c>
      <c r="D6" s="6">
        <v>113</v>
      </c>
      <c r="G6" s="76"/>
      <c r="H6" s="5" t="s">
        <v>1</v>
      </c>
      <c r="I6" s="6">
        <f>+GETPIVOTDATA("不良名称",$A$3,"责任厂别","OLED","状态","Close")</f>
        <v>86</v>
      </c>
      <c r="J6" s="6">
        <f>+GETPIVOTDATA("不良名称",$A$3,"责任厂别","OLED","状态","OPEN")</f>
        <v>27</v>
      </c>
      <c r="K6" s="6">
        <f>+I6+J6</f>
        <v>113</v>
      </c>
      <c r="L6" s="2">
        <f>I6/K6</f>
        <v>0.76106194690265483</v>
      </c>
      <c r="M6" s="3">
        <v>0.9</v>
      </c>
    </row>
    <row r="7" spans="1:13" ht="16.5" x14ac:dyDescent="0.15">
      <c r="A7" s="5" t="s">
        <v>9</v>
      </c>
      <c r="B7" s="6">
        <v>22</v>
      </c>
      <c r="C7" s="6">
        <v>9</v>
      </c>
      <c r="D7" s="6">
        <v>31</v>
      </c>
      <c r="G7" s="76"/>
      <c r="H7" s="5" t="s">
        <v>9</v>
      </c>
      <c r="I7" s="6">
        <f>+GETPIVOTDATA("不良名称",$A$3,"责任厂别","TP","状态","Close")</f>
        <v>22</v>
      </c>
      <c r="J7" s="6">
        <f>+GETPIVOTDATA("不良名称",$A$3,"责任厂别","TP","状态","OPEN")</f>
        <v>9</v>
      </c>
      <c r="K7" s="6">
        <f>+I7+J7</f>
        <v>31</v>
      </c>
      <c r="L7" s="2">
        <f>I7/K7</f>
        <v>0.70967741935483875</v>
      </c>
      <c r="M7" s="3">
        <v>0.9</v>
      </c>
    </row>
    <row r="8" spans="1:13" ht="16.5" x14ac:dyDescent="0.15">
      <c r="A8" s="5" t="s">
        <v>7</v>
      </c>
      <c r="B8" s="6">
        <v>158</v>
      </c>
      <c r="C8" s="6">
        <v>52</v>
      </c>
      <c r="D8" s="6">
        <v>210</v>
      </c>
      <c r="G8" s="8"/>
      <c r="H8" s="5"/>
      <c r="L8" s="2"/>
    </row>
  </sheetData>
  <mergeCells count="1">
    <mergeCell ref="G4:G7"/>
  </mergeCells>
  <phoneticPr fontId="4" type="noConversion"/>
  <pageMargins left="0.7" right="0.7" top="0.75" bottom="0.75" header="0.3" footer="0.3"/>
  <pageSetup paperSize="9" orientation="portrait" r:id="rId2"/>
  <headerFooter>
    <oddHeader>&amp;C&amp;G</oddHeader>
  </headerFooter>
  <legacyDrawingHF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CT异常波动调查</vt:lpstr>
      <vt:lpstr>图片库</vt:lpstr>
      <vt:lpstr>科室对应领导</vt:lpstr>
      <vt:lpstr>例</vt:lpstr>
      <vt:lpstr>关闭率统计-By厂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李双</dc:creator>
  <cp:lastModifiedBy>王梓尧</cp:lastModifiedBy>
  <dcterms:created xsi:type="dcterms:W3CDTF">2023-07-03T11:08:59Z</dcterms:created>
  <dcterms:modified xsi:type="dcterms:W3CDTF">2026-06-03T12:39:09Z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TWMT">
    <vt:lpwstr>e415fab7_0fd563e3_2606409ebe48185480cd72aaf62ac3136f4cb1a847f687917305eadf493bcea8_eaf56c26da9885138153a8daf649fb3a2065a8f152a1866e7f1954a10cd0f751</vt:lpwstr>
  </property>
  <property fmtid="{D5CDD505-2E9C-101B-9397-08002B2CF9AE}" pid="3" name="DTSOBJ">
    <vt:lpwstr>NTQzZjBhNDd8NmExYmEwZWUzMGU1N2U5NGQ4NGIxYmI0fDZhMDQ0NzAzNzU1NGE1NmIxNDE4NjE1NXw2YTE2YWU2NTU4ZWRlMWRhYTgwZTU5Yzh8NzU4NDY4fDV8MTJ8OWEyYjJjODg=</vt:lpwstr>
  </property>
</Properties>
</file>