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7628901-BEC9-477F-9D31-2B786CCA0609}" xr6:coauthVersionLast="47" xr6:coauthVersionMax="47" xr10:uidLastSave="{00000000-0000-0000-0000-000000000000}"/>
  <bookViews>
    <workbookView xWindow="3045" yWindow="2115" windowWidth="25545" windowHeight="13230" xr2:uid="{61EEFE5B-655C-4545-BF81-9CD8082258C5}"/>
  </bookViews>
  <sheets>
    <sheet name="test3_wet_foli_edit.txrx" sheetId="4" r:id="rId1"/>
    <sheet name="test3_wet_foli.txrx" sheetId="2" r:id="rId2"/>
    <sheet name="Sheet1" sheetId="1" r:id="rId3"/>
  </sheets>
  <definedNames>
    <definedName name="_xlnm._FilterDatabase" localSheetId="1" hidden="1">test3_wet_foli.txrx!$A$1:$B$1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67" i="2" l="1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S366" i="2"/>
  <c r="R366" i="2"/>
  <c r="Q366" i="2"/>
  <c r="P366" i="2"/>
  <c r="O366" i="2"/>
  <c r="N366" i="2"/>
  <c r="M366" i="2"/>
  <c r="L366" i="2"/>
  <c r="K366" i="2"/>
  <c r="J366" i="2"/>
  <c r="I366" i="2"/>
  <c r="H366" i="2"/>
  <c r="G366" i="2"/>
  <c r="F366" i="2"/>
  <c r="E366" i="2"/>
  <c r="D366" i="2"/>
  <c r="C366" i="2"/>
  <c r="S365" i="2"/>
  <c r="R365" i="2"/>
  <c r="Q365" i="2"/>
  <c r="P365" i="2"/>
  <c r="O365" i="2"/>
  <c r="N365" i="2"/>
  <c r="M365" i="2"/>
  <c r="L365" i="2"/>
  <c r="K365" i="2"/>
  <c r="J365" i="2"/>
  <c r="I365" i="2"/>
  <c r="H365" i="2"/>
  <c r="G365" i="2"/>
  <c r="F365" i="2"/>
  <c r="E365" i="2"/>
  <c r="D365" i="2"/>
  <c r="C365" i="2"/>
  <c r="S364" i="2"/>
  <c r="R364" i="2"/>
  <c r="Q364" i="2"/>
  <c r="P364" i="2"/>
  <c r="O364" i="2"/>
  <c r="N364" i="2"/>
  <c r="M364" i="2"/>
  <c r="L364" i="2"/>
  <c r="K364" i="2"/>
  <c r="J364" i="2"/>
  <c r="I364" i="2"/>
  <c r="H364" i="2"/>
  <c r="G364" i="2"/>
  <c r="F364" i="2"/>
  <c r="E364" i="2"/>
  <c r="D364" i="2"/>
  <c r="C364" i="2"/>
  <c r="S363" i="2"/>
  <c r="R363" i="2"/>
  <c r="Q363" i="2"/>
  <c r="P363" i="2"/>
  <c r="O363" i="2"/>
  <c r="N363" i="2"/>
  <c r="M363" i="2"/>
  <c r="L363" i="2"/>
  <c r="K363" i="2"/>
  <c r="J363" i="2"/>
  <c r="I363" i="2"/>
  <c r="H363" i="2"/>
  <c r="G363" i="2"/>
  <c r="F363" i="2"/>
  <c r="E363" i="2"/>
  <c r="D363" i="2"/>
  <c r="C363" i="2"/>
  <c r="S362" i="2"/>
  <c r="R362" i="2"/>
  <c r="Q362" i="2"/>
  <c r="P362" i="2"/>
  <c r="O362" i="2"/>
  <c r="N362" i="2"/>
  <c r="M362" i="2"/>
  <c r="L362" i="2"/>
  <c r="K362" i="2"/>
  <c r="J362" i="2"/>
  <c r="I362" i="2"/>
  <c r="H362" i="2"/>
  <c r="G362" i="2"/>
  <c r="F362" i="2"/>
  <c r="E362" i="2"/>
  <c r="D362" i="2"/>
  <c r="C362" i="2"/>
  <c r="S361" i="2"/>
  <c r="R361" i="2"/>
  <c r="Q361" i="2"/>
  <c r="P361" i="2"/>
  <c r="O361" i="2"/>
  <c r="N361" i="2"/>
  <c r="M361" i="2"/>
  <c r="L361" i="2"/>
  <c r="K361" i="2"/>
  <c r="J361" i="2"/>
  <c r="I361" i="2"/>
  <c r="H361" i="2"/>
  <c r="G361" i="2"/>
  <c r="F361" i="2"/>
  <c r="E361" i="2"/>
  <c r="D361" i="2"/>
  <c r="C361" i="2"/>
  <c r="S360" i="2"/>
  <c r="R360" i="2"/>
  <c r="Q360" i="2"/>
  <c r="P360" i="2"/>
  <c r="O360" i="2"/>
  <c r="N360" i="2"/>
  <c r="M360" i="2"/>
  <c r="L360" i="2"/>
  <c r="K360" i="2"/>
  <c r="J360" i="2"/>
  <c r="I360" i="2"/>
  <c r="H360" i="2"/>
  <c r="G360" i="2"/>
  <c r="F360" i="2"/>
  <c r="E360" i="2"/>
  <c r="D360" i="2"/>
  <c r="C360" i="2"/>
  <c r="S359" i="2"/>
  <c r="R359" i="2"/>
  <c r="Q359" i="2"/>
  <c r="P359" i="2"/>
  <c r="O359" i="2"/>
  <c r="N359" i="2"/>
  <c r="M359" i="2"/>
  <c r="L359" i="2"/>
  <c r="K359" i="2"/>
  <c r="J359" i="2"/>
  <c r="I359" i="2"/>
  <c r="H359" i="2"/>
  <c r="G359" i="2"/>
  <c r="F359" i="2"/>
  <c r="E359" i="2"/>
  <c r="D359" i="2"/>
  <c r="C359" i="2"/>
  <c r="S358" i="2"/>
  <c r="R358" i="2"/>
  <c r="Q358" i="2"/>
  <c r="P358" i="2"/>
  <c r="O358" i="2"/>
  <c r="N358" i="2"/>
  <c r="M358" i="2"/>
  <c r="L358" i="2"/>
  <c r="K358" i="2"/>
  <c r="J358" i="2"/>
  <c r="I358" i="2"/>
  <c r="H358" i="2"/>
  <c r="G358" i="2"/>
  <c r="F358" i="2"/>
  <c r="E358" i="2"/>
  <c r="D358" i="2"/>
  <c r="C358" i="2"/>
  <c r="S357" i="2"/>
  <c r="R357" i="2"/>
  <c r="Q357" i="2"/>
  <c r="P357" i="2"/>
  <c r="O357" i="2"/>
  <c r="N357" i="2"/>
  <c r="M357" i="2"/>
  <c r="L357" i="2"/>
  <c r="K357" i="2"/>
  <c r="J357" i="2"/>
  <c r="I357" i="2"/>
  <c r="H357" i="2"/>
  <c r="G357" i="2"/>
  <c r="F357" i="2"/>
  <c r="E357" i="2"/>
  <c r="D357" i="2"/>
  <c r="C357" i="2"/>
  <c r="S356" i="2"/>
  <c r="R356" i="2"/>
  <c r="Q356" i="2"/>
  <c r="P356" i="2"/>
  <c r="O356" i="2"/>
  <c r="N356" i="2"/>
  <c r="M356" i="2"/>
  <c r="L356" i="2"/>
  <c r="K356" i="2"/>
  <c r="J356" i="2"/>
  <c r="I356" i="2"/>
  <c r="H356" i="2"/>
  <c r="G356" i="2"/>
  <c r="F356" i="2"/>
  <c r="E356" i="2"/>
  <c r="D356" i="2"/>
  <c r="C356" i="2"/>
  <c r="S355" i="2"/>
  <c r="R355" i="2"/>
  <c r="Q355" i="2"/>
  <c r="P355" i="2"/>
  <c r="O355" i="2"/>
  <c r="N355" i="2"/>
  <c r="M355" i="2"/>
  <c r="L355" i="2"/>
  <c r="K355" i="2"/>
  <c r="J355" i="2"/>
  <c r="I355" i="2"/>
  <c r="H355" i="2"/>
  <c r="G355" i="2"/>
  <c r="F355" i="2"/>
  <c r="E355" i="2"/>
  <c r="D355" i="2"/>
  <c r="C355" i="2"/>
  <c r="S354" i="2"/>
  <c r="R354" i="2"/>
  <c r="Q354" i="2"/>
  <c r="P354" i="2"/>
  <c r="O354" i="2"/>
  <c r="N354" i="2"/>
  <c r="M354" i="2"/>
  <c r="L354" i="2"/>
  <c r="K354" i="2"/>
  <c r="J354" i="2"/>
  <c r="I354" i="2"/>
  <c r="H354" i="2"/>
  <c r="G354" i="2"/>
  <c r="F354" i="2"/>
  <c r="E354" i="2"/>
  <c r="D354" i="2"/>
  <c r="C354" i="2"/>
  <c r="S353" i="2"/>
  <c r="R353" i="2"/>
  <c r="Q353" i="2"/>
  <c r="P353" i="2"/>
  <c r="O353" i="2"/>
  <c r="N353" i="2"/>
  <c r="M353" i="2"/>
  <c r="L353" i="2"/>
  <c r="K353" i="2"/>
  <c r="J353" i="2"/>
  <c r="I353" i="2"/>
  <c r="H353" i="2"/>
  <c r="G353" i="2"/>
  <c r="F353" i="2"/>
  <c r="E353" i="2"/>
  <c r="D353" i="2"/>
  <c r="C353" i="2"/>
  <c r="S352" i="2"/>
  <c r="R352" i="2"/>
  <c r="Q352" i="2"/>
  <c r="P352" i="2"/>
  <c r="O352" i="2"/>
  <c r="N352" i="2"/>
  <c r="M352" i="2"/>
  <c r="L352" i="2"/>
  <c r="K352" i="2"/>
  <c r="J352" i="2"/>
  <c r="I352" i="2"/>
  <c r="H352" i="2"/>
  <c r="G352" i="2"/>
  <c r="F352" i="2"/>
  <c r="E352" i="2"/>
  <c r="D352" i="2"/>
  <c r="C352" i="2"/>
  <c r="S351" i="2"/>
  <c r="R351" i="2"/>
  <c r="Q351" i="2"/>
  <c r="P351" i="2"/>
  <c r="O351" i="2"/>
  <c r="N351" i="2"/>
  <c r="M351" i="2"/>
  <c r="L351" i="2"/>
  <c r="K351" i="2"/>
  <c r="J351" i="2"/>
  <c r="I351" i="2"/>
  <c r="H351" i="2"/>
  <c r="G351" i="2"/>
  <c r="F351" i="2"/>
  <c r="E351" i="2"/>
  <c r="D351" i="2"/>
  <c r="C351" i="2"/>
  <c r="S350" i="2"/>
  <c r="R350" i="2"/>
  <c r="Q350" i="2"/>
  <c r="P350" i="2"/>
  <c r="O350" i="2"/>
  <c r="N350" i="2"/>
  <c r="M350" i="2"/>
  <c r="L350" i="2"/>
  <c r="K350" i="2"/>
  <c r="J350" i="2"/>
  <c r="I350" i="2"/>
  <c r="H350" i="2"/>
  <c r="G350" i="2"/>
  <c r="F350" i="2"/>
  <c r="E350" i="2"/>
  <c r="D350" i="2"/>
  <c r="C350" i="2"/>
  <c r="S349" i="2"/>
  <c r="R349" i="2"/>
  <c r="Q349" i="2"/>
  <c r="P349" i="2"/>
  <c r="O349" i="2"/>
  <c r="N349" i="2"/>
  <c r="M349" i="2"/>
  <c r="L349" i="2"/>
  <c r="K349" i="2"/>
  <c r="J349" i="2"/>
  <c r="I349" i="2"/>
  <c r="H349" i="2"/>
  <c r="G349" i="2"/>
  <c r="F349" i="2"/>
  <c r="E349" i="2"/>
  <c r="D349" i="2"/>
  <c r="C349" i="2"/>
  <c r="S348" i="2"/>
  <c r="R348" i="2"/>
  <c r="Q348" i="2"/>
  <c r="P348" i="2"/>
  <c r="O348" i="2"/>
  <c r="N348" i="2"/>
  <c r="M348" i="2"/>
  <c r="L348" i="2"/>
  <c r="K348" i="2"/>
  <c r="J348" i="2"/>
  <c r="I348" i="2"/>
  <c r="H348" i="2"/>
  <c r="G348" i="2"/>
  <c r="F348" i="2"/>
  <c r="E348" i="2"/>
  <c r="D348" i="2"/>
  <c r="C348" i="2"/>
  <c r="S347" i="2"/>
  <c r="R347" i="2"/>
  <c r="Q347" i="2"/>
  <c r="P347" i="2"/>
  <c r="O347" i="2"/>
  <c r="N347" i="2"/>
  <c r="M347" i="2"/>
  <c r="L347" i="2"/>
  <c r="K347" i="2"/>
  <c r="J347" i="2"/>
  <c r="I347" i="2"/>
  <c r="H347" i="2"/>
  <c r="G347" i="2"/>
  <c r="F347" i="2"/>
  <c r="E347" i="2"/>
  <c r="D347" i="2"/>
  <c r="C347" i="2"/>
  <c r="S346" i="2"/>
  <c r="R346" i="2"/>
  <c r="Q346" i="2"/>
  <c r="P346" i="2"/>
  <c r="O346" i="2"/>
  <c r="N346" i="2"/>
  <c r="M346" i="2"/>
  <c r="L346" i="2"/>
  <c r="K346" i="2"/>
  <c r="J346" i="2"/>
  <c r="I346" i="2"/>
  <c r="H346" i="2"/>
  <c r="G346" i="2"/>
  <c r="F346" i="2"/>
  <c r="E346" i="2"/>
  <c r="D346" i="2"/>
  <c r="C346" i="2"/>
  <c r="S345" i="2"/>
  <c r="R345" i="2"/>
  <c r="Q345" i="2"/>
  <c r="P345" i="2"/>
  <c r="O345" i="2"/>
  <c r="N345" i="2"/>
  <c r="M345" i="2"/>
  <c r="L345" i="2"/>
  <c r="K345" i="2"/>
  <c r="J345" i="2"/>
  <c r="I345" i="2"/>
  <c r="H345" i="2"/>
  <c r="G345" i="2"/>
  <c r="F345" i="2"/>
  <c r="E345" i="2"/>
  <c r="D345" i="2"/>
  <c r="C345" i="2"/>
  <c r="S344" i="2"/>
  <c r="R344" i="2"/>
  <c r="Q344" i="2"/>
  <c r="P344" i="2"/>
  <c r="O344" i="2"/>
  <c r="N344" i="2"/>
  <c r="M344" i="2"/>
  <c r="L344" i="2"/>
  <c r="K344" i="2"/>
  <c r="J344" i="2"/>
  <c r="I344" i="2"/>
  <c r="H344" i="2"/>
  <c r="G344" i="2"/>
  <c r="F344" i="2"/>
  <c r="E344" i="2"/>
  <c r="D344" i="2"/>
  <c r="C344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S342" i="2"/>
  <c r="R342" i="2"/>
  <c r="Q342" i="2"/>
  <c r="P342" i="2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S341" i="2"/>
  <c r="R341" i="2"/>
  <c r="Q341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S340" i="2"/>
  <c r="R340" i="2"/>
  <c r="Q340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S339" i="2"/>
  <c r="R339" i="2"/>
  <c r="Q339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S338" i="2"/>
  <c r="R338" i="2"/>
  <c r="Q338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S336" i="2"/>
  <c r="R336" i="2"/>
  <c r="Q336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S335" i="2"/>
  <c r="R335" i="2"/>
  <c r="Q335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S334" i="2"/>
  <c r="R334" i="2"/>
  <c r="Q334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S333" i="2"/>
  <c r="R333" i="2"/>
  <c r="Q333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S332" i="2"/>
  <c r="R332" i="2"/>
  <c r="Q332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S331" i="2"/>
  <c r="R331" i="2"/>
  <c r="Q331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S330" i="2"/>
  <c r="R330" i="2"/>
  <c r="Q330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S329" i="2"/>
  <c r="R329" i="2"/>
  <c r="Q329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S328" i="2"/>
  <c r="R328" i="2"/>
  <c r="Q328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S327" i="2"/>
  <c r="R327" i="2"/>
  <c r="Q327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S326" i="2"/>
  <c r="R326" i="2"/>
  <c r="Q326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S325" i="2"/>
  <c r="R325" i="2"/>
  <c r="Q325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S324" i="2"/>
  <c r="R324" i="2"/>
  <c r="Q324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S323" i="2"/>
  <c r="R323" i="2"/>
  <c r="Q323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S322" i="2"/>
  <c r="R322" i="2"/>
  <c r="Q322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S321" i="2"/>
  <c r="R321" i="2"/>
  <c r="Q321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S320" i="2"/>
  <c r="R320" i="2"/>
  <c r="Q320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S318" i="2"/>
  <c r="R318" i="2"/>
  <c r="Q318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S317" i="2"/>
  <c r="R317" i="2"/>
  <c r="Q317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S316" i="2"/>
  <c r="R316" i="2"/>
  <c r="Q316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S315" i="2"/>
  <c r="R315" i="2"/>
  <c r="Q315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S314" i="2"/>
  <c r="R314" i="2"/>
  <c r="Q314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S313" i="2"/>
  <c r="R313" i="2"/>
  <c r="Q313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S312" i="2"/>
  <c r="R312" i="2"/>
  <c r="Q312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S311" i="2"/>
  <c r="R311" i="2"/>
  <c r="Q311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S309" i="2"/>
  <c r="R309" i="2"/>
  <c r="Q309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S308" i="2"/>
  <c r="R308" i="2"/>
  <c r="Q308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S307" i="2"/>
  <c r="R307" i="2"/>
  <c r="Q307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S306" i="2"/>
  <c r="R306" i="2"/>
  <c r="Q306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S305" i="2"/>
  <c r="R305" i="2"/>
  <c r="Q305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S304" i="2"/>
  <c r="R304" i="2"/>
  <c r="Q304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S303" i="2"/>
  <c r="R303" i="2"/>
  <c r="Q303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S302" i="2"/>
  <c r="R302" i="2"/>
  <c r="Q302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S301" i="2"/>
  <c r="R301" i="2"/>
  <c r="Q301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S300" i="2"/>
  <c r="R300" i="2"/>
  <c r="Q300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S299" i="2"/>
  <c r="R299" i="2"/>
  <c r="Q299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S298" i="2"/>
  <c r="R298" i="2"/>
  <c r="Q298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S297" i="2"/>
  <c r="R297" i="2"/>
  <c r="Q297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S296" i="2"/>
  <c r="R296" i="2"/>
  <c r="Q296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S294" i="2"/>
  <c r="R294" i="2"/>
  <c r="Q294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S293" i="2"/>
  <c r="R293" i="2"/>
  <c r="Q293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S292" i="2"/>
  <c r="R292" i="2"/>
  <c r="Q292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S291" i="2"/>
  <c r="R291" i="2"/>
  <c r="Q291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S290" i="2"/>
  <c r="R290" i="2"/>
  <c r="Q290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S289" i="2"/>
  <c r="R289" i="2"/>
  <c r="Q289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S288" i="2"/>
  <c r="R288" i="2"/>
  <c r="Q288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S136" i="2"/>
  <c r="R136" i="2"/>
  <c r="Q136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S132" i="2"/>
  <c r="R132" i="2"/>
  <c r="Q132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S131" i="2"/>
  <c r="R131" i="2"/>
  <c r="Q131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S130" i="2"/>
  <c r="R130" i="2"/>
  <c r="Q130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S129" i="2"/>
  <c r="R129" i="2"/>
  <c r="Q129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S128" i="2"/>
  <c r="R128" i="2"/>
  <c r="Q128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S126" i="2"/>
  <c r="R126" i="2"/>
  <c r="Q126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S125" i="2"/>
  <c r="R125" i="2"/>
  <c r="Q125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S124" i="2"/>
  <c r="R124" i="2"/>
  <c r="Q124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S122" i="2"/>
  <c r="R122" i="2"/>
  <c r="Q122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S121" i="2"/>
  <c r="R121" i="2"/>
  <c r="Q121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A23" i="2" a="1"/>
  <c r="A23" i="2" s="1"/>
  <c r="A24" i="2" s="1" a="1"/>
  <c r="A24" i="2" s="1"/>
  <c r="A25" i="2" s="1" a="1"/>
  <c r="A25" i="2" s="1"/>
  <c r="A26" i="2" s="1" a="1"/>
  <c r="A26" i="2" s="1"/>
  <c r="A27" i="2" s="1" a="1"/>
  <c r="A27" i="2" s="1"/>
  <c r="A28" i="2" s="1" a="1"/>
  <c r="A28" i="2" s="1"/>
  <c r="A29" i="2" s="1" a="1"/>
  <c r="A29" i="2" s="1"/>
  <c r="A30" i="2" s="1" a="1"/>
  <c r="A30" i="2" s="1"/>
  <c r="A31" i="2" s="1" a="1"/>
  <c r="A31" i="2" s="1"/>
  <c r="A32" i="2" s="1" a="1"/>
  <c r="A32" i="2" s="1"/>
  <c r="A33" i="2" s="1" a="1"/>
  <c r="A33" i="2" s="1"/>
  <c r="A34" i="2" s="1" a="1"/>
  <c r="A34" i="2" s="1"/>
  <c r="A35" i="2" s="1" a="1"/>
  <c r="A35" i="2" s="1"/>
  <c r="A36" i="2" s="1" a="1"/>
  <c r="A36" i="2" s="1"/>
  <c r="A37" i="2" s="1" a="1"/>
  <c r="A37" i="2" s="1"/>
  <c r="A38" i="2" s="1" a="1"/>
  <c r="A38" i="2" s="1"/>
  <c r="A39" i="2" s="1" a="1"/>
  <c r="A39" i="2" s="1"/>
  <c r="A40" i="2" s="1" a="1"/>
  <c r="A40" i="2" s="1"/>
  <c r="A41" i="2" s="1" a="1"/>
  <c r="A41" i="2" s="1"/>
  <c r="A42" i="2" s="1" a="1"/>
  <c r="A42" i="2" s="1"/>
  <c r="A43" i="2" s="1" a="1"/>
  <c r="A43" i="2" s="1"/>
  <c r="A44" i="2" s="1" a="1"/>
  <c r="A44" i="2" s="1"/>
  <c r="A45" i="2" s="1" a="1"/>
  <c r="A45" i="2" s="1"/>
  <c r="A46" i="2" s="1" a="1"/>
  <c r="A46" i="2" s="1"/>
  <c r="A47" i="2" s="1" a="1"/>
  <c r="A47" i="2" s="1"/>
  <c r="A48" i="2" s="1" a="1"/>
  <c r="A48" i="2" s="1"/>
  <c r="A49" i="2" s="1" a="1"/>
  <c r="A49" i="2" s="1"/>
  <c r="A50" i="2" s="1" a="1"/>
  <c r="A50" i="2" s="1"/>
  <c r="A51" i="2" s="1" a="1"/>
  <c r="A51" i="2" s="1"/>
  <c r="A52" i="2" s="1" a="1"/>
  <c r="A52" i="2" s="1"/>
  <c r="A53" i="2" s="1" a="1"/>
  <c r="A53" i="2" s="1"/>
  <c r="A54" i="2" s="1" a="1"/>
  <c r="A54" i="2" s="1"/>
  <c r="A55" i="2" s="1" a="1"/>
  <c r="A55" i="2" s="1"/>
  <c r="A56" i="2" s="1" a="1"/>
  <c r="A56" i="2" s="1"/>
  <c r="A57" i="2" s="1" a="1"/>
  <c r="A57" i="2" s="1"/>
  <c r="A58" i="2" s="1" a="1"/>
  <c r="A58" i="2" s="1"/>
  <c r="A59" i="2" s="1" a="1"/>
  <c r="A59" i="2" s="1"/>
  <c r="A60" i="2" s="1" a="1"/>
  <c r="A60" i="2" s="1"/>
  <c r="A61" i="2" s="1" a="1"/>
  <c r="A61" i="2" s="1"/>
  <c r="A62" i="2" s="1" a="1"/>
  <c r="A62" i="2" s="1"/>
  <c r="A63" i="2" s="1" a="1"/>
  <c r="A63" i="2" s="1"/>
  <c r="A64" i="2" s="1" a="1"/>
  <c r="A64" i="2" s="1"/>
  <c r="A65" i="2" s="1" a="1"/>
  <c r="A65" i="2" s="1"/>
  <c r="A66" i="2" s="1" a="1"/>
  <c r="A66" i="2" s="1"/>
  <c r="A67" i="2" s="1" a="1"/>
  <c r="A67" i="2" s="1"/>
  <c r="A68" i="2" s="1" a="1"/>
  <c r="A68" i="2" s="1"/>
  <c r="A69" i="2" s="1" a="1"/>
  <c r="A69" i="2" s="1"/>
  <c r="A70" i="2" s="1" a="1"/>
  <c r="A70" i="2" s="1"/>
  <c r="A71" i="2" s="1" a="1"/>
  <c r="A71" i="2" s="1"/>
  <c r="A72" i="2" s="1" a="1"/>
  <c r="A72" i="2" s="1"/>
  <c r="A73" i="2" s="1" a="1"/>
  <c r="A73" i="2" s="1"/>
  <c r="A74" i="2" s="1" a="1"/>
  <c r="A74" i="2" s="1"/>
  <c r="A75" i="2" s="1" a="1"/>
  <c r="A75" i="2" s="1"/>
  <c r="A76" i="2" s="1" a="1"/>
  <c r="A76" i="2" s="1"/>
  <c r="A77" i="2" s="1" a="1"/>
  <c r="A77" i="2" s="1"/>
  <c r="A78" i="2" s="1" a="1"/>
  <c r="A78" i="2" s="1"/>
  <c r="A79" i="2" s="1" a="1"/>
  <c r="A79" i="2" s="1"/>
  <c r="A80" i="2" s="1" a="1"/>
  <c r="A80" i="2" s="1"/>
  <c r="A81" i="2" s="1" a="1"/>
  <c r="A81" i="2" s="1"/>
  <c r="A82" i="2" s="1" a="1"/>
  <c r="A82" i="2" s="1"/>
  <c r="A83" i="2" s="1" a="1"/>
  <c r="A83" i="2" s="1"/>
  <c r="A84" i="2" s="1" a="1"/>
  <c r="A84" i="2" s="1"/>
  <c r="A85" i="2" s="1" a="1"/>
  <c r="A85" i="2" s="1"/>
  <c r="A86" i="2" s="1" a="1"/>
  <c r="A86" i="2" s="1"/>
  <c r="A87" i="2" s="1" a="1"/>
  <c r="A87" i="2" s="1"/>
  <c r="A88" i="2" s="1" a="1"/>
  <c r="A88" i="2" s="1"/>
  <c r="A89" i="2" s="1" a="1"/>
  <c r="A89" i="2" s="1"/>
  <c r="A90" i="2" s="1" a="1"/>
  <c r="A90" i="2" s="1"/>
  <c r="A91" i="2" s="1" a="1"/>
  <c r="A91" i="2" s="1"/>
  <c r="A92" i="2" s="1" a="1"/>
  <c r="A92" i="2" s="1"/>
  <c r="A93" i="2" s="1" a="1"/>
  <c r="A93" i="2" s="1"/>
  <c r="A94" i="2" s="1" a="1"/>
  <c r="A94" i="2" s="1"/>
  <c r="A95" i="2" s="1" a="1"/>
  <c r="A95" i="2" s="1"/>
  <c r="A96" i="2" s="1" a="1"/>
  <c r="A96" i="2" s="1"/>
  <c r="A97" i="2" s="1" a="1"/>
  <c r="A97" i="2" s="1"/>
  <c r="A98" i="2" s="1" a="1"/>
  <c r="A98" i="2" s="1"/>
  <c r="A99" i="2" s="1" a="1"/>
  <c r="A99" i="2" s="1"/>
  <c r="A100" i="2" s="1" a="1"/>
  <c r="A100" i="2" s="1"/>
  <c r="A101" i="2" s="1" a="1"/>
  <c r="A101" i="2" s="1"/>
  <c r="A102" i="2" s="1" a="1"/>
  <c r="A102" i="2" s="1"/>
  <c r="A103" i="2" s="1" a="1"/>
  <c r="A103" i="2" s="1"/>
  <c r="A104" i="2" s="1" a="1"/>
  <c r="A104" i="2" s="1"/>
  <c r="A105" i="2" s="1" a="1"/>
  <c r="A105" i="2" s="1"/>
  <c r="A106" i="2" s="1" a="1"/>
  <c r="A106" i="2" s="1"/>
  <c r="A107" i="2" s="1" a="1"/>
  <c r="A107" i="2" s="1"/>
  <c r="A108" i="2" s="1" a="1"/>
  <c r="A108" i="2" s="1"/>
  <c r="A109" i="2" s="1" a="1"/>
  <c r="A109" i="2" s="1"/>
  <c r="A110" i="2" s="1" a="1"/>
  <c r="A110" i="2" s="1"/>
  <c r="A111" i="2" s="1" a="1"/>
  <c r="A111" i="2" s="1"/>
  <c r="A112" i="2" s="1" a="1"/>
  <c r="A112" i="2" s="1"/>
  <c r="A113" i="2" s="1" a="1"/>
  <c r="A113" i="2" s="1"/>
  <c r="A114" i="2" s="1" a="1"/>
  <c r="A114" i="2" s="1"/>
  <c r="A115" i="2" s="1" a="1"/>
  <c r="A115" i="2" s="1"/>
  <c r="A116" i="2" s="1" a="1"/>
  <c r="A116" i="2" s="1"/>
  <c r="A117" i="2" s="1" a="1"/>
  <c r="A117" i="2" s="1"/>
  <c r="A118" i="2" s="1" a="1"/>
  <c r="A118" i="2" s="1"/>
  <c r="A119" i="2" s="1" a="1"/>
  <c r="A119" i="2" s="1"/>
  <c r="A120" i="2" s="1" a="1"/>
  <c r="A120" i="2" s="1"/>
  <c r="A121" i="2" s="1" a="1"/>
  <c r="A121" i="2" s="1"/>
  <c r="A122" i="2" s="1" a="1"/>
  <c r="A122" i="2" s="1"/>
  <c r="A123" i="2" s="1" a="1"/>
  <c r="A123" i="2" s="1"/>
  <c r="A124" i="2" s="1" a="1"/>
  <c r="A124" i="2" s="1"/>
  <c r="A125" i="2" s="1" a="1"/>
  <c r="A125" i="2" s="1"/>
  <c r="A126" i="2" s="1" a="1"/>
  <c r="A126" i="2" s="1"/>
  <c r="A127" i="2" s="1" a="1"/>
  <c r="A127" i="2" s="1"/>
  <c r="A128" i="2" s="1" a="1"/>
  <c r="A128" i="2" s="1"/>
  <c r="A129" i="2" s="1" a="1"/>
  <c r="A129" i="2" s="1"/>
  <c r="A130" i="2" s="1" a="1"/>
  <c r="A130" i="2" s="1"/>
  <c r="A131" i="2" s="1" a="1"/>
  <c r="A131" i="2" s="1"/>
  <c r="A132" i="2" s="1" a="1"/>
  <c r="A132" i="2" s="1"/>
  <c r="A133" i="2" s="1" a="1"/>
  <c r="A133" i="2" s="1"/>
  <c r="A134" i="2" s="1" a="1"/>
  <c r="A134" i="2" s="1"/>
  <c r="A135" i="2" s="1" a="1"/>
  <c r="A135" i="2" s="1"/>
  <c r="A136" i="2" s="1" a="1"/>
  <c r="A136" i="2" s="1"/>
  <c r="A137" i="2" s="1" a="1"/>
  <c r="A137" i="2" s="1"/>
  <c r="A138" i="2" s="1" a="1"/>
  <c r="A138" i="2" s="1"/>
  <c r="A139" i="2" s="1" a="1"/>
  <c r="A139" i="2" s="1"/>
  <c r="A140" i="2" s="1" a="1"/>
  <c r="A140" i="2" s="1"/>
  <c r="A141" i="2" s="1" a="1"/>
  <c r="A141" i="2" s="1"/>
  <c r="A142" i="2" s="1" a="1"/>
  <c r="A142" i="2" s="1"/>
  <c r="A143" i="2" s="1" a="1"/>
  <c r="A143" i="2" s="1"/>
  <c r="A144" i="2" s="1" a="1"/>
  <c r="A144" i="2" s="1"/>
  <c r="A145" i="2" s="1" a="1"/>
  <c r="A145" i="2" s="1"/>
  <c r="A146" i="2" s="1" a="1"/>
  <c r="A146" i="2" s="1"/>
  <c r="A147" i="2" s="1" a="1"/>
  <c r="A147" i="2" s="1"/>
  <c r="A148" i="2" s="1" a="1"/>
  <c r="A148" i="2" s="1"/>
  <c r="A149" i="2" s="1" a="1"/>
  <c r="A149" i="2" s="1"/>
  <c r="A150" i="2" s="1" a="1"/>
  <c r="A150" i="2" s="1"/>
  <c r="A151" i="2" s="1" a="1"/>
  <c r="A151" i="2" s="1"/>
  <c r="A152" i="2" s="1" a="1"/>
  <c r="A152" i="2" s="1"/>
  <c r="A153" i="2" s="1" a="1"/>
  <c r="A153" i="2" s="1"/>
  <c r="A154" i="2" s="1" a="1"/>
  <c r="A154" i="2" s="1"/>
  <c r="A155" i="2" s="1" a="1"/>
  <c r="A155" i="2" s="1"/>
  <c r="A156" i="2" s="1" a="1"/>
  <c r="A156" i="2" s="1"/>
  <c r="A157" i="2" s="1" a="1"/>
  <c r="A157" i="2" s="1"/>
  <c r="A158" i="2" s="1" a="1"/>
  <c r="A158" i="2" s="1"/>
  <c r="A159" i="2" s="1" a="1"/>
  <c r="A159" i="2" s="1"/>
  <c r="A160" i="2" s="1" a="1"/>
  <c r="A160" i="2" s="1"/>
  <c r="A161" i="2" s="1" a="1"/>
  <c r="A161" i="2" s="1"/>
  <c r="A162" i="2" s="1" a="1"/>
  <c r="A162" i="2" s="1"/>
  <c r="A163" i="2" s="1" a="1"/>
  <c r="A163" i="2" s="1"/>
  <c r="A164" i="2" s="1" a="1"/>
  <c r="A164" i="2" s="1"/>
  <c r="A165" i="2" s="1" a="1"/>
  <c r="A165" i="2" s="1"/>
  <c r="A166" i="2" s="1" a="1"/>
  <c r="A166" i="2" s="1"/>
  <c r="A167" i="2" s="1" a="1"/>
  <c r="A167" i="2" s="1"/>
  <c r="A168" i="2" s="1" a="1"/>
  <c r="A168" i="2" s="1"/>
  <c r="A169" i="2" s="1" a="1"/>
  <c r="A169" i="2" s="1"/>
  <c r="A170" i="2" s="1" a="1"/>
  <c r="A170" i="2" s="1"/>
  <c r="A171" i="2" s="1" a="1"/>
  <c r="A171" i="2" s="1"/>
  <c r="A172" i="2" s="1" a="1"/>
  <c r="A172" i="2" s="1"/>
  <c r="A173" i="2" s="1" a="1"/>
  <c r="A173" i="2" s="1"/>
  <c r="A174" i="2" s="1" a="1"/>
  <c r="A174" i="2" s="1"/>
  <c r="A175" i="2" s="1" a="1"/>
  <c r="A175" i="2" s="1"/>
  <c r="A176" i="2" s="1" a="1"/>
  <c r="A176" i="2" s="1"/>
  <c r="A177" i="2" s="1" a="1"/>
  <c r="A177" i="2" s="1"/>
  <c r="A178" i="2" s="1" a="1"/>
  <c r="A178" i="2" s="1"/>
  <c r="A179" i="2" s="1" a="1"/>
  <c r="A179" i="2" s="1"/>
  <c r="A180" i="2" s="1" a="1"/>
  <c r="A180" i="2" s="1"/>
  <c r="A181" i="2" s="1" a="1"/>
  <c r="A181" i="2" s="1"/>
  <c r="A182" i="2" s="1" a="1"/>
  <c r="A182" i="2" s="1"/>
  <c r="A183" i="2" s="1" a="1"/>
  <c r="A183" i="2" s="1"/>
  <c r="A184" i="2" s="1" a="1"/>
  <c r="A184" i="2" s="1"/>
  <c r="A185" i="2" s="1" a="1"/>
  <c r="A185" i="2" s="1"/>
  <c r="A186" i="2" s="1" a="1"/>
  <c r="A186" i="2" s="1"/>
  <c r="A187" i="2" s="1" a="1"/>
  <c r="A187" i="2" s="1"/>
  <c r="A188" i="2" s="1" a="1"/>
  <c r="A188" i="2" s="1"/>
  <c r="A189" i="2" s="1" a="1"/>
  <c r="A189" i="2" s="1"/>
  <c r="A190" i="2" s="1" a="1"/>
  <c r="A190" i="2" s="1"/>
  <c r="A191" i="2" s="1" a="1"/>
  <c r="A191" i="2" s="1"/>
  <c r="A192" i="2" s="1" a="1"/>
  <c r="A192" i="2" s="1"/>
  <c r="A193" i="2" s="1" a="1"/>
  <c r="A193" i="2" s="1"/>
  <c r="A194" i="2" s="1" a="1"/>
  <c r="A194" i="2" s="1"/>
  <c r="A195" i="2" s="1" a="1"/>
  <c r="A195" i="2" s="1"/>
  <c r="A196" i="2" s="1" a="1"/>
  <c r="A196" i="2" s="1"/>
  <c r="A197" i="2" s="1" a="1"/>
  <c r="A197" i="2" s="1"/>
  <c r="A198" i="2" s="1" a="1"/>
  <c r="A198" i="2" s="1"/>
  <c r="A199" i="2" s="1" a="1"/>
  <c r="A199" i="2" s="1"/>
  <c r="A200" i="2" s="1" a="1"/>
  <c r="A200" i="2" s="1"/>
  <c r="A201" i="2" s="1" a="1"/>
  <c r="A201" i="2" s="1"/>
  <c r="A202" i="2" s="1" a="1"/>
  <c r="A202" i="2" s="1"/>
  <c r="A203" i="2" s="1" a="1"/>
  <c r="A203" i="2" s="1"/>
  <c r="A204" i="2" s="1" a="1"/>
  <c r="A204" i="2" s="1"/>
  <c r="A205" i="2" s="1" a="1"/>
  <c r="A205" i="2" s="1"/>
  <c r="A206" i="2" s="1" a="1"/>
  <c r="A206" i="2" s="1"/>
  <c r="A207" i="2" s="1" a="1"/>
  <c r="A207" i="2" s="1"/>
  <c r="A208" i="2" s="1" a="1"/>
  <c r="A208" i="2" s="1"/>
  <c r="A209" i="2" s="1" a="1"/>
  <c r="A209" i="2" s="1"/>
  <c r="A210" i="2" s="1" a="1"/>
  <c r="A210" i="2" s="1"/>
  <c r="A211" i="2" s="1" a="1"/>
  <c r="A211" i="2" s="1"/>
  <c r="A212" i="2" s="1" a="1"/>
  <c r="A212" i="2" s="1"/>
  <c r="A213" i="2" s="1" a="1"/>
  <c r="A213" i="2" s="1"/>
  <c r="A214" i="2" s="1" a="1"/>
  <c r="A214" i="2" s="1"/>
  <c r="A215" i="2" s="1" a="1"/>
  <c r="A215" i="2" s="1"/>
  <c r="A216" i="2" s="1" a="1"/>
  <c r="A216" i="2" s="1"/>
  <c r="A217" i="2" s="1" a="1"/>
  <c r="A217" i="2" s="1"/>
  <c r="A218" i="2" s="1" a="1"/>
  <c r="A218" i="2" s="1"/>
  <c r="A219" i="2" s="1" a="1"/>
  <c r="A219" i="2" s="1"/>
  <c r="A220" i="2" s="1" a="1"/>
  <c r="A220" i="2" s="1"/>
  <c r="A221" i="2" s="1" a="1"/>
  <c r="A221" i="2" s="1"/>
  <c r="A222" i="2" s="1" a="1"/>
  <c r="A222" i="2" s="1"/>
  <c r="A223" i="2" s="1" a="1"/>
  <c r="A223" i="2" s="1"/>
  <c r="A224" i="2" s="1" a="1"/>
  <c r="A224" i="2" s="1"/>
  <c r="A225" i="2" s="1" a="1"/>
  <c r="A225" i="2" s="1"/>
  <c r="A226" i="2" s="1" a="1"/>
  <c r="A226" i="2" s="1"/>
  <c r="A227" i="2" s="1" a="1"/>
  <c r="A227" i="2" s="1"/>
  <c r="A228" i="2" s="1" a="1"/>
  <c r="A228" i="2" s="1"/>
  <c r="A229" i="2" s="1" a="1"/>
  <c r="A229" i="2" s="1"/>
  <c r="A230" i="2" s="1" a="1"/>
  <c r="A230" i="2" s="1"/>
  <c r="A231" i="2" s="1" a="1"/>
  <c r="A231" i="2" s="1"/>
  <c r="A232" i="2" s="1" a="1"/>
  <c r="A232" i="2" s="1"/>
  <c r="A233" i="2" s="1" a="1"/>
  <c r="A233" i="2" s="1"/>
  <c r="A234" i="2" s="1" a="1"/>
  <c r="A234" i="2" s="1"/>
  <c r="A235" i="2" s="1" a="1"/>
  <c r="A235" i="2" s="1"/>
  <c r="A236" i="2" s="1" a="1"/>
  <c r="A236" i="2" s="1"/>
  <c r="A237" i="2" s="1" a="1"/>
  <c r="A237" i="2" s="1"/>
  <c r="A238" i="2" s="1" a="1"/>
  <c r="A238" i="2" s="1"/>
  <c r="A239" i="2" s="1" a="1"/>
  <c r="A239" i="2" s="1"/>
  <c r="A240" i="2" s="1" a="1"/>
  <c r="A240" i="2" s="1"/>
  <c r="A241" i="2" s="1" a="1"/>
  <c r="A241" i="2" s="1"/>
  <c r="A242" i="2" s="1" a="1"/>
  <c r="A242" i="2" s="1"/>
  <c r="A243" i="2" s="1" a="1"/>
  <c r="A243" i="2" s="1"/>
  <c r="A244" i="2" s="1" a="1"/>
  <c r="A244" i="2" s="1"/>
  <c r="A245" i="2" s="1" a="1"/>
  <c r="A245" i="2" s="1"/>
  <c r="A246" i="2" s="1" a="1"/>
  <c r="A246" i="2" s="1"/>
  <c r="A247" i="2" s="1" a="1"/>
  <c r="A247" i="2" s="1"/>
  <c r="A248" i="2" s="1" a="1"/>
  <c r="A248" i="2" s="1"/>
  <c r="A249" i="2" s="1" a="1"/>
  <c r="A249" i="2" s="1"/>
  <c r="A250" i="2" s="1" a="1"/>
  <c r="A250" i="2" s="1"/>
  <c r="A251" i="2" s="1" a="1"/>
  <c r="A251" i="2" s="1"/>
  <c r="A252" i="2" s="1" a="1"/>
  <c r="A252" i="2" s="1"/>
  <c r="A253" i="2" s="1" a="1"/>
  <c r="A253" i="2" s="1"/>
  <c r="A254" i="2" s="1" a="1"/>
  <c r="A254" i="2" s="1"/>
  <c r="A255" i="2" s="1" a="1"/>
  <c r="A255" i="2" s="1"/>
  <c r="A256" i="2" s="1" a="1"/>
  <c r="A256" i="2" s="1"/>
  <c r="A257" i="2" s="1" a="1"/>
  <c r="A257" i="2" s="1"/>
  <c r="A258" i="2" s="1" a="1"/>
  <c r="A258" i="2" s="1"/>
  <c r="A259" i="2" s="1" a="1"/>
  <c r="A259" i="2" s="1"/>
  <c r="A260" i="2" s="1" a="1"/>
  <c r="A260" i="2" s="1"/>
  <c r="A261" i="2" s="1" a="1"/>
  <c r="A261" i="2" s="1"/>
  <c r="A262" i="2" s="1" a="1"/>
  <c r="A262" i="2" s="1"/>
  <c r="A263" i="2" s="1" a="1"/>
  <c r="A263" i="2" s="1"/>
  <c r="A264" i="2" s="1" a="1"/>
  <c r="A264" i="2" s="1"/>
  <c r="A265" i="2" s="1" a="1"/>
  <c r="A265" i="2" s="1"/>
  <c r="A266" i="2" s="1" a="1"/>
  <c r="A266" i="2" s="1"/>
  <c r="A267" i="2" s="1" a="1"/>
  <c r="A267" i="2" s="1"/>
  <c r="A268" i="2" s="1" a="1"/>
  <c r="A268" i="2" s="1"/>
  <c r="A269" i="2" s="1" a="1"/>
  <c r="A269" i="2" s="1"/>
  <c r="A270" i="2" s="1" a="1"/>
  <c r="A270" i="2" s="1"/>
  <c r="A271" i="2" s="1" a="1"/>
  <c r="A271" i="2" s="1"/>
  <c r="A272" i="2" s="1" a="1"/>
  <c r="A272" i="2" s="1"/>
  <c r="A273" i="2" s="1" a="1"/>
  <c r="A273" i="2" s="1"/>
  <c r="A274" i="2" s="1" a="1"/>
  <c r="A274" i="2" s="1"/>
  <c r="A275" i="2" s="1" a="1"/>
  <c r="A275" i="2" s="1"/>
  <c r="A276" i="2" s="1" a="1"/>
  <c r="A276" i="2" s="1"/>
  <c r="A277" i="2" s="1" a="1"/>
  <c r="A277" i="2" s="1"/>
  <c r="A278" i="2" s="1" a="1"/>
  <c r="A278" i="2" s="1"/>
  <c r="A279" i="2" s="1" a="1"/>
  <c r="A279" i="2" s="1"/>
  <c r="A280" i="2" s="1" a="1"/>
  <c r="A280" i="2" s="1"/>
  <c r="A281" i="2" s="1" a="1"/>
  <c r="A281" i="2" s="1"/>
  <c r="A282" i="2" s="1" a="1"/>
  <c r="A282" i="2" s="1"/>
  <c r="A283" i="2" s="1" a="1"/>
  <c r="A283" i="2" s="1"/>
  <c r="A284" i="2" s="1" a="1"/>
  <c r="A284" i="2" s="1"/>
  <c r="A285" i="2" s="1" a="1"/>
  <c r="A285" i="2" s="1"/>
  <c r="A286" i="2" s="1" a="1"/>
  <c r="A286" i="2" s="1"/>
  <c r="A287" i="2" s="1" a="1"/>
  <c r="A287" i="2" s="1"/>
  <c r="A288" i="2" s="1" a="1"/>
  <c r="A288" i="2" s="1"/>
  <c r="A289" i="2" s="1" a="1"/>
  <c r="A289" i="2" s="1"/>
  <c r="A290" i="2" s="1" a="1"/>
  <c r="A290" i="2" s="1"/>
  <c r="A291" i="2" s="1" a="1"/>
  <c r="A291" i="2" s="1"/>
  <c r="A292" i="2" s="1" a="1"/>
  <c r="A292" i="2" s="1"/>
  <c r="A293" i="2" s="1" a="1"/>
  <c r="A293" i="2" s="1"/>
  <c r="A294" i="2" s="1" a="1"/>
  <c r="A294" i="2" s="1"/>
  <c r="A295" i="2" s="1" a="1"/>
  <c r="A295" i="2" s="1"/>
  <c r="A296" i="2" s="1" a="1"/>
  <c r="A296" i="2" s="1"/>
  <c r="A297" i="2" s="1" a="1"/>
  <c r="A297" i="2" s="1"/>
  <c r="A298" i="2" s="1" a="1"/>
  <c r="A298" i="2" s="1"/>
  <c r="A299" i="2" s="1" a="1"/>
  <c r="A299" i="2" s="1"/>
  <c r="A300" i="2" s="1" a="1"/>
  <c r="A300" i="2" s="1"/>
  <c r="A301" i="2" s="1" a="1"/>
  <c r="A301" i="2" s="1"/>
  <c r="A302" i="2" s="1" a="1"/>
  <c r="A302" i="2" s="1"/>
  <c r="A303" i="2" s="1" a="1"/>
  <c r="A303" i="2" s="1"/>
  <c r="A304" i="2" s="1" a="1"/>
  <c r="A304" i="2" s="1"/>
  <c r="A305" i="2" s="1" a="1"/>
  <c r="A305" i="2" s="1"/>
  <c r="A306" i="2" s="1" a="1"/>
  <c r="A306" i="2" s="1"/>
  <c r="A307" i="2" s="1" a="1"/>
  <c r="A307" i="2" s="1"/>
  <c r="A308" i="2" s="1" a="1"/>
  <c r="A308" i="2" s="1"/>
  <c r="A309" i="2" s="1" a="1"/>
  <c r="A309" i="2" s="1"/>
  <c r="A310" i="2" s="1" a="1"/>
  <c r="A310" i="2" s="1"/>
  <c r="A311" i="2" s="1" a="1"/>
  <c r="A311" i="2" s="1"/>
  <c r="A312" i="2" s="1" a="1"/>
  <c r="A312" i="2" s="1"/>
  <c r="A313" i="2" s="1" a="1"/>
  <c r="A313" i="2" s="1"/>
  <c r="A314" i="2" s="1" a="1"/>
  <c r="A314" i="2" s="1"/>
  <c r="A315" i="2" s="1" a="1"/>
  <c r="A315" i="2" s="1"/>
  <c r="A316" i="2" s="1" a="1"/>
  <c r="A316" i="2" s="1"/>
  <c r="A317" i="2" s="1" a="1"/>
  <c r="A317" i="2" s="1"/>
  <c r="A318" i="2" s="1" a="1"/>
  <c r="A318" i="2" s="1"/>
  <c r="A319" i="2" s="1" a="1"/>
  <c r="A319" i="2" s="1"/>
  <c r="A320" i="2" s="1" a="1"/>
  <c r="A320" i="2" s="1"/>
  <c r="A321" i="2" s="1" a="1"/>
  <c r="A321" i="2" s="1"/>
  <c r="A322" i="2" s="1" a="1"/>
  <c r="A322" i="2" s="1"/>
  <c r="A323" i="2" s="1" a="1"/>
  <c r="A323" i="2" s="1"/>
  <c r="A324" i="2" s="1" a="1"/>
  <c r="A324" i="2" s="1"/>
  <c r="A325" i="2" s="1" a="1"/>
  <c r="A325" i="2" s="1"/>
  <c r="A326" i="2" s="1" a="1"/>
  <c r="A326" i="2" s="1"/>
  <c r="A327" i="2" s="1" a="1"/>
  <c r="A327" i="2" s="1"/>
  <c r="A328" i="2" s="1" a="1"/>
  <c r="A328" i="2" s="1"/>
  <c r="A329" i="2" s="1" a="1"/>
  <c r="A329" i="2" s="1"/>
  <c r="A330" i="2" s="1" a="1"/>
  <c r="A330" i="2" s="1"/>
  <c r="A331" i="2" s="1" a="1"/>
  <c r="A331" i="2" s="1"/>
  <c r="A332" i="2" s="1" a="1"/>
  <c r="A332" i="2" s="1"/>
  <c r="A333" i="2" s="1" a="1"/>
  <c r="A333" i="2" s="1"/>
  <c r="A334" i="2" s="1" a="1"/>
  <c r="A334" i="2" s="1"/>
  <c r="A335" i="2" s="1" a="1"/>
  <c r="A335" i="2" s="1"/>
  <c r="A336" i="2" s="1" a="1"/>
  <c r="A336" i="2" s="1"/>
  <c r="A337" i="2" s="1" a="1"/>
  <c r="A337" i="2" s="1"/>
  <c r="A338" i="2" s="1" a="1"/>
  <c r="A338" i="2" s="1"/>
  <c r="A339" i="2" s="1" a="1"/>
  <c r="A339" i="2" s="1"/>
  <c r="A340" i="2" s="1" a="1"/>
  <c r="A340" i="2" s="1"/>
  <c r="A341" i="2" s="1" a="1"/>
  <c r="A341" i="2" s="1"/>
  <c r="A342" i="2" s="1" a="1"/>
  <c r="A342" i="2" s="1"/>
  <c r="A343" i="2" s="1" a="1"/>
  <c r="A343" i="2" s="1"/>
  <c r="A344" i="2" s="1" a="1"/>
  <c r="A344" i="2" s="1"/>
  <c r="A345" i="2" s="1" a="1"/>
  <c r="A345" i="2" s="1"/>
  <c r="A346" i="2" s="1" a="1"/>
  <c r="A346" i="2" s="1"/>
  <c r="A347" i="2" s="1" a="1"/>
  <c r="A347" i="2" s="1"/>
  <c r="A348" i="2" s="1" a="1"/>
  <c r="A348" i="2" s="1"/>
  <c r="A349" i="2" s="1" a="1"/>
  <c r="A349" i="2" s="1"/>
  <c r="A350" i="2" s="1" a="1"/>
  <c r="A350" i="2" s="1"/>
  <c r="A351" i="2" s="1" a="1"/>
  <c r="A351" i="2" s="1"/>
  <c r="A352" i="2" s="1" a="1"/>
  <c r="A352" i="2" s="1"/>
  <c r="A353" i="2" s="1" a="1"/>
  <c r="A353" i="2" s="1"/>
  <c r="A354" i="2" s="1" a="1"/>
  <c r="A354" i="2" s="1"/>
  <c r="A355" i="2" s="1" a="1"/>
  <c r="A355" i="2" s="1"/>
  <c r="A356" i="2" s="1" a="1"/>
  <c r="A356" i="2" s="1"/>
  <c r="A357" i="2" s="1" a="1"/>
  <c r="A357" i="2" s="1"/>
  <c r="A358" i="2" s="1" a="1"/>
  <c r="A358" i="2" s="1"/>
  <c r="A359" i="2" s="1" a="1"/>
  <c r="A359" i="2" s="1"/>
  <c r="A360" i="2" s="1" a="1"/>
  <c r="A360" i="2" s="1"/>
  <c r="A361" i="2" s="1" a="1"/>
  <c r="A361" i="2" s="1"/>
  <c r="A362" i="2" s="1" a="1"/>
  <c r="A362" i="2" s="1"/>
  <c r="A363" i="2" s="1" a="1"/>
  <c r="A363" i="2" s="1"/>
  <c r="A364" i="2" s="1" a="1"/>
  <c r="A364" i="2" s="1"/>
  <c r="A365" i="2" s="1" a="1"/>
  <c r="A365" i="2" s="1"/>
  <c r="A366" i="2" s="1" a="1"/>
  <c r="A366" i="2" s="1"/>
  <c r="A367" i="2" s="1" a="1"/>
  <c r="A367" i="2" s="1"/>
  <c r="A21" i="2" a="1"/>
  <c r="A21" i="2" s="1"/>
  <c r="A22" i="2" s="1" a="1"/>
  <c r="A22" i="2" s="1"/>
  <c r="A4" i="2" a="1"/>
  <c r="A4" i="2" s="1"/>
  <c r="A5" i="2" s="1" a="1"/>
  <c r="A5" i="2" s="1"/>
  <c r="A6" i="2" s="1" a="1"/>
  <c r="A6" i="2" s="1"/>
  <c r="A7" i="2" s="1" a="1"/>
  <c r="A7" i="2" s="1"/>
  <c r="A8" i="2" s="1" a="1"/>
  <c r="A8" i="2" s="1"/>
  <c r="A9" i="2" s="1" a="1"/>
  <c r="A9" i="2" s="1"/>
  <c r="A10" i="2" s="1" a="1"/>
  <c r="A10" i="2" s="1"/>
  <c r="A11" i="2" s="1" a="1"/>
  <c r="A11" i="2" s="1"/>
  <c r="A12" i="2" s="1" a="1"/>
  <c r="A12" i="2" s="1"/>
  <c r="A13" i="2" s="1" a="1"/>
  <c r="A13" i="2" s="1"/>
  <c r="A14" i="2" s="1" a="1"/>
  <c r="A14" i="2" s="1"/>
  <c r="A15" i="2" s="1" a="1"/>
  <c r="A15" i="2" s="1"/>
  <c r="A16" i="2" s="1" a="1"/>
  <c r="A16" i="2" s="1"/>
  <c r="A17" i="2" s="1" a="1"/>
  <c r="A17" i="2" s="1"/>
  <c r="A18" i="2" s="1" a="1"/>
  <c r="A18" i="2" s="1"/>
  <c r="A19" i="2" s="1" a="1"/>
  <c r="A19" i="2" s="1"/>
  <c r="A20" i="2" s="1" a="1"/>
  <c r="A20" i="2" s="1"/>
  <c r="A3" i="2" a="1"/>
  <c r="A3" i="2" s="1"/>
  <c r="A2" i="2" a="1"/>
  <c r="A2" i="2" s="1"/>
  <c r="B1" i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/>
  <c r="A360" i="1" a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/>
  <c r="A354" i="1" a="1"/>
  <c r="A353" i="1" a="1"/>
  <c r="A353" i="1" s="1"/>
  <c r="A352" i="1"/>
  <c r="A352" i="1" a="1"/>
  <c r="A351" i="1" a="1"/>
  <c r="A351" i="1" s="1"/>
  <c r="A350" i="1" a="1"/>
  <c r="A350" i="1" s="1"/>
  <c r="A349" i="1" a="1"/>
  <c r="A349" i="1" s="1"/>
  <c r="A348" i="1" a="1"/>
  <c r="A348" i="1" s="1"/>
  <c r="A347" i="1" a="1"/>
  <c r="A347" i="1" s="1"/>
  <c r="A346" i="1"/>
  <c r="A346" i="1" a="1"/>
  <c r="A345" i="1"/>
  <c r="A345" i="1" a="1"/>
  <c r="A344" i="1"/>
  <c r="A344" i="1" a="1"/>
  <c r="A343" i="1" a="1"/>
  <c r="A343" i="1" s="1"/>
  <c r="A342" i="1" a="1"/>
  <c r="A342" i="1" s="1"/>
  <c r="A341" i="1"/>
  <c r="A341" i="1" a="1"/>
  <c r="A340" i="1" a="1"/>
  <c r="A340" i="1" s="1"/>
  <c r="A339" i="1" a="1"/>
  <c r="A339" i="1" s="1"/>
  <c r="A338" i="1"/>
  <c r="A338" i="1" a="1"/>
  <c r="A337" i="1" a="1"/>
  <c r="A337" i="1" s="1"/>
  <c r="A336" i="1"/>
  <c r="A336" i="1" a="1"/>
  <c r="A335" i="1" a="1"/>
  <c r="A335" i="1" s="1"/>
  <c r="A334" i="1" a="1"/>
  <c r="A334" i="1" s="1"/>
  <c r="A333" i="1" a="1"/>
  <c r="A333" i="1" s="1"/>
  <c r="A332" i="1"/>
  <c r="A332" i="1" a="1"/>
  <c r="A331" i="1" a="1"/>
  <c r="A331" i="1" s="1"/>
  <c r="A330" i="1"/>
  <c r="A330" i="1" a="1"/>
  <c r="A329" i="1"/>
  <c r="A329" i="1" a="1"/>
  <c r="A328" i="1"/>
  <c r="A328" i="1" a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/>
  <c r="A321" i="1" a="1"/>
  <c r="A320" i="1" a="1"/>
  <c r="A320" i="1" s="1"/>
  <c r="A319" i="1" a="1"/>
  <c r="A319" i="1" s="1"/>
  <c r="A318" i="1"/>
  <c r="A318" i="1" a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/>
  <c r="A305" i="1" a="1"/>
  <c r="A304" i="1" a="1"/>
  <c r="A304" i="1" s="1"/>
  <c r="A303" i="1" a="1"/>
  <c r="A303" i="1" s="1"/>
  <c r="A302" i="1" a="1"/>
  <c r="A302" i="1" s="1"/>
  <c r="A301" i="1" a="1"/>
  <c r="A301" i="1" s="1"/>
  <c r="A300" i="1"/>
  <c r="A300" i="1" a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/>
  <c r="A290" i="1" a="1"/>
  <c r="A289" i="1"/>
  <c r="A289" i="1" a="1"/>
  <c r="A288" i="1"/>
  <c r="A288" i="1" a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/>
  <c r="A281" i="1" a="1"/>
  <c r="A280" i="1"/>
  <c r="A280" i="1" a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/>
  <c r="A274" i="1" a="1"/>
  <c r="A273" i="1"/>
  <c r="A273" i="1" a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/>
  <c r="A265" i="1" a="1"/>
  <c r="A264" i="1"/>
  <c r="A264" i="1" a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/>
  <c r="A256" i="1" a="1"/>
  <c r="A255" i="1" a="1"/>
  <c r="A255" i="1" s="1"/>
  <c r="A254" i="1"/>
  <c r="A254" i="1" a="1"/>
  <c r="A253" i="1" a="1"/>
  <c r="A253" i="1" s="1"/>
  <c r="A252" i="1" a="1"/>
  <c r="A252" i="1" s="1"/>
  <c r="A251" i="1" a="1"/>
  <c r="A251" i="1" s="1"/>
  <c r="A250" i="1"/>
  <c r="A250" i="1" a="1"/>
  <c r="A249" i="1" a="1"/>
  <c r="A249" i="1" s="1"/>
  <c r="A248" i="1" a="1"/>
  <c r="A248" i="1" s="1"/>
  <c r="A247" i="1" a="1"/>
  <c r="A247" i="1" s="1"/>
  <c r="A246" i="1" a="1"/>
  <c r="A246" i="1" s="1"/>
  <c r="A245" i="1"/>
  <c r="A245" i="1" a="1"/>
  <c r="A244" i="1" a="1"/>
  <c r="A244" i="1" s="1"/>
  <c r="A243" i="1" a="1"/>
  <c r="A243" i="1" s="1"/>
  <c r="A242" i="1" a="1"/>
  <c r="A242" i="1" s="1"/>
  <c r="A241" i="1" a="1"/>
  <c r="A241" i="1" s="1"/>
  <c r="A240" i="1"/>
  <c r="A240" i="1" a="1"/>
  <c r="A239" i="1" a="1"/>
  <c r="A239" i="1" s="1"/>
  <c r="A238" i="1" a="1"/>
  <c r="A238" i="1" s="1"/>
  <c r="A237" i="1" a="1"/>
  <c r="A237" i="1" s="1"/>
  <c r="A236" i="1"/>
  <c r="A236" i="1" a="1"/>
  <c r="A235" i="1" a="1"/>
  <c r="A235" i="1" s="1"/>
  <c r="A234" i="1"/>
  <c r="A234" i="1" a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/>
  <c r="A226" i="1" a="1"/>
  <c r="A225" i="1"/>
  <c r="A225" i="1" a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/>
  <c r="A216" i="1" a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/>
  <c r="A204" i="1" a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/>
  <c r="A194" i="1" a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/>
  <c r="A186" i="1" a="1"/>
  <c r="A185" i="1"/>
  <c r="A185" i="1" a="1"/>
  <c r="A184" i="1" a="1"/>
  <c r="A184" i="1" s="1"/>
  <c r="A183" i="1" a="1"/>
  <c r="A183" i="1" s="1"/>
  <c r="A182" i="1" a="1"/>
  <c r="A182" i="1" s="1"/>
  <c r="A181" i="1"/>
  <c r="A181" i="1" a="1"/>
  <c r="A180" i="1" a="1"/>
  <c r="A180" i="1" s="1"/>
  <c r="A179" i="1" a="1"/>
  <c r="A179" i="1" s="1"/>
  <c r="A178" i="1" a="1"/>
  <c r="A178" i="1" s="1"/>
  <c r="A177" i="1"/>
  <c r="A177" i="1" a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/>
  <c r="A168" i="1" a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/>
  <c r="A153" i="1" a="1"/>
  <c r="A152" i="1"/>
  <c r="A152" i="1" a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/>
  <c r="A140" i="1" a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/>
  <c r="A130" i="1" a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/>
  <c r="A122" i="1" a="1"/>
  <c r="A121" i="1"/>
  <c r="A121" i="1" a="1"/>
  <c r="A120" i="1" a="1"/>
  <c r="A120" i="1" s="1"/>
  <c r="A119" i="1" a="1"/>
  <c r="A119" i="1" s="1"/>
  <c r="A118" i="1" a="1"/>
  <c r="A118" i="1" s="1"/>
  <c r="A117" i="1"/>
  <c r="A117" i="1" a="1"/>
  <c r="A116" i="1" a="1"/>
  <c r="A116" i="1" s="1"/>
  <c r="A115" i="1" a="1"/>
  <c r="A115" i="1" s="1"/>
  <c r="A114" i="1" a="1"/>
  <c r="A114" i="1" s="1"/>
  <c r="A113" i="1"/>
  <c r="A113" i="1" a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/>
  <c r="A94" i="1" a="1"/>
  <c r="A93" i="1" a="1"/>
  <c r="A93" i="1" s="1"/>
  <c r="A92" i="1" a="1"/>
  <c r="A92" i="1" s="1"/>
  <c r="A91" i="1" a="1"/>
  <c r="A91" i="1" s="1"/>
  <c r="A90" i="1"/>
  <c r="A90" i="1" a="1"/>
  <c r="A89" i="1" a="1"/>
  <c r="A89" i="1" s="1"/>
  <c r="A88" i="1"/>
  <c r="A88" i="1" a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/>
  <c r="A72" i="1" a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/>
  <c r="A65" i="1" a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/>
  <c r="A53" i="1" a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/>
  <c r="A30" i="1" a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/>
  <c r="A24" i="1" a="1"/>
  <c r="A23" i="1" a="1"/>
  <c r="A23" i="1" s="1"/>
  <c r="A22" i="1" a="1"/>
  <c r="A22" i="1" s="1"/>
  <c r="A21" i="1" a="1"/>
  <c r="A21" i="1" s="1"/>
  <c r="A20" i="1"/>
  <c r="A20" i="1" a="1"/>
  <c r="A19" i="1" a="1"/>
  <c r="A19" i="1" s="1"/>
  <c r="A18" i="1" a="1"/>
  <c r="A18" i="1" s="1"/>
  <c r="A17" i="1" a="1"/>
  <c r="A17" i="1" s="1"/>
  <c r="A16" i="1"/>
  <c r="A16" i="1" a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<sst xmlns="http://schemas.openxmlformats.org/spreadsheetml/2006/main" count="1927" uniqueCount="108">
  <si>
    <t>begin_&lt;points&gt; Untitled Tx Points</t>
  </si>
  <si>
    <t>project_id 1</t>
  </si>
  <si>
    <t>active</t>
  </si>
  <si>
    <t>vertical_line yes</t>
  </si>
  <si>
    <t>cube_size 25.00000</t>
  </si>
  <si>
    <t>CVxLength 10.00000</t>
  </si>
  <si>
    <t>CVyLength 10.00000</t>
  </si>
  <si>
    <t>CVzLength 10.00000</t>
  </si>
  <si>
    <t>AutoPatternScale</t>
  </si>
  <si>
    <t>ShowDescription no</t>
  </si>
  <si>
    <t>CVsVisible no</t>
  </si>
  <si>
    <t>CVsThickness 3</t>
  </si>
  <si>
    <t xml:space="preserve">begin_&lt;location&gt; </t>
  </si>
  <si>
    <t xml:space="preserve">begin_&lt;reference&gt; </t>
  </si>
  <si>
    <t>cartesian</t>
  </si>
  <si>
    <t>longitude 138.544999999999990</t>
  </si>
  <si>
    <t>latitude 36.402900000000002</t>
  </si>
  <si>
    <t>visible yes</t>
  </si>
  <si>
    <t>terrain</t>
  </si>
  <si>
    <t>end_&lt;reference&gt;</t>
  </si>
  <si>
    <t>nVertices 1</t>
  </si>
  <si>
    <t>1100.247570000000000 651.187590000000000 1.000000000000000</t>
  </si>
  <si>
    <t>end_&lt;location&gt;</t>
  </si>
  <si>
    <t>pattern_show_arrow yes</t>
  </si>
  <si>
    <t>pattern_show_as_sphere no</t>
  </si>
  <si>
    <t>generate_p2p yes</t>
  </si>
  <si>
    <t>use_apg_acceleration no</t>
  </si>
  <si>
    <t>is_transmitter yes</t>
  </si>
  <si>
    <t>is_receiver no</t>
  </si>
  <si>
    <t xml:space="preserve">begin_&lt;transmitter&gt; </t>
  </si>
  <si>
    <t xml:space="preserve">begin_&lt;pattern&gt; </t>
  </si>
  <si>
    <t>antenna 2</t>
  </si>
  <si>
    <t>waveform -1</t>
  </si>
  <si>
    <t>rotation_x 0.00000</t>
  </si>
  <si>
    <t>rotation_y -27.00000</t>
  </si>
  <si>
    <t>rotation_z 23.00000</t>
  </si>
  <si>
    <t>end_&lt;pattern&gt;</t>
  </si>
  <si>
    <t>power 23.00000</t>
  </si>
  <si>
    <t>end_&lt;transmitter&gt;</t>
  </si>
  <si>
    <t>powerDistribution Uniform 10.00000 10.00000 inactive nosampling 10</t>
  </si>
  <si>
    <t>end_&lt;points&gt;</t>
  </si>
  <si>
    <t>begin_&lt;route&gt; Untitled Rx Route</t>
  </si>
  <si>
    <t>project_id 2</t>
  </si>
  <si>
    <t>inactive</t>
  </si>
  <si>
    <t>vertical_line no</t>
  </si>
  <si>
    <t>visible no</t>
  </si>
  <si>
    <t>spacing 5.00000</t>
  </si>
  <si>
    <t>nVertices 5</t>
  </si>
  <si>
    <t>1534.180670000000000 663.379180000000020 50.000000000000000</t>
  </si>
  <si>
    <t>1353.565270000000100 556.761979999999990 50.000000000000000</t>
  </si>
  <si>
    <t>1224.901069999999900 718.291280000000030 50.000000000000000</t>
  </si>
  <si>
    <t>1412.162070000000100 777.594979999999960 50.000000000000000</t>
  </si>
  <si>
    <t>1534.126569999999900 663.095479999999950 50.000000000000000</t>
  </si>
  <si>
    <t>pattern_show_arrow no</t>
  </si>
  <si>
    <t>generate_p2p no</t>
  </si>
  <si>
    <t>use_apg_acceleration yes</t>
  </si>
  <si>
    <t>is_transmitter no</t>
  </si>
  <si>
    <t>is_receiver yes</t>
  </si>
  <si>
    <t xml:space="preserve">begin_&lt;receiver&gt; </t>
  </si>
  <si>
    <t>antenna 1</t>
  </si>
  <si>
    <t>rotation_y 0.00000</t>
  </si>
  <si>
    <t>rotation_z 0.00000</t>
  </si>
  <si>
    <t xml:space="preserve">begin_&lt;sbr&gt; </t>
  </si>
  <si>
    <t>bounding_box</t>
  </si>
  <si>
    <t>end_&lt;sbr&gt;</t>
  </si>
  <si>
    <t>NoiseFigure 3.00000</t>
  </si>
  <si>
    <t>end_&lt;receiver&gt;</t>
  </si>
  <si>
    <t>end_&lt;route&gt;</t>
  </si>
  <si>
    <t>begin_&lt;route&gt; Untitled Rx Route (2)</t>
  </si>
  <si>
    <t>project_id 3</t>
  </si>
  <si>
    <t>invisible</t>
  </si>
  <si>
    <t>spacing 1.50000</t>
  </si>
  <si>
    <t>nVertices 2</t>
  </si>
  <si>
    <t>1534.107670000000100 662.965360000000030 0.000000000000000</t>
  </si>
  <si>
    <t>1534.107670000000100 662.965360000000030 50.000000000000000</t>
  </si>
  <si>
    <t>begin_&lt;route&gt; Untitled Rx Route (3)</t>
  </si>
  <si>
    <t>project_id 4</t>
  </si>
  <si>
    <t>1533.966320000000000 663.723719999999960 50.000000000000000</t>
  </si>
  <si>
    <t>1336.449720000000100 753.113219999999960 50.000000000000000</t>
  </si>
  <si>
    <t>begin_&lt;route&gt; Untitled Rx Route (4)</t>
  </si>
  <si>
    <t>project_id 5</t>
  </si>
  <si>
    <t>spacing 2.50000</t>
  </si>
  <si>
    <t>1533.641120000000000 663.521269999999960 0.000000000000000</t>
  </si>
  <si>
    <t>1533.641120000000000 663.521269999999960 50.000000000000000</t>
  </si>
  <si>
    <t>begin_&lt;grid&gt; Dense Pine 50m Rx Grid</t>
  </si>
  <si>
    <t>project_id 6</t>
  </si>
  <si>
    <t>side1 467.08350</t>
  </si>
  <si>
    <t>side2 259.95938</t>
  </si>
  <si>
    <t>1079.332770000000000 537.803000000000000 50.000000000000000</t>
  </si>
  <si>
    <t>end_&lt;grid&gt;</t>
  </si>
  <si>
    <t>begin_&lt;grid&gt; Untitled Rx Grid (3)</t>
  </si>
  <si>
    <t>project_id 7</t>
  </si>
  <si>
    <t>ShowDescription yes</t>
  </si>
  <si>
    <t>side1 1637.29858</t>
  </si>
  <si>
    <t>side2 1427.89490</t>
  </si>
  <si>
    <t>spacing 14.00000</t>
  </si>
  <si>
    <t>1002.624640000000000 1.571070000000000 50.000000000000000</t>
  </si>
  <si>
    <t>antenna 0</t>
  </si>
  <si>
    <t>begin_&lt;grid&gt; Dense Pine 10m Rx Grid</t>
  </si>
  <si>
    <t>project_id 8</t>
  </si>
  <si>
    <t>side1 10.00000</t>
  </si>
  <si>
    <t>side2 10.00000</t>
  </si>
  <si>
    <t>1079.332770000000000 537.803000000000000 10.000000000000000</t>
  </si>
  <si>
    <t/>
  </si>
  <si>
    <t>powerDistribution Uniform 10.00000 10.00000 inactive nosampling 10</t>
    <phoneticPr fontId="1"/>
  </si>
  <si>
    <t>begin_&lt;points&gt; Untitled Tx Points</t>
    <phoneticPr fontId="1"/>
  </si>
  <si>
    <t>begin_&lt;route&gt; Untitled Rx Route (2)</t>
    <phoneticPr fontId="1"/>
  </si>
  <si>
    <t>end_&lt;route&gt;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</si>
</sst>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87E0-D42B-4177-8463-9862F48687D0}">
  <dimension ref="A2:AW367"/>
  <sheetViews>
    <sheetView tabSelected="1" workbookViewId="0">
      <selection activeCell="B365" sqref="B365"/>
    </sheetView>
  </sheetViews>
  <sheetFormatPr defaultColWidth="1.875" defaultRowHeight="18.75" x14ac:dyDescent="0.4"/>
  <sheetData>
    <row r="2" spans="1:18" x14ac:dyDescent="0.4">
      <c r="A2" t="s">
        <v>105</v>
      </c>
    </row>
    <row r="3" spans="1:18" x14ac:dyDescent="0.4">
      <c r="B3" t="s">
        <v>1</v>
      </c>
    </row>
    <row r="4" spans="1:18" x14ac:dyDescent="0.4">
      <c r="B4" t="s">
        <v>2</v>
      </c>
    </row>
    <row r="5" spans="1:18" x14ac:dyDescent="0.4">
      <c r="B5" t="s">
        <v>3</v>
      </c>
    </row>
    <row r="6" spans="1:18" x14ac:dyDescent="0.4">
      <c r="B6" t="s">
        <v>4</v>
      </c>
    </row>
    <row r="7" spans="1:18" x14ac:dyDescent="0.4">
      <c r="B7" t="s">
        <v>5</v>
      </c>
    </row>
    <row r="8" spans="1:18" x14ac:dyDescent="0.4">
      <c r="B8" t="s">
        <v>6</v>
      </c>
    </row>
    <row r="9" spans="1:18" x14ac:dyDescent="0.4">
      <c r="B9" t="s">
        <v>7</v>
      </c>
    </row>
    <row r="10" spans="1:18" x14ac:dyDescent="0.4">
      <c r="B10" t="s">
        <v>8</v>
      </c>
    </row>
    <row r="11" spans="1:18" x14ac:dyDescent="0.4">
      <c r="B11" t="s">
        <v>9</v>
      </c>
    </row>
    <row r="12" spans="1:18" x14ac:dyDescent="0.4">
      <c r="B12" t="s">
        <v>10</v>
      </c>
    </row>
    <row r="13" spans="1:18" x14ac:dyDescent="0.4">
      <c r="B13" t="s">
        <v>11</v>
      </c>
    </row>
    <row r="14" spans="1:18" x14ac:dyDescent="0.4">
      <c r="B14" t="s">
        <v>12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</row>
    <row r="15" spans="1:18" x14ac:dyDescent="0.4">
      <c r="B15" t="s">
        <v>103</v>
      </c>
      <c r="C15" t="s">
        <v>13</v>
      </c>
      <c r="O15" t="s">
        <v>103</v>
      </c>
      <c r="P15" t="s">
        <v>103</v>
      </c>
      <c r="Q15" t="s">
        <v>103</v>
      </c>
      <c r="R15" t="s">
        <v>103</v>
      </c>
    </row>
    <row r="16" spans="1:18" x14ac:dyDescent="0.4">
      <c r="B16" t="s">
        <v>103</v>
      </c>
      <c r="D16" t="s">
        <v>14</v>
      </c>
      <c r="O16" t="s">
        <v>103</v>
      </c>
      <c r="P16" t="s">
        <v>103</v>
      </c>
      <c r="Q16" t="s">
        <v>103</v>
      </c>
      <c r="R16" t="s">
        <v>103</v>
      </c>
    </row>
    <row r="17" spans="2:18" x14ac:dyDescent="0.4">
      <c r="B17" t="s">
        <v>103</v>
      </c>
      <c r="D17" t="s">
        <v>15</v>
      </c>
      <c r="O17" t="s">
        <v>103</v>
      </c>
      <c r="P17" t="s">
        <v>103</v>
      </c>
      <c r="Q17" t="s">
        <v>103</v>
      </c>
      <c r="R17" t="s">
        <v>103</v>
      </c>
    </row>
    <row r="18" spans="2:18" x14ac:dyDescent="0.4">
      <c r="B18" t="s">
        <v>103</v>
      </c>
      <c r="D18" t="s">
        <v>16</v>
      </c>
      <c r="O18" t="s">
        <v>103</v>
      </c>
      <c r="P18" t="s">
        <v>103</v>
      </c>
      <c r="Q18" t="s">
        <v>103</v>
      </c>
      <c r="R18" t="s">
        <v>103</v>
      </c>
    </row>
    <row r="19" spans="2:18" x14ac:dyDescent="0.4">
      <c r="B19" t="s">
        <v>103</v>
      </c>
      <c r="D19" t="s">
        <v>17</v>
      </c>
      <c r="O19" t="s">
        <v>103</v>
      </c>
      <c r="P19" t="s">
        <v>103</v>
      </c>
      <c r="Q19" t="s">
        <v>103</v>
      </c>
      <c r="R19" t="s">
        <v>103</v>
      </c>
    </row>
    <row r="20" spans="2:18" x14ac:dyDescent="0.4">
      <c r="B20" t="s">
        <v>103</v>
      </c>
      <c r="D20" t="s">
        <v>18</v>
      </c>
      <c r="O20" t="s">
        <v>103</v>
      </c>
      <c r="P20" t="s">
        <v>103</v>
      </c>
      <c r="Q20" t="s">
        <v>103</v>
      </c>
      <c r="R20" t="s">
        <v>103</v>
      </c>
    </row>
    <row r="21" spans="2:18" x14ac:dyDescent="0.4">
      <c r="B21" t="s">
        <v>103</v>
      </c>
      <c r="C21" t="s">
        <v>19</v>
      </c>
      <c r="O21" t="s">
        <v>103</v>
      </c>
      <c r="P21" t="s">
        <v>103</v>
      </c>
      <c r="Q21" t="s">
        <v>103</v>
      </c>
      <c r="R21" t="s">
        <v>103</v>
      </c>
    </row>
    <row r="22" spans="2:18" x14ac:dyDescent="0.4">
      <c r="B22" t="s">
        <v>103</v>
      </c>
      <c r="C22" t="s">
        <v>20</v>
      </c>
    </row>
    <row r="23" spans="2:18" x14ac:dyDescent="0.4">
      <c r="B23" t="s">
        <v>103</v>
      </c>
      <c r="C23" t="s">
        <v>21</v>
      </c>
    </row>
    <row r="24" spans="2:18" x14ac:dyDescent="0.4">
      <c r="B24" t="s">
        <v>22</v>
      </c>
    </row>
    <row r="25" spans="2:18" x14ac:dyDescent="0.4">
      <c r="B25" t="s">
        <v>23</v>
      </c>
      <c r="Q25" t="s">
        <v>103</v>
      </c>
      <c r="R25" t="s">
        <v>103</v>
      </c>
    </row>
    <row r="26" spans="2:18" x14ac:dyDescent="0.4">
      <c r="B26" t="s">
        <v>24</v>
      </c>
      <c r="Q26" t="s">
        <v>103</v>
      </c>
      <c r="R26" t="s">
        <v>103</v>
      </c>
    </row>
    <row r="27" spans="2:18" x14ac:dyDescent="0.4">
      <c r="B27" t="s">
        <v>25</v>
      </c>
      <c r="Q27" t="s">
        <v>103</v>
      </c>
      <c r="R27" t="s">
        <v>103</v>
      </c>
    </row>
    <row r="28" spans="2:18" x14ac:dyDescent="0.4">
      <c r="B28" t="s">
        <v>26</v>
      </c>
      <c r="Q28" t="s">
        <v>103</v>
      </c>
      <c r="R28" t="s">
        <v>103</v>
      </c>
    </row>
    <row r="29" spans="2:18" x14ac:dyDescent="0.4">
      <c r="B29" t="s">
        <v>27</v>
      </c>
      <c r="Q29" t="s">
        <v>103</v>
      </c>
      <c r="R29" t="s">
        <v>103</v>
      </c>
    </row>
    <row r="30" spans="2:18" x14ac:dyDescent="0.4">
      <c r="B30" t="s">
        <v>28</v>
      </c>
      <c r="Q30" t="s">
        <v>103</v>
      </c>
      <c r="R30" t="s">
        <v>103</v>
      </c>
    </row>
    <row r="31" spans="2:18" x14ac:dyDescent="0.4">
      <c r="B31" t="s">
        <v>29</v>
      </c>
    </row>
    <row r="32" spans="2:18" x14ac:dyDescent="0.4">
      <c r="B32" t="s">
        <v>103</v>
      </c>
      <c r="C32" t="s">
        <v>30</v>
      </c>
      <c r="P32" t="s">
        <v>103</v>
      </c>
      <c r="Q32" t="s">
        <v>103</v>
      </c>
      <c r="R32" t="s">
        <v>103</v>
      </c>
    </row>
    <row r="33" spans="1:49" x14ac:dyDescent="0.4">
      <c r="B33" t="s">
        <v>103</v>
      </c>
      <c r="D33" t="s">
        <v>31</v>
      </c>
      <c r="P33" t="s">
        <v>103</v>
      </c>
      <c r="Q33" t="s">
        <v>103</v>
      </c>
      <c r="R33" t="s">
        <v>103</v>
      </c>
    </row>
    <row r="34" spans="1:49" x14ac:dyDescent="0.4">
      <c r="B34" t="s">
        <v>103</v>
      </c>
      <c r="D34" t="s">
        <v>32</v>
      </c>
      <c r="P34" t="s">
        <v>103</v>
      </c>
      <c r="Q34" t="s">
        <v>103</v>
      </c>
      <c r="R34" t="s">
        <v>103</v>
      </c>
    </row>
    <row r="35" spans="1:49" x14ac:dyDescent="0.4">
      <c r="B35" t="s">
        <v>103</v>
      </c>
      <c r="D35" t="s">
        <v>33</v>
      </c>
      <c r="P35" t="s">
        <v>103</v>
      </c>
      <c r="Q35" t="s">
        <v>103</v>
      </c>
      <c r="R35" t="s">
        <v>103</v>
      </c>
    </row>
    <row r="36" spans="1:49" x14ac:dyDescent="0.4">
      <c r="B36" t="s">
        <v>103</v>
      </c>
      <c r="D36" t="s">
        <v>34</v>
      </c>
      <c r="P36" t="s">
        <v>103</v>
      </c>
      <c r="Q36" t="s">
        <v>103</v>
      </c>
      <c r="R36" t="s">
        <v>103</v>
      </c>
    </row>
    <row r="37" spans="1:49" x14ac:dyDescent="0.4">
      <c r="B37" t="s">
        <v>103</v>
      </c>
      <c r="D37" t="s">
        <v>35</v>
      </c>
      <c r="P37" t="s">
        <v>103</v>
      </c>
      <c r="Q37" t="s">
        <v>103</v>
      </c>
      <c r="R37" t="s">
        <v>103</v>
      </c>
    </row>
    <row r="38" spans="1:49" x14ac:dyDescent="0.4">
      <c r="B38" t="s">
        <v>103</v>
      </c>
      <c r="C38" t="s">
        <v>36</v>
      </c>
      <c r="P38" t="s">
        <v>103</v>
      </c>
      <c r="Q38" t="s">
        <v>103</v>
      </c>
      <c r="R38" t="s">
        <v>103</v>
      </c>
    </row>
    <row r="39" spans="1:49" x14ac:dyDescent="0.4">
      <c r="B39" t="s">
        <v>103</v>
      </c>
      <c r="C39" t="s">
        <v>37</v>
      </c>
      <c r="L39" t="s">
        <v>103</v>
      </c>
      <c r="M39" t="s">
        <v>103</v>
      </c>
      <c r="N39" t="s">
        <v>103</v>
      </c>
      <c r="O39" t="s">
        <v>103</v>
      </c>
      <c r="P39" t="s">
        <v>103</v>
      </c>
      <c r="Q39" t="s">
        <v>103</v>
      </c>
      <c r="R39" t="s">
        <v>103</v>
      </c>
    </row>
    <row r="40" spans="1:49" x14ac:dyDescent="0.4">
      <c r="B40" t="s">
        <v>38</v>
      </c>
      <c r="L40" t="s">
        <v>103</v>
      </c>
      <c r="M40" t="s">
        <v>103</v>
      </c>
      <c r="N40" t="s">
        <v>103</v>
      </c>
      <c r="O40" t="s">
        <v>103</v>
      </c>
      <c r="P40" t="s">
        <v>103</v>
      </c>
      <c r="Q40" t="s">
        <v>103</v>
      </c>
      <c r="R40" t="s">
        <v>103</v>
      </c>
    </row>
    <row r="41" spans="1:49" x14ac:dyDescent="0.4">
      <c r="B41" t="s">
        <v>39</v>
      </c>
      <c r="Q41" t="s">
        <v>103</v>
      </c>
      <c r="R41" t="s">
        <v>103</v>
      </c>
    </row>
    <row r="42" spans="1:49" x14ac:dyDescent="0.4">
      <c r="A42" s="2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103</v>
      </c>
      <c r="Q42" s="2" t="s">
        <v>103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x14ac:dyDescent="0.4">
      <c r="A43" t="s">
        <v>41</v>
      </c>
    </row>
    <row r="44" spans="1:49" x14ac:dyDescent="0.4">
      <c r="B44" t="s">
        <v>42</v>
      </c>
    </row>
    <row r="45" spans="1:49" x14ac:dyDescent="0.4">
      <c r="B45" t="s">
        <v>43</v>
      </c>
      <c r="N45" t="s">
        <v>103</v>
      </c>
      <c r="O45" t="s">
        <v>103</v>
      </c>
      <c r="P45" t="s">
        <v>103</v>
      </c>
    </row>
    <row r="46" spans="1:49" x14ac:dyDescent="0.4">
      <c r="B46" t="s">
        <v>44</v>
      </c>
      <c r="N46" t="s">
        <v>103</v>
      </c>
      <c r="O46" t="s">
        <v>103</v>
      </c>
      <c r="P46" t="s">
        <v>103</v>
      </c>
    </row>
    <row r="47" spans="1:49" x14ac:dyDescent="0.4">
      <c r="B47" t="s">
        <v>5</v>
      </c>
      <c r="N47" t="s">
        <v>103</v>
      </c>
      <c r="O47" t="s">
        <v>103</v>
      </c>
      <c r="P47" t="s">
        <v>103</v>
      </c>
    </row>
    <row r="48" spans="1:49" x14ac:dyDescent="0.4">
      <c r="B48" t="s">
        <v>6</v>
      </c>
      <c r="N48" t="s">
        <v>103</v>
      </c>
      <c r="O48" t="s">
        <v>103</v>
      </c>
      <c r="P48" t="s">
        <v>103</v>
      </c>
    </row>
    <row r="49" spans="2:16" x14ac:dyDescent="0.4">
      <c r="B49" t="s">
        <v>7</v>
      </c>
      <c r="N49" t="s">
        <v>103</v>
      </c>
      <c r="O49" t="s">
        <v>103</v>
      </c>
      <c r="P49" t="s">
        <v>103</v>
      </c>
    </row>
    <row r="50" spans="2:16" x14ac:dyDescent="0.4">
      <c r="B50" t="s">
        <v>8</v>
      </c>
      <c r="N50" t="s">
        <v>103</v>
      </c>
      <c r="O50" t="s">
        <v>103</v>
      </c>
      <c r="P50" t="s">
        <v>103</v>
      </c>
    </row>
    <row r="51" spans="2:16" x14ac:dyDescent="0.4">
      <c r="B51" t="s">
        <v>9</v>
      </c>
      <c r="N51" t="s">
        <v>103</v>
      </c>
      <c r="O51" t="s">
        <v>103</v>
      </c>
      <c r="P51" t="s">
        <v>103</v>
      </c>
    </row>
    <row r="52" spans="2:16" x14ac:dyDescent="0.4">
      <c r="B52" t="s">
        <v>10</v>
      </c>
      <c r="N52" t="s">
        <v>103</v>
      </c>
      <c r="O52" t="s">
        <v>103</v>
      </c>
      <c r="P52" t="s">
        <v>103</v>
      </c>
    </row>
    <row r="53" spans="2:16" x14ac:dyDescent="0.4">
      <c r="B53" t="s">
        <v>11</v>
      </c>
      <c r="N53" t="s">
        <v>103</v>
      </c>
      <c r="O53" t="s">
        <v>103</v>
      </c>
      <c r="P53" t="s">
        <v>103</v>
      </c>
    </row>
    <row r="54" spans="2:16" x14ac:dyDescent="0.4">
      <c r="B54" t="s">
        <v>103</v>
      </c>
      <c r="C54" t="s">
        <v>12</v>
      </c>
    </row>
    <row r="55" spans="2:16" x14ac:dyDescent="0.4">
      <c r="B55" t="s">
        <v>103</v>
      </c>
      <c r="C55" t="s">
        <v>103</v>
      </c>
      <c r="D55" t="s">
        <v>13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</row>
    <row r="56" spans="2:16" x14ac:dyDescent="0.4">
      <c r="B56" t="s">
        <v>103</v>
      </c>
      <c r="C56" t="s">
        <v>103</v>
      </c>
      <c r="E56" t="s">
        <v>14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</row>
    <row r="57" spans="2:16" x14ac:dyDescent="0.4">
      <c r="B57" t="s">
        <v>103</v>
      </c>
      <c r="C57" t="s">
        <v>103</v>
      </c>
      <c r="E57" t="s">
        <v>15</v>
      </c>
    </row>
    <row r="58" spans="2:16" x14ac:dyDescent="0.4">
      <c r="B58" t="s">
        <v>103</v>
      </c>
      <c r="C58" t="s">
        <v>103</v>
      </c>
      <c r="E58" t="s">
        <v>16</v>
      </c>
    </row>
    <row r="59" spans="2:16" x14ac:dyDescent="0.4">
      <c r="B59" t="s">
        <v>103</v>
      </c>
      <c r="C59" t="s">
        <v>103</v>
      </c>
      <c r="E59" t="s">
        <v>45</v>
      </c>
      <c r="L59" t="s">
        <v>103</v>
      </c>
      <c r="M59" t="s">
        <v>103</v>
      </c>
      <c r="N59" t="s">
        <v>103</v>
      </c>
      <c r="O59" t="s">
        <v>103</v>
      </c>
      <c r="P59" t="s">
        <v>103</v>
      </c>
    </row>
    <row r="60" spans="2:16" x14ac:dyDescent="0.4">
      <c r="B60" t="s">
        <v>103</v>
      </c>
      <c r="C60" t="s">
        <v>103</v>
      </c>
      <c r="E60" t="s">
        <v>18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</row>
    <row r="61" spans="2:16" x14ac:dyDescent="0.4">
      <c r="B61" t="s">
        <v>103</v>
      </c>
      <c r="C61" t="s">
        <v>103</v>
      </c>
      <c r="D61" t="s">
        <v>19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</row>
    <row r="62" spans="2:16" x14ac:dyDescent="0.4">
      <c r="B62" t="s">
        <v>103</v>
      </c>
      <c r="D62" t="s">
        <v>46</v>
      </c>
    </row>
    <row r="63" spans="2:16" x14ac:dyDescent="0.4">
      <c r="B63" t="s">
        <v>103</v>
      </c>
      <c r="D63" t="s">
        <v>47</v>
      </c>
    </row>
    <row r="64" spans="2:16" x14ac:dyDescent="0.4">
      <c r="B64" t="s">
        <v>103</v>
      </c>
      <c r="D64" t="s">
        <v>48</v>
      </c>
    </row>
    <row r="65" spans="2:16" x14ac:dyDescent="0.4">
      <c r="B65" t="s">
        <v>103</v>
      </c>
      <c r="D65" t="s">
        <v>49</v>
      </c>
    </row>
    <row r="66" spans="2:16" x14ac:dyDescent="0.4">
      <c r="B66" t="s">
        <v>103</v>
      </c>
      <c r="D66" t="s">
        <v>50</v>
      </c>
    </row>
    <row r="67" spans="2:16" x14ac:dyDescent="0.4">
      <c r="B67" t="s">
        <v>103</v>
      </c>
      <c r="D67" t="s">
        <v>51</v>
      </c>
    </row>
    <row r="68" spans="2:16" x14ac:dyDescent="0.4">
      <c r="B68" t="s">
        <v>103</v>
      </c>
      <c r="D68" t="s">
        <v>52</v>
      </c>
    </row>
    <row r="69" spans="2:16" x14ac:dyDescent="0.4">
      <c r="B69" t="s">
        <v>103</v>
      </c>
      <c r="C69" t="s">
        <v>22</v>
      </c>
      <c r="K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103</v>
      </c>
    </row>
    <row r="70" spans="2:16" x14ac:dyDescent="0.4">
      <c r="B70" t="s">
        <v>53</v>
      </c>
    </row>
    <row r="71" spans="2:16" x14ac:dyDescent="0.4">
      <c r="B71" t="s">
        <v>24</v>
      </c>
    </row>
    <row r="72" spans="2:16" x14ac:dyDescent="0.4">
      <c r="B72" t="s">
        <v>54</v>
      </c>
    </row>
    <row r="73" spans="2:16" x14ac:dyDescent="0.4">
      <c r="B73" t="s">
        <v>55</v>
      </c>
    </row>
    <row r="74" spans="2:16" x14ac:dyDescent="0.4">
      <c r="B74" t="s">
        <v>56</v>
      </c>
      <c r="L74" t="s">
        <v>103</v>
      </c>
      <c r="M74" t="s">
        <v>103</v>
      </c>
      <c r="N74" t="s">
        <v>103</v>
      </c>
      <c r="O74" t="s">
        <v>103</v>
      </c>
      <c r="P74" t="s">
        <v>103</v>
      </c>
    </row>
    <row r="75" spans="2:16" x14ac:dyDescent="0.4">
      <c r="B75" t="s">
        <v>57</v>
      </c>
      <c r="L75" t="s">
        <v>103</v>
      </c>
      <c r="M75" t="s">
        <v>103</v>
      </c>
      <c r="N75" t="s">
        <v>103</v>
      </c>
      <c r="O75" t="s">
        <v>103</v>
      </c>
      <c r="P75" t="s">
        <v>103</v>
      </c>
    </row>
    <row r="76" spans="2:16" x14ac:dyDescent="0.4">
      <c r="B76" t="s">
        <v>103</v>
      </c>
      <c r="C76" t="s">
        <v>58</v>
      </c>
    </row>
    <row r="77" spans="2:16" x14ac:dyDescent="0.4">
      <c r="B77" t="s">
        <v>103</v>
      </c>
      <c r="C77" t="s">
        <v>103</v>
      </c>
      <c r="D77" t="s">
        <v>30</v>
      </c>
      <c r="M77" t="s">
        <v>103</v>
      </c>
      <c r="N77" t="s">
        <v>103</v>
      </c>
      <c r="O77" t="s">
        <v>103</v>
      </c>
      <c r="P77" t="s">
        <v>103</v>
      </c>
    </row>
    <row r="78" spans="2:16" x14ac:dyDescent="0.4">
      <c r="B78" t="s">
        <v>103</v>
      </c>
      <c r="C78" t="s">
        <v>103</v>
      </c>
      <c r="E78" t="s">
        <v>59</v>
      </c>
      <c r="M78" t="s">
        <v>103</v>
      </c>
      <c r="N78" t="s">
        <v>103</v>
      </c>
      <c r="O78" t="s">
        <v>103</v>
      </c>
      <c r="P78" t="s">
        <v>103</v>
      </c>
    </row>
    <row r="79" spans="2:16" x14ac:dyDescent="0.4">
      <c r="B79" t="s">
        <v>103</v>
      </c>
      <c r="C79" t="s">
        <v>103</v>
      </c>
      <c r="E79" t="s">
        <v>32</v>
      </c>
      <c r="M79" t="s">
        <v>103</v>
      </c>
      <c r="N79" t="s">
        <v>103</v>
      </c>
      <c r="O79" t="s">
        <v>103</v>
      </c>
      <c r="P79" t="s">
        <v>103</v>
      </c>
    </row>
    <row r="80" spans="2:16" x14ac:dyDescent="0.4">
      <c r="B80" t="s">
        <v>103</v>
      </c>
      <c r="C80" t="s">
        <v>103</v>
      </c>
      <c r="E80" t="s">
        <v>33</v>
      </c>
      <c r="M80" t="s">
        <v>103</v>
      </c>
      <c r="N80" t="s">
        <v>103</v>
      </c>
      <c r="O80" t="s">
        <v>103</v>
      </c>
      <c r="P80" t="s">
        <v>103</v>
      </c>
    </row>
    <row r="81" spans="1:49" x14ac:dyDescent="0.4">
      <c r="B81" t="s">
        <v>103</v>
      </c>
      <c r="C81" t="s">
        <v>103</v>
      </c>
      <c r="E81" t="s">
        <v>60</v>
      </c>
      <c r="M81" t="s">
        <v>103</v>
      </c>
      <c r="N81" t="s">
        <v>103</v>
      </c>
      <c r="O81" t="s">
        <v>103</v>
      </c>
      <c r="P81" t="s">
        <v>103</v>
      </c>
    </row>
    <row r="82" spans="1:49" x14ac:dyDescent="0.4">
      <c r="B82" t="s">
        <v>103</v>
      </c>
      <c r="C82" t="s">
        <v>103</v>
      </c>
      <c r="E82" t="s">
        <v>61</v>
      </c>
      <c r="M82" t="s">
        <v>103</v>
      </c>
      <c r="N82" t="s">
        <v>103</v>
      </c>
      <c r="O82" t="s">
        <v>103</v>
      </c>
      <c r="P82" t="s">
        <v>103</v>
      </c>
    </row>
    <row r="83" spans="1:49" x14ac:dyDescent="0.4">
      <c r="B83" t="s">
        <v>103</v>
      </c>
      <c r="C83" t="s">
        <v>103</v>
      </c>
      <c r="D83" t="s">
        <v>36</v>
      </c>
      <c r="M83" t="s">
        <v>103</v>
      </c>
      <c r="N83" t="s">
        <v>103</v>
      </c>
      <c r="O83" t="s">
        <v>103</v>
      </c>
      <c r="P83" t="s">
        <v>103</v>
      </c>
    </row>
    <row r="84" spans="1:49" x14ac:dyDescent="0.4">
      <c r="B84" t="s">
        <v>103</v>
      </c>
      <c r="C84" t="s">
        <v>103</v>
      </c>
      <c r="D84" t="s">
        <v>62</v>
      </c>
      <c r="M84" t="s">
        <v>103</v>
      </c>
      <c r="N84" t="s">
        <v>103</v>
      </c>
      <c r="O84" t="s">
        <v>103</v>
      </c>
      <c r="P84" t="s">
        <v>103</v>
      </c>
    </row>
    <row r="85" spans="1:49" x14ac:dyDescent="0.4">
      <c r="B85" t="s">
        <v>103</v>
      </c>
      <c r="C85" t="s">
        <v>103</v>
      </c>
      <c r="F85" t="s">
        <v>63</v>
      </c>
      <c r="M85" t="s">
        <v>103</v>
      </c>
      <c r="N85" t="s">
        <v>103</v>
      </c>
      <c r="O85" t="s">
        <v>103</v>
      </c>
      <c r="P85" t="s">
        <v>103</v>
      </c>
    </row>
    <row r="86" spans="1:49" x14ac:dyDescent="0.4">
      <c r="B86" t="s">
        <v>103</v>
      </c>
      <c r="C86" t="s">
        <v>103</v>
      </c>
      <c r="D86" t="s">
        <v>64</v>
      </c>
      <c r="M86" t="s">
        <v>103</v>
      </c>
      <c r="N86" t="s">
        <v>103</v>
      </c>
      <c r="O86" t="s">
        <v>103</v>
      </c>
      <c r="P86" t="s">
        <v>103</v>
      </c>
    </row>
    <row r="87" spans="1:49" x14ac:dyDescent="0.4">
      <c r="B87" t="s">
        <v>103</v>
      </c>
      <c r="C87" t="s">
        <v>103</v>
      </c>
      <c r="D87" t="s">
        <v>65</v>
      </c>
    </row>
    <row r="88" spans="1:49" x14ac:dyDescent="0.4">
      <c r="B88" t="s">
        <v>103</v>
      </c>
      <c r="C88" t="s">
        <v>66</v>
      </c>
    </row>
    <row r="89" spans="1:49" x14ac:dyDescent="0.4">
      <c r="B89" t="s">
        <v>103</v>
      </c>
      <c r="C89" t="s">
        <v>104</v>
      </c>
    </row>
    <row r="90" spans="1:49" x14ac:dyDescent="0.4">
      <c r="A90" s="2" t="s">
        <v>67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 t="s">
        <v>103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x14ac:dyDescent="0.4">
      <c r="A91" t="s">
        <v>106</v>
      </c>
    </row>
    <row r="92" spans="1:49" x14ac:dyDescent="0.4">
      <c r="A92" t="s">
        <v>103</v>
      </c>
      <c r="B92" t="s">
        <v>69</v>
      </c>
      <c r="N92" t="s">
        <v>103</v>
      </c>
      <c r="O92" t="s">
        <v>103</v>
      </c>
      <c r="P92" t="s">
        <v>103</v>
      </c>
    </row>
    <row r="93" spans="1:49" x14ac:dyDescent="0.4">
      <c r="A93" t="s">
        <v>103</v>
      </c>
      <c r="B93" t="s">
        <v>43</v>
      </c>
      <c r="N93" t="s">
        <v>103</v>
      </c>
      <c r="O93" t="s">
        <v>103</v>
      </c>
      <c r="P93" t="s">
        <v>103</v>
      </c>
    </row>
    <row r="94" spans="1:49" x14ac:dyDescent="0.4">
      <c r="A94" t="s">
        <v>103</v>
      </c>
      <c r="B94" t="s">
        <v>70</v>
      </c>
      <c r="N94" t="s">
        <v>103</v>
      </c>
      <c r="O94" t="s">
        <v>103</v>
      </c>
      <c r="P94" t="s">
        <v>103</v>
      </c>
    </row>
    <row r="95" spans="1:49" x14ac:dyDescent="0.4">
      <c r="A95" t="s">
        <v>103</v>
      </c>
      <c r="B95" t="s">
        <v>44</v>
      </c>
      <c r="N95" t="s">
        <v>103</v>
      </c>
      <c r="O95" t="s">
        <v>103</v>
      </c>
      <c r="P95" t="s">
        <v>103</v>
      </c>
    </row>
    <row r="96" spans="1:49" x14ac:dyDescent="0.4">
      <c r="A96" t="s">
        <v>103</v>
      </c>
      <c r="B96" t="s">
        <v>5</v>
      </c>
      <c r="N96" t="s">
        <v>103</v>
      </c>
      <c r="O96" t="s">
        <v>103</v>
      </c>
      <c r="P96" t="s">
        <v>103</v>
      </c>
    </row>
    <row r="97" spans="1:16" x14ac:dyDescent="0.4">
      <c r="A97" t="s">
        <v>103</v>
      </c>
      <c r="B97" t="s">
        <v>6</v>
      </c>
      <c r="N97" t="s">
        <v>103</v>
      </c>
      <c r="O97" t="s">
        <v>103</v>
      </c>
      <c r="P97" t="s">
        <v>103</v>
      </c>
    </row>
    <row r="98" spans="1:16" x14ac:dyDescent="0.4">
      <c r="A98" t="s">
        <v>103</v>
      </c>
      <c r="B98" t="s">
        <v>7</v>
      </c>
      <c r="N98" t="s">
        <v>103</v>
      </c>
      <c r="O98" t="s">
        <v>103</v>
      </c>
      <c r="P98" t="s">
        <v>103</v>
      </c>
    </row>
    <row r="99" spans="1:16" x14ac:dyDescent="0.4">
      <c r="A99" t="s">
        <v>103</v>
      </c>
      <c r="B99" t="s">
        <v>8</v>
      </c>
      <c r="N99" t="s">
        <v>103</v>
      </c>
      <c r="O99" t="s">
        <v>103</v>
      </c>
      <c r="P99" t="s">
        <v>103</v>
      </c>
    </row>
    <row r="100" spans="1:16" x14ac:dyDescent="0.4">
      <c r="A100" t="s">
        <v>103</v>
      </c>
      <c r="B100" t="s">
        <v>9</v>
      </c>
      <c r="N100" t="s">
        <v>103</v>
      </c>
      <c r="O100" t="s">
        <v>103</v>
      </c>
      <c r="P100" t="s">
        <v>103</v>
      </c>
    </row>
    <row r="101" spans="1:16" x14ac:dyDescent="0.4">
      <c r="A101" t="s">
        <v>103</v>
      </c>
      <c r="B101" t="s">
        <v>10</v>
      </c>
      <c r="N101" t="s">
        <v>103</v>
      </c>
      <c r="O101" t="s">
        <v>103</v>
      </c>
      <c r="P101" t="s">
        <v>103</v>
      </c>
    </row>
    <row r="102" spans="1:16" x14ac:dyDescent="0.4">
      <c r="A102" t="s">
        <v>103</v>
      </c>
      <c r="B102" t="s">
        <v>11</v>
      </c>
      <c r="N102" t="s">
        <v>103</v>
      </c>
      <c r="O102" t="s">
        <v>103</v>
      </c>
      <c r="P102" t="s">
        <v>103</v>
      </c>
    </row>
    <row r="103" spans="1:16" x14ac:dyDescent="0.4">
      <c r="A103" t="s">
        <v>103</v>
      </c>
      <c r="B103" t="s">
        <v>12</v>
      </c>
      <c r="K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</row>
    <row r="104" spans="1:16" x14ac:dyDescent="0.4">
      <c r="A104" t="s">
        <v>103</v>
      </c>
      <c r="B104" t="s">
        <v>103</v>
      </c>
      <c r="C104" t="s">
        <v>13</v>
      </c>
      <c r="M104" t="s">
        <v>103</v>
      </c>
      <c r="N104" t="s">
        <v>103</v>
      </c>
      <c r="O104" t="s">
        <v>103</v>
      </c>
      <c r="P104" t="s">
        <v>103</v>
      </c>
    </row>
    <row r="105" spans="1:16" x14ac:dyDescent="0.4">
      <c r="A105" t="s">
        <v>103</v>
      </c>
      <c r="B105" t="s">
        <v>103</v>
      </c>
      <c r="D105" t="s">
        <v>14</v>
      </c>
      <c r="M105" t="s">
        <v>103</v>
      </c>
      <c r="N105" t="s">
        <v>103</v>
      </c>
      <c r="O105" t="s">
        <v>103</v>
      </c>
      <c r="P105" t="s">
        <v>103</v>
      </c>
    </row>
    <row r="106" spans="1:16" x14ac:dyDescent="0.4">
      <c r="A106" t="s">
        <v>103</v>
      </c>
      <c r="B106" t="s">
        <v>103</v>
      </c>
      <c r="D106" t="s">
        <v>15</v>
      </c>
    </row>
    <row r="107" spans="1:16" x14ac:dyDescent="0.4">
      <c r="A107" t="s">
        <v>103</v>
      </c>
      <c r="B107" t="s">
        <v>103</v>
      </c>
      <c r="D107" t="s">
        <v>16</v>
      </c>
    </row>
    <row r="108" spans="1:16" x14ac:dyDescent="0.4">
      <c r="A108" t="s">
        <v>103</v>
      </c>
      <c r="B108" t="s">
        <v>103</v>
      </c>
      <c r="D108" t="s">
        <v>45</v>
      </c>
      <c r="M108" t="s">
        <v>103</v>
      </c>
      <c r="N108" t="s">
        <v>103</v>
      </c>
      <c r="O108" t="s">
        <v>103</v>
      </c>
      <c r="P108" t="s">
        <v>103</v>
      </c>
    </row>
    <row r="109" spans="1:16" x14ac:dyDescent="0.4">
      <c r="A109" t="s">
        <v>103</v>
      </c>
      <c r="B109" t="s">
        <v>103</v>
      </c>
      <c r="D109" t="s">
        <v>18</v>
      </c>
      <c r="M109" t="s">
        <v>103</v>
      </c>
      <c r="N109" t="s">
        <v>103</v>
      </c>
      <c r="O109" t="s">
        <v>103</v>
      </c>
      <c r="P109" t="s">
        <v>103</v>
      </c>
    </row>
    <row r="110" spans="1:16" x14ac:dyDescent="0.4">
      <c r="A110" t="s">
        <v>103</v>
      </c>
      <c r="B110" t="s">
        <v>103</v>
      </c>
      <c r="C110" t="s">
        <v>19</v>
      </c>
      <c r="M110" t="s">
        <v>103</v>
      </c>
      <c r="N110" t="s">
        <v>103</v>
      </c>
      <c r="O110" t="s">
        <v>103</v>
      </c>
      <c r="P110" t="s">
        <v>103</v>
      </c>
    </row>
    <row r="111" spans="1:16" x14ac:dyDescent="0.4">
      <c r="A111" t="s">
        <v>103</v>
      </c>
      <c r="C111" t="s">
        <v>71</v>
      </c>
    </row>
    <row r="112" spans="1:16" x14ac:dyDescent="0.4">
      <c r="A112" t="s">
        <v>103</v>
      </c>
      <c r="C112" t="s">
        <v>72</v>
      </c>
    </row>
    <row r="113" spans="1:16" x14ac:dyDescent="0.4">
      <c r="A113" t="s">
        <v>103</v>
      </c>
      <c r="C113" t="s">
        <v>73</v>
      </c>
    </row>
    <row r="114" spans="1:16" x14ac:dyDescent="0.4">
      <c r="A114" t="s">
        <v>103</v>
      </c>
      <c r="C114" t="s">
        <v>74</v>
      </c>
    </row>
    <row r="115" spans="1:16" x14ac:dyDescent="0.4">
      <c r="A115" t="s">
        <v>103</v>
      </c>
      <c r="B115" t="s">
        <v>22</v>
      </c>
    </row>
    <row r="116" spans="1:16" x14ac:dyDescent="0.4">
      <c r="A116" t="s">
        <v>103</v>
      </c>
      <c r="B116" t="s">
        <v>53</v>
      </c>
      <c r="M116" t="s">
        <v>103</v>
      </c>
      <c r="N116" t="s">
        <v>103</v>
      </c>
      <c r="O116" t="s">
        <v>103</v>
      </c>
      <c r="P116" t="s">
        <v>103</v>
      </c>
    </row>
    <row r="117" spans="1:16" x14ac:dyDescent="0.4">
      <c r="A117" t="s">
        <v>103</v>
      </c>
      <c r="B117" t="s">
        <v>24</v>
      </c>
      <c r="M117" t="s">
        <v>103</v>
      </c>
      <c r="N117" t="s">
        <v>103</v>
      </c>
      <c r="O117" t="s">
        <v>103</v>
      </c>
      <c r="P117" t="s">
        <v>103</v>
      </c>
    </row>
    <row r="118" spans="1:16" x14ac:dyDescent="0.4">
      <c r="A118" t="s">
        <v>103</v>
      </c>
      <c r="B118" t="s">
        <v>54</v>
      </c>
      <c r="M118" t="s">
        <v>103</v>
      </c>
      <c r="N118" t="s">
        <v>103</v>
      </c>
      <c r="O118" t="s">
        <v>103</v>
      </c>
      <c r="P118" t="s">
        <v>103</v>
      </c>
    </row>
    <row r="119" spans="1:16" x14ac:dyDescent="0.4">
      <c r="A119" t="s">
        <v>103</v>
      </c>
      <c r="B119" t="s">
        <v>55</v>
      </c>
      <c r="M119" t="s">
        <v>103</v>
      </c>
      <c r="N119" t="s">
        <v>103</v>
      </c>
      <c r="O119" t="s">
        <v>103</v>
      </c>
      <c r="P119" t="s">
        <v>103</v>
      </c>
    </row>
    <row r="120" spans="1:16" x14ac:dyDescent="0.4">
      <c r="A120" t="s">
        <v>103</v>
      </c>
      <c r="B120" t="s">
        <v>56</v>
      </c>
      <c r="M120" t="s">
        <v>103</v>
      </c>
      <c r="N120" t="s">
        <v>103</v>
      </c>
      <c r="O120" t="s">
        <v>103</v>
      </c>
      <c r="P120" t="s">
        <v>103</v>
      </c>
    </row>
    <row r="121" spans="1:16" x14ac:dyDescent="0.4">
      <c r="A121" t="s">
        <v>103</v>
      </c>
      <c r="B121" t="s">
        <v>57</v>
      </c>
    </row>
    <row r="122" spans="1:16" x14ac:dyDescent="0.4">
      <c r="A122" t="s">
        <v>103</v>
      </c>
      <c r="B122" t="s">
        <v>58</v>
      </c>
    </row>
    <row r="123" spans="1:16" x14ac:dyDescent="0.4">
      <c r="A123" t="s">
        <v>103</v>
      </c>
      <c r="B123" t="s">
        <v>103</v>
      </c>
      <c r="C123" t="s">
        <v>30</v>
      </c>
      <c r="O123" t="s">
        <v>103</v>
      </c>
      <c r="P123" t="s">
        <v>103</v>
      </c>
    </row>
    <row r="124" spans="1:16" x14ac:dyDescent="0.4">
      <c r="A124" t="s">
        <v>103</v>
      </c>
      <c r="B124" t="s">
        <v>103</v>
      </c>
      <c r="D124" t="s">
        <v>59</v>
      </c>
      <c r="O124" t="s">
        <v>103</v>
      </c>
      <c r="P124" t="s">
        <v>103</v>
      </c>
    </row>
    <row r="125" spans="1:16" x14ac:dyDescent="0.4">
      <c r="A125" t="s">
        <v>103</v>
      </c>
      <c r="B125" t="s">
        <v>103</v>
      </c>
      <c r="D125" t="s">
        <v>32</v>
      </c>
      <c r="O125" t="s">
        <v>103</v>
      </c>
      <c r="P125" t="s">
        <v>103</v>
      </c>
    </row>
    <row r="126" spans="1:16" x14ac:dyDescent="0.4">
      <c r="A126" t="s">
        <v>103</v>
      </c>
      <c r="B126" t="s">
        <v>103</v>
      </c>
      <c r="D126" t="s">
        <v>33</v>
      </c>
      <c r="O126" t="s">
        <v>103</v>
      </c>
      <c r="P126" t="s">
        <v>103</v>
      </c>
    </row>
    <row r="127" spans="1:16" x14ac:dyDescent="0.4">
      <c r="A127" t="s">
        <v>103</v>
      </c>
      <c r="B127" t="s">
        <v>103</v>
      </c>
      <c r="D127" t="s">
        <v>60</v>
      </c>
      <c r="O127" t="s">
        <v>103</v>
      </c>
      <c r="P127" t="s">
        <v>103</v>
      </c>
    </row>
    <row r="128" spans="1:16" x14ac:dyDescent="0.4">
      <c r="A128" t="s">
        <v>103</v>
      </c>
      <c r="B128" t="s">
        <v>103</v>
      </c>
      <c r="D128" t="s">
        <v>61</v>
      </c>
      <c r="O128" t="s">
        <v>103</v>
      </c>
      <c r="P128" t="s">
        <v>103</v>
      </c>
    </row>
    <row r="129" spans="1:49" x14ac:dyDescent="0.4">
      <c r="A129" t="s">
        <v>103</v>
      </c>
      <c r="B129" t="s">
        <v>103</v>
      </c>
      <c r="C129" t="s">
        <v>36</v>
      </c>
      <c r="O129" t="s">
        <v>103</v>
      </c>
      <c r="P129" t="s">
        <v>103</v>
      </c>
    </row>
    <row r="130" spans="1:49" x14ac:dyDescent="0.4">
      <c r="A130" t="s">
        <v>103</v>
      </c>
      <c r="B130" t="s">
        <v>103</v>
      </c>
      <c r="C130" t="s">
        <v>62</v>
      </c>
      <c r="M130" t="s">
        <v>103</v>
      </c>
      <c r="N130" t="s">
        <v>103</v>
      </c>
      <c r="O130" t="s">
        <v>103</v>
      </c>
      <c r="P130" t="s">
        <v>103</v>
      </c>
    </row>
    <row r="131" spans="1:49" x14ac:dyDescent="0.4">
      <c r="A131" t="s">
        <v>103</v>
      </c>
      <c r="B131" t="s">
        <v>103</v>
      </c>
      <c r="C131" t="s">
        <v>103</v>
      </c>
      <c r="D131" t="s">
        <v>63</v>
      </c>
      <c r="M131" t="s">
        <v>103</v>
      </c>
      <c r="N131" t="s">
        <v>103</v>
      </c>
      <c r="O131" t="s">
        <v>103</v>
      </c>
      <c r="P131" t="s">
        <v>103</v>
      </c>
    </row>
    <row r="132" spans="1:49" x14ac:dyDescent="0.4">
      <c r="A132" t="s">
        <v>103</v>
      </c>
      <c r="B132" t="s">
        <v>103</v>
      </c>
      <c r="C132" t="s">
        <v>64</v>
      </c>
      <c r="M132" t="s">
        <v>103</v>
      </c>
      <c r="N132" t="s">
        <v>103</v>
      </c>
      <c r="O132" t="s">
        <v>103</v>
      </c>
      <c r="P132" t="s">
        <v>103</v>
      </c>
    </row>
    <row r="133" spans="1:49" x14ac:dyDescent="0.4">
      <c r="A133" t="s">
        <v>103</v>
      </c>
      <c r="B133" t="s">
        <v>103</v>
      </c>
      <c r="C133" t="s">
        <v>65</v>
      </c>
      <c r="K133" t="s">
        <v>103</v>
      </c>
      <c r="L133" t="s">
        <v>103</v>
      </c>
      <c r="M133" t="s">
        <v>103</v>
      </c>
      <c r="N133" t="s">
        <v>103</v>
      </c>
      <c r="O133" t="s">
        <v>103</v>
      </c>
      <c r="P133" t="s">
        <v>103</v>
      </c>
    </row>
    <row r="134" spans="1:49" x14ac:dyDescent="0.4">
      <c r="A134" t="s">
        <v>103</v>
      </c>
      <c r="B134" t="s">
        <v>103</v>
      </c>
      <c r="C134" t="s">
        <v>66</v>
      </c>
      <c r="K134" t="s">
        <v>103</v>
      </c>
      <c r="L134" t="s">
        <v>103</v>
      </c>
      <c r="M134" t="s">
        <v>103</v>
      </c>
      <c r="N134" t="s">
        <v>103</v>
      </c>
      <c r="O134" t="s">
        <v>103</v>
      </c>
      <c r="P134" t="s">
        <v>103</v>
      </c>
    </row>
    <row r="135" spans="1:49" x14ac:dyDescent="0.4">
      <c r="A135" t="s">
        <v>103</v>
      </c>
      <c r="B135" t="s">
        <v>39</v>
      </c>
    </row>
    <row r="136" spans="1:49" x14ac:dyDescent="0.4">
      <c r="A136" s="2" t="s">
        <v>107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 t="s">
        <v>103</v>
      </c>
      <c r="N136" s="2" t="s">
        <v>103</v>
      </c>
      <c r="O136" s="2" t="s">
        <v>103</v>
      </c>
      <c r="P136" s="2" t="s">
        <v>103</v>
      </c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x14ac:dyDescent="0.4">
      <c r="A137" t="s">
        <v>75</v>
      </c>
      <c r="M137" t="s">
        <v>103</v>
      </c>
    </row>
    <row r="138" spans="1:49" x14ac:dyDescent="0.4">
      <c r="A138" t="s">
        <v>103</v>
      </c>
      <c r="B138" t="s">
        <v>76</v>
      </c>
      <c r="M138" t="s">
        <v>103</v>
      </c>
    </row>
    <row r="139" spans="1:49" x14ac:dyDescent="0.4">
      <c r="A139" t="s">
        <v>103</v>
      </c>
      <c r="B139" t="s">
        <v>43</v>
      </c>
      <c r="M139" t="s">
        <v>103</v>
      </c>
    </row>
    <row r="140" spans="1:49" x14ac:dyDescent="0.4">
      <c r="A140" t="s">
        <v>103</v>
      </c>
      <c r="B140" t="s">
        <v>44</v>
      </c>
      <c r="M140" t="s">
        <v>103</v>
      </c>
    </row>
    <row r="141" spans="1:49" x14ac:dyDescent="0.4">
      <c r="A141" t="s">
        <v>103</v>
      </c>
      <c r="B141" t="s">
        <v>5</v>
      </c>
      <c r="M141" t="s">
        <v>103</v>
      </c>
    </row>
    <row r="142" spans="1:49" x14ac:dyDescent="0.4">
      <c r="A142" t="s">
        <v>103</v>
      </c>
      <c r="B142" t="s">
        <v>6</v>
      </c>
      <c r="M142" t="s">
        <v>103</v>
      </c>
    </row>
    <row r="143" spans="1:49" x14ac:dyDescent="0.4">
      <c r="A143" t="s">
        <v>103</v>
      </c>
      <c r="B143" t="s">
        <v>7</v>
      </c>
      <c r="M143" t="s">
        <v>103</v>
      </c>
    </row>
    <row r="144" spans="1:49" x14ac:dyDescent="0.4">
      <c r="A144" t="s">
        <v>103</v>
      </c>
      <c r="B144" t="s">
        <v>8</v>
      </c>
      <c r="M144" t="s">
        <v>103</v>
      </c>
    </row>
    <row r="145" spans="1:13" x14ac:dyDescent="0.4">
      <c r="A145" t="s">
        <v>103</v>
      </c>
      <c r="B145" t="s">
        <v>9</v>
      </c>
      <c r="M145" t="s">
        <v>103</v>
      </c>
    </row>
    <row r="146" spans="1:13" x14ac:dyDescent="0.4">
      <c r="A146" t="s">
        <v>103</v>
      </c>
      <c r="B146" t="s">
        <v>10</v>
      </c>
      <c r="M146" t="s">
        <v>103</v>
      </c>
    </row>
    <row r="147" spans="1:13" x14ac:dyDescent="0.4">
      <c r="A147" t="s">
        <v>103</v>
      </c>
      <c r="B147" t="s">
        <v>11</v>
      </c>
      <c r="M147" t="s">
        <v>103</v>
      </c>
    </row>
    <row r="148" spans="1:13" x14ac:dyDescent="0.4">
      <c r="A148" t="s">
        <v>103</v>
      </c>
      <c r="B148" t="s">
        <v>12</v>
      </c>
    </row>
    <row r="149" spans="1:13" x14ac:dyDescent="0.4">
      <c r="A149" t="s">
        <v>103</v>
      </c>
      <c r="B149" t="s">
        <v>103</v>
      </c>
      <c r="C149" t="s">
        <v>13</v>
      </c>
      <c r="M149" t="s">
        <v>103</v>
      </c>
    </row>
    <row r="150" spans="1:13" x14ac:dyDescent="0.4">
      <c r="A150" t="s">
        <v>103</v>
      </c>
      <c r="B150" t="s">
        <v>103</v>
      </c>
      <c r="D150" t="s">
        <v>14</v>
      </c>
      <c r="M150" t="s">
        <v>103</v>
      </c>
    </row>
    <row r="151" spans="1:13" x14ac:dyDescent="0.4">
      <c r="A151" t="s">
        <v>103</v>
      </c>
      <c r="B151" t="s">
        <v>103</v>
      </c>
      <c r="D151" t="s">
        <v>15</v>
      </c>
      <c r="M151" t="s">
        <v>103</v>
      </c>
    </row>
    <row r="152" spans="1:13" x14ac:dyDescent="0.4">
      <c r="A152" t="s">
        <v>103</v>
      </c>
      <c r="B152" t="s">
        <v>103</v>
      </c>
      <c r="D152" t="s">
        <v>16</v>
      </c>
      <c r="M152" t="s">
        <v>103</v>
      </c>
    </row>
    <row r="153" spans="1:13" x14ac:dyDescent="0.4">
      <c r="A153" t="s">
        <v>103</v>
      </c>
      <c r="B153" t="s">
        <v>103</v>
      </c>
      <c r="D153" t="s">
        <v>45</v>
      </c>
      <c r="M153" t="s">
        <v>103</v>
      </c>
    </row>
    <row r="154" spans="1:13" x14ac:dyDescent="0.4">
      <c r="A154" t="s">
        <v>103</v>
      </c>
      <c r="B154" t="s">
        <v>103</v>
      </c>
      <c r="D154" t="s">
        <v>18</v>
      </c>
      <c r="M154" t="s">
        <v>103</v>
      </c>
    </row>
    <row r="155" spans="1:13" x14ac:dyDescent="0.4">
      <c r="A155" t="s">
        <v>103</v>
      </c>
      <c r="B155" t="s">
        <v>103</v>
      </c>
      <c r="C155" t="s">
        <v>19</v>
      </c>
      <c r="M155" t="s">
        <v>103</v>
      </c>
    </row>
    <row r="156" spans="1:13" x14ac:dyDescent="0.4">
      <c r="A156" t="s">
        <v>103</v>
      </c>
      <c r="B156" t="s">
        <v>46</v>
      </c>
    </row>
    <row r="157" spans="1:13" x14ac:dyDescent="0.4">
      <c r="A157" t="s">
        <v>103</v>
      </c>
      <c r="B157" t="s">
        <v>72</v>
      </c>
    </row>
    <row r="158" spans="1:13" x14ac:dyDescent="0.4">
      <c r="A158" t="s">
        <v>103</v>
      </c>
      <c r="B158" t="s">
        <v>77</v>
      </c>
    </row>
    <row r="159" spans="1:13" x14ac:dyDescent="0.4">
      <c r="A159" t="s">
        <v>103</v>
      </c>
      <c r="B159" t="s">
        <v>78</v>
      </c>
    </row>
    <row r="160" spans="1:13" x14ac:dyDescent="0.4">
      <c r="A160" t="s">
        <v>103</v>
      </c>
      <c r="B160" t="s">
        <v>22</v>
      </c>
      <c r="M160" t="s">
        <v>103</v>
      </c>
    </row>
    <row r="161" spans="1:13" x14ac:dyDescent="0.4">
      <c r="A161" t="s">
        <v>103</v>
      </c>
      <c r="B161" t="s">
        <v>53</v>
      </c>
    </row>
    <row r="162" spans="1:13" x14ac:dyDescent="0.4">
      <c r="A162" t="s">
        <v>103</v>
      </c>
      <c r="B162" t="s">
        <v>24</v>
      </c>
    </row>
    <row r="163" spans="1:13" x14ac:dyDescent="0.4">
      <c r="A163" t="s">
        <v>103</v>
      </c>
      <c r="B163" t="s">
        <v>54</v>
      </c>
    </row>
    <row r="164" spans="1:13" x14ac:dyDescent="0.4">
      <c r="A164" t="s">
        <v>103</v>
      </c>
      <c r="B164" t="s">
        <v>55</v>
      </c>
    </row>
    <row r="165" spans="1:13" x14ac:dyDescent="0.4">
      <c r="A165" t="s">
        <v>103</v>
      </c>
      <c r="B165" t="s">
        <v>56</v>
      </c>
    </row>
    <row r="166" spans="1:13" x14ac:dyDescent="0.4">
      <c r="A166" t="s">
        <v>103</v>
      </c>
      <c r="B166" t="s">
        <v>57</v>
      </c>
    </row>
    <row r="167" spans="1:13" x14ac:dyDescent="0.4">
      <c r="A167" t="s">
        <v>103</v>
      </c>
      <c r="B167" t="s">
        <v>58</v>
      </c>
      <c r="I167" t="s">
        <v>103</v>
      </c>
      <c r="J167" t="s">
        <v>103</v>
      </c>
      <c r="K167" t="s">
        <v>103</v>
      </c>
      <c r="M167" t="s">
        <v>103</v>
      </c>
    </row>
    <row r="168" spans="1:13" x14ac:dyDescent="0.4">
      <c r="A168" t="s">
        <v>103</v>
      </c>
      <c r="B168" t="s">
        <v>103</v>
      </c>
      <c r="C168" t="s">
        <v>30</v>
      </c>
      <c r="K168" t="s">
        <v>103</v>
      </c>
      <c r="M168" t="s">
        <v>103</v>
      </c>
    </row>
    <row r="169" spans="1:13" x14ac:dyDescent="0.4">
      <c r="A169" t="s">
        <v>103</v>
      </c>
      <c r="B169" t="s">
        <v>103</v>
      </c>
      <c r="C169" t="s">
        <v>59</v>
      </c>
      <c r="K169" t="s">
        <v>103</v>
      </c>
      <c r="M169" t="s">
        <v>103</v>
      </c>
    </row>
    <row r="170" spans="1:13" x14ac:dyDescent="0.4">
      <c r="A170" t="s">
        <v>103</v>
      </c>
      <c r="B170" t="s">
        <v>103</v>
      </c>
      <c r="C170" t="s">
        <v>32</v>
      </c>
      <c r="K170" t="s">
        <v>103</v>
      </c>
      <c r="M170" t="s">
        <v>103</v>
      </c>
    </row>
    <row r="171" spans="1:13" x14ac:dyDescent="0.4">
      <c r="A171" t="s">
        <v>103</v>
      </c>
      <c r="B171" t="s">
        <v>103</v>
      </c>
      <c r="C171" t="s">
        <v>33</v>
      </c>
    </row>
    <row r="172" spans="1:13" x14ac:dyDescent="0.4">
      <c r="A172" t="s">
        <v>103</v>
      </c>
      <c r="B172" t="s">
        <v>103</v>
      </c>
      <c r="C172" t="s">
        <v>60</v>
      </c>
    </row>
    <row r="173" spans="1:13" x14ac:dyDescent="0.4">
      <c r="A173" t="s">
        <v>103</v>
      </c>
      <c r="B173" t="s">
        <v>103</v>
      </c>
      <c r="C173" t="s">
        <v>61</v>
      </c>
    </row>
    <row r="174" spans="1:13" x14ac:dyDescent="0.4">
      <c r="A174" t="s">
        <v>103</v>
      </c>
      <c r="B174" t="s">
        <v>103</v>
      </c>
      <c r="C174" t="s">
        <v>36</v>
      </c>
      <c r="K174" t="s">
        <v>103</v>
      </c>
      <c r="M174" t="s">
        <v>103</v>
      </c>
    </row>
    <row r="175" spans="1:13" x14ac:dyDescent="0.4">
      <c r="A175" t="s">
        <v>103</v>
      </c>
      <c r="B175" t="s">
        <v>103</v>
      </c>
      <c r="C175" t="s">
        <v>103</v>
      </c>
      <c r="D175" t="s">
        <v>62</v>
      </c>
      <c r="K175" t="s">
        <v>103</v>
      </c>
      <c r="M175" t="s">
        <v>103</v>
      </c>
    </row>
    <row r="176" spans="1:13" x14ac:dyDescent="0.4">
      <c r="A176" t="s">
        <v>103</v>
      </c>
      <c r="B176" t="s">
        <v>103</v>
      </c>
      <c r="C176" t="s">
        <v>103</v>
      </c>
      <c r="D176" t="s">
        <v>63</v>
      </c>
      <c r="K176" t="s">
        <v>103</v>
      </c>
      <c r="M176" t="s">
        <v>103</v>
      </c>
    </row>
    <row r="177" spans="1:46" x14ac:dyDescent="0.4">
      <c r="A177" t="s">
        <v>103</v>
      </c>
      <c r="B177" t="s">
        <v>103</v>
      </c>
      <c r="C177" t="s">
        <v>103</v>
      </c>
      <c r="D177" t="s">
        <v>64</v>
      </c>
      <c r="K177" t="s">
        <v>103</v>
      </c>
      <c r="M177" t="s">
        <v>103</v>
      </c>
    </row>
    <row r="178" spans="1:46" x14ac:dyDescent="0.4">
      <c r="A178" t="s">
        <v>103</v>
      </c>
      <c r="B178" t="s">
        <v>103</v>
      </c>
      <c r="C178" t="s">
        <v>65</v>
      </c>
    </row>
    <row r="179" spans="1:46" x14ac:dyDescent="0.4">
      <c r="A179" t="s">
        <v>103</v>
      </c>
      <c r="B179" t="s">
        <v>66</v>
      </c>
      <c r="J179" t="s">
        <v>103</v>
      </c>
      <c r="K179" t="s">
        <v>103</v>
      </c>
      <c r="M179" t="s">
        <v>103</v>
      </c>
    </row>
    <row r="180" spans="1:46" x14ac:dyDescent="0.4">
      <c r="A180" t="s">
        <v>103</v>
      </c>
      <c r="B180" t="s">
        <v>39</v>
      </c>
    </row>
    <row r="181" spans="1:46" x14ac:dyDescent="0.4">
      <c r="A181" s="2" t="s">
        <v>67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x14ac:dyDescent="0.4">
      <c r="A182" t="s">
        <v>79</v>
      </c>
    </row>
    <row r="183" spans="1:46" x14ac:dyDescent="0.4">
      <c r="A183" t="s">
        <v>103</v>
      </c>
      <c r="B183" t="s">
        <v>80</v>
      </c>
    </row>
    <row r="184" spans="1:46" x14ac:dyDescent="0.4">
      <c r="A184" t="s">
        <v>103</v>
      </c>
      <c r="B184" t="s">
        <v>43</v>
      </c>
    </row>
    <row r="185" spans="1:46" x14ac:dyDescent="0.4">
      <c r="A185" t="s">
        <v>103</v>
      </c>
      <c r="B185" t="s">
        <v>70</v>
      </c>
    </row>
    <row r="186" spans="1:46" x14ac:dyDescent="0.4">
      <c r="A186" t="s">
        <v>103</v>
      </c>
      <c r="B186" t="s">
        <v>44</v>
      </c>
    </row>
    <row r="187" spans="1:46" x14ac:dyDescent="0.4">
      <c r="A187" t="s">
        <v>103</v>
      </c>
      <c r="B187" t="s">
        <v>5</v>
      </c>
    </row>
    <row r="188" spans="1:46" x14ac:dyDescent="0.4">
      <c r="A188" t="s">
        <v>103</v>
      </c>
      <c r="B188" t="s">
        <v>6</v>
      </c>
    </row>
    <row r="189" spans="1:46" x14ac:dyDescent="0.4">
      <c r="A189" t="s">
        <v>103</v>
      </c>
      <c r="B189" t="s">
        <v>7</v>
      </c>
    </row>
    <row r="190" spans="1:46" x14ac:dyDescent="0.4">
      <c r="A190" t="s">
        <v>103</v>
      </c>
      <c r="B190" t="s">
        <v>8</v>
      </c>
    </row>
    <row r="191" spans="1:46" x14ac:dyDescent="0.4">
      <c r="A191" t="s">
        <v>103</v>
      </c>
      <c r="B191" t="s">
        <v>9</v>
      </c>
    </row>
    <row r="192" spans="1:46" x14ac:dyDescent="0.4">
      <c r="A192" t="s">
        <v>103</v>
      </c>
      <c r="B192" t="s">
        <v>10</v>
      </c>
    </row>
    <row r="193" spans="1:11" x14ac:dyDescent="0.4">
      <c r="A193" t="s">
        <v>103</v>
      </c>
      <c r="B193" t="s">
        <v>11</v>
      </c>
    </row>
    <row r="194" spans="1:11" x14ac:dyDescent="0.4">
      <c r="A194" t="s">
        <v>103</v>
      </c>
      <c r="B194" t="s">
        <v>103</v>
      </c>
      <c r="C194" t="s">
        <v>12</v>
      </c>
      <c r="I194" t="s">
        <v>103</v>
      </c>
      <c r="J194" t="s">
        <v>103</v>
      </c>
      <c r="K194" t="s">
        <v>103</v>
      </c>
    </row>
    <row r="195" spans="1:11" x14ac:dyDescent="0.4">
      <c r="A195" t="s">
        <v>103</v>
      </c>
      <c r="B195" t="s">
        <v>103</v>
      </c>
      <c r="C195" t="s">
        <v>103</v>
      </c>
      <c r="D195" t="s">
        <v>13</v>
      </c>
    </row>
    <row r="196" spans="1:11" x14ac:dyDescent="0.4">
      <c r="A196" t="s">
        <v>103</v>
      </c>
      <c r="B196" t="s">
        <v>103</v>
      </c>
      <c r="C196" t="s">
        <v>103</v>
      </c>
      <c r="D196" t="s">
        <v>14</v>
      </c>
    </row>
    <row r="197" spans="1:11" x14ac:dyDescent="0.4">
      <c r="A197" t="s">
        <v>103</v>
      </c>
      <c r="B197" t="s">
        <v>103</v>
      </c>
      <c r="C197" t="s">
        <v>103</v>
      </c>
      <c r="D197" t="s">
        <v>15</v>
      </c>
    </row>
    <row r="198" spans="1:11" x14ac:dyDescent="0.4">
      <c r="A198" t="s">
        <v>103</v>
      </c>
      <c r="B198" t="s">
        <v>103</v>
      </c>
      <c r="C198" t="s">
        <v>103</v>
      </c>
      <c r="D198" t="s">
        <v>16</v>
      </c>
    </row>
    <row r="199" spans="1:11" x14ac:dyDescent="0.4">
      <c r="A199" t="s">
        <v>103</v>
      </c>
      <c r="B199" t="s">
        <v>103</v>
      </c>
      <c r="C199" t="s">
        <v>103</v>
      </c>
      <c r="D199" t="s">
        <v>45</v>
      </c>
    </row>
    <row r="200" spans="1:11" x14ac:dyDescent="0.4">
      <c r="A200" t="s">
        <v>103</v>
      </c>
      <c r="B200" t="s">
        <v>103</v>
      </c>
      <c r="C200" t="s">
        <v>103</v>
      </c>
      <c r="D200" t="s">
        <v>18</v>
      </c>
    </row>
    <row r="201" spans="1:11" x14ac:dyDescent="0.4">
      <c r="A201" t="s">
        <v>103</v>
      </c>
      <c r="B201" t="s">
        <v>103</v>
      </c>
      <c r="C201" t="s">
        <v>103</v>
      </c>
      <c r="D201" t="s">
        <v>19</v>
      </c>
    </row>
    <row r="202" spans="1:11" x14ac:dyDescent="0.4">
      <c r="A202" t="s">
        <v>103</v>
      </c>
      <c r="B202" t="s">
        <v>103</v>
      </c>
      <c r="C202" t="s">
        <v>81</v>
      </c>
    </row>
    <row r="203" spans="1:11" x14ac:dyDescent="0.4">
      <c r="A203" t="s">
        <v>103</v>
      </c>
      <c r="B203" t="s">
        <v>103</v>
      </c>
      <c r="C203" t="s">
        <v>72</v>
      </c>
    </row>
    <row r="204" spans="1:11" x14ac:dyDescent="0.4">
      <c r="A204" t="s">
        <v>103</v>
      </c>
      <c r="B204" t="s">
        <v>103</v>
      </c>
      <c r="C204" t="s">
        <v>82</v>
      </c>
    </row>
    <row r="205" spans="1:11" x14ac:dyDescent="0.4">
      <c r="A205" t="s">
        <v>103</v>
      </c>
      <c r="B205" t="s">
        <v>103</v>
      </c>
      <c r="C205" t="s">
        <v>83</v>
      </c>
    </row>
    <row r="206" spans="1:11" x14ac:dyDescent="0.4">
      <c r="A206" t="s">
        <v>103</v>
      </c>
      <c r="B206" t="s">
        <v>103</v>
      </c>
      <c r="C206" t="s">
        <v>22</v>
      </c>
    </row>
    <row r="207" spans="1:11" x14ac:dyDescent="0.4">
      <c r="A207" t="s">
        <v>103</v>
      </c>
      <c r="B207" t="s">
        <v>53</v>
      </c>
    </row>
    <row r="208" spans="1:11" x14ac:dyDescent="0.4">
      <c r="A208" t="s">
        <v>103</v>
      </c>
      <c r="B208" t="s">
        <v>24</v>
      </c>
    </row>
    <row r="209" spans="1:5" x14ac:dyDescent="0.4">
      <c r="A209" t="s">
        <v>103</v>
      </c>
      <c r="B209" t="s">
        <v>54</v>
      </c>
    </row>
    <row r="210" spans="1:5" x14ac:dyDescent="0.4">
      <c r="A210" t="s">
        <v>103</v>
      </c>
      <c r="B210" t="s">
        <v>55</v>
      </c>
    </row>
    <row r="211" spans="1:5" x14ac:dyDescent="0.4">
      <c r="A211" t="s">
        <v>103</v>
      </c>
      <c r="B211" t="s">
        <v>56</v>
      </c>
    </row>
    <row r="212" spans="1:5" x14ac:dyDescent="0.4">
      <c r="A212" t="s">
        <v>103</v>
      </c>
      <c r="B212" t="s">
        <v>57</v>
      </c>
    </row>
    <row r="213" spans="1:5" x14ac:dyDescent="0.4">
      <c r="A213" t="s">
        <v>103</v>
      </c>
      <c r="B213" t="s">
        <v>103</v>
      </c>
      <c r="C213" t="s">
        <v>58</v>
      </c>
    </row>
    <row r="214" spans="1:5" x14ac:dyDescent="0.4">
      <c r="A214" t="s">
        <v>103</v>
      </c>
      <c r="B214" t="s">
        <v>103</v>
      </c>
      <c r="C214" t="s">
        <v>103</v>
      </c>
      <c r="D214" t="s">
        <v>30</v>
      </c>
    </row>
    <row r="215" spans="1:5" x14ac:dyDescent="0.4">
      <c r="A215" t="s">
        <v>103</v>
      </c>
      <c r="B215" t="s">
        <v>103</v>
      </c>
      <c r="C215" t="s">
        <v>103</v>
      </c>
      <c r="D215" t="s">
        <v>59</v>
      </c>
    </row>
    <row r="216" spans="1:5" x14ac:dyDescent="0.4">
      <c r="A216" t="s">
        <v>103</v>
      </c>
      <c r="B216" t="s">
        <v>103</v>
      </c>
      <c r="C216" t="s">
        <v>103</v>
      </c>
      <c r="D216" t="s">
        <v>32</v>
      </c>
    </row>
    <row r="217" spans="1:5" x14ac:dyDescent="0.4">
      <c r="A217" t="s">
        <v>103</v>
      </c>
      <c r="B217" t="s">
        <v>103</v>
      </c>
      <c r="C217" t="s">
        <v>103</v>
      </c>
      <c r="D217" t="s">
        <v>33</v>
      </c>
    </row>
    <row r="218" spans="1:5" x14ac:dyDescent="0.4">
      <c r="A218" t="s">
        <v>103</v>
      </c>
      <c r="B218" t="s">
        <v>103</v>
      </c>
      <c r="C218" t="s">
        <v>103</v>
      </c>
      <c r="D218" t="s">
        <v>60</v>
      </c>
    </row>
    <row r="219" spans="1:5" x14ac:dyDescent="0.4">
      <c r="A219" t="s">
        <v>103</v>
      </c>
      <c r="B219" t="s">
        <v>103</v>
      </c>
      <c r="C219" t="s">
        <v>103</v>
      </c>
      <c r="D219" t="s">
        <v>61</v>
      </c>
    </row>
    <row r="220" spans="1:5" x14ac:dyDescent="0.4">
      <c r="A220" t="s">
        <v>103</v>
      </c>
      <c r="B220" t="s">
        <v>103</v>
      </c>
      <c r="C220" t="s">
        <v>103</v>
      </c>
      <c r="D220" t="s">
        <v>36</v>
      </c>
    </row>
    <row r="221" spans="1:5" x14ac:dyDescent="0.4">
      <c r="A221" t="s">
        <v>103</v>
      </c>
      <c r="B221" t="s">
        <v>103</v>
      </c>
      <c r="C221" t="s">
        <v>103</v>
      </c>
      <c r="D221" t="s">
        <v>103</v>
      </c>
      <c r="E221" t="s">
        <v>62</v>
      </c>
    </row>
    <row r="222" spans="1:5" x14ac:dyDescent="0.4">
      <c r="A222" t="s">
        <v>103</v>
      </c>
      <c r="B222" t="s">
        <v>103</v>
      </c>
      <c r="C222" t="s">
        <v>103</v>
      </c>
      <c r="D222" t="s">
        <v>103</v>
      </c>
      <c r="E222" t="s">
        <v>63</v>
      </c>
    </row>
    <row r="223" spans="1:5" x14ac:dyDescent="0.4">
      <c r="A223" t="s">
        <v>103</v>
      </c>
      <c r="B223" t="s">
        <v>103</v>
      </c>
      <c r="C223" t="s">
        <v>103</v>
      </c>
      <c r="D223" t="s">
        <v>103</v>
      </c>
      <c r="E223" t="s">
        <v>64</v>
      </c>
    </row>
    <row r="224" spans="1:5" x14ac:dyDescent="0.4">
      <c r="A224" t="s">
        <v>103</v>
      </c>
      <c r="B224" t="s">
        <v>103</v>
      </c>
      <c r="C224" t="s">
        <v>103</v>
      </c>
      <c r="D224" t="s">
        <v>65</v>
      </c>
    </row>
    <row r="225" spans="1:46" x14ac:dyDescent="0.4">
      <c r="A225" t="s">
        <v>103</v>
      </c>
      <c r="B225" t="s">
        <v>103</v>
      </c>
      <c r="C225" t="s">
        <v>103</v>
      </c>
      <c r="D225" t="s">
        <v>66</v>
      </c>
    </row>
    <row r="226" spans="1:46" x14ac:dyDescent="0.4">
      <c r="A226" t="s">
        <v>103</v>
      </c>
      <c r="B226" t="s">
        <v>103</v>
      </c>
      <c r="C226" t="s">
        <v>39</v>
      </c>
    </row>
    <row r="227" spans="1:46" x14ac:dyDescent="0.4">
      <c r="A227" s="2" t="s">
        <v>103</v>
      </c>
      <c r="B227" s="2" t="s">
        <v>67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x14ac:dyDescent="0.4">
      <c r="A228" t="s">
        <v>84</v>
      </c>
    </row>
    <row r="229" spans="1:46" x14ac:dyDescent="0.4">
      <c r="A229" t="s">
        <v>103</v>
      </c>
      <c r="B229" t="s">
        <v>85</v>
      </c>
    </row>
    <row r="230" spans="1:46" x14ac:dyDescent="0.4">
      <c r="A230" t="s">
        <v>103</v>
      </c>
      <c r="B230" t="s">
        <v>2</v>
      </c>
    </row>
    <row r="231" spans="1:46" x14ac:dyDescent="0.4">
      <c r="A231" t="s">
        <v>103</v>
      </c>
      <c r="B231" t="s">
        <v>70</v>
      </c>
    </row>
    <row r="232" spans="1:46" x14ac:dyDescent="0.4">
      <c r="A232" t="s">
        <v>103</v>
      </c>
      <c r="B232" t="s">
        <v>44</v>
      </c>
    </row>
    <row r="233" spans="1:46" x14ac:dyDescent="0.4">
      <c r="A233" t="s">
        <v>103</v>
      </c>
      <c r="B233" t="s">
        <v>5</v>
      </c>
    </row>
    <row r="234" spans="1:46" x14ac:dyDescent="0.4">
      <c r="A234" t="s">
        <v>103</v>
      </c>
      <c r="B234" t="s">
        <v>6</v>
      </c>
    </row>
    <row r="235" spans="1:46" x14ac:dyDescent="0.4">
      <c r="A235" t="s">
        <v>103</v>
      </c>
      <c r="B235" t="s">
        <v>7</v>
      </c>
    </row>
    <row r="236" spans="1:46" x14ac:dyDescent="0.4">
      <c r="A236" t="s">
        <v>103</v>
      </c>
      <c r="B236" t="s">
        <v>8</v>
      </c>
    </row>
    <row r="237" spans="1:46" x14ac:dyDescent="0.4">
      <c r="A237" t="s">
        <v>103</v>
      </c>
      <c r="B237" t="s">
        <v>9</v>
      </c>
    </row>
    <row r="238" spans="1:46" x14ac:dyDescent="0.4">
      <c r="A238" t="s">
        <v>103</v>
      </c>
      <c r="B238" t="s">
        <v>10</v>
      </c>
    </row>
    <row r="239" spans="1:46" x14ac:dyDescent="0.4">
      <c r="A239" t="s">
        <v>103</v>
      </c>
      <c r="B239" t="s">
        <v>11</v>
      </c>
    </row>
    <row r="240" spans="1:46" x14ac:dyDescent="0.4">
      <c r="A240" t="s">
        <v>103</v>
      </c>
      <c r="B240" t="s">
        <v>12</v>
      </c>
    </row>
    <row r="241" spans="1:4" x14ac:dyDescent="0.4">
      <c r="A241" t="s">
        <v>103</v>
      </c>
      <c r="B241" t="s">
        <v>103</v>
      </c>
      <c r="C241" t="s">
        <v>13</v>
      </c>
    </row>
    <row r="242" spans="1:4" x14ac:dyDescent="0.4">
      <c r="A242" t="s">
        <v>103</v>
      </c>
      <c r="B242" t="s">
        <v>103</v>
      </c>
      <c r="D242" t="s">
        <v>14</v>
      </c>
    </row>
    <row r="243" spans="1:4" x14ac:dyDescent="0.4">
      <c r="A243" t="s">
        <v>103</v>
      </c>
      <c r="B243" t="s">
        <v>103</v>
      </c>
      <c r="D243" t="s">
        <v>15</v>
      </c>
    </row>
    <row r="244" spans="1:4" x14ac:dyDescent="0.4">
      <c r="A244" t="s">
        <v>103</v>
      </c>
      <c r="B244" t="s">
        <v>103</v>
      </c>
      <c r="D244" t="s">
        <v>16</v>
      </c>
    </row>
    <row r="245" spans="1:4" x14ac:dyDescent="0.4">
      <c r="A245" t="s">
        <v>103</v>
      </c>
      <c r="B245" t="s">
        <v>103</v>
      </c>
      <c r="D245" t="s">
        <v>45</v>
      </c>
    </row>
    <row r="246" spans="1:4" x14ac:dyDescent="0.4">
      <c r="A246" t="s">
        <v>103</v>
      </c>
      <c r="B246" t="s">
        <v>103</v>
      </c>
      <c r="D246" t="s">
        <v>18</v>
      </c>
    </row>
    <row r="247" spans="1:4" x14ac:dyDescent="0.4">
      <c r="A247" t="s">
        <v>103</v>
      </c>
      <c r="B247" t="s">
        <v>103</v>
      </c>
      <c r="C247" t="s">
        <v>19</v>
      </c>
    </row>
    <row r="248" spans="1:4" x14ac:dyDescent="0.4">
      <c r="A248" t="s">
        <v>103</v>
      </c>
      <c r="C248" t="s">
        <v>86</v>
      </c>
    </row>
    <row r="249" spans="1:4" x14ac:dyDescent="0.4">
      <c r="A249" t="s">
        <v>103</v>
      </c>
      <c r="C249" t="s">
        <v>87</v>
      </c>
    </row>
    <row r="250" spans="1:4" x14ac:dyDescent="0.4">
      <c r="A250" t="s">
        <v>103</v>
      </c>
      <c r="C250" t="s">
        <v>46</v>
      </c>
    </row>
    <row r="251" spans="1:4" x14ac:dyDescent="0.4">
      <c r="A251" t="s">
        <v>103</v>
      </c>
      <c r="C251" t="s">
        <v>20</v>
      </c>
    </row>
    <row r="252" spans="1:4" x14ac:dyDescent="0.4">
      <c r="A252" t="s">
        <v>103</v>
      </c>
      <c r="C252" t="s">
        <v>88</v>
      </c>
    </row>
    <row r="253" spans="1:4" x14ac:dyDescent="0.4">
      <c r="A253" t="s">
        <v>103</v>
      </c>
      <c r="B253" t="s">
        <v>22</v>
      </c>
    </row>
    <row r="254" spans="1:4" x14ac:dyDescent="0.4">
      <c r="B254" t="s">
        <v>53</v>
      </c>
    </row>
    <row r="255" spans="1:4" x14ac:dyDescent="0.4">
      <c r="B255" t="s">
        <v>24</v>
      </c>
    </row>
    <row r="256" spans="1:4" x14ac:dyDescent="0.4">
      <c r="B256" t="s">
        <v>54</v>
      </c>
    </row>
    <row r="257" spans="1:4" x14ac:dyDescent="0.4">
      <c r="B257" t="s">
        <v>55</v>
      </c>
    </row>
    <row r="258" spans="1:4" x14ac:dyDescent="0.4">
      <c r="B258" t="s">
        <v>56</v>
      </c>
    </row>
    <row r="259" spans="1:4" x14ac:dyDescent="0.4">
      <c r="B259" t="s">
        <v>57</v>
      </c>
    </row>
    <row r="260" spans="1:4" x14ac:dyDescent="0.4">
      <c r="A260" t="s">
        <v>103</v>
      </c>
      <c r="B260" t="s">
        <v>58</v>
      </c>
    </row>
    <row r="261" spans="1:4" x14ac:dyDescent="0.4">
      <c r="A261" t="s">
        <v>103</v>
      </c>
      <c r="B261" t="s">
        <v>103</v>
      </c>
      <c r="C261" t="s">
        <v>30</v>
      </c>
    </row>
    <row r="262" spans="1:4" x14ac:dyDescent="0.4">
      <c r="A262" t="s">
        <v>103</v>
      </c>
      <c r="B262" t="s">
        <v>103</v>
      </c>
      <c r="D262" t="s">
        <v>59</v>
      </c>
    </row>
    <row r="263" spans="1:4" x14ac:dyDescent="0.4">
      <c r="A263" t="s">
        <v>103</v>
      </c>
      <c r="B263" t="s">
        <v>103</v>
      </c>
      <c r="D263" t="s">
        <v>32</v>
      </c>
    </row>
    <row r="264" spans="1:4" x14ac:dyDescent="0.4">
      <c r="A264" t="s">
        <v>103</v>
      </c>
      <c r="B264" t="s">
        <v>103</v>
      </c>
      <c r="D264" t="s">
        <v>33</v>
      </c>
    </row>
    <row r="265" spans="1:4" x14ac:dyDescent="0.4">
      <c r="A265" t="s">
        <v>103</v>
      </c>
      <c r="B265" t="s">
        <v>103</v>
      </c>
      <c r="D265" t="s">
        <v>60</v>
      </c>
    </row>
    <row r="266" spans="1:4" x14ac:dyDescent="0.4">
      <c r="A266" t="s">
        <v>103</v>
      </c>
      <c r="B266" t="s">
        <v>103</v>
      </c>
      <c r="D266" t="s">
        <v>61</v>
      </c>
    </row>
    <row r="267" spans="1:4" x14ac:dyDescent="0.4">
      <c r="A267" t="s">
        <v>103</v>
      </c>
      <c r="B267" t="s">
        <v>103</v>
      </c>
      <c r="C267" t="s">
        <v>36</v>
      </c>
    </row>
    <row r="268" spans="1:4" x14ac:dyDescent="0.4">
      <c r="A268" t="s">
        <v>103</v>
      </c>
      <c r="B268" t="s">
        <v>103</v>
      </c>
      <c r="C268" t="s">
        <v>62</v>
      </c>
    </row>
    <row r="269" spans="1:4" x14ac:dyDescent="0.4">
      <c r="A269" t="s">
        <v>103</v>
      </c>
      <c r="B269" t="s">
        <v>103</v>
      </c>
      <c r="D269" t="s">
        <v>63</v>
      </c>
    </row>
    <row r="270" spans="1:4" x14ac:dyDescent="0.4">
      <c r="A270" t="s">
        <v>103</v>
      </c>
      <c r="B270" t="s">
        <v>103</v>
      </c>
      <c r="C270" t="s">
        <v>64</v>
      </c>
    </row>
    <row r="271" spans="1:4" x14ac:dyDescent="0.4">
      <c r="A271" t="s">
        <v>103</v>
      </c>
      <c r="B271" t="s">
        <v>103</v>
      </c>
      <c r="C271" t="s">
        <v>65</v>
      </c>
    </row>
    <row r="272" spans="1:4" x14ac:dyDescent="0.4">
      <c r="A272" t="s">
        <v>103</v>
      </c>
      <c r="B272" t="s">
        <v>66</v>
      </c>
    </row>
    <row r="273" spans="1:49" x14ac:dyDescent="0.4">
      <c r="A273" t="s">
        <v>103</v>
      </c>
      <c r="B273" t="s">
        <v>39</v>
      </c>
    </row>
    <row r="274" spans="1:49" x14ac:dyDescent="0.4">
      <c r="A274" s="2" t="s">
        <v>89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x14ac:dyDescent="0.4">
      <c r="A275" t="s">
        <v>90</v>
      </c>
    </row>
    <row r="276" spans="1:49" x14ac:dyDescent="0.4">
      <c r="A276" t="s">
        <v>103</v>
      </c>
      <c r="B276" t="s">
        <v>91</v>
      </c>
    </row>
    <row r="277" spans="1:49" x14ac:dyDescent="0.4">
      <c r="A277" t="s">
        <v>103</v>
      </c>
      <c r="B277" t="s">
        <v>43</v>
      </c>
    </row>
    <row r="278" spans="1:49" x14ac:dyDescent="0.4">
      <c r="A278" t="s">
        <v>103</v>
      </c>
      <c r="B278" t="s">
        <v>44</v>
      </c>
    </row>
    <row r="279" spans="1:49" x14ac:dyDescent="0.4">
      <c r="A279" t="s">
        <v>103</v>
      </c>
      <c r="B279" t="s">
        <v>5</v>
      </c>
    </row>
    <row r="280" spans="1:49" x14ac:dyDescent="0.4">
      <c r="A280" t="s">
        <v>103</v>
      </c>
      <c r="B280" t="s">
        <v>6</v>
      </c>
    </row>
    <row r="281" spans="1:49" x14ac:dyDescent="0.4">
      <c r="A281" t="s">
        <v>103</v>
      </c>
      <c r="B281" t="s">
        <v>7</v>
      </c>
    </row>
    <row r="282" spans="1:49" x14ac:dyDescent="0.4">
      <c r="A282" t="s">
        <v>103</v>
      </c>
      <c r="B282" t="s">
        <v>8</v>
      </c>
    </row>
    <row r="283" spans="1:49" x14ac:dyDescent="0.4">
      <c r="A283" t="s">
        <v>103</v>
      </c>
      <c r="B283" t="s">
        <v>92</v>
      </c>
    </row>
    <row r="284" spans="1:49" x14ac:dyDescent="0.4">
      <c r="A284" t="s">
        <v>103</v>
      </c>
      <c r="B284" t="s">
        <v>10</v>
      </c>
    </row>
    <row r="285" spans="1:49" x14ac:dyDescent="0.4">
      <c r="A285" t="s">
        <v>103</v>
      </c>
      <c r="B285" t="s">
        <v>11</v>
      </c>
    </row>
    <row r="286" spans="1:49" x14ac:dyDescent="0.4">
      <c r="A286" t="s">
        <v>103</v>
      </c>
      <c r="B286" t="s">
        <v>12</v>
      </c>
    </row>
    <row r="287" spans="1:49" x14ac:dyDescent="0.4">
      <c r="A287" t="s">
        <v>103</v>
      </c>
      <c r="B287" t="s">
        <v>103</v>
      </c>
      <c r="C287" t="s">
        <v>13</v>
      </c>
    </row>
    <row r="288" spans="1:49" x14ac:dyDescent="0.4">
      <c r="A288" t="s">
        <v>103</v>
      </c>
      <c r="B288" t="s">
        <v>103</v>
      </c>
      <c r="D288" t="s">
        <v>14</v>
      </c>
    </row>
    <row r="289" spans="1:4" x14ac:dyDescent="0.4">
      <c r="A289" t="s">
        <v>103</v>
      </c>
      <c r="B289" t="s">
        <v>103</v>
      </c>
      <c r="D289" t="s">
        <v>15</v>
      </c>
    </row>
    <row r="290" spans="1:4" x14ac:dyDescent="0.4">
      <c r="A290" t="s">
        <v>103</v>
      </c>
      <c r="B290" t="s">
        <v>103</v>
      </c>
      <c r="D290" t="s">
        <v>16</v>
      </c>
    </row>
    <row r="291" spans="1:4" x14ac:dyDescent="0.4">
      <c r="A291" t="s">
        <v>103</v>
      </c>
      <c r="B291" t="s">
        <v>103</v>
      </c>
      <c r="D291" t="s">
        <v>45</v>
      </c>
    </row>
    <row r="292" spans="1:4" x14ac:dyDescent="0.4">
      <c r="A292" t="s">
        <v>103</v>
      </c>
      <c r="B292" t="s">
        <v>103</v>
      </c>
      <c r="D292" t="s">
        <v>18</v>
      </c>
    </row>
    <row r="293" spans="1:4" x14ac:dyDescent="0.4">
      <c r="A293" t="s">
        <v>103</v>
      </c>
      <c r="B293" t="s">
        <v>103</v>
      </c>
      <c r="C293" t="s">
        <v>19</v>
      </c>
    </row>
    <row r="294" spans="1:4" x14ac:dyDescent="0.4">
      <c r="A294" t="s">
        <v>103</v>
      </c>
      <c r="C294" t="s">
        <v>93</v>
      </c>
    </row>
    <row r="295" spans="1:4" x14ac:dyDescent="0.4">
      <c r="A295" t="s">
        <v>103</v>
      </c>
      <c r="C295" t="s">
        <v>94</v>
      </c>
    </row>
    <row r="296" spans="1:4" x14ac:dyDescent="0.4">
      <c r="A296" t="s">
        <v>103</v>
      </c>
      <c r="C296" t="s">
        <v>95</v>
      </c>
    </row>
    <row r="297" spans="1:4" x14ac:dyDescent="0.4">
      <c r="A297" t="s">
        <v>103</v>
      </c>
      <c r="C297" t="s">
        <v>20</v>
      </c>
    </row>
    <row r="298" spans="1:4" x14ac:dyDescent="0.4">
      <c r="A298" t="s">
        <v>103</v>
      </c>
      <c r="C298" t="s">
        <v>96</v>
      </c>
    </row>
    <row r="299" spans="1:4" x14ac:dyDescent="0.4">
      <c r="A299" t="s">
        <v>103</v>
      </c>
      <c r="B299" t="s">
        <v>22</v>
      </c>
    </row>
    <row r="300" spans="1:4" x14ac:dyDescent="0.4">
      <c r="A300" t="s">
        <v>103</v>
      </c>
      <c r="B300" t="s">
        <v>53</v>
      </c>
    </row>
    <row r="301" spans="1:4" x14ac:dyDescent="0.4">
      <c r="A301" t="s">
        <v>103</v>
      </c>
      <c r="B301" t="s">
        <v>24</v>
      </c>
    </row>
    <row r="302" spans="1:4" x14ac:dyDescent="0.4">
      <c r="A302" t="s">
        <v>103</v>
      </c>
      <c r="B302" t="s">
        <v>54</v>
      </c>
    </row>
    <row r="303" spans="1:4" x14ac:dyDescent="0.4">
      <c r="A303" t="s">
        <v>103</v>
      </c>
      <c r="B303" t="s">
        <v>55</v>
      </c>
    </row>
    <row r="304" spans="1:4" x14ac:dyDescent="0.4">
      <c r="A304" t="s">
        <v>103</v>
      </c>
      <c r="B304" t="s">
        <v>56</v>
      </c>
    </row>
    <row r="305" spans="1:49" x14ac:dyDescent="0.4">
      <c r="A305" t="s">
        <v>103</v>
      </c>
      <c r="B305" t="s">
        <v>57</v>
      </c>
    </row>
    <row r="306" spans="1:49" x14ac:dyDescent="0.4">
      <c r="A306" t="s">
        <v>103</v>
      </c>
      <c r="B306" t="s">
        <v>58</v>
      </c>
    </row>
    <row r="307" spans="1:49" x14ac:dyDescent="0.4">
      <c r="A307" t="s">
        <v>103</v>
      </c>
      <c r="B307" t="s">
        <v>103</v>
      </c>
      <c r="C307" t="s">
        <v>30</v>
      </c>
    </row>
    <row r="308" spans="1:49" x14ac:dyDescent="0.4">
      <c r="A308" t="s">
        <v>103</v>
      </c>
      <c r="B308" t="s">
        <v>103</v>
      </c>
      <c r="D308" t="s">
        <v>97</v>
      </c>
    </row>
    <row r="309" spans="1:49" x14ac:dyDescent="0.4">
      <c r="A309" t="s">
        <v>103</v>
      </c>
      <c r="B309" t="s">
        <v>103</v>
      </c>
      <c r="D309" t="s">
        <v>32</v>
      </c>
    </row>
    <row r="310" spans="1:49" x14ac:dyDescent="0.4">
      <c r="A310" t="s">
        <v>103</v>
      </c>
      <c r="B310" t="s">
        <v>103</v>
      </c>
      <c r="D310" t="s">
        <v>33</v>
      </c>
    </row>
    <row r="311" spans="1:49" x14ac:dyDescent="0.4">
      <c r="A311" t="s">
        <v>103</v>
      </c>
      <c r="B311" t="s">
        <v>103</v>
      </c>
      <c r="D311" t="s">
        <v>60</v>
      </c>
    </row>
    <row r="312" spans="1:49" x14ac:dyDescent="0.4">
      <c r="A312" t="s">
        <v>103</v>
      </c>
      <c r="B312" t="s">
        <v>103</v>
      </c>
      <c r="D312" t="s">
        <v>61</v>
      </c>
    </row>
    <row r="313" spans="1:49" x14ac:dyDescent="0.4">
      <c r="A313" t="s">
        <v>103</v>
      </c>
      <c r="B313" t="s">
        <v>103</v>
      </c>
      <c r="C313" t="s">
        <v>36</v>
      </c>
    </row>
    <row r="314" spans="1:49" x14ac:dyDescent="0.4">
      <c r="A314" t="s">
        <v>103</v>
      </c>
      <c r="B314" t="s">
        <v>103</v>
      </c>
      <c r="C314" t="s">
        <v>62</v>
      </c>
    </row>
    <row r="315" spans="1:49" x14ac:dyDescent="0.4">
      <c r="A315" t="s">
        <v>103</v>
      </c>
      <c r="B315" t="s">
        <v>103</v>
      </c>
      <c r="C315" t="s">
        <v>103</v>
      </c>
      <c r="D315" t="s">
        <v>63</v>
      </c>
    </row>
    <row r="316" spans="1:49" x14ac:dyDescent="0.4">
      <c r="A316" t="s">
        <v>103</v>
      </c>
      <c r="B316" t="s">
        <v>103</v>
      </c>
      <c r="C316" t="s">
        <v>64</v>
      </c>
    </row>
    <row r="317" spans="1:49" x14ac:dyDescent="0.4">
      <c r="A317" t="s">
        <v>103</v>
      </c>
      <c r="B317" t="s">
        <v>103</v>
      </c>
      <c r="C317" t="s">
        <v>65</v>
      </c>
    </row>
    <row r="318" spans="1:49" x14ac:dyDescent="0.4">
      <c r="A318" t="s">
        <v>103</v>
      </c>
      <c r="B318" t="s">
        <v>66</v>
      </c>
    </row>
    <row r="319" spans="1:49" x14ac:dyDescent="0.4">
      <c r="A319" t="s">
        <v>103</v>
      </c>
      <c r="B319" t="s">
        <v>39</v>
      </c>
    </row>
    <row r="320" spans="1:49" x14ac:dyDescent="0.4">
      <c r="A320" s="2" t="s">
        <v>89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" x14ac:dyDescent="0.4">
      <c r="A321" t="s">
        <v>98</v>
      </c>
    </row>
    <row r="322" spans="1:4" x14ac:dyDescent="0.4">
      <c r="A322" t="s">
        <v>103</v>
      </c>
      <c r="B322" t="s">
        <v>99</v>
      </c>
    </row>
    <row r="323" spans="1:4" x14ac:dyDescent="0.4">
      <c r="A323" t="s">
        <v>103</v>
      </c>
      <c r="B323" t="s">
        <v>43</v>
      </c>
    </row>
    <row r="324" spans="1:4" x14ac:dyDescent="0.4">
      <c r="A324" t="s">
        <v>103</v>
      </c>
      <c r="B324" t="s">
        <v>70</v>
      </c>
    </row>
    <row r="325" spans="1:4" x14ac:dyDescent="0.4">
      <c r="A325" t="s">
        <v>103</v>
      </c>
      <c r="B325" t="s">
        <v>44</v>
      </c>
    </row>
    <row r="326" spans="1:4" x14ac:dyDescent="0.4">
      <c r="A326" t="s">
        <v>103</v>
      </c>
      <c r="B326" t="s">
        <v>5</v>
      </c>
    </row>
    <row r="327" spans="1:4" x14ac:dyDescent="0.4">
      <c r="A327" t="s">
        <v>103</v>
      </c>
      <c r="B327" t="s">
        <v>6</v>
      </c>
    </row>
    <row r="328" spans="1:4" x14ac:dyDescent="0.4">
      <c r="A328" t="s">
        <v>103</v>
      </c>
      <c r="B328" t="s">
        <v>7</v>
      </c>
    </row>
    <row r="329" spans="1:4" x14ac:dyDescent="0.4">
      <c r="A329" t="s">
        <v>103</v>
      </c>
      <c r="B329" t="s">
        <v>8</v>
      </c>
    </row>
    <row r="330" spans="1:4" x14ac:dyDescent="0.4">
      <c r="A330" t="s">
        <v>103</v>
      </c>
      <c r="B330" t="s">
        <v>9</v>
      </c>
    </row>
    <row r="331" spans="1:4" x14ac:dyDescent="0.4">
      <c r="A331" t="s">
        <v>103</v>
      </c>
      <c r="B331" t="s">
        <v>10</v>
      </c>
    </row>
    <row r="332" spans="1:4" x14ac:dyDescent="0.4">
      <c r="A332" t="s">
        <v>103</v>
      </c>
      <c r="B332" t="s">
        <v>11</v>
      </c>
    </row>
    <row r="333" spans="1:4" x14ac:dyDescent="0.4">
      <c r="A333" t="s">
        <v>103</v>
      </c>
      <c r="B333" t="s">
        <v>12</v>
      </c>
    </row>
    <row r="334" spans="1:4" x14ac:dyDescent="0.4">
      <c r="A334" t="s">
        <v>103</v>
      </c>
      <c r="B334" t="s">
        <v>103</v>
      </c>
      <c r="C334" t="s">
        <v>13</v>
      </c>
    </row>
    <row r="335" spans="1:4" x14ac:dyDescent="0.4">
      <c r="A335" t="s">
        <v>103</v>
      </c>
      <c r="B335" t="s">
        <v>103</v>
      </c>
      <c r="D335" t="s">
        <v>14</v>
      </c>
    </row>
    <row r="336" spans="1:4" x14ac:dyDescent="0.4">
      <c r="A336" t="s">
        <v>103</v>
      </c>
      <c r="B336" t="s">
        <v>103</v>
      </c>
      <c r="D336" t="s">
        <v>15</v>
      </c>
    </row>
    <row r="337" spans="1:4" x14ac:dyDescent="0.4">
      <c r="A337" t="s">
        <v>103</v>
      </c>
      <c r="B337" t="s">
        <v>103</v>
      </c>
      <c r="D337" t="s">
        <v>16</v>
      </c>
    </row>
    <row r="338" spans="1:4" x14ac:dyDescent="0.4">
      <c r="A338" t="s">
        <v>103</v>
      </c>
      <c r="B338" t="s">
        <v>103</v>
      </c>
      <c r="D338" t="s">
        <v>45</v>
      </c>
    </row>
    <row r="339" spans="1:4" x14ac:dyDescent="0.4">
      <c r="A339" t="s">
        <v>103</v>
      </c>
      <c r="B339" t="s">
        <v>103</v>
      </c>
      <c r="D339" t="s">
        <v>18</v>
      </c>
    </row>
    <row r="340" spans="1:4" x14ac:dyDescent="0.4">
      <c r="A340" t="s">
        <v>103</v>
      </c>
      <c r="B340" t="s">
        <v>103</v>
      </c>
      <c r="C340" t="s">
        <v>19</v>
      </c>
    </row>
    <row r="341" spans="1:4" x14ac:dyDescent="0.4">
      <c r="A341" t="s">
        <v>103</v>
      </c>
      <c r="C341" t="s">
        <v>100</v>
      </c>
    </row>
    <row r="342" spans="1:4" x14ac:dyDescent="0.4">
      <c r="A342" t="s">
        <v>103</v>
      </c>
      <c r="C342" t="s">
        <v>101</v>
      </c>
    </row>
    <row r="343" spans="1:4" x14ac:dyDescent="0.4">
      <c r="A343" t="s">
        <v>103</v>
      </c>
      <c r="C343" t="s">
        <v>46</v>
      </c>
    </row>
    <row r="344" spans="1:4" x14ac:dyDescent="0.4">
      <c r="A344" t="s">
        <v>103</v>
      </c>
      <c r="C344" t="s">
        <v>20</v>
      </c>
    </row>
    <row r="345" spans="1:4" x14ac:dyDescent="0.4">
      <c r="A345" t="s">
        <v>103</v>
      </c>
      <c r="C345" t="s">
        <v>102</v>
      </c>
    </row>
    <row r="346" spans="1:4" x14ac:dyDescent="0.4">
      <c r="A346" t="s">
        <v>103</v>
      </c>
      <c r="B346" t="s">
        <v>22</v>
      </c>
    </row>
    <row r="347" spans="1:4" x14ac:dyDescent="0.4">
      <c r="A347" t="s">
        <v>103</v>
      </c>
      <c r="B347" t="s">
        <v>53</v>
      </c>
    </row>
    <row r="348" spans="1:4" x14ac:dyDescent="0.4">
      <c r="A348" t="s">
        <v>103</v>
      </c>
      <c r="B348" t="s">
        <v>24</v>
      </c>
    </row>
    <row r="349" spans="1:4" x14ac:dyDescent="0.4">
      <c r="A349" t="s">
        <v>103</v>
      </c>
      <c r="B349" t="s">
        <v>54</v>
      </c>
    </row>
    <row r="350" spans="1:4" x14ac:dyDescent="0.4">
      <c r="A350" t="s">
        <v>103</v>
      </c>
      <c r="B350" t="s">
        <v>55</v>
      </c>
    </row>
    <row r="351" spans="1:4" x14ac:dyDescent="0.4">
      <c r="A351" t="s">
        <v>103</v>
      </c>
      <c r="B351" t="s">
        <v>56</v>
      </c>
    </row>
    <row r="352" spans="1:4" x14ac:dyDescent="0.4">
      <c r="A352" t="s">
        <v>103</v>
      </c>
      <c r="B352" t="s">
        <v>57</v>
      </c>
    </row>
    <row r="353" spans="1:49" x14ac:dyDescent="0.4">
      <c r="A353" t="s">
        <v>103</v>
      </c>
      <c r="B353" t="s">
        <v>58</v>
      </c>
    </row>
    <row r="354" spans="1:49" x14ac:dyDescent="0.4">
      <c r="A354" t="s">
        <v>103</v>
      </c>
      <c r="B354" t="s">
        <v>103</v>
      </c>
      <c r="C354" t="s">
        <v>30</v>
      </c>
    </row>
    <row r="355" spans="1:49" x14ac:dyDescent="0.4">
      <c r="A355" t="s">
        <v>103</v>
      </c>
      <c r="B355" t="s">
        <v>103</v>
      </c>
      <c r="D355" t="s">
        <v>59</v>
      </c>
    </row>
    <row r="356" spans="1:49" x14ac:dyDescent="0.4">
      <c r="A356" t="s">
        <v>103</v>
      </c>
      <c r="B356" t="s">
        <v>103</v>
      </c>
      <c r="D356" t="s">
        <v>32</v>
      </c>
    </row>
    <row r="357" spans="1:49" x14ac:dyDescent="0.4">
      <c r="A357" t="s">
        <v>103</v>
      </c>
      <c r="B357" t="s">
        <v>103</v>
      </c>
      <c r="D357" t="s">
        <v>33</v>
      </c>
    </row>
    <row r="358" spans="1:49" x14ac:dyDescent="0.4">
      <c r="A358" t="s">
        <v>103</v>
      </c>
      <c r="B358" t="s">
        <v>103</v>
      </c>
      <c r="D358" t="s">
        <v>60</v>
      </c>
    </row>
    <row r="359" spans="1:49" x14ac:dyDescent="0.4">
      <c r="A359" t="s">
        <v>103</v>
      </c>
      <c r="B359" t="s">
        <v>103</v>
      </c>
      <c r="D359" t="s">
        <v>61</v>
      </c>
    </row>
    <row r="360" spans="1:49" x14ac:dyDescent="0.4">
      <c r="A360" t="s">
        <v>103</v>
      </c>
      <c r="B360" t="s">
        <v>103</v>
      </c>
      <c r="C360" t="s">
        <v>36</v>
      </c>
    </row>
    <row r="361" spans="1:49" x14ac:dyDescent="0.4">
      <c r="A361" t="s">
        <v>103</v>
      </c>
      <c r="B361" t="s">
        <v>103</v>
      </c>
      <c r="C361" t="s">
        <v>62</v>
      </c>
    </row>
    <row r="362" spans="1:49" x14ac:dyDescent="0.4">
      <c r="A362" t="s">
        <v>103</v>
      </c>
      <c r="B362" t="s">
        <v>103</v>
      </c>
      <c r="C362" t="s">
        <v>103</v>
      </c>
      <c r="D362" t="s">
        <v>63</v>
      </c>
    </row>
    <row r="363" spans="1:49" x14ac:dyDescent="0.4">
      <c r="A363" t="s">
        <v>103</v>
      </c>
      <c r="B363" t="s">
        <v>103</v>
      </c>
      <c r="C363" t="s">
        <v>64</v>
      </c>
    </row>
    <row r="364" spans="1:49" x14ac:dyDescent="0.4">
      <c r="A364" t="s">
        <v>103</v>
      </c>
      <c r="B364" t="s">
        <v>103</v>
      </c>
      <c r="C364" t="s">
        <v>65</v>
      </c>
    </row>
    <row r="365" spans="1:49" x14ac:dyDescent="0.4">
      <c r="A365" t="s">
        <v>103</v>
      </c>
      <c r="B365" t="s">
        <v>66</v>
      </c>
    </row>
    <row r="366" spans="1:49" x14ac:dyDescent="0.4">
      <c r="A366" t="s">
        <v>103</v>
      </c>
      <c r="B366" t="s">
        <v>39</v>
      </c>
    </row>
    <row r="367" spans="1:49" x14ac:dyDescent="0.4">
      <c r="A367" s="2" t="s">
        <v>89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</sheetData>
  <phoneticPr fontId="1"/>
  <pageMargins left="0.27559055118110237" right="0.11811023622047245" top="0.43307086614173229" bottom="0.39370078740157483" header="0.15748031496062992" footer="0.11811023622047245"/>
  <pageSetup paperSize="9" orientation="portrait" horizontalDpi="0" verticalDpi="0" r:id="rId1"/>
  <headerFooter>
    <oddHeader>&amp;L&amp;A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48D2-105B-436F-A2F5-558A77F465E6}">
  <dimension ref="A1:S367"/>
  <sheetViews>
    <sheetView topLeftCell="A347" workbookViewId="0">
      <selection activeCell="C2" sqref="C2:S367"/>
    </sheetView>
  </sheetViews>
  <sheetFormatPr defaultRowHeight="18.75" x14ac:dyDescent="0.4"/>
  <cols>
    <col min="1" max="1" width="9.75" customWidth="1"/>
    <col min="2" max="2" width="33.5" customWidth="1"/>
    <col min="3" max="19" width="9" style="1"/>
  </cols>
  <sheetData>
    <row r="1" spans="1:19" x14ac:dyDescent="0.4">
      <c r="A1">
        <v>0</v>
      </c>
    </row>
    <row r="2" spans="1:19" x14ac:dyDescent="0.4">
      <c r="A2" cm="1">
        <f t="array" ref="A2">_xlfn.IFS(LEFT(B2,3)="beg",A1+1,LEFT(B1,3)="end",A1-1)</f>
        <v>1</v>
      </c>
      <c r="B2" t="s">
        <v>0</v>
      </c>
      <c r="C2" s="1" t="str">
        <f t="shared" ref="C2:C13" si="0">IF(A2=1,B2,"")</f>
        <v>begin_&lt;points&gt; Untitled Tx Points</v>
      </c>
      <c r="D2" s="1" t="str">
        <f t="shared" ref="D2:D13" si="1">IF(A2=2,B2,"")</f>
        <v/>
      </c>
      <c r="E2" s="1" t="str">
        <f t="shared" ref="E2:E13" si="2">IF(A2=3,B2,"")</f>
        <v/>
      </c>
      <c r="F2" s="1" t="str">
        <f t="shared" ref="F2:F13" si="3">IF(A2=4,B2,"")</f>
        <v/>
      </c>
      <c r="G2" s="1" t="str">
        <f t="shared" ref="G2:G13" si="4">IF(A2=5,B2,"")</f>
        <v/>
      </c>
      <c r="H2" s="1" t="str">
        <f t="shared" ref="H2:H13" si="5">IF(A2=6,B2,"")</f>
        <v/>
      </c>
      <c r="I2" s="1" t="str">
        <f t="shared" ref="I2:I13" si="6">IF(A2=7,B2,"")</f>
        <v/>
      </c>
      <c r="J2" s="1" t="str">
        <f t="shared" ref="J2:J13" si="7">IF(A2=8,B2,"")</f>
        <v/>
      </c>
      <c r="K2" s="1" t="str">
        <f t="shared" ref="K2:K13" si="8">IF(A2=9,B2,"")</f>
        <v/>
      </c>
      <c r="L2" s="1" t="str">
        <f t="shared" ref="L2:L13" si="9">IF(A2=10,B2,"")</f>
        <v/>
      </c>
      <c r="M2" s="1" t="str">
        <f t="shared" ref="M2:M13" si="10">IF(A2=11,B2,"")</f>
        <v/>
      </c>
      <c r="N2" s="1" t="str">
        <f t="shared" ref="N2:N13" si="11">IF(A2=12,B2,"")</f>
        <v/>
      </c>
      <c r="O2" s="1" t="str">
        <f t="shared" ref="O2:O13" si="12">IF(A2=13,B2,"")</f>
        <v/>
      </c>
      <c r="P2" s="1" t="str">
        <f t="shared" ref="P2:P13" si="13">IF(A2=14,B2,"")</f>
        <v/>
      </c>
      <c r="Q2" s="1" t="str">
        <f t="shared" ref="Q2:Q13" si="14">IF(A2=15,B2,"")</f>
        <v/>
      </c>
      <c r="R2" s="1" t="str">
        <f t="shared" ref="R2:R13" si="15">IF(A2=16,B2,"")</f>
        <v/>
      </c>
      <c r="S2" s="1" t="str">
        <f t="shared" ref="S2:S13" si="16">IF(A2=17,B2,"")</f>
        <v/>
      </c>
    </row>
    <row r="3" spans="1:19" x14ac:dyDescent="0.4">
      <c r="A3" cm="1">
        <f t="array" ref="A3">_xlfn.IFS(LEFT(B3,3)="beg",A2+1,LEFT(B2,3)="end",A2-1,A2,A2)</f>
        <v>1</v>
      </c>
      <c r="B3" t="s">
        <v>1</v>
      </c>
      <c r="C3" s="1" t="str">
        <f t="shared" si="0"/>
        <v>project_id 1</v>
      </c>
      <c r="D3" s="1" t="str">
        <f t="shared" si="1"/>
        <v/>
      </c>
      <c r="E3" s="1" t="str">
        <f t="shared" si="2"/>
        <v/>
      </c>
      <c r="F3" s="1" t="str">
        <f t="shared" si="3"/>
        <v/>
      </c>
      <c r="G3" s="1" t="str">
        <f t="shared" si="4"/>
        <v/>
      </c>
      <c r="H3" s="1" t="str">
        <f t="shared" si="5"/>
        <v/>
      </c>
      <c r="I3" s="1" t="str">
        <f t="shared" si="6"/>
        <v/>
      </c>
      <c r="J3" s="1" t="str">
        <f t="shared" si="7"/>
        <v/>
      </c>
      <c r="K3" s="1" t="str">
        <f t="shared" si="8"/>
        <v/>
      </c>
      <c r="L3" s="1" t="str">
        <f t="shared" si="9"/>
        <v/>
      </c>
      <c r="M3" s="1" t="str">
        <f t="shared" si="10"/>
        <v/>
      </c>
      <c r="N3" s="1" t="str">
        <f t="shared" si="11"/>
        <v/>
      </c>
      <c r="O3" s="1" t="str">
        <f t="shared" si="12"/>
        <v/>
      </c>
      <c r="P3" s="1" t="str">
        <f t="shared" si="13"/>
        <v/>
      </c>
      <c r="Q3" s="1" t="str">
        <f t="shared" si="14"/>
        <v/>
      </c>
      <c r="R3" s="1" t="str">
        <f t="shared" si="15"/>
        <v/>
      </c>
      <c r="S3" s="1" t="str">
        <f t="shared" si="16"/>
        <v/>
      </c>
    </row>
    <row r="4" spans="1:19" x14ac:dyDescent="0.4">
      <c r="A4" cm="1">
        <f t="array" ref="A4">_xlfn.IFS(LEFT(B4,3)="beg",A3+1,LEFT(B3,3)="end",A3-1,A3,A3)</f>
        <v>1</v>
      </c>
      <c r="B4" t="s">
        <v>2</v>
      </c>
      <c r="C4" s="1" t="str">
        <f t="shared" si="0"/>
        <v>active</v>
      </c>
      <c r="D4" s="1" t="str">
        <f t="shared" si="1"/>
        <v/>
      </c>
      <c r="E4" s="1" t="str">
        <f t="shared" si="2"/>
        <v/>
      </c>
      <c r="F4" s="1" t="str">
        <f t="shared" si="3"/>
        <v/>
      </c>
      <c r="G4" s="1" t="str">
        <f t="shared" si="4"/>
        <v/>
      </c>
      <c r="H4" s="1" t="str">
        <f t="shared" si="5"/>
        <v/>
      </c>
      <c r="I4" s="1" t="str">
        <f t="shared" si="6"/>
        <v/>
      </c>
      <c r="J4" s="1" t="str">
        <f t="shared" si="7"/>
        <v/>
      </c>
      <c r="K4" s="1" t="str">
        <f t="shared" si="8"/>
        <v/>
      </c>
      <c r="L4" s="1" t="str">
        <f t="shared" si="9"/>
        <v/>
      </c>
      <c r="M4" s="1" t="str">
        <f t="shared" si="10"/>
        <v/>
      </c>
      <c r="N4" s="1" t="str">
        <f t="shared" si="11"/>
        <v/>
      </c>
      <c r="O4" s="1" t="str">
        <f t="shared" si="12"/>
        <v/>
      </c>
      <c r="P4" s="1" t="str">
        <f t="shared" si="13"/>
        <v/>
      </c>
      <c r="Q4" s="1" t="str">
        <f t="shared" si="14"/>
        <v/>
      </c>
      <c r="R4" s="1" t="str">
        <f t="shared" si="15"/>
        <v/>
      </c>
      <c r="S4" s="1" t="str">
        <f t="shared" si="16"/>
        <v/>
      </c>
    </row>
    <row r="5" spans="1:19" x14ac:dyDescent="0.4">
      <c r="A5" cm="1">
        <f t="array" ref="A5">_xlfn.IFS(LEFT(B5,3)="beg",A4+1,LEFT(B4,3)="end",A4-1,A4,A4)</f>
        <v>1</v>
      </c>
      <c r="B5" t="s">
        <v>3</v>
      </c>
      <c r="C5" s="1" t="str">
        <f t="shared" si="0"/>
        <v>vertical_line yes</v>
      </c>
      <c r="D5" s="1" t="str">
        <f t="shared" si="1"/>
        <v/>
      </c>
      <c r="E5" s="1" t="str">
        <f t="shared" si="2"/>
        <v/>
      </c>
      <c r="F5" s="1" t="str">
        <f t="shared" si="3"/>
        <v/>
      </c>
      <c r="G5" s="1" t="str">
        <f t="shared" si="4"/>
        <v/>
      </c>
      <c r="H5" s="1" t="str">
        <f t="shared" si="5"/>
        <v/>
      </c>
      <c r="I5" s="1" t="str">
        <f t="shared" si="6"/>
        <v/>
      </c>
      <c r="J5" s="1" t="str">
        <f t="shared" si="7"/>
        <v/>
      </c>
      <c r="K5" s="1" t="str">
        <f t="shared" si="8"/>
        <v/>
      </c>
      <c r="L5" s="1" t="str">
        <f t="shared" si="9"/>
        <v/>
      </c>
      <c r="M5" s="1" t="str">
        <f t="shared" si="10"/>
        <v/>
      </c>
      <c r="N5" s="1" t="str">
        <f t="shared" si="11"/>
        <v/>
      </c>
      <c r="O5" s="1" t="str">
        <f t="shared" si="12"/>
        <v/>
      </c>
      <c r="P5" s="1" t="str">
        <f t="shared" si="13"/>
        <v/>
      </c>
      <c r="Q5" s="1" t="str">
        <f t="shared" si="14"/>
        <v/>
      </c>
      <c r="R5" s="1" t="str">
        <f t="shared" si="15"/>
        <v/>
      </c>
      <c r="S5" s="1" t="str">
        <f t="shared" si="16"/>
        <v/>
      </c>
    </row>
    <row r="6" spans="1:19" x14ac:dyDescent="0.4">
      <c r="A6" cm="1">
        <f t="array" ref="A6">_xlfn.IFS(LEFT(B6,3)="beg",A5+1,LEFT(B5,3)="end",A5-1,A5,A5)</f>
        <v>1</v>
      </c>
      <c r="B6" t="s">
        <v>4</v>
      </c>
      <c r="C6" s="1" t="str">
        <f t="shared" si="0"/>
        <v>cube_size 25.00000</v>
      </c>
      <c r="D6" s="1" t="str">
        <f t="shared" si="1"/>
        <v/>
      </c>
      <c r="E6" s="1" t="str">
        <f t="shared" si="2"/>
        <v/>
      </c>
      <c r="F6" s="1" t="str">
        <f t="shared" si="3"/>
        <v/>
      </c>
      <c r="G6" s="1" t="str">
        <f t="shared" si="4"/>
        <v/>
      </c>
      <c r="H6" s="1" t="str">
        <f t="shared" si="5"/>
        <v/>
      </c>
      <c r="I6" s="1" t="str">
        <f t="shared" si="6"/>
        <v/>
      </c>
      <c r="J6" s="1" t="str">
        <f t="shared" si="7"/>
        <v/>
      </c>
      <c r="K6" s="1" t="str">
        <f t="shared" si="8"/>
        <v/>
      </c>
      <c r="L6" s="1" t="str">
        <f t="shared" si="9"/>
        <v/>
      </c>
      <c r="M6" s="1" t="str">
        <f t="shared" si="10"/>
        <v/>
      </c>
      <c r="N6" s="1" t="str">
        <f t="shared" si="11"/>
        <v/>
      </c>
      <c r="O6" s="1" t="str">
        <f t="shared" si="12"/>
        <v/>
      </c>
      <c r="P6" s="1" t="str">
        <f t="shared" si="13"/>
        <v/>
      </c>
      <c r="Q6" s="1" t="str">
        <f t="shared" si="14"/>
        <v/>
      </c>
      <c r="R6" s="1" t="str">
        <f t="shared" si="15"/>
        <v/>
      </c>
      <c r="S6" s="1" t="str">
        <f t="shared" si="16"/>
        <v/>
      </c>
    </row>
    <row r="7" spans="1:19" x14ac:dyDescent="0.4">
      <c r="A7" cm="1">
        <f t="array" ref="A7">_xlfn.IFS(LEFT(B7,3)="beg",A6+1,LEFT(B6,3)="end",A6-1,A6,A6)</f>
        <v>1</v>
      </c>
      <c r="B7" t="s">
        <v>5</v>
      </c>
      <c r="C7" s="1" t="str">
        <f t="shared" si="0"/>
        <v>CVxLength 10.00000</v>
      </c>
      <c r="D7" s="1" t="str">
        <f t="shared" si="1"/>
        <v/>
      </c>
      <c r="E7" s="1" t="str">
        <f t="shared" si="2"/>
        <v/>
      </c>
      <c r="F7" s="1" t="str">
        <f t="shared" si="3"/>
        <v/>
      </c>
      <c r="G7" s="1" t="str">
        <f t="shared" si="4"/>
        <v/>
      </c>
      <c r="H7" s="1" t="str">
        <f t="shared" si="5"/>
        <v/>
      </c>
      <c r="I7" s="1" t="str">
        <f t="shared" si="6"/>
        <v/>
      </c>
      <c r="J7" s="1" t="str">
        <f t="shared" si="7"/>
        <v/>
      </c>
      <c r="K7" s="1" t="str">
        <f t="shared" si="8"/>
        <v/>
      </c>
      <c r="L7" s="1" t="str">
        <f t="shared" si="9"/>
        <v/>
      </c>
      <c r="M7" s="1" t="str">
        <f t="shared" si="10"/>
        <v/>
      </c>
      <c r="N7" s="1" t="str">
        <f t="shared" si="11"/>
        <v/>
      </c>
      <c r="O7" s="1" t="str">
        <f t="shared" si="12"/>
        <v/>
      </c>
      <c r="P7" s="1" t="str">
        <f t="shared" si="13"/>
        <v/>
      </c>
      <c r="Q7" s="1" t="str">
        <f t="shared" si="14"/>
        <v/>
      </c>
      <c r="R7" s="1" t="str">
        <f t="shared" si="15"/>
        <v/>
      </c>
      <c r="S7" s="1" t="str">
        <f t="shared" si="16"/>
        <v/>
      </c>
    </row>
    <row r="8" spans="1:19" x14ac:dyDescent="0.4">
      <c r="A8" cm="1">
        <f t="array" ref="A8">_xlfn.IFS(LEFT(B8,3)="beg",A7+1,LEFT(B7,3)="end",A7-1,A7,A7)</f>
        <v>1</v>
      </c>
      <c r="B8" t="s">
        <v>6</v>
      </c>
      <c r="C8" s="1" t="str">
        <f t="shared" si="0"/>
        <v>CVyLength 10.00000</v>
      </c>
      <c r="D8" s="1" t="str">
        <f t="shared" si="1"/>
        <v/>
      </c>
      <c r="E8" s="1" t="str">
        <f t="shared" si="2"/>
        <v/>
      </c>
      <c r="F8" s="1" t="str">
        <f t="shared" si="3"/>
        <v/>
      </c>
      <c r="G8" s="1" t="str">
        <f t="shared" si="4"/>
        <v/>
      </c>
      <c r="H8" s="1" t="str">
        <f t="shared" si="5"/>
        <v/>
      </c>
      <c r="I8" s="1" t="str">
        <f t="shared" si="6"/>
        <v/>
      </c>
      <c r="J8" s="1" t="str">
        <f t="shared" si="7"/>
        <v/>
      </c>
      <c r="K8" s="1" t="str">
        <f t="shared" si="8"/>
        <v/>
      </c>
      <c r="L8" s="1" t="str">
        <f t="shared" si="9"/>
        <v/>
      </c>
      <c r="M8" s="1" t="str">
        <f t="shared" si="10"/>
        <v/>
      </c>
      <c r="N8" s="1" t="str">
        <f t="shared" si="11"/>
        <v/>
      </c>
      <c r="O8" s="1" t="str">
        <f t="shared" si="12"/>
        <v/>
      </c>
      <c r="P8" s="1" t="str">
        <f t="shared" si="13"/>
        <v/>
      </c>
      <c r="Q8" s="1" t="str">
        <f t="shared" si="14"/>
        <v/>
      </c>
      <c r="R8" s="1" t="str">
        <f t="shared" si="15"/>
        <v/>
      </c>
      <c r="S8" s="1" t="str">
        <f t="shared" si="16"/>
        <v/>
      </c>
    </row>
    <row r="9" spans="1:19" x14ac:dyDescent="0.4">
      <c r="A9" cm="1">
        <f t="array" ref="A9">_xlfn.IFS(LEFT(B9,3)="beg",A8+1,LEFT(B8,3)="end",A8-1,A8,A8)</f>
        <v>1</v>
      </c>
      <c r="B9" t="s">
        <v>7</v>
      </c>
      <c r="C9" s="1" t="str">
        <f t="shared" si="0"/>
        <v>CVzLength 10.00000</v>
      </c>
      <c r="D9" s="1" t="str">
        <f t="shared" si="1"/>
        <v/>
      </c>
      <c r="E9" s="1" t="str">
        <f t="shared" si="2"/>
        <v/>
      </c>
      <c r="F9" s="1" t="str">
        <f t="shared" si="3"/>
        <v/>
      </c>
      <c r="G9" s="1" t="str">
        <f t="shared" si="4"/>
        <v/>
      </c>
      <c r="H9" s="1" t="str">
        <f t="shared" si="5"/>
        <v/>
      </c>
      <c r="I9" s="1" t="str">
        <f t="shared" si="6"/>
        <v/>
      </c>
      <c r="J9" s="1" t="str">
        <f t="shared" si="7"/>
        <v/>
      </c>
      <c r="K9" s="1" t="str">
        <f t="shared" si="8"/>
        <v/>
      </c>
      <c r="L9" s="1" t="str">
        <f t="shared" si="9"/>
        <v/>
      </c>
      <c r="M9" s="1" t="str">
        <f t="shared" si="10"/>
        <v/>
      </c>
      <c r="N9" s="1" t="str">
        <f t="shared" si="11"/>
        <v/>
      </c>
      <c r="O9" s="1" t="str">
        <f t="shared" si="12"/>
        <v/>
      </c>
      <c r="P9" s="1" t="str">
        <f t="shared" si="13"/>
        <v/>
      </c>
      <c r="Q9" s="1" t="str">
        <f t="shared" si="14"/>
        <v/>
      </c>
      <c r="R9" s="1" t="str">
        <f t="shared" si="15"/>
        <v/>
      </c>
      <c r="S9" s="1" t="str">
        <f t="shared" si="16"/>
        <v/>
      </c>
    </row>
    <row r="10" spans="1:19" x14ac:dyDescent="0.4">
      <c r="A10" cm="1">
        <f t="array" ref="A10">_xlfn.IFS(LEFT(B10,3)="beg",A9+1,LEFT(B9,3)="end",A9-1,A9,A9)</f>
        <v>1</v>
      </c>
      <c r="B10" t="s">
        <v>8</v>
      </c>
      <c r="C10" s="1" t="str">
        <f t="shared" si="0"/>
        <v>AutoPatternScale</v>
      </c>
      <c r="D10" s="1" t="str">
        <f t="shared" si="1"/>
        <v/>
      </c>
      <c r="E10" s="1" t="str">
        <f t="shared" si="2"/>
        <v/>
      </c>
      <c r="F10" s="1" t="str">
        <f t="shared" si="3"/>
        <v/>
      </c>
      <c r="G10" s="1" t="str">
        <f t="shared" si="4"/>
        <v/>
      </c>
      <c r="H10" s="1" t="str">
        <f t="shared" si="5"/>
        <v/>
      </c>
      <c r="I10" s="1" t="str">
        <f t="shared" si="6"/>
        <v/>
      </c>
      <c r="J10" s="1" t="str">
        <f t="shared" si="7"/>
        <v/>
      </c>
      <c r="K10" s="1" t="str">
        <f t="shared" si="8"/>
        <v/>
      </c>
      <c r="L10" s="1" t="str">
        <f t="shared" si="9"/>
        <v/>
      </c>
      <c r="M10" s="1" t="str">
        <f t="shared" si="10"/>
        <v/>
      </c>
      <c r="N10" s="1" t="str">
        <f t="shared" si="11"/>
        <v/>
      </c>
      <c r="O10" s="1" t="str">
        <f t="shared" si="12"/>
        <v/>
      </c>
      <c r="P10" s="1" t="str">
        <f t="shared" si="13"/>
        <v/>
      </c>
      <c r="Q10" s="1" t="str">
        <f t="shared" si="14"/>
        <v/>
      </c>
      <c r="R10" s="1" t="str">
        <f t="shared" si="15"/>
        <v/>
      </c>
      <c r="S10" s="1" t="str">
        <f t="shared" si="16"/>
        <v/>
      </c>
    </row>
    <row r="11" spans="1:19" x14ac:dyDescent="0.4">
      <c r="A11" cm="1">
        <f t="array" ref="A11">_xlfn.IFS(LEFT(B11,3)="beg",A10+1,LEFT(B10,3)="end",A10-1,A10,A10)</f>
        <v>1</v>
      </c>
      <c r="B11" t="s">
        <v>9</v>
      </c>
      <c r="C11" s="1" t="str">
        <f t="shared" si="0"/>
        <v>ShowDescription no</v>
      </c>
      <c r="D11" s="1" t="str">
        <f t="shared" si="1"/>
        <v/>
      </c>
      <c r="E11" s="1" t="str">
        <f t="shared" si="2"/>
        <v/>
      </c>
      <c r="F11" s="1" t="str">
        <f t="shared" si="3"/>
        <v/>
      </c>
      <c r="G11" s="1" t="str">
        <f t="shared" si="4"/>
        <v/>
      </c>
      <c r="H11" s="1" t="str">
        <f t="shared" si="5"/>
        <v/>
      </c>
      <c r="I11" s="1" t="str">
        <f t="shared" si="6"/>
        <v/>
      </c>
      <c r="J11" s="1" t="str">
        <f t="shared" si="7"/>
        <v/>
      </c>
      <c r="K11" s="1" t="str">
        <f t="shared" si="8"/>
        <v/>
      </c>
      <c r="L11" s="1" t="str">
        <f t="shared" si="9"/>
        <v/>
      </c>
      <c r="M11" s="1" t="str">
        <f t="shared" si="10"/>
        <v/>
      </c>
      <c r="N11" s="1" t="str">
        <f t="shared" si="11"/>
        <v/>
      </c>
      <c r="O11" s="1" t="str">
        <f t="shared" si="12"/>
        <v/>
      </c>
      <c r="P11" s="1" t="str">
        <f t="shared" si="13"/>
        <v/>
      </c>
      <c r="Q11" s="1" t="str">
        <f t="shared" si="14"/>
        <v/>
      </c>
      <c r="R11" s="1" t="str">
        <f t="shared" si="15"/>
        <v/>
      </c>
      <c r="S11" s="1" t="str">
        <f t="shared" si="16"/>
        <v/>
      </c>
    </row>
    <row r="12" spans="1:19" x14ac:dyDescent="0.4">
      <c r="A12" cm="1">
        <f t="array" ref="A12">_xlfn.IFS(LEFT(B12,3)="beg",A11+1,LEFT(B11,3)="end",A11-1,A11,A11)</f>
        <v>1</v>
      </c>
      <c r="B12" t="s">
        <v>10</v>
      </c>
      <c r="C12" s="1" t="str">
        <f t="shared" si="0"/>
        <v>CVsVisible no</v>
      </c>
      <c r="D12" s="1" t="str">
        <f t="shared" si="1"/>
        <v/>
      </c>
      <c r="E12" s="1" t="str">
        <f t="shared" si="2"/>
        <v/>
      </c>
      <c r="F12" s="1" t="str">
        <f t="shared" si="3"/>
        <v/>
      </c>
      <c r="G12" s="1" t="str">
        <f t="shared" si="4"/>
        <v/>
      </c>
      <c r="H12" s="1" t="str">
        <f t="shared" si="5"/>
        <v/>
      </c>
      <c r="I12" s="1" t="str">
        <f t="shared" si="6"/>
        <v/>
      </c>
      <c r="J12" s="1" t="str">
        <f t="shared" si="7"/>
        <v/>
      </c>
      <c r="K12" s="1" t="str">
        <f t="shared" si="8"/>
        <v/>
      </c>
      <c r="L12" s="1" t="str">
        <f t="shared" si="9"/>
        <v/>
      </c>
      <c r="M12" s="1" t="str">
        <f t="shared" si="10"/>
        <v/>
      </c>
      <c r="N12" s="1" t="str">
        <f t="shared" si="11"/>
        <v/>
      </c>
      <c r="O12" s="1" t="str">
        <f t="shared" si="12"/>
        <v/>
      </c>
      <c r="P12" s="1" t="str">
        <f t="shared" si="13"/>
        <v/>
      </c>
      <c r="Q12" s="1" t="str">
        <f t="shared" si="14"/>
        <v/>
      </c>
      <c r="R12" s="1" t="str">
        <f t="shared" si="15"/>
        <v/>
      </c>
      <c r="S12" s="1" t="str">
        <f t="shared" si="16"/>
        <v/>
      </c>
    </row>
    <row r="13" spans="1:19" x14ac:dyDescent="0.4">
      <c r="A13" cm="1">
        <f t="array" ref="A13">_xlfn.IFS(LEFT(B13,3)="beg",A12+1,LEFT(B12,3)="end",A12-1,A12,A12)</f>
        <v>1</v>
      </c>
      <c r="B13" t="s">
        <v>11</v>
      </c>
      <c r="C13" s="1" t="str">
        <f t="shared" si="0"/>
        <v>CVsThickness 3</v>
      </c>
      <c r="D13" s="1" t="str">
        <f t="shared" si="1"/>
        <v/>
      </c>
      <c r="E13" s="1" t="str">
        <f t="shared" si="2"/>
        <v/>
      </c>
      <c r="F13" s="1" t="str">
        <f t="shared" si="3"/>
        <v/>
      </c>
      <c r="G13" s="1" t="str">
        <f t="shared" si="4"/>
        <v/>
      </c>
      <c r="H13" s="1" t="str">
        <f t="shared" si="5"/>
        <v/>
      </c>
      <c r="I13" s="1" t="str">
        <f t="shared" si="6"/>
        <v/>
      </c>
      <c r="J13" s="1" t="str">
        <f t="shared" si="7"/>
        <v/>
      </c>
      <c r="K13" s="1" t="str">
        <f t="shared" si="8"/>
        <v/>
      </c>
      <c r="L13" s="1" t="str">
        <f t="shared" si="9"/>
        <v/>
      </c>
      <c r="M13" s="1" t="str">
        <f t="shared" si="10"/>
        <v/>
      </c>
      <c r="N13" s="1" t="str">
        <f t="shared" si="11"/>
        <v/>
      </c>
      <c r="O13" s="1" t="str">
        <f t="shared" si="12"/>
        <v/>
      </c>
      <c r="P13" s="1" t="str">
        <f t="shared" si="13"/>
        <v/>
      </c>
      <c r="Q13" s="1" t="str">
        <f t="shared" si="14"/>
        <v/>
      </c>
      <c r="R13" s="1" t="str">
        <f t="shared" si="15"/>
        <v/>
      </c>
      <c r="S13" s="1" t="str">
        <f t="shared" si="16"/>
        <v/>
      </c>
    </row>
    <row r="14" spans="1:19" x14ac:dyDescent="0.4">
      <c r="A14" cm="1">
        <f t="array" ref="A14">_xlfn.IFS(LEFT(B14,3)="beg",A13+1,LEFT(B13,3)="end",A13-1,A13,A13)</f>
        <v>2</v>
      </c>
      <c r="B14" t="s">
        <v>12</v>
      </c>
      <c r="C14" s="1" t="str">
        <f t="shared" ref="C3:D14" si="17">IF(A14=1,B14,"")</f>
        <v/>
      </c>
      <c r="D14" s="1" t="str">
        <f>IF(A14=2,B14,"")</f>
        <v xml:space="preserve">begin_&lt;location&gt; </v>
      </c>
      <c r="E14" s="1" t="str">
        <f>IF(A14=3,B14,"")</f>
        <v/>
      </c>
      <c r="F14" s="1" t="str">
        <f>IF(A14=4,B14,"")</f>
        <v/>
      </c>
      <c r="G14" s="1" t="str">
        <f>IF(A14=5,B14,"")</f>
        <v/>
      </c>
      <c r="H14" s="1" t="str">
        <f>IF(A14=6,B14,"")</f>
        <v/>
      </c>
      <c r="I14" s="1" t="str">
        <f>IF(A14=7,B14,"")</f>
        <v/>
      </c>
      <c r="J14" s="1" t="str">
        <f>IF(A14=8,B14,"")</f>
        <v/>
      </c>
      <c r="K14" s="1" t="str">
        <f>IF(A14=9,B14,"")</f>
        <v/>
      </c>
      <c r="L14" s="1" t="str">
        <f>IF(A14=10,B14,"")</f>
        <v/>
      </c>
      <c r="M14" s="1" t="str">
        <f>IF(A14=11,B14,"")</f>
        <v/>
      </c>
      <c r="N14" s="1" t="str">
        <f>IF(A14=12,B14,"")</f>
        <v/>
      </c>
      <c r="O14" s="1" t="str">
        <f>IF(A14=13,B14,"")</f>
        <v/>
      </c>
      <c r="P14" s="1" t="str">
        <f>IF(A14=14,B14,"")</f>
        <v/>
      </c>
      <c r="Q14" s="1" t="str">
        <f>IF(A14=15,B14,"")</f>
        <v/>
      </c>
      <c r="R14" s="1" t="str">
        <f>IF(A14=16,B14,"")</f>
        <v/>
      </c>
      <c r="S14" s="1" t="str">
        <f>IF(A14=17,B14,"")</f>
        <v/>
      </c>
    </row>
    <row r="15" spans="1:19" x14ac:dyDescent="0.4">
      <c r="A15" cm="1">
        <f t="array" ref="A15">_xlfn.IFS(LEFT(B15,3)="beg",A14+1,LEFT(B14,3)="end",A14-1,A14,A14)</f>
        <v>3</v>
      </c>
      <c r="B15" t="s">
        <v>13</v>
      </c>
      <c r="C15" s="1" t="str">
        <f t="shared" ref="C15:C78" si="18">IF(A15=1,B15,"")</f>
        <v/>
      </c>
      <c r="D15" s="1" t="str">
        <f t="shared" ref="D15:D78" si="19">IF(A15=2,B15,"")</f>
        <v/>
      </c>
      <c r="E15" s="1" t="str">
        <f t="shared" ref="E15:E78" si="20">IF(A15=3,B15,"")</f>
        <v xml:space="preserve">begin_&lt;reference&gt; </v>
      </c>
      <c r="F15" s="1" t="str">
        <f t="shared" ref="F15:F78" si="21">IF(A15=4,B15,"")</f>
        <v/>
      </c>
      <c r="G15" s="1" t="str">
        <f t="shared" ref="G15:G78" si="22">IF(A15=5,B15,"")</f>
        <v/>
      </c>
      <c r="H15" s="1" t="str">
        <f t="shared" ref="H15:H78" si="23">IF(A15=6,B15,"")</f>
        <v/>
      </c>
      <c r="I15" s="1" t="str">
        <f t="shared" ref="I15:I78" si="24">IF(A15=7,B15,"")</f>
        <v/>
      </c>
      <c r="J15" s="1" t="str">
        <f t="shared" ref="J15:J78" si="25">IF(A15=8,B15,"")</f>
        <v/>
      </c>
      <c r="K15" s="1" t="str">
        <f t="shared" ref="K15:K78" si="26">IF(A15=9,B15,"")</f>
        <v/>
      </c>
      <c r="L15" s="1" t="str">
        <f t="shared" ref="L15:L78" si="27">IF(A15=10,B15,"")</f>
        <v/>
      </c>
      <c r="M15" s="1" t="str">
        <f t="shared" ref="M15:M78" si="28">IF(A15=11,B15,"")</f>
        <v/>
      </c>
      <c r="N15" s="1" t="str">
        <f t="shared" ref="N15:N78" si="29">IF(A15=12,B15,"")</f>
        <v/>
      </c>
      <c r="O15" s="1" t="str">
        <f t="shared" ref="O15:O78" si="30">IF(A15=13,B15,"")</f>
        <v/>
      </c>
      <c r="P15" s="1" t="str">
        <f t="shared" ref="P15:P78" si="31">IF(A15=14,B15,"")</f>
        <v/>
      </c>
      <c r="Q15" s="1" t="str">
        <f t="shared" ref="Q15:Q78" si="32">IF(A15=15,B15,"")</f>
        <v/>
      </c>
      <c r="R15" s="1" t="str">
        <f t="shared" ref="R15:R78" si="33">IF(A15=16,B15,"")</f>
        <v/>
      </c>
      <c r="S15" s="1" t="str">
        <f t="shared" ref="S15:S78" si="34">IF(A15=17,B15,"")</f>
        <v/>
      </c>
    </row>
    <row r="16" spans="1:19" x14ac:dyDescent="0.4">
      <c r="A16" cm="1">
        <f t="array" ref="A16">_xlfn.IFS(LEFT(B16,3)="beg",A15+1,LEFT(B15,3)="end",A15-1,A15,A15)</f>
        <v>3</v>
      </c>
      <c r="B16" t="s">
        <v>14</v>
      </c>
      <c r="C16" s="1" t="str">
        <f t="shared" si="18"/>
        <v/>
      </c>
      <c r="D16" s="1" t="str">
        <f t="shared" si="19"/>
        <v/>
      </c>
      <c r="E16" s="1" t="str">
        <f t="shared" si="20"/>
        <v>cartesian</v>
      </c>
      <c r="F16" s="1" t="str">
        <f t="shared" si="21"/>
        <v/>
      </c>
      <c r="G16" s="1" t="str">
        <f t="shared" si="22"/>
        <v/>
      </c>
      <c r="H16" s="1" t="str">
        <f t="shared" si="23"/>
        <v/>
      </c>
      <c r="I16" s="1" t="str">
        <f t="shared" si="24"/>
        <v/>
      </c>
      <c r="J16" s="1" t="str">
        <f t="shared" si="25"/>
        <v/>
      </c>
      <c r="K16" s="1" t="str">
        <f t="shared" si="26"/>
        <v/>
      </c>
      <c r="L16" s="1" t="str">
        <f t="shared" si="27"/>
        <v/>
      </c>
      <c r="M16" s="1" t="str">
        <f t="shared" si="28"/>
        <v/>
      </c>
      <c r="N16" s="1" t="str">
        <f t="shared" si="29"/>
        <v/>
      </c>
      <c r="O16" s="1" t="str">
        <f t="shared" si="30"/>
        <v/>
      </c>
      <c r="P16" s="1" t="str">
        <f t="shared" si="31"/>
        <v/>
      </c>
      <c r="Q16" s="1" t="str">
        <f t="shared" si="32"/>
        <v/>
      </c>
      <c r="R16" s="1" t="str">
        <f t="shared" si="33"/>
        <v/>
      </c>
      <c r="S16" s="1" t="str">
        <f t="shared" si="34"/>
        <v/>
      </c>
    </row>
    <row r="17" spans="1:19" x14ac:dyDescent="0.4">
      <c r="A17" cm="1">
        <f t="array" ref="A17">_xlfn.IFS(LEFT(B17,3)="beg",A16+1,LEFT(B16,3)="end",A16-1,A16,A16)</f>
        <v>3</v>
      </c>
      <c r="B17" t="s">
        <v>15</v>
      </c>
      <c r="C17" s="1" t="str">
        <f t="shared" si="18"/>
        <v/>
      </c>
      <c r="D17" s="1" t="str">
        <f t="shared" si="19"/>
        <v/>
      </c>
      <c r="E17" s="1" t="str">
        <f t="shared" si="20"/>
        <v>longitude 138.544999999999990</v>
      </c>
      <c r="F17" s="1" t="str">
        <f t="shared" si="21"/>
        <v/>
      </c>
      <c r="G17" s="1" t="str">
        <f t="shared" si="22"/>
        <v/>
      </c>
      <c r="H17" s="1" t="str">
        <f t="shared" si="23"/>
        <v/>
      </c>
      <c r="I17" s="1" t="str">
        <f t="shared" si="24"/>
        <v/>
      </c>
      <c r="J17" s="1" t="str">
        <f t="shared" si="25"/>
        <v/>
      </c>
      <c r="K17" s="1" t="str">
        <f t="shared" si="26"/>
        <v/>
      </c>
      <c r="L17" s="1" t="str">
        <f t="shared" si="27"/>
        <v/>
      </c>
      <c r="M17" s="1" t="str">
        <f t="shared" si="28"/>
        <v/>
      </c>
      <c r="N17" s="1" t="str">
        <f t="shared" si="29"/>
        <v/>
      </c>
      <c r="O17" s="1" t="str">
        <f t="shared" si="30"/>
        <v/>
      </c>
      <c r="P17" s="1" t="str">
        <f t="shared" si="31"/>
        <v/>
      </c>
      <c r="Q17" s="1" t="str">
        <f t="shared" si="32"/>
        <v/>
      </c>
      <c r="R17" s="1" t="str">
        <f t="shared" si="33"/>
        <v/>
      </c>
      <c r="S17" s="1" t="str">
        <f t="shared" si="34"/>
        <v/>
      </c>
    </row>
    <row r="18" spans="1:19" x14ac:dyDescent="0.4">
      <c r="A18" cm="1">
        <f t="array" ref="A18">_xlfn.IFS(LEFT(B18,3)="beg",A17+1,LEFT(B17,3)="end",A17-1,A17,A17)</f>
        <v>3</v>
      </c>
      <c r="B18" t="s">
        <v>16</v>
      </c>
      <c r="C18" s="1" t="str">
        <f t="shared" si="18"/>
        <v/>
      </c>
      <c r="D18" s="1" t="str">
        <f t="shared" si="19"/>
        <v/>
      </c>
      <c r="E18" s="1" t="str">
        <f t="shared" si="20"/>
        <v>latitude 36.402900000000002</v>
      </c>
      <c r="F18" s="1" t="str">
        <f t="shared" si="21"/>
        <v/>
      </c>
      <c r="G18" s="1" t="str">
        <f t="shared" si="22"/>
        <v/>
      </c>
      <c r="H18" s="1" t="str">
        <f t="shared" si="23"/>
        <v/>
      </c>
      <c r="I18" s="1" t="str">
        <f t="shared" si="24"/>
        <v/>
      </c>
      <c r="J18" s="1" t="str">
        <f t="shared" si="25"/>
        <v/>
      </c>
      <c r="K18" s="1" t="str">
        <f t="shared" si="26"/>
        <v/>
      </c>
      <c r="L18" s="1" t="str">
        <f t="shared" si="27"/>
        <v/>
      </c>
      <c r="M18" s="1" t="str">
        <f t="shared" si="28"/>
        <v/>
      </c>
      <c r="N18" s="1" t="str">
        <f t="shared" si="29"/>
        <v/>
      </c>
      <c r="O18" s="1" t="str">
        <f t="shared" si="30"/>
        <v/>
      </c>
      <c r="P18" s="1" t="str">
        <f t="shared" si="31"/>
        <v/>
      </c>
      <c r="Q18" s="1" t="str">
        <f t="shared" si="32"/>
        <v/>
      </c>
      <c r="R18" s="1" t="str">
        <f t="shared" si="33"/>
        <v/>
      </c>
      <c r="S18" s="1" t="str">
        <f t="shared" si="34"/>
        <v/>
      </c>
    </row>
    <row r="19" spans="1:19" x14ac:dyDescent="0.4">
      <c r="A19" cm="1">
        <f t="array" ref="A19">_xlfn.IFS(LEFT(B19,3)="beg",A18+1,LEFT(B18,3)="end",A18-1,A18,A18)</f>
        <v>3</v>
      </c>
      <c r="B19" t="s">
        <v>17</v>
      </c>
      <c r="C19" s="1" t="str">
        <f t="shared" si="18"/>
        <v/>
      </c>
      <c r="D19" s="1" t="str">
        <f t="shared" si="19"/>
        <v/>
      </c>
      <c r="E19" s="1" t="str">
        <f t="shared" si="20"/>
        <v>visible yes</v>
      </c>
      <c r="F19" s="1" t="str">
        <f t="shared" si="21"/>
        <v/>
      </c>
      <c r="G19" s="1" t="str">
        <f t="shared" si="22"/>
        <v/>
      </c>
      <c r="H19" s="1" t="str">
        <f t="shared" si="23"/>
        <v/>
      </c>
      <c r="I19" s="1" t="str">
        <f t="shared" si="24"/>
        <v/>
      </c>
      <c r="J19" s="1" t="str">
        <f t="shared" si="25"/>
        <v/>
      </c>
      <c r="K19" s="1" t="str">
        <f t="shared" si="26"/>
        <v/>
      </c>
      <c r="L19" s="1" t="str">
        <f t="shared" si="27"/>
        <v/>
      </c>
      <c r="M19" s="1" t="str">
        <f t="shared" si="28"/>
        <v/>
      </c>
      <c r="N19" s="1" t="str">
        <f t="shared" si="29"/>
        <v/>
      </c>
      <c r="O19" s="1" t="str">
        <f t="shared" si="30"/>
        <v/>
      </c>
      <c r="P19" s="1" t="str">
        <f t="shared" si="31"/>
        <v/>
      </c>
      <c r="Q19" s="1" t="str">
        <f t="shared" si="32"/>
        <v/>
      </c>
      <c r="R19" s="1" t="str">
        <f t="shared" si="33"/>
        <v/>
      </c>
      <c r="S19" s="1" t="str">
        <f t="shared" si="34"/>
        <v/>
      </c>
    </row>
    <row r="20" spans="1:19" x14ac:dyDescent="0.4">
      <c r="A20" cm="1">
        <f t="array" ref="A20">_xlfn.IFS(LEFT(B20,3)="beg",A19+1,LEFT(B19,3)="end",A19-1,A19,A19)</f>
        <v>3</v>
      </c>
      <c r="B20" t="s">
        <v>18</v>
      </c>
      <c r="C20" s="1" t="str">
        <f t="shared" si="18"/>
        <v/>
      </c>
      <c r="D20" s="1" t="str">
        <f t="shared" si="19"/>
        <v/>
      </c>
      <c r="E20" s="1" t="str">
        <f t="shared" si="20"/>
        <v>terrain</v>
      </c>
      <c r="F20" s="1" t="str">
        <f t="shared" si="21"/>
        <v/>
      </c>
      <c r="G20" s="1" t="str">
        <f t="shared" si="22"/>
        <v/>
      </c>
      <c r="H20" s="1" t="str">
        <f t="shared" si="23"/>
        <v/>
      </c>
      <c r="I20" s="1" t="str">
        <f t="shared" si="24"/>
        <v/>
      </c>
      <c r="J20" s="1" t="str">
        <f t="shared" si="25"/>
        <v/>
      </c>
      <c r="K20" s="1" t="str">
        <f t="shared" si="26"/>
        <v/>
      </c>
      <c r="L20" s="1" t="str">
        <f t="shared" si="27"/>
        <v/>
      </c>
      <c r="M20" s="1" t="str">
        <f t="shared" si="28"/>
        <v/>
      </c>
      <c r="N20" s="1" t="str">
        <f t="shared" si="29"/>
        <v/>
      </c>
      <c r="O20" s="1" t="str">
        <f t="shared" si="30"/>
        <v/>
      </c>
      <c r="P20" s="1" t="str">
        <f t="shared" si="31"/>
        <v/>
      </c>
      <c r="Q20" s="1" t="str">
        <f t="shared" si="32"/>
        <v/>
      </c>
      <c r="R20" s="1" t="str">
        <f t="shared" si="33"/>
        <v/>
      </c>
      <c r="S20" s="1" t="str">
        <f t="shared" si="34"/>
        <v/>
      </c>
    </row>
    <row r="21" spans="1:19" x14ac:dyDescent="0.4">
      <c r="A21" cm="1">
        <f t="array" ref="A21">_xlfn.IFS(LEFT(B21,3)="beg",A20+1,LEFT(B20,3)="end",A20-1,A20,A20)</f>
        <v>3</v>
      </c>
      <c r="B21" t="s">
        <v>19</v>
      </c>
      <c r="C21" s="1" t="str">
        <f t="shared" si="18"/>
        <v/>
      </c>
      <c r="D21" s="1" t="str">
        <f t="shared" si="19"/>
        <v/>
      </c>
      <c r="E21" s="1" t="str">
        <f t="shared" si="20"/>
        <v>end_&lt;reference&gt;</v>
      </c>
      <c r="F21" s="1" t="str">
        <f t="shared" si="21"/>
        <v/>
      </c>
      <c r="G21" s="1" t="str">
        <f t="shared" si="22"/>
        <v/>
      </c>
      <c r="H21" s="1" t="str">
        <f t="shared" si="23"/>
        <v/>
      </c>
      <c r="I21" s="1" t="str">
        <f t="shared" si="24"/>
        <v/>
      </c>
      <c r="J21" s="1" t="str">
        <f t="shared" si="25"/>
        <v/>
      </c>
      <c r="K21" s="1" t="str">
        <f t="shared" si="26"/>
        <v/>
      </c>
      <c r="L21" s="1" t="str">
        <f t="shared" si="27"/>
        <v/>
      </c>
      <c r="M21" s="1" t="str">
        <f t="shared" si="28"/>
        <v/>
      </c>
      <c r="N21" s="1" t="str">
        <f t="shared" si="29"/>
        <v/>
      </c>
      <c r="O21" s="1" t="str">
        <f t="shared" si="30"/>
        <v/>
      </c>
      <c r="P21" s="1" t="str">
        <f t="shared" si="31"/>
        <v/>
      </c>
      <c r="Q21" s="1" t="str">
        <f t="shared" si="32"/>
        <v/>
      </c>
      <c r="R21" s="1" t="str">
        <f t="shared" si="33"/>
        <v/>
      </c>
      <c r="S21" s="1" t="str">
        <f t="shared" si="34"/>
        <v/>
      </c>
    </row>
    <row r="22" spans="1:19" x14ac:dyDescent="0.4">
      <c r="A22" cm="1">
        <f t="array" ref="A22">_xlfn.IFS(LEFT(B22,3)="beg",A21+1,LEFT(B21,3)="end",A21-1,A21,A21)</f>
        <v>2</v>
      </c>
      <c r="B22" t="s">
        <v>20</v>
      </c>
      <c r="C22" s="1" t="str">
        <f t="shared" si="18"/>
        <v/>
      </c>
      <c r="D22" s="1" t="str">
        <f t="shared" si="19"/>
        <v>nVertices 1</v>
      </c>
      <c r="E22" s="1" t="str">
        <f t="shared" si="20"/>
        <v/>
      </c>
      <c r="F22" s="1" t="str">
        <f t="shared" si="21"/>
        <v/>
      </c>
      <c r="G22" s="1" t="str">
        <f t="shared" si="22"/>
        <v/>
      </c>
      <c r="H22" s="1" t="str">
        <f t="shared" si="23"/>
        <v/>
      </c>
      <c r="I22" s="1" t="str">
        <f t="shared" si="24"/>
        <v/>
      </c>
      <c r="J22" s="1" t="str">
        <f t="shared" si="25"/>
        <v/>
      </c>
      <c r="K22" s="1" t="str">
        <f t="shared" si="26"/>
        <v/>
      </c>
      <c r="L22" s="1" t="str">
        <f t="shared" si="27"/>
        <v/>
      </c>
      <c r="M22" s="1" t="str">
        <f t="shared" si="28"/>
        <v/>
      </c>
      <c r="N22" s="1" t="str">
        <f t="shared" si="29"/>
        <v/>
      </c>
      <c r="O22" s="1" t="str">
        <f t="shared" si="30"/>
        <v/>
      </c>
      <c r="P22" s="1" t="str">
        <f t="shared" si="31"/>
        <v/>
      </c>
      <c r="Q22" s="1" t="str">
        <f t="shared" si="32"/>
        <v/>
      </c>
      <c r="R22" s="1" t="str">
        <f t="shared" si="33"/>
        <v/>
      </c>
      <c r="S22" s="1" t="str">
        <f t="shared" si="34"/>
        <v/>
      </c>
    </row>
    <row r="23" spans="1:19" x14ac:dyDescent="0.4">
      <c r="A23" cm="1">
        <f t="array" ref="A23">_xlfn.IFS(LEFT(B23,3)="beg",A22+1,LEFT(B22,3)="end",A22-1,A22,A22)</f>
        <v>2</v>
      </c>
      <c r="B23" t="s">
        <v>21</v>
      </c>
      <c r="C23" s="1" t="str">
        <f t="shared" si="18"/>
        <v/>
      </c>
      <c r="D23" s="1" t="str">
        <f t="shared" si="19"/>
        <v>1100.247570000000000 651.187590000000000 1.000000000000000</v>
      </c>
      <c r="E23" s="1" t="str">
        <f t="shared" si="20"/>
        <v/>
      </c>
      <c r="F23" s="1" t="str">
        <f t="shared" si="21"/>
        <v/>
      </c>
      <c r="G23" s="1" t="str">
        <f t="shared" si="22"/>
        <v/>
      </c>
      <c r="H23" s="1" t="str">
        <f t="shared" si="23"/>
        <v/>
      </c>
      <c r="I23" s="1" t="str">
        <f t="shared" si="24"/>
        <v/>
      </c>
      <c r="J23" s="1" t="str">
        <f t="shared" si="25"/>
        <v/>
      </c>
      <c r="K23" s="1" t="str">
        <f t="shared" si="26"/>
        <v/>
      </c>
      <c r="L23" s="1" t="str">
        <f t="shared" si="27"/>
        <v/>
      </c>
      <c r="M23" s="1" t="str">
        <f t="shared" si="28"/>
        <v/>
      </c>
      <c r="N23" s="1" t="str">
        <f t="shared" si="29"/>
        <v/>
      </c>
      <c r="O23" s="1" t="str">
        <f t="shared" si="30"/>
        <v/>
      </c>
      <c r="P23" s="1" t="str">
        <f t="shared" si="31"/>
        <v/>
      </c>
      <c r="Q23" s="1" t="str">
        <f t="shared" si="32"/>
        <v/>
      </c>
      <c r="R23" s="1" t="str">
        <f t="shared" si="33"/>
        <v/>
      </c>
      <c r="S23" s="1" t="str">
        <f t="shared" si="34"/>
        <v/>
      </c>
    </row>
    <row r="24" spans="1:19" x14ac:dyDescent="0.4">
      <c r="A24" cm="1">
        <f t="array" ref="A24">_xlfn.IFS(LEFT(B24,3)="beg",A23+1,LEFT(B23,3)="end",A23-1,A23,A23)</f>
        <v>2</v>
      </c>
      <c r="B24" t="s">
        <v>22</v>
      </c>
      <c r="C24" s="1" t="str">
        <f t="shared" si="18"/>
        <v/>
      </c>
      <c r="D24" s="1" t="str">
        <f t="shared" si="19"/>
        <v>end_&lt;location&gt;</v>
      </c>
      <c r="E24" s="1" t="str">
        <f t="shared" si="20"/>
        <v/>
      </c>
      <c r="F24" s="1" t="str">
        <f t="shared" si="21"/>
        <v/>
      </c>
      <c r="G24" s="1" t="str">
        <f t="shared" si="22"/>
        <v/>
      </c>
      <c r="H24" s="1" t="str">
        <f t="shared" si="23"/>
        <v/>
      </c>
      <c r="I24" s="1" t="str">
        <f t="shared" si="24"/>
        <v/>
      </c>
      <c r="J24" s="1" t="str">
        <f t="shared" si="25"/>
        <v/>
      </c>
      <c r="K24" s="1" t="str">
        <f t="shared" si="26"/>
        <v/>
      </c>
      <c r="L24" s="1" t="str">
        <f t="shared" si="27"/>
        <v/>
      </c>
      <c r="M24" s="1" t="str">
        <f t="shared" si="28"/>
        <v/>
      </c>
      <c r="N24" s="1" t="str">
        <f t="shared" si="29"/>
        <v/>
      </c>
      <c r="O24" s="1" t="str">
        <f t="shared" si="30"/>
        <v/>
      </c>
      <c r="P24" s="1" t="str">
        <f t="shared" si="31"/>
        <v/>
      </c>
      <c r="Q24" s="1" t="str">
        <f t="shared" si="32"/>
        <v/>
      </c>
      <c r="R24" s="1" t="str">
        <f t="shared" si="33"/>
        <v/>
      </c>
      <c r="S24" s="1" t="str">
        <f t="shared" si="34"/>
        <v/>
      </c>
    </row>
    <row r="25" spans="1:19" x14ac:dyDescent="0.4">
      <c r="A25" cm="1">
        <f t="array" ref="A25">_xlfn.IFS(LEFT(B25,3)="beg",A24+1,LEFT(B24,3)="end",A24-1,A24,A24)</f>
        <v>1</v>
      </c>
      <c r="B25" t="s">
        <v>23</v>
      </c>
      <c r="C25" s="1" t="str">
        <f t="shared" si="18"/>
        <v>pattern_show_arrow yes</v>
      </c>
      <c r="D25" s="1" t="str">
        <f t="shared" si="19"/>
        <v/>
      </c>
      <c r="E25" s="1" t="str">
        <f t="shared" si="20"/>
        <v/>
      </c>
      <c r="F25" s="1" t="str">
        <f t="shared" si="21"/>
        <v/>
      </c>
      <c r="G25" s="1" t="str">
        <f t="shared" si="22"/>
        <v/>
      </c>
      <c r="H25" s="1" t="str">
        <f t="shared" si="23"/>
        <v/>
      </c>
      <c r="I25" s="1" t="str">
        <f t="shared" si="24"/>
        <v/>
      </c>
      <c r="J25" s="1" t="str">
        <f t="shared" si="25"/>
        <v/>
      </c>
      <c r="K25" s="1" t="str">
        <f t="shared" si="26"/>
        <v/>
      </c>
      <c r="L25" s="1" t="str">
        <f t="shared" si="27"/>
        <v/>
      </c>
      <c r="M25" s="1" t="str">
        <f t="shared" si="28"/>
        <v/>
      </c>
      <c r="N25" s="1" t="str">
        <f t="shared" si="29"/>
        <v/>
      </c>
      <c r="O25" s="1" t="str">
        <f t="shared" si="30"/>
        <v/>
      </c>
      <c r="P25" s="1" t="str">
        <f t="shared" si="31"/>
        <v/>
      </c>
      <c r="Q25" s="1" t="str">
        <f t="shared" si="32"/>
        <v/>
      </c>
      <c r="R25" s="1" t="str">
        <f t="shared" si="33"/>
        <v/>
      </c>
      <c r="S25" s="1" t="str">
        <f t="shared" si="34"/>
        <v/>
      </c>
    </row>
    <row r="26" spans="1:19" x14ac:dyDescent="0.4">
      <c r="A26" cm="1">
        <f t="array" ref="A26">_xlfn.IFS(LEFT(B26,3)="beg",A25+1,LEFT(B25,3)="end",A25-1,A25,A25)</f>
        <v>1</v>
      </c>
      <c r="B26" t="s">
        <v>24</v>
      </c>
      <c r="C26" s="1" t="str">
        <f t="shared" si="18"/>
        <v>pattern_show_as_sphere no</v>
      </c>
      <c r="D26" s="1" t="str">
        <f t="shared" si="19"/>
        <v/>
      </c>
      <c r="E26" s="1" t="str">
        <f t="shared" si="20"/>
        <v/>
      </c>
      <c r="F26" s="1" t="str">
        <f t="shared" si="21"/>
        <v/>
      </c>
      <c r="G26" s="1" t="str">
        <f t="shared" si="22"/>
        <v/>
      </c>
      <c r="H26" s="1" t="str">
        <f t="shared" si="23"/>
        <v/>
      </c>
      <c r="I26" s="1" t="str">
        <f t="shared" si="24"/>
        <v/>
      </c>
      <c r="J26" s="1" t="str">
        <f t="shared" si="25"/>
        <v/>
      </c>
      <c r="K26" s="1" t="str">
        <f t="shared" si="26"/>
        <v/>
      </c>
      <c r="L26" s="1" t="str">
        <f t="shared" si="27"/>
        <v/>
      </c>
      <c r="M26" s="1" t="str">
        <f t="shared" si="28"/>
        <v/>
      </c>
      <c r="N26" s="1" t="str">
        <f t="shared" si="29"/>
        <v/>
      </c>
      <c r="O26" s="1" t="str">
        <f t="shared" si="30"/>
        <v/>
      </c>
      <c r="P26" s="1" t="str">
        <f t="shared" si="31"/>
        <v/>
      </c>
      <c r="Q26" s="1" t="str">
        <f t="shared" si="32"/>
        <v/>
      </c>
      <c r="R26" s="1" t="str">
        <f t="shared" si="33"/>
        <v/>
      </c>
      <c r="S26" s="1" t="str">
        <f t="shared" si="34"/>
        <v/>
      </c>
    </row>
    <row r="27" spans="1:19" x14ac:dyDescent="0.4">
      <c r="A27" cm="1">
        <f t="array" ref="A27">_xlfn.IFS(LEFT(B27,3)="beg",A26+1,LEFT(B26,3)="end",A26-1,A26,A26)</f>
        <v>1</v>
      </c>
      <c r="B27" t="s">
        <v>25</v>
      </c>
      <c r="C27" s="1" t="str">
        <f t="shared" si="18"/>
        <v>generate_p2p yes</v>
      </c>
      <c r="D27" s="1" t="str">
        <f t="shared" si="19"/>
        <v/>
      </c>
      <c r="E27" s="1" t="str">
        <f t="shared" si="20"/>
        <v/>
      </c>
      <c r="F27" s="1" t="str">
        <f t="shared" si="21"/>
        <v/>
      </c>
      <c r="G27" s="1" t="str">
        <f t="shared" si="22"/>
        <v/>
      </c>
      <c r="H27" s="1" t="str">
        <f t="shared" si="23"/>
        <v/>
      </c>
      <c r="I27" s="1" t="str">
        <f t="shared" si="24"/>
        <v/>
      </c>
      <c r="J27" s="1" t="str">
        <f t="shared" si="25"/>
        <v/>
      </c>
      <c r="K27" s="1" t="str">
        <f t="shared" si="26"/>
        <v/>
      </c>
      <c r="L27" s="1" t="str">
        <f t="shared" si="27"/>
        <v/>
      </c>
      <c r="M27" s="1" t="str">
        <f t="shared" si="28"/>
        <v/>
      </c>
      <c r="N27" s="1" t="str">
        <f t="shared" si="29"/>
        <v/>
      </c>
      <c r="O27" s="1" t="str">
        <f t="shared" si="30"/>
        <v/>
      </c>
      <c r="P27" s="1" t="str">
        <f t="shared" si="31"/>
        <v/>
      </c>
      <c r="Q27" s="1" t="str">
        <f t="shared" si="32"/>
        <v/>
      </c>
      <c r="R27" s="1" t="str">
        <f t="shared" si="33"/>
        <v/>
      </c>
      <c r="S27" s="1" t="str">
        <f t="shared" si="34"/>
        <v/>
      </c>
    </row>
    <row r="28" spans="1:19" x14ac:dyDescent="0.4">
      <c r="A28" cm="1">
        <f t="array" ref="A28">_xlfn.IFS(LEFT(B28,3)="beg",A27+1,LEFT(B27,3)="end",A27-1,A27,A27)</f>
        <v>1</v>
      </c>
      <c r="B28" t="s">
        <v>26</v>
      </c>
      <c r="C28" s="1" t="str">
        <f t="shared" si="18"/>
        <v>use_apg_acceleration no</v>
      </c>
      <c r="D28" s="1" t="str">
        <f t="shared" si="19"/>
        <v/>
      </c>
      <c r="E28" s="1" t="str">
        <f t="shared" si="20"/>
        <v/>
      </c>
      <c r="F28" s="1" t="str">
        <f t="shared" si="21"/>
        <v/>
      </c>
      <c r="G28" s="1" t="str">
        <f t="shared" si="22"/>
        <v/>
      </c>
      <c r="H28" s="1" t="str">
        <f t="shared" si="23"/>
        <v/>
      </c>
      <c r="I28" s="1" t="str">
        <f t="shared" si="24"/>
        <v/>
      </c>
      <c r="J28" s="1" t="str">
        <f t="shared" si="25"/>
        <v/>
      </c>
      <c r="K28" s="1" t="str">
        <f t="shared" si="26"/>
        <v/>
      </c>
      <c r="L28" s="1" t="str">
        <f t="shared" si="27"/>
        <v/>
      </c>
      <c r="M28" s="1" t="str">
        <f t="shared" si="28"/>
        <v/>
      </c>
      <c r="N28" s="1" t="str">
        <f t="shared" si="29"/>
        <v/>
      </c>
      <c r="O28" s="1" t="str">
        <f t="shared" si="30"/>
        <v/>
      </c>
      <c r="P28" s="1" t="str">
        <f t="shared" si="31"/>
        <v/>
      </c>
      <c r="Q28" s="1" t="str">
        <f t="shared" si="32"/>
        <v/>
      </c>
      <c r="R28" s="1" t="str">
        <f t="shared" si="33"/>
        <v/>
      </c>
      <c r="S28" s="1" t="str">
        <f t="shared" si="34"/>
        <v/>
      </c>
    </row>
    <row r="29" spans="1:19" x14ac:dyDescent="0.4">
      <c r="A29" cm="1">
        <f t="array" ref="A29">_xlfn.IFS(LEFT(B29,3)="beg",A28+1,LEFT(B28,3)="end",A28-1,A28,A28)</f>
        <v>1</v>
      </c>
      <c r="B29" t="s">
        <v>27</v>
      </c>
      <c r="C29" s="1" t="str">
        <f t="shared" si="18"/>
        <v>is_transmitter yes</v>
      </c>
      <c r="D29" s="1" t="str">
        <f t="shared" si="19"/>
        <v/>
      </c>
      <c r="E29" s="1" t="str">
        <f t="shared" si="20"/>
        <v/>
      </c>
      <c r="F29" s="1" t="str">
        <f t="shared" si="21"/>
        <v/>
      </c>
      <c r="G29" s="1" t="str">
        <f t="shared" si="22"/>
        <v/>
      </c>
      <c r="H29" s="1" t="str">
        <f t="shared" si="23"/>
        <v/>
      </c>
      <c r="I29" s="1" t="str">
        <f t="shared" si="24"/>
        <v/>
      </c>
      <c r="J29" s="1" t="str">
        <f t="shared" si="25"/>
        <v/>
      </c>
      <c r="K29" s="1" t="str">
        <f t="shared" si="26"/>
        <v/>
      </c>
      <c r="L29" s="1" t="str">
        <f t="shared" si="27"/>
        <v/>
      </c>
      <c r="M29" s="1" t="str">
        <f t="shared" si="28"/>
        <v/>
      </c>
      <c r="N29" s="1" t="str">
        <f t="shared" si="29"/>
        <v/>
      </c>
      <c r="O29" s="1" t="str">
        <f t="shared" si="30"/>
        <v/>
      </c>
      <c r="P29" s="1" t="str">
        <f t="shared" si="31"/>
        <v/>
      </c>
      <c r="Q29" s="1" t="str">
        <f t="shared" si="32"/>
        <v/>
      </c>
      <c r="R29" s="1" t="str">
        <f t="shared" si="33"/>
        <v/>
      </c>
      <c r="S29" s="1" t="str">
        <f t="shared" si="34"/>
        <v/>
      </c>
    </row>
    <row r="30" spans="1:19" x14ac:dyDescent="0.4">
      <c r="A30" cm="1">
        <f t="array" ref="A30">_xlfn.IFS(LEFT(B30,3)="beg",A29+1,LEFT(B29,3)="end",A29-1,A29,A29)</f>
        <v>1</v>
      </c>
      <c r="B30" t="s">
        <v>28</v>
      </c>
      <c r="C30" s="1" t="str">
        <f t="shared" si="18"/>
        <v>is_receiver no</v>
      </c>
      <c r="D30" s="1" t="str">
        <f t="shared" si="19"/>
        <v/>
      </c>
      <c r="E30" s="1" t="str">
        <f t="shared" si="20"/>
        <v/>
      </c>
      <c r="F30" s="1" t="str">
        <f t="shared" si="21"/>
        <v/>
      </c>
      <c r="G30" s="1" t="str">
        <f t="shared" si="22"/>
        <v/>
      </c>
      <c r="H30" s="1" t="str">
        <f t="shared" si="23"/>
        <v/>
      </c>
      <c r="I30" s="1" t="str">
        <f t="shared" si="24"/>
        <v/>
      </c>
      <c r="J30" s="1" t="str">
        <f t="shared" si="25"/>
        <v/>
      </c>
      <c r="K30" s="1" t="str">
        <f t="shared" si="26"/>
        <v/>
      </c>
      <c r="L30" s="1" t="str">
        <f t="shared" si="27"/>
        <v/>
      </c>
      <c r="M30" s="1" t="str">
        <f t="shared" si="28"/>
        <v/>
      </c>
      <c r="N30" s="1" t="str">
        <f t="shared" si="29"/>
        <v/>
      </c>
      <c r="O30" s="1" t="str">
        <f t="shared" si="30"/>
        <v/>
      </c>
      <c r="P30" s="1" t="str">
        <f t="shared" si="31"/>
        <v/>
      </c>
      <c r="Q30" s="1" t="str">
        <f t="shared" si="32"/>
        <v/>
      </c>
      <c r="R30" s="1" t="str">
        <f t="shared" si="33"/>
        <v/>
      </c>
      <c r="S30" s="1" t="str">
        <f t="shared" si="34"/>
        <v/>
      </c>
    </row>
    <row r="31" spans="1:19" x14ac:dyDescent="0.4">
      <c r="A31" cm="1">
        <f t="array" ref="A31">_xlfn.IFS(LEFT(B31,3)="beg",A30+1,LEFT(B30,3)="end",A30-1,A30,A30)</f>
        <v>2</v>
      </c>
      <c r="B31" t="s">
        <v>29</v>
      </c>
      <c r="C31" s="1" t="str">
        <f t="shared" si="18"/>
        <v/>
      </c>
      <c r="D31" s="1" t="str">
        <f t="shared" si="19"/>
        <v xml:space="preserve">begin_&lt;transmitter&gt; </v>
      </c>
      <c r="E31" s="1" t="str">
        <f t="shared" si="20"/>
        <v/>
      </c>
      <c r="F31" s="1" t="str">
        <f t="shared" si="21"/>
        <v/>
      </c>
      <c r="G31" s="1" t="str">
        <f t="shared" si="22"/>
        <v/>
      </c>
      <c r="H31" s="1" t="str">
        <f t="shared" si="23"/>
        <v/>
      </c>
      <c r="I31" s="1" t="str">
        <f t="shared" si="24"/>
        <v/>
      </c>
      <c r="J31" s="1" t="str">
        <f t="shared" si="25"/>
        <v/>
      </c>
      <c r="K31" s="1" t="str">
        <f t="shared" si="26"/>
        <v/>
      </c>
      <c r="L31" s="1" t="str">
        <f t="shared" si="27"/>
        <v/>
      </c>
      <c r="M31" s="1" t="str">
        <f t="shared" si="28"/>
        <v/>
      </c>
      <c r="N31" s="1" t="str">
        <f t="shared" si="29"/>
        <v/>
      </c>
      <c r="O31" s="1" t="str">
        <f t="shared" si="30"/>
        <v/>
      </c>
      <c r="P31" s="1" t="str">
        <f t="shared" si="31"/>
        <v/>
      </c>
      <c r="Q31" s="1" t="str">
        <f t="shared" si="32"/>
        <v/>
      </c>
      <c r="R31" s="1" t="str">
        <f t="shared" si="33"/>
        <v/>
      </c>
      <c r="S31" s="1" t="str">
        <f t="shared" si="34"/>
        <v/>
      </c>
    </row>
    <row r="32" spans="1:19" x14ac:dyDescent="0.4">
      <c r="A32" cm="1">
        <f t="array" ref="A32">_xlfn.IFS(LEFT(B32,3)="beg",A31+1,LEFT(B31,3)="end",A31-1,A31,A31)</f>
        <v>3</v>
      </c>
      <c r="B32" t="s">
        <v>30</v>
      </c>
      <c r="C32" s="1" t="str">
        <f t="shared" si="18"/>
        <v/>
      </c>
      <c r="D32" s="1" t="str">
        <f t="shared" si="19"/>
        <v/>
      </c>
      <c r="E32" s="1" t="str">
        <f t="shared" si="20"/>
        <v xml:space="preserve">begin_&lt;pattern&gt; </v>
      </c>
      <c r="F32" s="1" t="str">
        <f t="shared" si="21"/>
        <v/>
      </c>
      <c r="G32" s="1" t="str">
        <f t="shared" si="22"/>
        <v/>
      </c>
      <c r="H32" s="1" t="str">
        <f t="shared" si="23"/>
        <v/>
      </c>
      <c r="I32" s="1" t="str">
        <f t="shared" si="24"/>
        <v/>
      </c>
      <c r="J32" s="1" t="str">
        <f t="shared" si="25"/>
        <v/>
      </c>
      <c r="K32" s="1" t="str">
        <f t="shared" si="26"/>
        <v/>
      </c>
      <c r="L32" s="1" t="str">
        <f t="shared" si="27"/>
        <v/>
      </c>
      <c r="M32" s="1" t="str">
        <f t="shared" si="28"/>
        <v/>
      </c>
      <c r="N32" s="1" t="str">
        <f t="shared" si="29"/>
        <v/>
      </c>
      <c r="O32" s="1" t="str">
        <f t="shared" si="30"/>
        <v/>
      </c>
      <c r="P32" s="1" t="str">
        <f t="shared" si="31"/>
        <v/>
      </c>
      <c r="Q32" s="1" t="str">
        <f t="shared" si="32"/>
        <v/>
      </c>
      <c r="R32" s="1" t="str">
        <f t="shared" si="33"/>
        <v/>
      </c>
      <c r="S32" s="1" t="str">
        <f t="shared" si="34"/>
        <v/>
      </c>
    </row>
    <row r="33" spans="1:19" x14ac:dyDescent="0.4">
      <c r="A33" cm="1">
        <f t="array" ref="A33">_xlfn.IFS(LEFT(B33,3)="beg",A32+1,LEFT(B32,3)="end",A32-1,A32,A32)</f>
        <v>3</v>
      </c>
      <c r="B33" t="s">
        <v>31</v>
      </c>
      <c r="C33" s="1" t="str">
        <f t="shared" si="18"/>
        <v/>
      </c>
      <c r="D33" s="1" t="str">
        <f t="shared" si="19"/>
        <v/>
      </c>
      <c r="E33" s="1" t="str">
        <f t="shared" si="20"/>
        <v>antenna 2</v>
      </c>
      <c r="F33" s="1" t="str">
        <f t="shared" si="21"/>
        <v/>
      </c>
      <c r="G33" s="1" t="str">
        <f t="shared" si="22"/>
        <v/>
      </c>
      <c r="H33" s="1" t="str">
        <f t="shared" si="23"/>
        <v/>
      </c>
      <c r="I33" s="1" t="str">
        <f t="shared" si="24"/>
        <v/>
      </c>
      <c r="J33" s="1" t="str">
        <f t="shared" si="25"/>
        <v/>
      </c>
      <c r="K33" s="1" t="str">
        <f t="shared" si="26"/>
        <v/>
      </c>
      <c r="L33" s="1" t="str">
        <f t="shared" si="27"/>
        <v/>
      </c>
      <c r="M33" s="1" t="str">
        <f t="shared" si="28"/>
        <v/>
      </c>
      <c r="N33" s="1" t="str">
        <f t="shared" si="29"/>
        <v/>
      </c>
      <c r="O33" s="1" t="str">
        <f t="shared" si="30"/>
        <v/>
      </c>
      <c r="P33" s="1" t="str">
        <f t="shared" si="31"/>
        <v/>
      </c>
      <c r="Q33" s="1" t="str">
        <f t="shared" si="32"/>
        <v/>
      </c>
      <c r="R33" s="1" t="str">
        <f t="shared" si="33"/>
        <v/>
      </c>
      <c r="S33" s="1" t="str">
        <f t="shared" si="34"/>
        <v/>
      </c>
    </row>
    <row r="34" spans="1:19" x14ac:dyDescent="0.4">
      <c r="A34" cm="1">
        <f t="array" ref="A34">_xlfn.IFS(LEFT(B34,3)="beg",A33+1,LEFT(B33,3)="end",A33-1,A33,A33)</f>
        <v>3</v>
      </c>
      <c r="B34" t="s">
        <v>32</v>
      </c>
      <c r="C34" s="1" t="str">
        <f t="shared" si="18"/>
        <v/>
      </c>
      <c r="D34" s="1" t="str">
        <f t="shared" si="19"/>
        <v/>
      </c>
      <c r="E34" s="1" t="str">
        <f t="shared" si="20"/>
        <v>waveform -1</v>
      </c>
      <c r="F34" s="1" t="str">
        <f t="shared" si="21"/>
        <v/>
      </c>
      <c r="G34" s="1" t="str">
        <f t="shared" si="22"/>
        <v/>
      </c>
      <c r="H34" s="1" t="str">
        <f t="shared" si="23"/>
        <v/>
      </c>
      <c r="I34" s="1" t="str">
        <f t="shared" si="24"/>
        <v/>
      </c>
      <c r="J34" s="1" t="str">
        <f t="shared" si="25"/>
        <v/>
      </c>
      <c r="K34" s="1" t="str">
        <f t="shared" si="26"/>
        <v/>
      </c>
      <c r="L34" s="1" t="str">
        <f t="shared" si="27"/>
        <v/>
      </c>
      <c r="M34" s="1" t="str">
        <f t="shared" si="28"/>
        <v/>
      </c>
      <c r="N34" s="1" t="str">
        <f t="shared" si="29"/>
        <v/>
      </c>
      <c r="O34" s="1" t="str">
        <f t="shared" si="30"/>
        <v/>
      </c>
      <c r="P34" s="1" t="str">
        <f t="shared" si="31"/>
        <v/>
      </c>
      <c r="Q34" s="1" t="str">
        <f t="shared" si="32"/>
        <v/>
      </c>
      <c r="R34" s="1" t="str">
        <f t="shared" si="33"/>
        <v/>
      </c>
      <c r="S34" s="1" t="str">
        <f t="shared" si="34"/>
        <v/>
      </c>
    </row>
    <row r="35" spans="1:19" x14ac:dyDescent="0.4">
      <c r="A35" cm="1">
        <f t="array" ref="A35">_xlfn.IFS(LEFT(B35,3)="beg",A34+1,LEFT(B34,3)="end",A34-1,A34,A34)</f>
        <v>3</v>
      </c>
      <c r="B35" t="s">
        <v>33</v>
      </c>
      <c r="C35" s="1" t="str">
        <f t="shared" si="18"/>
        <v/>
      </c>
      <c r="D35" s="1" t="str">
        <f t="shared" si="19"/>
        <v/>
      </c>
      <c r="E35" s="1" t="str">
        <f t="shared" si="20"/>
        <v>rotation_x 0.00000</v>
      </c>
      <c r="F35" s="1" t="str">
        <f t="shared" si="21"/>
        <v/>
      </c>
      <c r="G35" s="1" t="str">
        <f t="shared" si="22"/>
        <v/>
      </c>
      <c r="H35" s="1" t="str">
        <f t="shared" si="23"/>
        <v/>
      </c>
      <c r="I35" s="1" t="str">
        <f t="shared" si="24"/>
        <v/>
      </c>
      <c r="J35" s="1" t="str">
        <f t="shared" si="25"/>
        <v/>
      </c>
      <c r="K35" s="1" t="str">
        <f t="shared" si="26"/>
        <v/>
      </c>
      <c r="L35" s="1" t="str">
        <f t="shared" si="27"/>
        <v/>
      </c>
      <c r="M35" s="1" t="str">
        <f t="shared" si="28"/>
        <v/>
      </c>
      <c r="N35" s="1" t="str">
        <f t="shared" si="29"/>
        <v/>
      </c>
      <c r="O35" s="1" t="str">
        <f t="shared" si="30"/>
        <v/>
      </c>
      <c r="P35" s="1" t="str">
        <f t="shared" si="31"/>
        <v/>
      </c>
      <c r="Q35" s="1" t="str">
        <f t="shared" si="32"/>
        <v/>
      </c>
      <c r="R35" s="1" t="str">
        <f t="shared" si="33"/>
        <v/>
      </c>
      <c r="S35" s="1" t="str">
        <f t="shared" si="34"/>
        <v/>
      </c>
    </row>
    <row r="36" spans="1:19" x14ac:dyDescent="0.4">
      <c r="A36" cm="1">
        <f t="array" ref="A36">_xlfn.IFS(LEFT(B36,3)="beg",A35+1,LEFT(B35,3)="end",A35-1,A35,A35)</f>
        <v>3</v>
      </c>
      <c r="B36" t="s">
        <v>34</v>
      </c>
      <c r="C36" s="1" t="str">
        <f t="shared" si="18"/>
        <v/>
      </c>
      <c r="D36" s="1" t="str">
        <f t="shared" si="19"/>
        <v/>
      </c>
      <c r="E36" s="1" t="str">
        <f t="shared" si="20"/>
        <v>rotation_y -27.00000</v>
      </c>
      <c r="F36" s="1" t="str">
        <f t="shared" si="21"/>
        <v/>
      </c>
      <c r="G36" s="1" t="str">
        <f t="shared" si="22"/>
        <v/>
      </c>
      <c r="H36" s="1" t="str">
        <f t="shared" si="23"/>
        <v/>
      </c>
      <c r="I36" s="1" t="str">
        <f t="shared" si="24"/>
        <v/>
      </c>
      <c r="J36" s="1" t="str">
        <f t="shared" si="25"/>
        <v/>
      </c>
      <c r="K36" s="1" t="str">
        <f t="shared" si="26"/>
        <v/>
      </c>
      <c r="L36" s="1" t="str">
        <f t="shared" si="27"/>
        <v/>
      </c>
      <c r="M36" s="1" t="str">
        <f t="shared" si="28"/>
        <v/>
      </c>
      <c r="N36" s="1" t="str">
        <f t="shared" si="29"/>
        <v/>
      </c>
      <c r="O36" s="1" t="str">
        <f t="shared" si="30"/>
        <v/>
      </c>
      <c r="P36" s="1" t="str">
        <f t="shared" si="31"/>
        <v/>
      </c>
      <c r="Q36" s="1" t="str">
        <f t="shared" si="32"/>
        <v/>
      </c>
      <c r="R36" s="1" t="str">
        <f t="shared" si="33"/>
        <v/>
      </c>
      <c r="S36" s="1" t="str">
        <f t="shared" si="34"/>
        <v/>
      </c>
    </row>
    <row r="37" spans="1:19" x14ac:dyDescent="0.4">
      <c r="A37" cm="1">
        <f t="array" ref="A37">_xlfn.IFS(LEFT(B37,3)="beg",A36+1,LEFT(B36,3)="end",A36-1,A36,A36)</f>
        <v>3</v>
      </c>
      <c r="B37" t="s">
        <v>35</v>
      </c>
      <c r="C37" s="1" t="str">
        <f t="shared" si="18"/>
        <v/>
      </c>
      <c r="D37" s="1" t="str">
        <f t="shared" si="19"/>
        <v/>
      </c>
      <c r="E37" s="1" t="str">
        <f t="shared" si="20"/>
        <v>rotation_z 23.00000</v>
      </c>
      <c r="F37" s="1" t="str">
        <f t="shared" si="21"/>
        <v/>
      </c>
      <c r="G37" s="1" t="str">
        <f t="shared" si="22"/>
        <v/>
      </c>
      <c r="H37" s="1" t="str">
        <f t="shared" si="23"/>
        <v/>
      </c>
      <c r="I37" s="1" t="str">
        <f t="shared" si="24"/>
        <v/>
      </c>
      <c r="J37" s="1" t="str">
        <f t="shared" si="25"/>
        <v/>
      </c>
      <c r="K37" s="1" t="str">
        <f t="shared" si="26"/>
        <v/>
      </c>
      <c r="L37" s="1" t="str">
        <f t="shared" si="27"/>
        <v/>
      </c>
      <c r="M37" s="1" t="str">
        <f t="shared" si="28"/>
        <v/>
      </c>
      <c r="N37" s="1" t="str">
        <f t="shared" si="29"/>
        <v/>
      </c>
      <c r="O37" s="1" t="str">
        <f t="shared" si="30"/>
        <v/>
      </c>
      <c r="P37" s="1" t="str">
        <f t="shared" si="31"/>
        <v/>
      </c>
      <c r="Q37" s="1" t="str">
        <f t="shared" si="32"/>
        <v/>
      </c>
      <c r="R37" s="1" t="str">
        <f t="shared" si="33"/>
        <v/>
      </c>
      <c r="S37" s="1" t="str">
        <f t="shared" si="34"/>
        <v/>
      </c>
    </row>
    <row r="38" spans="1:19" x14ac:dyDescent="0.4">
      <c r="A38" cm="1">
        <f t="array" ref="A38">_xlfn.IFS(LEFT(B38,3)="beg",A37+1,LEFT(B37,3)="end",A37-1,A37,A37)</f>
        <v>3</v>
      </c>
      <c r="B38" t="s">
        <v>36</v>
      </c>
      <c r="C38" s="1" t="str">
        <f t="shared" si="18"/>
        <v/>
      </c>
      <c r="D38" s="1" t="str">
        <f t="shared" si="19"/>
        <v/>
      </c>
      <c r="E38" s="1" t="str">
        <f t="shared" si="20"/>
        <v>end_&lt;pattern&gt;</v>
      </c>
      <c r="F38" s="1" t="str">
        <f t="shared" si="21"/>
        <v/>
      </c>
      <c r="G38" s="1" t="str">
        <f t="shared" si="22"/>
        <v/>
      </c>
      <c r="H38" s="1" t="str">
        <f t="shared" si="23"/>
        <v/>
      </c>
      <c r="I38" s="1" t="str">
        <f t="shared" si="24"/>
        <v/>
      </c>
      <c r="J38" s="1" t="str">
        <f t="shared" si="25"/>
        <v/>
      </c>
      <c r="K38" s="1" t="str">
        <f t="shared" si="26"/>
        <v/>
      </c>
      <c r="L38" s="1" t="str">
        <f t="shared" si="27"/>
        <v/>
      </c>
      <c r="M38" s="1" t="str">
        <f t="shared" si="28"/>
        <v/>
      </c>
      <c r="N38" s="1" t="str">
        <f t="shared" si="29"/>
        <v/>
      </c>
      <c r="O38" s="1" t="str">
        <f t="shared" si="30"/>
        <v/>
      </c>
      <c r="P38" s="1" t="str">
        <f t="shared" si="31"/>
        <v/>
      </c>
      <c r="Q38" s="1" t="str">
        <f t="shared" si="32"/>
        <v/>
      </c>
      <c r="R38" s="1" t="str">
        <f t="shared" si="33"/>
        <v/>
      </c>
      <c r="S38" s="1" t="str">
        <f t="shared" si="34"/>
        <v/>
      </c>
    </row>
    <row r="39" spans="1:19" x14ac:dyDescent="0.4">
      <c r="A39" cm="1">
        <f t="array" ref="A39">_xlfn.IFS(LEFT(B39,3)="beg",A38+1,LEFT(B38,3)="end",A38-1,A38,A38)</f>
        <v>2</v>
      </c>
      <c r="B39" t="s">
        <v>37</v>
      </c>
      <c r="C39" s="1" t="str">
        <f t="shared" si="18"/>
        <v/>
      </c>
      <c r="D39" s="1" t="str">
        <f t="shared" si="19"/>
        <v>power 23.00000</v>
      </c>
      <c r="E39" s="1" t="str">
        <f t="shared" si="20"/>
        <v/>
      </c>
      <c r="F39" s="1" t="str">
        <f t="shared" si="21"/>
        <v/>
      </c>
      <c r="G39" s="1" t="str">
        <f t="shared" si="22"/>
        <v/>
      </c>
      <c r="H39" s="1" t="str">
        <f t="shared" si="23"/>
        <v/>
      </c>
      <c r="I39" s="1" t="str">
        <f t="shared" si="24"/>
        <v/>
      </c>
      <c r="J39" s="1" t="str">
        <f t="shared" si="25"/>
        <v/>
      </c>
      <c r="K39" s="1" t="str">
        <f t="shared" si="26"/>
        <v/>
      </c>
      <c r="L39" s="1" t="str">
        <f t="shared" si="27"/>
        <v/>
      </c>
      <c r="M39" s="1" t="str">
        <f t="shared" si="28"/>
        <v/>
      </c>
      <c r="N39" s="1" t="str">
        <f t="shared" si="29"/>
        <v/>
      </c>
      <c r="O39" s="1" t="str">
        <f t="shared" si="30"/>
        <v/>
      </c>
      <c r="P39" s="1" t="str">
        <f t="shared" si="31"/>
        <v/>
      </c>
      <c r="Q39" s="1" t="str">
        <f t="shared" si="32"/>
        <v/>
      </c>
      <c r="R39" s="1" t="str">
        <f t="shared" si="33"/>
        <v/>
      </c>
      <c r="S39" s="1" t="str">
        <f t="shared" si="34"/>
        <v/>
      </c>
    </row>
    <row r="40" spans="1:19" x14ac:dyDescent="0.4">
      <c r="A40" cm="1">
        <f t="array" ref="A40">_xlfn.IFS(LEFT(B40,3)="beg",A39+1,LEFT(B39,3)="end",A39-1,A39,A39)</f>
        <v>2</v>
      </c>
      <c r="B40" t="s">
        <v>38</v>
      </c>
      <c r="C40" s="1" t="str">
        <f t="shared" si="18"/>
        <v/>
      </c>
      <c r="D40" s="1" t="str">
        <f t="shared" si="19"/>
        <v>end_&lt;transmitter&gt;</v>
      </c>
      <c r="E40" s="1" t="str">
        <f t="shared" si="20"/>
        <v/>
      </c>
      <c r="F40" s="1" t="str">
        <f t="shared" si="21"/>
        <v/>
      </c>
      <c r="G40" s="1" t="str">
        <f t="shared" si="22"/>
        <v/>
      </c>
      <c r="H40" s="1" t="str">
        <f t="shared" si="23"/>
        <v/>
      </c>
      <c r="I40" s="1" t="str">
        <f t="shared" si="24"/>
        <v/>
      </c>
      <c r="J40" s="1" t="str">
        <f t="shared" si="25"/>
        <v/>
      </c>
      <c r="K40" s="1" t="str">
        <f t="shared" si="26"/>
        <v/>
      </c>
      <c r="L40" s="1" t="str">
        <f t="shared" si="27"/>
        <v/>
      </c>
      <c r="M40" s="1" t="str">
        <f t="shared" si="28"/>
        <v/>
      </c>
      <c r="N40" s="1" t="str">
        <f t="shared" si="29"/>
        <v/>
      </c>
      <c r="O40" s="1" t="str">
        <f t="shared" si="30"/>
        <v/>
      </c>
      <c r="P40" s="1" t="str">
        <f t="shared" si="31"/>
        <v/>
      </c>
      <c r="Q40" s="1" t="str">
        <f t="shared" si="32"/>
        <v/>
      </c>
      <c r="R40" s="1" t="str">
        <f t="shared" si="33"/>
        <v/>
      </c>
      <c r="S40" s="1" t="str">
        <f t="shared" si="34"/>
        <v/>
      </c>
    </row>
    <row r="41" spans="1:19" x14ac:dyDescent="0.4">
      <c r="A41" cm="1">
        <f t="array" ref="A41">_xlfn.IFS(LEFT(B41,3)="beg",A40+1,LEFT(B40,3)="end",A40-1,A40,A40)</f>
        <v>1</v>
      </c>
      <c r="B41" t="s">
        <v>39</v>
      </c>
      <c r="C41" s="1" t="str">
        <f t="shared" si="18"/>
        <v>powerDistribution Uniform 10.00000 10.00000 inactive nosampling 10</v>
      </c>
      <c r="D41" s="1" t="str">
        <f t="shared" si="19"/>
        <v/>
      </c>
      <c r="E41" s="1" t="str">
        <f t="shared" si="20"/>
        <v/>
      </c>
      <c r="F41" s="1" t="str">
        <f t="shared" si="21"/>
        <v/>
      </c>
      <c r="G41" s="1" t="str">
        <f t="shared" si="22"/>
        <v/>
      </c>
      <c r="H41" s="1" t="str">
        <f t="shared" si="23"/>
        <v/>
      </c>
      <c r="I41" s="1" t="str">
        <f t="shared" si="24"/>
        <v/>
      </c>
      <c r="J41" s="1" t="str">
        <f t="shared" si="25"/>
        <v/>
      </c>
      <c r="K41" s="1" t="str">
        <f t="shared" si="26"/>
        <v/>
      </c>
      <c r="L41" s="1" t="str">
        <f t="shared" si="27"/>
        <v/>
      </c>
      <c r="M41" s="1" t="str">
        <f t="shared" si="28"/>
        <v/>
      </c>
      <c r="N41" s="1" t="str">
        <f t="shared" si="29"/>
        <v/>
      </c>
      <c r="O41" s="1" t="str">
        <f t="shared" si="30"/>
        <v/>
      </c>
      <c r="P41" s="1" t="str">
        <f t="shared" si="31"/>
        <v/>
      </c>
      <c r="Q41" s="1" t="str">
        <f t="shared" si="32"/>
        <v/>
      </c>
      <c r="R41" s="1" t="str">
        <f t="shared" si="33"/>
        <v/>
      </c>
      <c r="S41" s="1" t="str">
        <f t="shared" si="34"/>
        <v/>
      </c>
    </row>
    <row r="42" spans="1:19" x14ac:dyDescent="0.4">
      <c r="A42" cm="1">
        <f t="array" ref="A42">_xlfn.IFS(LEFT(B42,3)="beg",A41+1,LEFT(B41,3)="end",A41-1,A41,A41)</f>
        <v>1</v>
      </c>
      <c r="B42" t="s">
        <v>40</v>
      </c>
      <c r="C42" s="1" t="str">
        <f t="shared" si="18"/>
        <v>end_&lt;points&gt;</v>
      </c>
      <c r="D42" s="1" t="str">
        <f t="shared" si="19"/>
        <v/>
      </c>
      <c r="E42" s="1" t="str">
        <f t="shared" si="20"/>
        <v/>
      </c>
      <c r="F42" s="1" t="str">
        <f t="shared" si="21"/>
        <v/>
      </c>
      <c r="G42" s="1" t="str">
        <f t="shared" si="22"/>
        <v/>
      </c>
      <c r="H42" s="1" t="str">
        <f t="shared" si="23"/>
        <v/>
      </c>
      <c r="I42" s="1" t="str">
        <f t="shared" si="24"/>
        <v/>
      </c>
      <c r="J42" s="1" t="str">
        <f t="shared" si="25"/>
        <v/>
      </c>
      <c r="K42" s="1" t="str">
        <f t="shared" si="26"/>
        <v/>
      </c>
      <c r="L42" s="1" t="str">
        <f t="shared" si="27"/>
        <v/>
      </c>
      <c r="M42" s="1" t="str">
        <f t="shared" si="28"/>
        <v/>
      </c>
      <c r="N42" s="1" t="str">
        <f t="shared" si="29"/>
        <v/>
      </c>
      <c r="O42" s="1" t="str">
        <f t="shared" si="30"/>
        <v/>
      </c>
      <c r="P42" s="1" t="str">
        <f t="shared" si="31"/>
        <v/>
      </c>
      <c r="Q42" s="1" t="str">
        <f t="shared" si="32"/>
        <v/>
      </c>
      <c r="R42" s="1" t="str">
        <f t="shared" si="33"/>
        <v/>
      </c>
      <c r="S42" s="1" t="str">
        <f t="shared" si="34"/>
        <v/>
      </c>
    </row>
    <row r="43" spans="1:19" x14ac:dyDescent="0.4">
      <c r="A43" cm="1">
        <f t="array" ref="A43">_xlfn.IFS(LEFT(B43,3)="beg",A42+1,LEFT(B42,3)="end",A42-1,A42,A42)</f>
        <v>2</v>
      </c>
      <c r="B43" t="s">
        <v>41</v>
      </c>
      <c r="C43" s="1" t="str">
        <f t="shared" si="18"/>
        <v/>
      </c>
      <c r="D43" s="1" t="str">
        <f t="shared" si="19"/>
        <v>begin_&lt;route&gt; Untitled Rx Route</v>
      </c>
      <c r="E43" s="1" t="str">
        <f t="shared" si="20"/>
        <v/>
      </c>
      <c r="F43" s="1" t="str">
        <f t="shared" si="21"/>
        <v/>
      </c>
      <c r="G43" s="1" t="str">
        <f t="shared" si="22"/>
        <v/>
      </c>
      <c r="H43" s="1" t="str">
        <f t="shared" si="23"/>
        <v/>
      </c>
      <c r="I43" s="1" t="str">
        <f t="shared" si="24"/>
        <v/>
      </c>
      <c r="J43" s="1" t="str">
        <f t="shared" si="25"/>
        <v/>
      </c>
      <c r="K43" s="1" t="str">
        <f t="shared" si="26"/>
        <v/>
      </c>
      <c r="L43" s="1" t="str">
        <f t="shared" si="27"/>
        <v/>
      </c>
      <c r="M43" s="1" t="str">
        <f t="shared" si="28"/>
        <v/>
      </c>
      <c r="N43" s="1" t="str">
        <f t="shared" si="29"/>
        <v/>
      </c>
      <c r="O43" s="1" t="str">
        <f t="shared" si="30"/>
        <v/>
      </c>
      <c r="P43" s="1" t="str">
        <f t="shared" si="31"/>
        <v/>
      </c>
      <c r="Q43" s="1" t="str">
        <f t="shared" si="32"/>
        <v/>
      </c>
      <c r="R43" s="1" t="str">
        <f t="shared" si="33"/>
        <v/>
      </c>
      <c r="S43" s="1" t="str">
        <f t="shared" si="34"/>
        <v/>
      </c>
    </row>
    <row r="44" spans="1:19" x14ac:dyDescent="0.4">
      <c r="A44" cm="1">
        <f t="array" ref="A44">_xlfn.IFS(LEFT(B44,3)="beg",A43+1,LEFT(B43,3)="end",A43-1,A43,A43)</f>
        <v>2</v>
      </c>
      <c r="B44" t="s">
        <v>42</v>
      </c>
      <c r="C44" s="1" t="str">
        <f t="shared" si="18"/>
        <v/>
      </c>
      <c r="D44" s="1" t="str">
        <f t="shared" si="19"/>
        <v>project_id 2</v>
      </c>
      <c r="E44" s="1" t="str">
        <f t="shared" si="20"/>
        <v/>
      </c>
      <c r="F44" s="1" t="str">
        <f t="shared" si="21"/>
        <v/>
      </c>
      <c r="G44" s="1" t="str">
        <f t="shared" si="22"/>
        <v/>
      </c>
      <c r="H44" s="1" t="str">
        <f t="shared" si="23"/>
        <v/>
      </c>
      <c r="I44" s="1" t="str">
        <f t="shared" si="24"/>
        <v/>
      </c>
      <c r="J44" s="1" t="str">
        <f t="shared" si="25"/>
        <v/>
      </c>
      <c r="K44" s="1" t="str">
        <f t="shared" si="26"/>
        <v/>
      </c>
      <c r="L44" s="1" t="str">
        <f t="shared" si="27"/>
        <v/>
      </c>
      <c r="M44" s="1" t="str">
        <f t="shared" si="28"/>
        <v/>
      </c>
      <c r="N44" s="1" t="str">
        <f t="shared" si="29"/>
        <v/>
      </c>
      <c r="O44" s="1" t="str">
        <f t="shared" si="30"/>
        <v/>
      </c>
      <c r="P44" s="1" t="str">
        <f t="shared" si="31"/>
        <v/>
      </c>
      <c r="Q44" s="1" t="str">
        <f t="shared" si="32"/>
        <v/>
      </c>
      <c r="R44" s="1" t="str">
        <f t="shared" si="33"/>
        <v/>
      </c>
      <c r="S44" s="1" t="str">
        <f t="shared" si="34"/>
        <v/>
      </c>
    </row>
    <row r="45" spans="1:19" x14ac:dyDescent="0.4">
      <c r="A45" cm="1">
        <f t="array" ref="A45">_xlfn.IFS(LEFT(B45,3)="beg",A44+1,LEFT(B44,3)="end",A44-1,A44,A44)</f>
        <v>2</v>
      </c>
      <c r="B45" t="s">
        <v>43</v>
      </c>
      <c r="C45" s="1" t="str">
        <f t="shared" si="18"/>
        <v/>
      </c>
      <c r="D45" s="1" t="str">
        <f t="shared" si="19"/>
        <v>inactive</v>
      </c>
      <c r="E45" s="1" t="str">
        <f t="shared" si="20"/>
        <v/>
      </c>
      <c r="F45" s="1" t="str">
        <f t="shared" si="21"/>
        <v/>
      </c>
      <c r="G45" s="1" t="str">
        <f t="shared" si="22"/>
        <v/>
      </c>
      <c r="H45" s="1" t="str">
        <f t="shared" si="23"/>
        <v/>
      </c>
      <c r="I45" s="1" t="str">
        <f t="shared" si="24"/>
        <v/>
      </c>
      <c r="J45" s="1" t="str">
        <f t="shared" si="25"/>
        <v/>
      </c>
      <c r="K45" s="1" t="str">
        <f t="shared" si="26"/>
        <v/>
      </c>
      <c r="L45" s="1" t="str">
        <f t="shared" si="27"/>
        <v/>
      </c>
      <c r="M45" s="1" t="str">
        <f t="shared" si="28"/>
        <v/>
      </c>
      <c r="N45" s="1" t="str">
        <f t="shared" si="29"/>
        <v/>
      </c>
      <c r="O45" s="1" t="str">
        <f t="shared" si="30"/>
        <v/>
      </c>
      <c r="P45" s="1" t="str">
        <f t="shared" si="31"/>
        <v/>
      </c>
      <c r="Q45" s="1" t="str">
        <f t="shared" si="32"/>
        <v/>
      </c>
      <c r="R45" s="1" t="str">
        <f t="shared" si="33"/>
        <v/>
      </c>
      <c r="S45" s="1" t="str">
        <f t="shared" si="34"/>
        <v/>
      </c>
    </row>
    <row r="46" spans="1:19" x14ac:dyDescent="0.4">
      <c r="A46" cm="1">
        <f t="array" ref="A46">_xlfn.IFS(LEFT(B46,3)="beg",A45+1,LEFT(B45,3)="end",A45-1,A45,A45)</f>
        <v>2</v>
      </c>
      <c r="B46" t="s">
        <v>44</v>
      </c>
      <c r="C46" s="1" t="str">
        <f t="shared" si="18"/>
        <v/>
      </c>
      <c r="D46" s="1" t="str">
        <f t="shared" si="19"/>
        <v>vertical_line no</v>
      </c>
      <c r="E46" s="1" t="str">
        <f t="shared" si="20"/>
        <v/>
      </c>
      <c r="F46" s="1" t="str">
        <f t="shared" si="21"/>
        <v/>
      </c>
      <c r="G46" s="1" t="str">
        <f t="shared" si="22"/>
        <v/>
      </c>
      <c r="H46" s="1" t="str">
        <f t="shared" si="23"/>
        <v/>
      </c>
      <c r="I46" s="1" t="str">
        <f t="shared" si="24"/>
        <v/>
      </c>
      <c r="J46" s="1" t="str">
        <f t="shared" si="25"/>
        <v/>
      </c>
      <c r="K46" s="1" t="str">
        <f t="shared" si="26"/>
        <v/>
      </c>
      <c r="L46" s="1" t="str">
        <f t="shared" si="27"/>
        <v/>
      </c>
      <c r="M46" s="1" t="str">
        <f t="shared" si="28"/>
        <v/>
      </c>
      <c r="N46" s="1" t="str">
        <f t="shared" si="29"/>
        <v/>
      </c>
      <c r="O46" s="1" t="str">
        <f t="shared" si="30"/>
        <v/>
      </c>
      <c r="P46" s="1" t="str">
        <f t="shared" si="31"/>
        <v/>
      </c>
      <c r="Q46" s="1" t="str">
        <f t="shared" si="32"/>
        <v/>
      </c>
      <c r="R46" s="1" t="str">
        <f t="shared" si="33"/>
        <v/>
      </c>
      <c r="S46" s="1" t="str">
        <f t="shared" si="34"/>
        <v/>
      </c>
    </row>
    <row r="47" spans="1:19" x14ac:dyDescent="0.4">
      <c r="A47" cm="1">
        <f t="array" ref="A47">_xlfn.IFS(LEFT(B47,3)="beg",A46+1,LEFT(B46,3)="end",A46-1,A46,A46)</f>
        <v>2</v>
      </c>
      <c r="B47" t="s">
        <v>5</v>
      </c>
      <c r="C47" s="1" t="str">
        <f t="shared" si="18"/>
        <v/>
      </c>
      <c r="D47" s="1" t="str">
        <f t="shared" si="19"/>
        <v>CVxLength 10.00000</v>
      </c>
      <c r="E47" s="1" t="str">
        <f t="shared" si="20"/>
        <v/>
      </c>
      <c r="F47" s="1" t="str">
        <f t="shared" si="21"/>
        <v/>
      </c>
      <c r="G47" s="1" t="str">
        <f t="shared" si="22"/>
        <v/>
      </c>
      <c r="H47" s="1" t="str">
        <f t="shared" si="23"/>
        <v/>
      </c>
      <c r="I47" s="1" t="str">
        <f t="shared" si="24"/>
        <v/>
      </c>
      <c r="J47" s="1" t="str">
        <f t="shared" si="25"/>
        <v/>
      </c>
      <c r="K47" s="1" t="str">
        <f t="shared" si="26"/>
        <v/>
      </c>
      <c r="L47" s="1" t="str">
        <f t="shared" si="27"/>
        <v/>
      </c>
      <c r="M47" s="1" t="str">
        <f t="shared" si="28"/>
        <v/>
      </c>
      <c r="N47" s="1" t="str">
        <f t="shared" si="29"/>
        <v/>
      </c>
      <c r="O47" s="1" t="str">
        <f t="shared" si="30"/>
        <v/>
      </c>
      <c r="P47" s="1" t="str">
        <f t="shared" si="31"/>
        <v/>
      </c>
      <c r="Q47" s="1" t="str">
        <f t="shared" si="32"/>
        <v/>
      </c>
      <c r="R47" s="1" t="str">
        <f t="shared" si="33"/>
        <v/>
      </c>
      <c r="S47" s="1" t="str">
        <f t="shared" si="34"/>
        <v/>
      </c>
    </row>
    <row r="48" spans="1:19" x14ac:dyDescent="0.4">
      <c r="A48" cm="1">
        <f t="array" ref="A48">_xlfn.IFS(LEFT(B48,3)="beg",A47+1,LEFT(B47,3)="end",A47-1,A47,A47)</f>
        <v>2</v>
      </c>
      <c r="B48" t="s">
        <v>6</v>
      </c>
      <c r="C48" s="1" t="str">
        <f t="shared" si="18"/>
        <v/>
      </c>
      <c r="D48" s="1" t="str">
        <f t="shared" si="19"/>
        <v>CVyLength 10.00000</v>
      </c>
      <c r="E48" s="1" t="str">
        <f t="shared" si="20"/>
        <v/>
      </c>
      <c r="F48" s="1" t="str">
        <f t="shared" si="21"/>
        <v/>
      </c>
      <c r="G48" s="1" t="str">
        <f t="shared" si="22"/>
        <v/>
      </c>
      <c r="H48" s="1" t="str">
        <f t="shared" si="23"/>
        <v/>
      </c>
      <c r="I48" s="1" t="str">
        <f t="shared" si="24"/>
        <v/>
      </c>
      <c r="J48" s="1" t="str">
        <f t="shared" si="25"/>
        <v/>
      </c>
      <c r="K48" s="1" t="str">
        <f t="shared" si="26"/>
        <v/>
      </c>
      <c r="L48" s="1" t="str">
        <f t="shared" si="27"/>
        <v/>
      </c>
      <c r="M48" s="1" t="str">
        <f t="shared" si="28"/>
        <v/>
      </c>
      <c r="N48" s="1" t="str">
        <f t="shared" si="29"/>
        <v/>
      </c>
      <c r="O48" s="1" t="str">
        <f t="shared" si="30"/>
        <v/>
      </c>
      <c r="P48" s="1" t="str">
        <f t="shared" si="31"/>
        <v/>
      </c>
      <c r="Q48" s="1" t="str">
        <f t="shared" si="32"/>
        <v/>
      </c>
      <c r="R48" s="1" t="str">
        <f t="shared" si="33"/>
        <v/>
      </c>
      <c r="S48" s="1" t="str">
        <f t="shared" si="34"/>
        <v/>
      </c>
    </row>
    <row r="49" spans="1:19" x14ac:dyDescent="0.4">
      <c r="A49" cm="1">
        <f t="array" ref="A49">_xlfn.IFS(LEFT(B49,3)="beg",A48+1,LEFT(B48,3)="end",A48-1,A48,A48)</f>
        <v>2</v>
      </c>
      <c r="B49" t="s">
        <v>7</v>
      </c>
      <c r="C49" s="1" t="str">
        <f t="shared" si="18"/>
        <v/>
      </c>
      <c r="D49" s="1" t="str">
        <f t="shared" si="19"/>
        <v>CVzLength 10.00000</v>
      </c>
      <c r="E49" s="1" t="str">
        <f t="shared" si="20"/>
        <v/>
      </c>
      <c r="F49" s="1" t="str">
        <f t="shared" si="21"/>
        <v/>
      </c>
      <c r="G49" s="1" t="str">
        <f t="shared" si="22"/>
        <v/>
      </c>
      <c r="H49" s="1" t="str">
        <f t="shared" si="23"/>
        <v/>
      </c>
      <c r="I49" s="1" t="str">
        <f t="shared" si="24"/>
        <v/>
      </c>
      <c r="J49" s="1" t="str">
        <f t="shared" si="25"/>
        <v/>
      </c>
      <c r="K49" s="1" t="str">
        <f t="shared" si="26"/>
        <v/>
      </c>
      <c r="L49" s="1" t="str">
        <f t="shared" si="27"/>
        <v/>
      </c>
      <c r="M49" s="1" t="str">
        <f t="shared" si="28"/>
        <v/>
      </c>
      <c r="N49" s="1" t="str">
        <f t="shared" si="29"/>
        <v/>
      </c>
      <c r="O49" s="1" t="str">
        <f t="shared" si="30"/>
        <v/>
      </c>
      <c r="P49" s="1" t="str">
        <f t="shared" si="31"/>
        <v/>
      </c>
      <c r="Q49" s="1" t="str">
        <f t="shared" si="32"/>
        <v/>
      </c>
      <c r="R49" s="1" t="str">
        <f t="shared" si="33"/>
        <v/>
      </c>
      <c r="S49" s="1" t="str">
        <f t="shared" si="34"/>
        <v/>
      </c>
    </row>
    <row r="50" spans="1:19" x14ac:dyDescent="0.4">
      <c r="A50" cm="1">
        <f t="array" ref="A50">_xlfn.IFS(LEFT(B50,3)="beg",A49+1,LEFT(B49,3)="end",A49-1,A49,A49)</f>
        <v>2</v>
      </c>
      <c r="B50" t="s">
        <v>8</v>
      </c>
      <c r="C50" s="1" t="str">
        <f t="shared" si="18"/>
        <v/>
      </c>
      <c r="D50" s="1" t="str">
        <f t="shared" si="19"/>
        <v>AutoPatternScale</v>
      </c>
      <c r="E50" s="1" t="str">
        <f t="shared" si="20"/>
        <v/>
      </c>
      <c r="F50" s="1" t="str">
        <f t="shared" si="21"/>
        <v/>
      </c>
      <c r="G50" s="1" t="str">
        <f t="shared" si="22"/>
        <v/>
      </c>
      <c r="H50" s="1" t="str">
        <f t="shared" si="23"/>
        <v/>
      </c>
      <c r="I50" s="1" t="str">
        <f t="shared" si="24"/>
        <v/>
      </c>
      <c r="J50" s="1" t="str">
        <f t="shared" si="25"/>
        <v/>
      </c>
      <c r="K50" s="1" t="str">
        <f t="shared" si="26"/>
        <v/>
      </c>
      <c r="L50" s="1" t="str">
        <f t="shared" si="27"/>
        <v/>
      </c>
      <c r="M50" s="1" t="str">
        <f t="shared" si="28"/>
        <v/>
      </c>
      <c r="N50" s="1" t="str">
        <f t="shared" si="29"/>
        <v/>
      </c>
      <c r="O50" s="1" t="str">
        <f t="shared" si="30"/>
        <v/>
      </c>
      <c r="P50" s="1" t="str">
        <f t="shared" si="31"/>
        <v/>
      </c>
      <c r="Q50" s="1" t="str">
        <f t="shared" si="32"/>
        <v/>
      </c>
      <c r="R50" s="1" t="str">
        <f t="shared" si="33"/>
        <v/>
      </c>
      <c r="S50" s="1" t="str">
        <f t="shared" si="34"/>
        <v/>
      </c>
    </row>
    <row r="51" spans="1:19" x14ac:dyDescent="0.4">
      <c r="A51" cm="1">
        <f t="array" ref="A51">_xlfn.IFS(LEFT(B51,3)="beg",A50+1,LEFT(B50,3)="end",A50-1,A50,A50)</f>
        <v>2</v>
      </c>
      <c r="B51" t="s">
        <v>9</v>
      </c>
      <c r="C51" s="1" t="str">
        <f t="shared" si="18"/>
        <v/>
      </c>
      <c r="D51" s="1" t="str">
        <f t="shared" si="19"/>
        <v>ShowDescription no</v>
      </c>
      <c r="E51" s="1" t="str">
        <f t="shared" si="20"/>
        <v/>
      </c>
      <c r="F51" s="1" t="str">
        <f t="shared" si="21"/>
        <v/>
      </c>
      <c r="G51" s="1" t="str">
        <f t="shared" si="22"/>
        <v/>
      </c>
      <c r="H51" s="1" t="str">
        <f t="shared" si="23"/>
        <v/>
      </c>
      <c r="I51" s="1" t="str">
        <f t="shared" si="24"/>
        <v/>
      </c>
      <c r="J51" s="1" t="str">
        <f t="shared" si="25"/>
        <v/>
      </c>
      <c r="K51" s="1" t="str">
        <f t="shared" si="26"/>
        <v/>
      </c>
      <c r="L51" s="1" t="str">
        <f t="shared" si="27"/>
        <v/>
      </c>
      <c r="M51" s="1" t="str">
        <f t="shared" si="28"/>
        <v/>
      </c>
      <c r="N51" s="1" t="str">
        <f t="shared" si="29"/>
        <v/>
      </c>
      <c r="O51" s="1" t="str">
        <f t="shared" si="30"/>
        <v/>
      </c>
      <c r="P51" s="1" t="str">
        <f t="shared" si="31"/>
        <v/>
      </c>
      <c r="Q51" s="1" t="str">
        <f t="shared" si="32"/>
        <v/>
      </c>
      <c r="R51" s="1" t="str">
        <f t="shared" si="33"/>
        <v/>
      </c>
      <c r="S51" s="1" t="str">
        <f t="shared" si="34"/>
        <v/>
      </c>
    </row>
    <row r="52" spans="1:19" x14ac:dyDescent="0.4">
      <c r="A52" cm="1">
        <f t="array" ref="A52">_xlfn.IFS(LEFT(B52,3)="beg",A51+1,LEFT(B51,3)="end",A51-1,A51,A51)</f>
        <v>2</v>
      </c>
      <c r="B52" t="s">
        <v>10</v>
      </c>
      <c r="C52" s="1" t="str">
        <f t="shared" si="18"/>
        <v/>
      </c>
      <c r="D52" s="1" t="str">
        <f t="shared" si="19"/>
        <v>CVsVisible no</v>
      </c>
      <c r="E52" s="1" t="str">
        <f t="shared" si="20"/>
        <v/>
      </c>
      <c r="F52" s="1" t="str">
        <f t="shared" si="21"/>
        <v/>
      </c>
      <c r="G52" s="1" t="str">
        <f t="shared" si="22"/>
        <v/>
      </c>
      <c r="H52" s="1" t="str">
        <f t="shared" si="23"/>
        <v/>
      </c>
      <c r="I52" s="1" t="str">
        <f t="shared" si="24"/>
        <v/>
      </c>
      <c r="J52" s="1" t="str">
        <f t="shared" si="25"/>
        <v/>
      </c>
      <c r="K52" s="1" t="str">
        <f t="shared" si="26"/>
        <v/>
      </c>
      <c r="L52" s="1" t="str">
        <f t="shared" si="27"/>
        <v/>
      </c>
      <c r="M52" s="1" t="str">
        <f t="shared" si="28"/>
        <v/>
      </c>
      <c r="N52" s="1" t="str">
        <f t="shared" si="29"/>
        <v/>
      </c>
      <c r="O52" s="1" t="str">
        <f t="shared" si="30"/>
        <v/>
      </c>
      <c r="P52" s="1" t="str">
        <f t="shared" si="31"/>
        <v/>
      </c>
      <c r="Q52" s="1" t="str">
        <f t="shared" si="32"/>
        <v/>
      </c>
      <c r="R52" s="1" t="str">
        <f t="shared" si="33"/>
        <v/>
      </c>
      <c r="S52" s="1" t="str">
        <f t="shared" si="34"/>
        <v/>
      </c>
    </row>
    <row r="53" spans="1:19" x14ac:dyDescent="0.4">
      <c r="A53" cm="1">
        <f t="array" ref="A53">_xlfn.IFS(LEFT(B53,3)="beg",A52+1,LEFT(B52,3)="end",A52-1,A52,A52)</f>
        <v>2</v>
      </c>
      <c r="B53" t="s">
        <v>11</v>
      </c>
      <c r="C53" s="1" t="str">
        <f t="shared" si="18"/>
        <v/>
      </c>
      <c r="D53" s="1" t="str">
        <f t="shared" si="19"/>
        <v>CVsThickness 3</v>
      </c>
      <c r="E53" s="1" t="str">
        <f t="shared" si="20"/>
        <v/>
      </c>
      <c r="F53" s="1" t="str">
        <f t="shared" si="21"/>
        <v/>
      </c>
      <c r="G53" s="1" t="str">
        <f t="shared" si="22"/>
        <v/>
      </c>
      <c r="H53" s="1" t="str">
        <f t="shared" si="23"/>
        <v/>
      </c>
      <c r="I53" s="1" t="str">
        <f t="shared" si="24"/>
        <v/>
      </c>
      <c r="J53" s="1" t="str">
        <f t="shared" si="25"/>
        <v/>
      </c>
      <c r="K53" s="1" t="str">
        <f t="shared" si="26"/>
        <v/>
      </c>
      <c r="L53" s="1" t="str">
        <f t="shared" si="27"/>
        <v/>
      </c>
      <c r="M53" s="1" t="str">
        <f t="shared" si="28"/>
        <v/>
      </c>
      <c r="N53" s="1" t="str">
        <f t="shared" si="29"/>
        <v/>
      </c>
      <c r="O53" s="1" t="str">
        <f t="shared" si="30"/>
        <v/>
      </c>
      <c r="P53" s="1" t="str">
        <f t="shared" si="31"/>
        <v/>
      </c>
      <c r="Q53" s="1" t="str">
        <f t="shared" si="32"/>
        <v/>
      </c>
      <c r="R53" s="1" t="str">
        <f t="shared" si="33"/>
        <v/>
      </c>
      <c r="S53" s="1" t="str">
        <f t="shared" si="34"/>
        <v/>
      </c>
    </row>
    <row r="54" spans="1:19" x14ac:dyDescent="0.4">
      <c r="A54" cm="1">
        <f t="array" ref="A54">_xlfn.IFS(LEFT(B54,3)="beg",A53+1,LEFT(B53,3)="end",A53-1,A53,A53)</f>
        <v>3</v>
      </c>
      <c r="B54" t="s">
        <v>12</v>
      </c>
      <c r="C54" s="1" t="str">
        <f t="shared" si="18"/>
        <v/>
      </c>
      <c r="D54" s="1" t="str">
        <f t="shared" si="19"/>
        <v/>
      </c>
      <c r="E54" s="1" t="str">
        <f t="shared" si="20"/>
        <v xml:space="preserve">begin_&lt;location&gt; </v>
      </c>
      <c r="F54" s="1" t="str">
        <f t="shared" si="21"/>
        <v/>
      </c>
      <c r="G54" s="1" t="str">
        <f t="shared" si="22"/>
        <v/>
      </c>
      <c r="H54" s="1" t="str">
        <f t="shared" si="23"/>
        <v/>
      </c>
      <c r="I54" s="1" t="str">
        <f t="shared" si="24"/>
        <v/>
      </c>
      <c r="J54" s="1" t="str">
        <f t="shared" si="25"/>
        <v/>
      </c>
      <c r="K54" s="1" t="str">
        <f t="shared" si="26"/>
        <v/>
      </c>
      <c r="L54" s="1" t="str">
        <f t="shared" si="27"/>
        <v/>
      </c>
      <c r="M54" s="1" t="str">
        <f t="shared" si="28"/>
        <v/>
      </c>
      <c r="N54" s="1" t="str">
        <f t="shared" si="29"/>
        <v/>
      </c>
      <c r="O54" s="1" t="str">
        <f t="shared" si="30"/>
        <v/>
      </c>
      <c r="P54" s="1" t="str">
        <f t="shared" si="31"/>
        <v/>
      </c>
      <c r="Q54" s="1" t="str">
        <f t="shared" si="32"/>
        <v/>
      </c>
      <c r="R54" s="1" t="str">
        <f t="shared" si="33"/>
        <v/>
      </c>
      <c r="S54" s="1" t="str">
        <f t="shared" si="34"/>
        <v/>
      </c>
    </row>
    <row r="55" spans="1:19" x14ac:dyDescent="0.4">
      <c r="A55" cm="1">
        <f t="array" ref="A55">_xlfn.IFS(LEFT(B55,3)="beg",A54+1,LEFT(B54,3)="end",A54-1,A54,A54)</f>
        <v>4</v>
      </c>
      <c r="B55" t="s">
        <v>13</v>
      </c>
      <c r="C55" s="1" t="str">
        <f t="shared" si="18"/>
        <v/>
      </c>
      <c r="D55" s="1" t="str">
        <f t="shared" si="19"/>
        <v/>
      </c>
      <c r="E55" s="1" t="str">
        <f t="shared" si="20"/>
        <v/>
      </c>
      <c r="F55" s="1" t="str">
        <f t="shared" si="21"/>
        <v xml:space="preserve">begin_&lt;reference&gt; </v>
      </c>
      <c r="G55" s="1" t="str">
        <f t="shared" si="22"/>
        <v/>
      </c>
      <c r="H55" s="1" t="str">
        <f t="shared" si="23"/>
        <v/>
      </c>
      <c r="I55" s="1" t="str">
        <f t="shared" si="24"/>
        <v/>
      </c>
      <c r="J55" s="1" t="str">
        <f t="shared" si="25"/>
        <v/>
      </c>
      <c r="K55" s="1" t="str">
        <f t="shared" si="26"/>
        <v/>
      </c>
      <c r="L55" s="1" t="str">
        <f t="shared" si="27"/>
        <v/>
      </c>
      <c r="M55" s="1" t="str">
        <f t="shared" si="28"/>
        <v/>
      </c>
      <c r="N55" s="1" t="str">
        <f t="shared" si="29"/>
        <v/>
      </c>
      <c r="O55" s="1" t="str">
        <f t="shared" si="30"/>
        <v/>
      </c>
      <c r="P55" s="1" t="str">
        <f t="shared" si="31"/>
        <v/>
      </c>
      <c r="Q55" s="1" t="str">
        <f t="shared" si="32"/>
        <v/>
      </c>
      <c r="R55" s="1" t="str">
        <f t="shared" si="33"/>
        <v/>
      </c>
      <c r="S55" s="1" t="str">
        <f t="shared" si="34"/>
        <v/>
      </c>
    </row>
    <row r="56" spans="1:19" x14ac:dyDescent="0.4">
      <c r="A56" cm="1">
        <f t="array" ref="A56">_xlfn.IFS(LEFT(B56,3)="beg",A55+1,LEFT(B55,3)="end",A55-1,A55,A55)</f>
        <v>4</v>
      </c>
      <c r="B56" t="s">
        <v>14</v>
      </c>
      <c r="C56" s="1" t="str">
        <f t="shared" si="18"/>
        <v/>
      </c>
      <c r="D56" s="1" t="str">
        <f t="shared" si="19"/>
        <v/>
      </c>
      <c r="E56" s="1" t="str">
        <f t="shared" si="20"/>
        <v/>
      </c>
      <c r="F56" s="1" t="str">
        <f t="shared" si="21"/>
        <v>cartesian</v>
      </c>
      <c r="G56" s="1" t="str">
        <f t="shared" si="22"/>
        <v/>
      </c>
      <c r="H56" s="1" t="str">
        <f t="shared" si="23"/>
        <v/>
      </c>
      <c r="I56" s="1" t="str">
        <f t="shared" si="24"/>
        <v/>
      </c>
      <c r="J56" s="1" t="str">
        <f t="shared" si="25"/>
        <v/>
      </c>
      <c r="K56" s="1" t="str">
        <f t="shared" si="26"/>
        <v/>
      </c>
      <c r="L56" s="1" t="str">
        <f t="shared" si="27"/>
        <v/>
      </c>
      <c r="M56" s="1" t="str">
        <f t="shared" si="28"/>
        <v/>
      </c>
      <c r="N56" s="1" t="str">
        <f t="shared" si="29"/>
        <v/>
      </c>
      <c r="O56" s="1" t="str">
        <f t="shared" si="30"/>
        <v/>
      </c>
      <c r="P56" s="1" t="str">
        <f t="shared" si="31"/>
        <v/>
      </c>
      <c r="Q56" s="1" t="str">
        <f t="shared" si="32"/>
        <v/>
      </c>
      <c r="R56" s="1" t="str">
        <f t="shared" si="33"/>
        <v/>
      </c>
      <c r="S56" s="1" t="str">
        <f t="shared" si="34"/>
        <v/>
      </c>
    </row>
    <row r="57" spans="1:19" x14ac:dyDescent="0.4">
      <c r="A57" cm="1">
        <f t="array" ref="A57">_xlfn.IFS(LEFT(B57,3)="beg",A56+1,LEFT(B56,3)="end",A56-1,A56,A56)</f>
        <v>4</v>
      </c>
      <c r="B57" t="s">
        <v>15</v>
      </c>
      <c r="C57" s="1" t="str">
        <f t="shared" si="18"/>
        <v/>
      </c>
      <c r="D57" s="1" t="str">
        <f t="shared" si="19"/>
        <v/>
      </c>
      <c r="E57" s="1" t="str">
        <f t="shared" si="20"/>
        <v/>
      </c>
      <c r="F57" s="1" t="str">
        <f t="shared" si="21"/>
        <v>longitude 138.544999999999990</v>
      </c>
      <c r="G57" s="1" t="str">
        <f t="shared" si="22"/>
        <v/>
      </c>
      <c r="H57" s="1" t="str">
        <f t="shared" si="23"/>
        <v/>
      </c>
      <c r="I57" s="1" t="str">
        <f t="shared" si="24"/>
        <v/>
      </c>
      <c r="J57" s="1" t="str">
        <f t="shared" si="25"/>
        <v/>
      </c>
      <c r="K57" s="1" t="str">
        <f t="shared" si="26"/>
        <v/>
      </c>
      <c r="L57" s="1" t="str">
        <f t="shared" si="27"/>
        <v/>
      </c>
      <c r="M57" s="1" t="str">
        <f t="shared" si="28"/>
        <v/>
      </c>
      <c r="N57" s="1" t="str">
        <f t="shared" si="29"/>
        <v/>
      </c>
      <c r="O57" s="1" t="str">
        <f t="shared" si="30"/>
        <v/>
      </c>
      <c r="P57" s="1" t="str">
        <f t="shared" si="31"/>
        <v/>
      </c>
      <c r="Q57" s="1" t="str">
        <f t="shared" si="32"/>
        <v/>
      </c>
      <c r="R57" s="1" t="str">
        <f t="shared" si="33"/>
        <v/>
      </c>
      <c r="S57" s="1" t="str">
        <f t="shared" si="34"/>
        <v/>
      </c>
    </row>
    <row r="58" spans="1:19" x14ac:dyDescent="0.4">
      <c r="A58" cm="1">
        <f t="array" ref="A58">_xlfn.IFS(LEFT(B58,3)="beg",A57+1,LEFT(B57,3)="end",A57-1,A57,A57)</f>
        <v>4</v>
      </c>
      <c r="B58" t="s">
        <v>16</v>
      </c>
      <c r="C58" s="1" t="str">
        <f t="shared" si="18"/>
        <v/>
      </c>
      <c r="D58" s="1" t="str">
        <f t="shared" si="19"/>
        <v/>
      </c>
      <c r="E58" s="1" t="str">
        <f t="shared" si="20"/>
        <v/>
      </c>
      <c r="F58" s="1" t="str">
        <f t="shared" si="21"/>
        <v>latitude 36.402900000000002</v>
      </c>
      <c r="G58" s="1" t="str">
        <f t="shared" si="22"/>
        <v/>
      </c>
      <c r="H58" s="1" t="str">
        <f t="shared" si="23"/>
        <v/>
      </c>
      <c r="I58" s="1" t="str">
        <f t="shared" si="24"/>
        <v/>
      </c>
      <c r="J58" s="1" t="str">
        <f t="shared" si="25"/>
        <v/>
      </c>
      <c r="K58" s="1" t="str">
        <f t="shared" si="26"/>
        <v/>
      </c>
      <c r="L58" s="1" t="str">
        <f t="shared" si="27"/>
        <v/>
      </c>
      <c r="M58" s="1" t="str">
        <f t="shared" si="28"/>
        <v/>
      </c>
      <c r="N58" s="1" t="str">
        <f t="shared" si="29"/>
        <v/>
      </c>
      <c r="O58" s="1" t="str">
        <f t="shared" si="30"/>
        <v/>
      </c>
      <c r="P58" s="1" t="str">
        <f t="shared" si="31"/>
        <v/>
      </c>
      <c r="Q58" s="1" t="str">
        <f t="shared" si="32"/>
        <v/>
      </c>
      <c r="R58" s="1" t="str">
        <f t="shared" si="33"/>
        <v/>
      </c>
      <c r="S58" s="1" t="str">
        <f t="shared" si="34"/>
        <v/>
      </c>
    </row>
    <row r="59" spans="1:19" x14ac:dyDescent="0.4">
      <c r="A59" cm="1">
        <f t="array" ref="A59">_xlfn.IFS(LEFT(B59,3)="beg",A58+1,LEFT(B58,3)="end",A58-1,A58,A58)</f>
        <v>4</v>
      </c>
      <c r="B59" t="s">
        <v>45</v>
      </c>
      <c r="C59" s="1" t="str">
        <f t="shared" si="18"/>
        <v/>
      </c>
      <c r="D59" s="1" t="str">
        <f t="shared" si="19"/>
        <v/>
      </c>
      <c r="E59" s="1" t="str">
        <f t="shared" si="20"/>
        <v/>
      </c>
      <c r="F59" s="1" t="str">
        <f t="shared" si="21"/>
        <v>visible no</v>
      </c>
      <c r="G59" s="1" t="str">
        <f t="shared" si="22"/>
        <v/>
      </c>
      <c r="H59" s="1" t="str">
        <f t="shared" si="23"/>
        <v/>
      </c>
      <c r="I59" s="1" t="str">
        <f t="shared" si="24"/>
        <v/>
      </c>
      <c r="J59" s="1" t="str">
        <f t="shared" si="25"/>
        <v/>
      </c>
      <c r="K59" s="1" t="str">
        <f t="shared" si="26"/>
        <v/>
      </c>
      <c r="L59" s="1" t="str">
        <f t="shared" si="27"/>
        <v/>
      </c>
      <c r="M59" s="1" t="str">
        <f t="shared" si="28"/>
        <v/>
      </c>
      <c r="N59" s="1" t="str">
        <f t="shared" si="29"/>
        <v/>
      </c>
      <c r="O59" s="1" t="str">
        <f t="shared" si="30"/>
        <v/>
      </c>
      <c r="P59" s="1" t="str">
        <f t="shared" si="31"/>
        <v/>
      </c>
      <c r="Q59" s="1" t="str">
        <f t="shared" si="32"/>
        <v/>
      </c>
      <c r="R59" s="1" t="str">
        <f t="shared" si="33"/>
        <v/>
      </c>
      <c r="S59" s="1" t="str">
        <f t="shared" si="34"/>
        <v/>
      </c>
    </row>
    <row r="60" spans="1:19" x14ac:dyDescent="0.4">
      <c r="A60" cm="1">
        <f t="array" ref="A60">_xlfn.IFS(LEFT(B60,3)="beg",A59+1,LEFT(B59,3)="end",A59-1,A59,A59)</f>
        <v>4</v>
      </c>
      <c r="B60" t="s">
        <v>18</v>
      </c>
      <c r="C60" s="1" t="str">
        <f t="shared" si="18"/>
        <v/>
      </c>
      <c r="D60" s="1" t="str">
        <f t="shared" si="19"/>
        <v/>
      </c>
      <c r="E60" s="1" t="str">
        <f t="shared" si="20"/>
        <v/>
      </c>
      <c r="F60" s="1" t="str">
        <f t="shared" si="21"/>
        <v>terrain</v>
      </c>
      <c r="G60" s="1" t="str">
        <f t="shared" si="22"/>
        <v/>
      </c>
      <c r="H60" s="1" t="str">
        <f t="shared" si="23"/>
        <v/>
      </c>
      <c r="I60" s="1" t="str">
        <f t="shared" si="24"/>
        <v/>
      </c>
      <c r="J60" s="1" t="str">
        <f t="shared" si="25"/>
        <v/>
      </c>
      <c r="K60" s="1" t="str">
        <f t="shared" si="26"/>
        <v/>
      </c>
      <c r="L60" s="1" t="str">
        <f t="shared" si="27"/>
        <v/>
      </c>
      <c r="M60" s="1" t="str">
        <f t="shared" si="28"/>
        <v/>
      </c>
      <c r="N60" s="1" t="str">
        <f t="shared" si="29"/>
        <v/>
      </c>
      <c r="O60" s="1" t="str">
        <f t="shared" si="30"/>
        <v/>
      </c>
      <c r="P60" s="1" t="str">
        <f t="shared" si="31"/>
        <v/>
      </c>
      <c r="Q60" s="1" t="str">
        <f t="shared" si="32"/>
        <v/>
      </c>
      <c r="R60" s="1" t="str">
        <f t="shared" si="33"/>
        <v/>
      </c>
      <c r="S60" s="1" t="str">
        <f t="shared" si="34"/>
        <v/>
      </c>
    </row>
    <row r="61" spans="1:19" x14ac:dyDescent="0.4">
      <c r="A61" cm="1">
        <f t="array" ref="A61">_xlfn.IFS(LEFT(B61,3)="beg",A60+1,LEFT(B60,3)="end",A60-1,A60,A60)</f>
        <v>4</v>
      </c>
      <c r="B61" t="s">
        <v>19</v>
      </c>
      <c r="C61" s="1" t="str">
        <f t="shared" si="18"/>
        <v/>
      </c>
      <c r="D61" s="1" t="str">
        <f t="shared" si="19"/>
        <v/>
      </c>
      <c r="E61" s="1" t="str">
        <f t="shared" si="20"/>
        <v/>
      </c>
      <c r="F61" s="1" t="str">
        <f t="shared" si="21"/>
        <v>end_&lt;reference&gt;</v>
      </c>
      <c r="G61" s="1" t="str">
        <f t="shared" si="22"/>
        <v/>
      </c>
      <c r="H61" s="1" t="str">
        <f t="shared" si="23"/>
        <v/>
      </c>
      <c r="I61" s="1" t="str">
        <f t="shared" si="24"/>
        <v/>
      </c>
      <c r="J61" s="1" t="str">
        <f t="shared" si="25"/>
        <v/>
      </c>
      <c r="K61" s="1" t="str">
        <f t="shared" si="26"/>
        <v/>
      </c>
      <c r="L61" s="1" t="str">
        <f t="shared" si="27"/>
        <v/>
      </c>
      <c r="M61" s="1" t="str">
        <f t="shared" si="28"/>
        <v/>
      </c>
      <c r="N61" s="1" t="str">
        <f t="shared" si="29"/>
        <v/>
      </c>
      <c r="O61" s="1" t="str">
        <f t="shared" si="30"/>
        <v/>
      </c>
      <c r="P61" s="1" t="str">
        <f t="shared" si="31"/>
        <v/>
      </c>
      <c r="Q61" s="1" t="str">
        <f t="shared" si="32"/>
        <v/>
      </c>
      <c r="R61" s="1" t="str">
        <f t="shared" si="33"/>
        <v/>
      </c>
      <c r="S61" s="1" t="str">
        <f t="shared" si="34"/>
        <v/>
      </c>
    </row>
    <row r="62" spans="1:19" x14ac:dyDescent="0.4">
      <c r="A62" cm="1">
        <f t="array" ref="A62">_xlfn.IFS(LEFT(B62,3)="beg",A61+1,LEFT(B61,3)="end",A61-1,A61,A61)</f>
        <v>3</v>
      </c>
      <c r="B62" t="s">
        <v>46</v>
      </c>
      <c r="C62" s="1" t="str">
        <f t="shared" si="18"/>
        <v/>
      </c>
      <c r="D62" s="1" t="str">
        <f t="shared" si="19"/>
        <v/>
      </c>
      <c r="E62" s="1" t="str">
        <f t="shared" si="20"/>
        <v>spacing 5.00000</v>
      </c>
      <c r="F62" s="1" t="str">
        <f t="shared" si="21"/>
        <v/>
      </c>
      <c r="G62" s="1" t="str">
        <f t="shared" si="22"/>
        <v/>
      </c>
      <c r="H62" s="1" t="str">
        <f t="shared" si="23"/>
        <v/>
      </c>
      <c r="I62" s="1" t="str">
        <f t="shared" si="24"/>
        <v/>
      </c>
      <c r="J62" s="1" t="str">
        <f t="shared" si="25"/>
        <v/>
      </c>
      <c r="K62" s="1" t="str">
        <f t="shared" si="26"/>
        <v/>
      </c>
      <c r="L62" s="1" t="str">
        <f t="shared" si="27"/>
        <v/>
      </c>
      <c r="M62" s="1" t="str">
        <f t="shared" si="28"/>
        <v/>
      </c>
      <c r="N62" s="1" t="str">
        <f t="shared" si="29"/>
        <v/>
      </c>
      <c r="O62" s="1" t="str">
        <f t="shared" si="30"/>
        <v/>
      </c>
      <c r="P62" s="1" t="str">
        <f t="shared" si="31"/>
        <v/>
      </c>
      <c r="Q62" s="1" t="str">
        <f t="shared" si="32"/>
        <v/>
      </c>
      <c r="R62" s="1" t="str">
        <f t="shared" si="33"/>
        <v/>
      </c>
      <c r="S62" s="1" t="str">
        <f t="shared" si="34"/>
        <v/>
      </c>
    </row>
    <row r="63" spans="1:19" x14ac:dyDescent="0.4">
      <c r="A63" cm="1">
        <f t="array" ref="A63">_xlfn.IFS(LEFT(B63,3)="beg",A62+1,LEFT(B62,3)="end",A62-1,A62,A62)</f>
        <v>3</v>
      </c>
      <c r="B63" t="s">
        <v>47</v>
      </c>
      <c r="C63" s="1" t="str">
        <f t="shared" si="18"/>
        <v/>
      </c>
      <c r="D63" s="1" t="str">
        <f t="shared" si="19"/>
        <v/>
      </c>
      <c r="E63" s="1" t="str">
        <f t="shared" si="20"/>
        <v>nVertices 5</v>
      </c>
      <c r="F63" s="1" t="str">
        <f t="shared" si="21"/>
        <v/>
      </c>
      <c r="G63" s="1" t="str">
        <f t="shared" si="22"/>
        <v/>
      </c>
      <c r="H63" s="1" t="str">
        <f t="shared" si="23"/>
        <v/>
      </c>
      <c r="I63" s="1" t="str">
        <f t="shared" si="24"/>
        <v/>
      </c>
      <c r="J63" s="1" t="str">
        <f t="shared" si="25"/>
        <v/>
      </c>
      <c r="K63" s="1" t="str">
        <f t="shared" si="26"/>
        <v/>
      </c>
      <c r="L63" s="1" t="str">
        <f t="shared" si="27"/>
        <v/>
      </c>
      <c r="M63" s="1" t="str">
        <f t="shared" si="28"/>
        <v/>
      </c>
      <c r="N63" s="1" t="str">
        <f t="shared" si="29"/>
        <v/>
      </c>
      <c r="O63" s="1" t="str">
        <f t="shared" si="30"/>
        <v/>
      </c>
      <c r="P63" s="1" t="str">
        <f t="shared" si="31"/>
        <v/>
      </c>
      <c r="Q63" s="1" t="str">
        <f t="shared" si="32"/>
        <v/>
      </c>
      <c r="R63" s="1" t="str">
        <f t="shared" si="33"/>
        <v/>
      </c>
      <c r="S63" s="1" t="str">
        <f t="shared" si="34"/>
        <v/>
      </c>
    </row>
    <row r="64" spans="1:19" x14ac:dyDescent="0.4">
      <c r="A64" cm="1">
        <f t="array" ref="A64">_xlfn.IFS(LEFT(B64,3)="beg",A63+1,LEFT(B63,3)="end",A63-1,A63,A63)</f>
        <v>3</v>
      </c>
      <c r="B64" t="s">
        <v>48</v>
      </c>
      <c r="C64" s="1" t="str">
        <f t="shared" si="18"/>
        <v/>
      </c>
      <c r="D64" s="1" t="str">
        <f t="shared" si="19"/>
        <v/>
      </c>
      <c r="E64" s="1" t="str">
        <f t="shared" si="20"/>
        <v>1534.180670000000000 663.379180000000020 50.000000000000000</v>
      </c>
      <c r="F64" s="1" t="str">
        <f t="shared" si="21"/>
        <v/>
      </c>
      <c r="G64" s="1" t="str">
        <f t="shared" si="22"/>
        <v/>
      </c>
      <c r="H64" s="1" t="str">
        <f t="shared" si="23"/>
        <v/>
      </c>
      <c r="I64" s="1" t="str">
        <f t="shared" si="24"/>
        <v/>
      </c>
      <c r="J64" s="1" t="str">
        <f t="shared" si="25"/>
        <v/>
      </c>
      <c r="K64" s="1" t="str">
        <f t="shared" si="26"/>
        <v/>
      </c>
      <c r="L64" s="1" t="str">
        <f t="shared" si="27"/>
        <v/>
      </c>
      <c r="M64" s="1" t="str">
        <f t="shared" si="28"/>
        <v/>
      </c>
      <c r="N64" s="1" t="str">
        <f t="shared" si="29"/>
        <v/>
      </c>
      <c r="O64" s="1" t="str">
        <f t="shared" si="30"/>
        <v/>
      </c>
      <c r="P64" s="1" t="str">
        <f t="shared" si="31"/>
        <v/>
      </c>
      <c r="Q64" s="1" t="str">
        <f t="shared" si="32"/>
        <v/>
      </c>
      <c r="R64" s="1" t="str">
        <f t="shared" si="33"/>
        <v/>
      </c>
      <c r="S64" s="1" t="str">
        <f t="shared" si="34"/>
        <v/>
      </c>
    </row>
    <row r="65" spans="1:19" x14ac:dyDescent="0.4">
      <c r="A65" cm="1">
        <f t="array" ref="A65">_xlfn.IFS(LEFT(B65,3)="beg",A64+1,LEFT(B64,3)="end",A64-1,A64,A64)</f>
        <v>3</v>
      </c>
      <c r="B65" t="s">
        <v>49</v>
      </c>
      <c r="C65" s="1" t="str">
        <f t="shared" si="18"/>
        <v/>
      </c>
      <c r="D65" s="1" t="str">
        <f t="shared" si="19"/>
        <v/>
      </c>
      <c r="E65" s="1" t="str">
        <f t="shared" si="20"/>
        <v>1353.565270000000100 556.761979999999990 50.000000000000000</v>
      </c>
      <c r="F65" s="1" t="str">
        <f t="shared" si="21"/>
        <v/>
      </c>
      <c r="G65" s="1" t="str">
        <f t="shared" si="22"/>
        <v/>
      </c>
      <c r="H65" s="1" t="str">
        <f t="shared" si="23"/>
        <v/>
      </c>
      <c r="I65" s="1" t="str">
        <f t="shared" si="24"/>
        <v/>
      </c>
      <c r="J65" s="1" t="str">
        <f t="shared" si="25"/>
        <v/>
      </c>
      <c r="K65" s="1" t="str">
        <f t="shared" si="26"/>
        <v/>
      </c>
      <c r="L65" s="1" t="str">
        <f t="shared" si="27"/>
        <v/>
      </c>
      <c r="M65" s="1" t="str">
        <f t="shared" si="28"/>
        <v/>
      </c>
      <c r="N65" s="1" t="str">
        <f t="shared" si="29"/>
        <v/>
      </c>
      <c r="O65" s="1" t="str">
        <f t="shared" si="30"/>
        <v/>
      </c>
      <c r="P65" s="1" t="str">
        <f t="shared" si="31"/>
        <v/>
      </c>
      <c r="Q65" s="1" t="str">
        <f t="shared" si="32"/>
        <v/>
      </c>
      <c r="R65" s="1" t="str">
        <f t="shared" si="33"/>
        <v/>
      </c>
      <c r="S65" s="1" t="str">
        <f t="shared" si="34"/>
        <v/>
      </c>
    </row>
    <row r="66" spans="1:19" x14ac:dyDescent="0.4">
      <c r="A66" cm="1">
        <f t="array" ref="A66">_xlfn.IFS(LEFT(B66,3)="beg",A65+1,LEFT(B65,3)="end",A65-1,A65,A65)</f>
        <v>3</v>
      </c>
      <c r="B66" t="s">
        <v>50</v>
      </c>
      <c r="C66" s="1" t="str">
        <f t="shared" si="18"/>
        <v/>
      </c>
      <c r="D66" s="1" t="str">
        <f t="shared" si="19"/>
        <v/>
      </c>
      <c r="E66" s="1" t="str">
        <f t="shared" si="20"/>
        <v>1224.901069999999900 718.291280000000030 50.000000000000000</v>
      </c>
      <c r="F66" s="1" t="str">
        <f t="shared" si="21"/>
        <v/>
      </c>
      <c r="G66" s="1" t="str">
        <f t="shared" si="22"/>
        <v/>
      </c>
      <c r="H66" s="1" t="str">
        <f t="shared" si="23"/>
        <v/>
      </c>
      <c r="I66" s="1" t="str">
        <f t="shared" si="24"/>
        <v/>
      </c>
      <c r="J66" s="1" t="str">
        <f t="shared" si="25"/>
        <v/>
      </c>
      <c r="K66" s="1" t="str">
        <f t="shared" si="26"/>
        <v/>
      </c>
      <c r="L66" s="1" t="str">
        <f t="shared" si="27"/>
        <v/>
      </c>
      <c r="M66" s="1" t="str">
        <f t="shared" si="28"/>
        <v/>
      </c>
      <c r="N66" s="1" t="str">
        <f t="shared" si="29"/>
        <v/>
      </c>
      <c r="O66" s="1" t="str">
        <f t="shared" si="30"/>
        <v/>
      </c>
      <c r="P66" s="1" t="str">
        <f t="shared" si="31"/>
        <v/>
      </c>
      <c r="Q66" s="1" t="str">
        <f t="shared" si="32"/>
        <v/>
      </c>
      <c r="R66" s="1" t="str">
        <f t="shared" si="33"/>
        <v/>
      </c>
      <c r="S66" s="1" t="str">
        <f t="shared" si="34"/>
        <v/>
      </c>
    </row>
    <row r="67" spans="1:19" x14ac:dyDescent="0.4">
      <c r="A67" cm="1">
        <f t="array" ref="A67">_xlfn.IFS(LEFT(B67,3)="beg",A66+1,LEFT(B66,3)="end",A66-1,A66,A66)</f>
        <v>3</v>
      </c>
      <c r="B67" t="s">
        <v>51</v>
      </c>
      <c r="C67" s="1" t="str">
        <f t="shared" si="18"/>
        <v/>
      </c>
      <c r="D67" s="1" t="str">
        <f t="shared" si="19"/>
        <v/>
      </c>
      <c r="E67" s="1" t="str">
        <f t="shared" si="20"/>
        <v>1412.162070000000100 777.594979999999960 50.000000000000000</v>
      </c>
      <c r="F67" s="1" t="str">
        <f t="shared" si="21"/>
        <v/>
      </c>
      <c r="G67" s="1" t="str">
        <f t="shared" si="22"/>
        <v/>
      </c>
      <c r="H67" s="1" t="str">
        <f t="shared" si="23"/>
        <v/>
      </c>
      <c r="I67" s="1" t="str">
        <f t="shared" si="24"/>
        <v/>
      </c>
      <c r="J67" s="1" t="str">
        <f t="shared" si="25"/>
        <v/>
      </c>
      <c r="K67" s="1" t="str">
        <f t="shared" si="26"/>
        <v/>
      </c>
      <c r="L67" s="1" t="str">
        <f t="shared" si="27"/>
        <v/>
      </c>
      <c r="M67" s="1" t="str">
        <f t="shared" si="28"/>
        <v/>
      </c>
      <c r="N67" s="1" t="str">
        <f t="shared" si="29"/>
        <v/>
      </c>
      <c r="O67" s="1" t="str">
        <f t="shared" si="30"/>
        <v/>
      </c>
      <c r="P67" s="1" t="str">
        <f t="shared" si="31"/>
        <v/>
      </c>
      <c r="Q67" s="1" t="str">
        <f t="shared" si="32"/>
        <v/>
      </c>
      <c r="R67" s="1" t="str">
        <f t="shared" si="33"/>
        <v/>
      </c>
      <c r="S67" s="1" t="str">
        <f t="shared" si="34"/>
        <v/>
      </c>
    </row>
    <row r="68" spans="1:19" x14ac:dyDescent="0.4">
      <c r="A68" cm="1">
        <f t="array" ref="A68">_xlfn.IFS(LEFT(B68,3)="beg",A67+1,LEFT(B67,3)="end",A67-1,A67,A67)</f>
        <v>3</v>
      </c>
      <c r="B68" t="s">
        <v>52</v>
      </c>
      <c r="C68" s="1" t="str">
        <f t="shared" si="18"/>
        <v/>
      </c>
      <c r="D68" s="1" t="str">
        <f t="shared" si="19"/>
        <v/>
      </c>
      <c r="E68" s="1" t="str">
        <f t="shared" si="20"/>
        <v>1534.126569999999900 663.095479999999950 50.000000000000000</v>
      </c>
      <c r="F68" s="1" t="str">
        <f t="shared" si="21"/>
        <v/>
      </c>
      <c r="G68" s="1" t="str">
        <f t="shared" si="22"/>
        <v/>
      </c>
      <c r="H68" s="1" t="str">
        <f t="shared" si="23"/>
        <v/>
      </c>
      <c r="I68" s="1" t="str">
        <f t="shared" si="24"/>
        <v/>
      </c>
      <c r="J68" s="1" t="str">
        <f t="shared" si="25"/>
        <v/>
      </c>
      <c r="K68" s="1" t="str">
        <f t="shared" si="26"/>
        <v/>
      </c>
      <c r="L68" s="1" t="str">
        <f t="shared" si="27"/>
        <v/>
      </c>
      <c r="M68" s="1" t="str">
        <f t="shared" si="28"/>
        <v/>
      </c>
      <c r="N68" s="1" t="str">
        <f t="shared" si="29"/>
        <v/>
      </c>
      <c r="O68" s="1" t="str">
        <f t="shared" si="30"/>
        <v/>
      </c>
      <c r="P68" s="1" t="str">
        <f t="shared" si="31"/>
        <v/>
      </c>
      <c r="Q68" s="1" t="str">
        <f t="shared" si="32"/>
        <v/>
      </c>
      <c r="R68" s="1" t="str">
        <f t="shared" si="33"/>
        <v/>
      </c>
      <c r="S68" s="1" t="str">
        <f t="shared" si="34"/>
        <v/>
      </c>
    </row>
    <row r="69" spans="1:19" x14ac:dyDescent="0.4">
      <c r="A69" cm="1">
        <f t="array" ref="A69">_xlfn.IFS(LEFT(B69,3)="beg",A68+1,LEFT(B68,3)="end",A68-1,A68,A68)</f>
        <v>3</v>
      </c>
      <c r="B69" t="s">
        <v>22</v>
      </c>
      <c r="C69" s="1" t="str">
        <f t="shared" si="18"/>
        <v/>
      </c>
      <c r="D69" s="1" t="str">
        <f t="shared" si="19"/>
        <v/>
      </c>
      <c r="E69" s="1" t="str">
        <f t="shared" si="20"/>
        <v>end_&lt;location&gt;</v>
      </c>
      <c r="F69" s="1" t="str">
        <f t="shared" si="21"/>
        <v/>
      </c>
      <c r="G69" s="1" t="str">
        <f t="shared" si="22"/>
        <v/>
      </c>
      <c r="H69" s="1" t="str">
        <f t="shared" si="23"/>
        <v/>
      </c>
      <c r="I69" s="1" t="str">
        <f t="shared" si="24"/>
        <v/>
      </c>
      <c r="J69" s="1" t="str">
        <f t="shared" si="25"/>
        <v/>
      </c>
      <c r="K69" s="1" t="str">
        <f t="shared" si="26"/>
        <v/>
      </c>
      <c r="L69" s="1" t="str">
        <f t="shared" si="27"/>
        <v/>
      </c>
      <c r="M69" s="1" t="str">
        <f t="shared" si="28"/>
        <v/>
      </c>
      <c r="N69" s="1" t="str">
        <f t="shared" si="29"/>
        <v/>
      </c>
      <c r="O69" s="1" t="str">
        <f t="shared" si="30"/>
        <v/>
      </c>
      <c r="P69" s="1" t="str">
        <f t="shared" si="31"/>
        <v/>
      </c>
      <c r="Q69" s="1" t="str">
        <f t="shared" si="32"/>
        <v/>
      </c>
      <c r="R69" s="1" t="str">
        <f t="shared" si="33"/>
        <v/>
      </c>
      <c r="S69" s="1" t="str">
        <f t="shared" si="34"/>
        <v/>
      </c>
    </row>
    <row r="70" spans="1:19" x14ac:dyDescent="0.4">
      <c r="A70" cm="1">
        <f t="array" ref="A70">_xlfn.IFS(LEFT(B70,3)="beg",A69+1,LEFT(B69,3)="end",A69-1,A69,A69)</f>
        <v>2</v>
      </c>
      <c r="B70" t="s">
        <v>53</v>
      </c>
      <c r="C70" s="1" t="str">
        <f t="shared" si="18"/>
        <v/>
      </c>
      <c r="D70" s="1" t="str">
        <f t="shared" si="19"/>
        <v>pattern_show_arrow no</v>
      </c>
      <c r="E70" s="1" t="str">
        <f t="shared" si="20"/>
        <v/>
      </c>
      <c r="F70" s="1" t="str">
        <f t="shared" si="21"/>
        <v/>
      </c>
      <c r="G70" s="1" t="str">
        <f t="shared" si="22"/>
        <v/>
      </c>
      <c r="H70" s="1" t="str">
        <f t="shared" si="23"/>
        <v/>
      </c>
      <c r="I70" s="1" t="str">
        <f t="shared" si="24"/>
        <v/>
      </c>
      <c r="J70" s="1" t="str">
        <f t="shared" si="25"/>
        <v/>
      </c>
      <c r="K70" s="1" t="str">
        <f t="shared" si="26"/>
        <v/>
      </c>
      <c r="L70" s="1" t="str">
        <f t="shared" si="27"/>
        <v/>
      </c>
      <c r="M70" s="1" t="str">
        <f t="shared" si="28"/>
        <v/>
      </c>
      <c r="N70" s="1" t="str">
        <f t="shared" si="29"/>
        <v/>
      </c>
      <c r="O70" s="1" t="str">
        <f t="shared" si="30"/>
        <v/>
      </c>
      <c r="P70" s="1" t="str">
        <f t="shared" si="31"/>
        <v/>
      </c>
      <c r="Q70" s="1" t="str">
        <f t="shared" si="32"/>
        <v/>
      </c>
      <c r="R70" s="1" t="str">
        <f t="shared" si="33"/>
        <v/>
      </c>
      <c r="S70" s="1" t="str">
        <f t="shared" si="34"/>
        <v/>
      </c>
    </row>
    <row r="71" spans="1:19" x14ac:dyDescent="0.4">
      <c r="A71" cm="1">
        <f t="array" ref="A71">_xlfn.IFS(LEFT(B71,3)="beg",A70+1,LEFT(B70,3)="end",A70-1,A70,A70)</f>
        <v>2</v>
      </c>
      <c r="B71" t="s">
        <v>24</v>
      </c>
      <c r="C71" s="1" t="str">
        <f t="shared" si="18"/>
        <v/>
      </c>
      <c r="D71" s="1" t="str">
        <f t="shared" si="19"/>
        <v>pattern_show_as_sphere no</v>
      </c>
      <c r="E71" s="1" t="str">
        <f t="shared" si="20"/>
        <v/>
      </c>
      <c r="F71" s="1" t="str">
        <f t="shared" si="21"/>
        <v/>
      </c>
      <c r="G71" s="1" t="str">
        <f t="shared" si="22"/>
        <v/>
      </c>
      <c r="H71" s="1" t="str">
        <f t="shared" si="23"/>
        <v/>
      </c>
      <c r="I71" s="1" t="str">
        <f t="shared" si="24"/>
        <v/>
      </c>
      <c r="J71" s="1" t="str">
        <f t="shared" si="25"/>
        <v/>
      </c>
      <c r="K71" s="1" t="str">
        <f t="shared" si="26"/>
        <v/>
      </c>
      <c r="L71" s="1" t="str">
        <f t="shared" si="27"/>
        <v/>
      </c>
      <c r="M71" s="1" t="str">
        <f t="shared" si="28"/>
        <v/>
      </c>
      <c r="N71" s="1" t="str">
        <f t="shared" si="29"/>
        <v/>
      </c>
      <c r="O71" s="1" t="str">
        <f t="shared" si="30"/>
        <v/>
      </c>
      <c r="P71" s="1" t="str">
        <f t="shared" si="31"/>
        <v/>
      </c>
      <c r="Q71" s="1" t="str">
        <f t="shared" si="32"/>
        <v/>
      </c>
      <c r="R71" s="1" t="str">
        <f t="shared" si="33"/>
        <v/>
      </c>
      <c r="S71" s="1" t="str">
        <f t="shared" si="34"/>
        <v/>
      </c>
    </row>
    <row r="72" spans="1:19" x14ac:dyDescent="0.4">
      <c r="A72" cm="1">
        <f t="array" ref="A72">_xlfn.IFS(LEFT(B72,3)="beg",A71+1,LEFT(B71,3)="end",A71-1,A71,A71)</f>
        <v>2</v>
      </c>
      <c r="B72" t="s">
        <v>54</v>
      </c>
      <c r="C72" s="1" t="str">
        <f t="shared" si="18"/>
        <v/>
      </c>
      <c r="D72" s="1" t="str">
        <f t="shared" si="19"/>
        <v>generate_p2p no</v>
      </c>
      <c r="E72" s="1" t="str">
        <f t="shared" si="20"/>
        <v/>
      </c>
      <c r="F72" s="1" t="str">
        <f t="shared" si="21"/>
        <v/>
      </c>
      <c r="G72" s="1" t="str">
        <f t="shared" si="22"/>
        <v/>
      </c>
      <c r="H72" s="1" t="str">
        <f t="shared" si="23"/>
        <v/>
      </c>
      <c r="I72" s="1" t="str">
        <f t="shared" si="24"/>
        <v/>
      </c>
      <c r="J72" s="1" t="str">
        <f t="shared" si="25"/>
        <v/>
      </c>
      <c r="K72" s="1" t="str">
        <f t="shared" si="26"/>
        <v/>
      </c>
      <c r="L72" s="1" t="str">
        <f t="shared" si="27"/>
        <v/>
      </c>
      <c r="M72" s="1" t="str">
        <f t="shared" si="28"/>
        <v/>
      </c>
      <c r="N72" s="1" t="str">
        <f t="shared" si="29"/>
        <v/>
      </c>
      <c r="O72" s="1" t="str">
        <f t="shared" si="30"/>
        <v/>
      </c>
      <c r="P72" s="1" t="str">
        <f t="shared" si="31"/>
        <v/>
      </c>
      <c r="Q72" s="1" t="str">
        <f t="shared" si="32"/>
        <v/>
      </c>
      <c r="R72" s="1" t="str">
        <f t="shared" si="33"/>
        <v/>
      </c>
      <c r="S72" s="1" t="str">
        <f t="shared" si="34"/>
        <v/>
      </c>
    </row>
    <row r="73" spans="1:19" x14ac:dyDescent="0.4">
      <c r="A73" cm="1">
        <f t="array" ref="A73">_xlfn.IFS(LEFT(B73,3)="beg",A72+1,LEFT(B72,3)="end",A72-1,A72,A72)</f>
        <v>2</v>
      </c>
      <c r="B73" t="s">
        <v>55</v>
      </c>
      <c r="C73" s="1" t="str">
        <f t="shared" si="18"/>
        <v/>
      </c>
      <c r="D73" s="1" t="str">
        <f t="shared" si="19"/>
        <v>use_apg_acceleration yes</v>
      </c>
      <c r="E73" s="1" t="str">
        <f t="shared" si="20"/>
        <v/>
      </c>
      <c r="F73" s="1" t="str">
        <f t="shared" si="21"/>
        <v/>
      </c>
      <c r="G73" s="1" t="str">
        <f t="shared" si="22"/>
        <v/>
      </c>
      <c r="H73" s="1" t="str">
        <f t="shared" si="23"/>
        <v/>
      </c>
      <c r="I73" s="1" t="str">
        <f t="shared" si="24"/>
        <v/>
      </c>
      <c r="J73" s="1" t="str">
        <f t="shared" si="25"/>
        <v/>
      </c>
      <c r="K73" s="1" t="str">
        <f t="shared" si="26"/>
        <v/>
      </c>
      <c r="L73" s="1" t="str">
        <f t="shared" si="27"/>
        <v/>
      </c>
      <c r="M73" s="1" t="str">
        <f t="shared" si="28"/>
        <v/>
      </c>
      <c r="N73" s="1" t="str">
        <f t="shared" si="29"/>
        <v/>
      </c>
      <c r="O73" s="1" t="str">
        <f t="shared" si="30"/>
        <v/>
      </c>
      <c r="P73" s="1" t="str">
        <f t="shared" si="31"/>
        <v/>
      </c>
      <c r="Q73" s="1" t="str">
        <f t="shared" si="32"/>
        <v/>
      </c>
      <c r="R73" s="1" t="str">
        <f t="shared" si="33"/>
        <v/>
      </c>
      <c r="S73" s="1" t="str">
        <f t="shared" si="34"/>
        <v/>
      </c>
    </row>
    <row r="74" spans="1:19" x14ac:dyDescent="0.4">
      <c r="A74" cm="1">
        <f t="array" ref="A74">_xlfn.IFS(LEFT(B74,3)="beg",A73+1,LEFT(B73,3)="end",A73-1,A73,A73)</f>
        <v>2</v>
      </c>
      <c r="B74" t="s">
        <v>56</v>
      </c>
      <c r="C74" s="1" t="str">
        <f t="shared" si="18"/>
        <v/>
      </c>
      <c r="D74" s="1" t="str">
        <f t="shared" si="19"/>
        <v>is_transmitter no</v>
      </c>
      <c r="E74" s="1" t="str">
        <f t="shared" si="20"/>
        <v/>
      </c>
      <c r="F74" s="1" t="str">
        <f t="shared" si="21"/>
        <v/>
      </c>
      <c r="G74" s="1" t="str">
        <f t="shared" si="22"/>
        <v/>
      </c>
      <c r="H74" s="1" t="str">
        <f t="shared" si="23"/>
        <v/>
      </c>
      <c r="I74" s="1" t="str">
        <f t="shared" si="24"/>
        <v/>
      </c>
      <c r="J74" s="1" t="str">
        <f t="shared" si="25"/>
        <v/>
      </c>
      <c r="K74" s="1" t="str">
        <f t="shared" si="26"/>
        <v/>
      </c>
      <c r="L74" s="1" t="str">
        <f t="shared" si="27"/>
        <v/>
      </c>
      <c r="M74" s="1" t="str">
        <f t="shared" si="28"/>
        <v/>
      </c>
      <c r="N74" s="1" t="str">
        <f t="shared" si="29"/>
        <v/>
      </c>
      <c r="O74" s="1" t="str">
        <f t="shared" si="30"/>
        <v/>
      </c>
      <c r="P74" s="1" t="str">
        <f t="shared" si="31"/>
        <v/>
      </c>
      <c r="Q74" s="1" t="str">
        <f t="shared" si="32"/>
        <v/>
      </c>
      <c r="R74" s="1" t="str">
        <f t="shared" si="33"/>
        <v/>
      </c>
      <c r="S74" s="1" t="str">
        <f t="shared" si="34"/>
        <v/>
      </c>
    </row>
    <row r="75" spans="1:19" x14ac:dyDescent="0.4">
      <c r="A75" cm="1">
        <f t="array" ref="A75">_xlfn.IFS(LEFT(B75,3)="beg",A74+1,LEFT(B74,3)="end",A74-1,A74,A74)</f>
        <v>2</v>
      </c>
      <c r="B75" t="s">
        <v>57</v>
      </c>
      <c r="C75" s="1" t="str">
        <f t="shared" si="18"/>
        <v/>
      </c>
      <c r="D75" s="1" t="str">
        <f t="shared" si="19"/>
        <v>is_receiver yes</v>
      </c>
      <c r="E75" s="1" t="str">
        <f t="shared" si="20"/>
        <v/>
      </c>
      <c r="F75" s="1" t="str">
        <f t="shared" si="21"/>
        <v/>
      </c>
      <c r="G75" s="1" t="str">
        <f t="shared" si="22"/>
        <v/>
      </c>
      <c r="H75" s="1" t="str">
        <f t="shared" si="23"/>
        <v/>
      </c>
      <c r="I75" s="1" t="str">
        <f t="shared" si="24"/>
        <v/>
      </c>
      <c r="J75" s="1" t="str">
        <f t="shared" si="25"/>
        <v/>
      </c>
      <c r="K75" s="1" t="str">
        <f t="shared" si="26"/>
        <v/>
      </c>
      <c r="L75" s="1" t="str">
        <f t="shared" si="27"/>
        <v/>
      </c>
      <c r="M75" s="1" t="str">
        <f t="shared" si="28"/>
        <v/>
      </c>
      <c r="N75" s="1" t="str">
        <f t="shared" si="29"/>
        <v/>
      </c>
      <c r="O75" s="1" t="str">
        <f t="shared" si="30"/>
        <v/>
      </c>
      <c r="P75" s="1" t="str">
        <f t="shared" si="31"/>
        <v/>
      </c>
      <c r="Q75" s="1" t="str">
        <f t="shared" si="32"/>
        <v/>
      </c>
      <c r="R75" s="1" t="str">
        <f t="shared" si="33"/>
        <v/>
      </c>
      <c r="S75" s="1" t="str">
        <f t="shared" si="34"/>
        <v/>
      </c>
    </row>
    <row r="76" spans="1:19" x14ac:dyDescent="0.4">
      <c r="A76" cm="1">
        <f t="array" ref="A76">_xlfn.IFS(LEFT(B76,3)="beg",A75+1,LEFT(B75,3)="end",A75-1,A75,A75)</f>
        <v>3</v>
      </c>
      <c r="B76" t="s">
        <v>58</v>
      </c>
      <c r="C76" s="1" t="str">
        <f t="shared" si="18"/>
        <v/>
      </c>
      <c r="D76" s="1" t="str">
        <f t="shared" si="19"/>
        <v/>
      </c>
      <c r="E76" s="1" t="str">
        <f t="shared" si="20"/>
        <v xml:space="preserve">begin_&lt;receiver&gt; </v>
      </c>
      <c r="F76" s="1" t="str">
        <f t="shared" si="21"/>
        <v/>
      </c>
      <c r="G76" s="1" t="str">
        <f t="shared" si="22"/>
        <v/>
      </c>
      <c r="H76" s="1" t="str">
        <f t="shared" si="23"/>
        <v/>
      </c>
      <c r="I76" s="1" t="str">
        <f t="shared" si="24"/>
        <v/>
      </c>
      <c r="J76" s="1" t="str">
        <f t="shared" si="25"/>
        <v/>
      </c>
      <c r="K76" s="1" t="str">
        <f t="shared" si="26"/>
        <v/>
      </c>
      <c r="L76" s="1" t="str">
        <f t="shared" si="27"/>
        <v/>
      </c>
      <c r="M76" s="1" t="str">
        <f t="shared" si="28"/>
        <v/>
      </c>
      <c r="N76" s="1" t="str">
        <f t="shared" si="29"/>
        <v/>
      </c>
      <c r="O76" s="1" t="str">
        <f t="shared" si="30"/>
        <v/>
      </c>
      <c r="P76" s="1" t="str">
        <f t="shared" si="31"/>
        <v/>
      </c>
      <c r="Q76" s="1" t="str">
        <f t="shared" si="32"/>
        <v/>
      </c>
      <c r="R76" s="1" t="str">
        <f t="shared" si="33"/>
        <v/>
      </c>
      <c r="S76" s="1" t="str">
        <f t="shared" si="34"/>
        <v/>
      </c>
    </row>
    <row r="77" spans="1:19" x14ac:dyDescent="0.4">
      <c r="A77" cm="1">
        <f t="array" ref="A77">_xlfn.IFS(LEFT(B77,3)="beg",A76+1,LEFT(B76,3)="end",A76-1,A76,A76)</f>
        <v>4</v>
      </c>
      <c r="B77" t="s">
        <v>30</v>
      </c>
      <c r="C77" s="1" t="str">
        <f t="shared" si="18"/>
        <v/>
      </c>
      <c r="D77" s="1" t="str">
        <f t="shared" si="19"/>
        <v/>
      </c>
      <c r="E77" s="1" t="str">
        <f t="shared" si="20"/>
        <v/>
      </c>
      <c r="F77" s="1" t="str">
        <f t="shared" si="21"/>
        <v xml:space="preserve">begin_&lt;pattern&gt; </v>
      </c>
      <c r="G77" s="1" t="str">
        <f t="shared" si="22"/>
        <v/>
      </c>
      <c r="H77" s="1" t="str">
        <f t="shared" si="23"/>
        <v/>
      </c>
      <c r="I77" s="1" t="str">
        <f t="shared" si="24"/>
        <v/>
      </c>
      <c r="J77" s="1" t="str">
        <f t="shared" si="25"/>
        <v/>
      </c>
      <c r="K77" s="1" t="str">
        <f t="shared" si="26"/>
        <v/>
      </c>
      <c r="L77" s="1" t="str">
        <f t="shared" si="27"/>
        <v/>
      </c>
      <c r="M77" s="1" t="str">
        <f t="shared" si="28"/>
        <v/>
      </c>
      <c r="N77" s="1" t="str">
        <f t="shared" si="29"/>
        <v/>
      </c>
      <c r="O77" s="1" t="str">
        <f t="shared" si="30"/>
        <v/>
      </c>
      <c r="P77" s="1" t="str">
        <f t="shared" si="31"/>
        <v/>
      </c>
      <c r="Q77" s="1" t="str">
        <f t="shared" si="32"/>
        <v/>
      </c>
      <c r="R77" s="1" t="str">
        <f t="shared" si="33"/>
        <v/>
      </c>
      <c r="S77" s="1" t="str">
        <f t="shared" si="34"/>
        <v/>
      </c>
    </row>
    <row r="78" spans="1:19" x14ac:dyDescent="0.4">
      <c r="A78" cm="1">
        <f t="array" ref="A78">_xlfn.IFS(LEFT(B78,3)="beg",A77+1,LEFT(B77,3)="end",A77-1,A77,A77)</f>
        <v>4</v>
      </c>
      <c r="B78" t="s">
        <v>59</v>
      </c>
      <c r="C78" s="1" t="str">
        <f t="shared" si="18"/>
        <v/>
      </c>
      <c r="D78" s="1" t="str">
        <f t="shared" si="19"/>
        <v/>
      </c>
      <c r="E78" s="1" t="str">
        <f t="shared" si="20"/>
        <v/>
      </c>
      <c r="F78" s="1" t="str">
        <f t="shared" si="21"/>
        <v>antenna 1</v>
      </c>
      <c r="G78" s="1" t="str">
        <f t="shared" si="22"/>
        <v/>
      </c>
      <c r="H78" s="1" t="str">
        <f t="shared" si="23"/>
        <v/>
      </c>
      <c r="I78" s="1" t="str">
        <f t="shared" si="24"/>
        <v/>
      </c>
      <c r="J78" s="1" t="str">
        <f t="shared" si="25"/>
        <v/>
      </c>
      <c r="K78" s="1" t="str">
        <f t="shared" si="26"/>
        <v/>
      </c>
      <c r="L78" s="1" t="str">
        <f t="shared" si="27"/>
        <v/>
      </c>
      <c r="M78" s="1" t="str">
        <f t="shared" si="28"/>
        <v/>
      </c>
      <c r="N78" s="1" t="str">
        <f t="shared" si="29"/>
        <v/>
      </c>
      <c r="O78" s="1" t="str">
        <f t="shared" si="30"/>
        <v/>
      </c>
      <c r="P78" s="1" t="str">
        <f t="shared" si="31"/>
        <v/>
      </c>
      <c r="Q78" s="1" t="str">
        <f t="shared" si="32"/>
        <v/>
      </c>
      <c r="R78" s="1" t="str">
        <f t="shared" si="33"/>
        <v/>
      </c>
      <c r="S78" s="1" t="str">
        <f t="shared" si="34"/>
        <v/>
      </c>
    </row>
    <row r="79" spans="1:19" x14ac:dyDescent="0.4">
      <c r="A79" cm="1">
        <f t="array" ref="A79">_xlfn.IFS(LEFT(B79,3)="beg",A78+1,LEFT(B78,3)="end",A78-1,A78,A78)</f>
        <v>4</v>
      </c>
      <c r="B79" t="s">
        <v>32</v>
      </c>
      <c r="C79" s="1" t="str">
        <f t="shared" ref="C79:C142" si="35">IF(A79=1,B79,"")</f>
        <v/>
      </c>
      <c r="D79" s="1" t="str">
        <f t="shared" ref="D79:D142" si="36">IF(A79=2,B79,"")</f>
        <v/>
      </c>
      <c r="E79" s="1" t="str">
        <f t="shared" ref="E79:E142" si="37">IF(A79=3,B79,"")</f>
        <v/>
      </c>
      <c r="F79" s="1" t="str">
        <f t="shared" ref="F79:F142" si="38">IF(A79=4,B79,"")</f>
        <v>waveform -1</v>
      </c>
      <c r="G79" s="1" t="str">
        <f t="shared" ref="G79:G142" si="39">IF(A79=5,B79,"")</f>
        <v/>
      </c>
      <c r="H79" s="1" t="str">
        <f t="shared" ref="H79:H142" si="40">IF(A79=6,B79,"")</f>
        <v/>
      </c>
      <c r="I79" s="1" t="str">
        <f t="shared" ref="I79:I142" si="41">IF(A79=7,B79,"")</f>
        <v/>
      </c>
      <c r="J79" s="1" t="str">
        <f t="shared" ref="J79:J142" si="42">IF(A79=8,B79,"")</f>
        <v/>
      </c>
      <c r="K79" s="1" t="str">
        <f t="shared" ref="K79:K142" si="43">IF(A79=9,B79,"")</f>
        <v/>
      </c>
      <c r="L79" s="1" t="str">
        <f t="shared" ref="L79:L142" si="44">IF(A79=10,B79,"")</f>
        <v/>
      </c>
      <c r="M79" s="1" t="str">
        <f t="shared" ref="M79:M142" si="45">IF(A79=11,B79,"")</f>
        <v/>
      </c>
      <c r="N79" s="1" t="str">
        <f t="shared" ref="N79:N142" si="46">IF(A79=12,B79,"")</f>
        <v/>
      </c>
      <c r="O79" s="1" t="str">
        <f t="shared" ref="O79:O142" si="47">IF(A79=13,B79,"")</f>
        <v/>
      </c>
      <c r="P79" s="1" t="str">
        <f t="shared" ref="P79:P142" si="48">IF(A79=14,B79,"")</f>
        <v/>
      </c>
      <c r="Q79" s="1" t="str">
        <f t="shared" ref="Q79:Q142" si="49">IF(A79=15,B79,"")</f>
        <v/>
      </c>
      <c r="R79" s="1" t="str">
        <f t="shared" ref="R79:R142" si="50">IF(A79=16,B79,"")</f>
        <v/>
      </c>
      <c r="S79" s="1" t="str">
        <f t="shared" ref="S79:S142" si="51">IF(A79=17,B79,"")</f>
        <v/>
      </c>
    </row>
    <row r="80" spans="1:19" x14ac:dyDescent="0.4">
      <c r="A80" cm="1">
        <f t="array" ref="A80">_xlfn.IFS(LEFT(B80,3)="beg",A79+1,LEFT(B79,3)="end",A79-1,A79,A79)</f>
        <v>4</v>
      </c>
      <c r="B80" t="s">
        <v>33</v>
      </c>
      <c r="C80" s="1" t="str">
        <f t="shared" si="35"/>
        <v/>
      </c>
      <c r="D80" s="1" t="str">
        <f t="shared" si="36"/>
        <v/>
      </c>
      <c r="E80" s="1" t="str">
        <f t="shared" si="37"/>
        <v/>
      </c>
      <c r="F80" s="1" t="str">
        <f t="shared" si="38"/>
        <v>rotation_x 0.00000</v>
      </c>
      <c r="G80" s="1" t="str">
        <f t="shared" si="39"/>
        <v/>
      </c>
      <c r="H80" s="1" t="str">
        <f t="shared" si="40"/>
        <v/>
      </c>
      <c r="I80" s="1" t="str">
        <f t="shared" si="41"/>
        <v/>
      </c>
      <c r="J80" s="1" t="str">
        <f t="shared" si="42"/>
        <v/>
      </c>
      <c r="K80" s="1" t="str">
        <f t="shared" si="43"/>
        <v/>
      </c>
      <c r="L80" s="1" t="str">
        <f t="shared" si="44"/>
        <v/>
      </c>
      <c r="M80" s="1" t="str">
        <f t="shared" si="45"/>
        <v/>
      </c>
      <c r="N80" s="1" t="str">
        <f t="shared" si="46"/>
        <v/>
      </c>
      <c r="O80" s="1" t="str">
        <f t="shared" si="47"/>
        <v/>
      </c>
      <c r="P80" s="1" t="str">
        <f t="shared" si="48"/>
        <v/>
      </c>
      <c r="Q80" s="1" t="str">
        <f t="shared" si="49"/>
        <v/>
      </c>
      <c r="R80" s="1" t="str">
        <f t="shared" si="50"/>
        <v/>
      </c>
      <c r="S80" s="1" t="str">
        <f t="shared" si="51"/>
        <v/>
      </c>
    </row>
    <row r="81" spans="1:19" x14ac:dyDescent="0.4">
      <c r="A81" cm="1">
        <f t="array" ref="A81">_xlfn.IFS(LEFT(B81,3)="beg",A80+1,LEFT(B80,3)="end",A80-1,A80,A80)</f>
        <v>4</v>
      </c>
      <c r="B81" t="s">
        <v>60</v>
      </c>
      <c r="C81" s="1" t="str">
        <f t="shared" si="35"/>
        <v/>
      </c>
      <c r="D81" s="1" t="str">
        <f t="shared" si="36"/>
        <v/>
      </c>
      <c r="E81" s="1" t="str">
        <f t="shared" si="37"/>
        <v/>
      </c>
      <c r="F81" s="1" t="str">
        <f t="shared" si="38"/>
        <v>rotation_y 0.00000</v>
      </c>
      <c r="G81" s="1" t="str">
        <f t="shared" si="39"/>
        <v/>
      </c>
      <c r="H81" s="1" t="str">
        <f t="shared" si="40"/>
        <v/>
      </c>
      <c r="I81" s="1" t="str">
        <f t="shared" si="41"/>
        <v/>
      </c>
      <c r="J81" s="1" t="str">
        <f t="shared" si="42"/>
        <v/>
      </c>
      <c r="K81" s="1" t="str">
        <f t="shared" si="43"/>
        <v/>
      </c>
      <c r="L81" s="1" t="str">
        <f t="shared" si="44"/>
        <v/>
      </c>
      <c r="M81" s="1" t="str">
        <f t="shared" si="45"/>
        <v/>
      </c>
      <c r="N81" s="1" t="str">
        <f t="shared" si="46"/>
        <v/>
      </c>
      <c r="O81" s="1" t="str">
        <f t="shared" si="47"/>
        <v/>
      </c>
      <c r="P81" s="1" t="str">
        <f t="shared" si="48"/>
        <v/>
      </c>
      <c r="Q81" s="1" t="str">
        <f t="shared" si="49"/>
        <v/>
      </c>
      <c r="R81" s="1" t="str">
        <f t="shared" si="50"/>
        <v/>
      </c>
      <c r="S81" s="1" t="str">
        <f t="shared" si="51"/>
        <v/>
      </c>
    </row>
    <row r="82" spans="1:19" x14ac:dyDescent="0.4">
      <c r="A82" cm="1">
        <f t="array" ref="A82">_xlfn.IFS(LEFT(B82,3)="beg",A81+1,LEFT(B81,3)="end",A81-1,A81,A81)</f>
        <v>4</v>
      </c>
      <c r="B82" t="s">
        <v>61</v>
      </c>
      <c r="C82" s="1" t="str">
        <f t="shared" si="35"/>
        <v/>
      </c>
      <c r="D82" s="1" t="str">
        <f t="shared" si="36"/>
        <v/>
      </c>
      <c r="E82" s="1" t="str">
        <f t="shared" si="37"/>
        <v/>
      </c>
      <c r="F82" s="1" t="str">
        <f t="shared" si="38"/>
        <v>rotation_z 0.00000</v>
      </c>
      <c r="G82" s="1" t="str">
        <f t="shared" si="39"/>
        <v/>
      </c>
      <c r="H82" s="1" t="str">
        <f t="shared" si="40"/>
        <v/>
      </c>
      <c r="I82" s="1" t="str">
        <f t="shared" si="41"/>
        <v/>
      </c>
      <c r="J82" s="1" t="str">
        <f t="shared" si="42"/>
        <v/>
      </c>
      <c r="K82" s="1" t="str">
        <f t="shared" si="43"/>
        <v/>
      </c>
      <c r="L82" s="1" t="str">
        <f t="shared" si="44"/>
        <v/>
      </c>
      <c r="M82" s="1" t="str">
        <f t="shared" si="45"/>
        <v/>
      </c>
      <c r="N82" s="1" t="str">
        <f t="shared" si="46"/>
        <v/>
      </c>
      <c r="O82" s="1" t="str">
        <f t="shared" si="47"/>
        <v/>
      </c>
      <c r="P82" s="1" t="str">
        <f t="shared" si="48"/>
        <v/>
      </c>
      <c r="Q82" s="1" t="str">
        <f t="shared" si="49"/>
        <v/>
      </c>
      <c r="R82" s="1" t="str">
        <f t="shared" si="50"/>
        <v/>
      </c>
      <c r="S82" s="1" t="str">
        <f t="shared" si="51"/>
        <v/>
      </c>
    </row>
    <row r="83" spans="1:19" x14ac:dyDescent="0.4">
      <c r="A83" cm="1">
        <f t="array" ref="A83">_xlfn.IFS(LEFT(B83,3)="beg",A82+1,LEFT(B82,3)="end",A82-1,A82,A82)</f>
        <v>4</v>
      </c>
      <c r="B83" t="s">
        <v>36</v>
      </c>
      <c r="C83" s="1" t="str">
        <f t="shared" si="35"/>
        <v/>
      </c>
      <c r="D83" s="1" t="str">
        <f t="shared" si="36"/>
        <v/>
      </c>
      <c r="E83" s="1" t="str">
        <f t="shared" si="37"/>
        <v/>
      </c>
      <c r="F83" s="1" t="str">
        <f t="shared" si="38"/>
        <v>end_&lt;pattern&gt;</v>
      </c>
      <c r="G83" s="1" t="str">
        <f t="shared" si="39"/>
        <v/>
      </c>
      <c r="H83" s="1" t="str">
        <f t="shared" si="40"/>
        <v/>
      </c>
      <c r="I83" s="1" t="str">
        <f t="shared" si="41"/>
        <v/>
      </c>
      <c r="J83" s="1" t="str">
        <f t="shared" si="42"/>
        <v/>
      </c>
      <c r="K83" s="1" t="str">
        <f t="shared" si="43"/>
        <v/>
      </c>
      <c r="L83" s="1" t="str">
        <f t="shared" si="44"/>
        <v/>
      </c>
      <c r="M83" s="1" t="str">
        <f t="shared" si="45"/>
        <v/>
      </c>
      <c r="N83" s="1" t="str">
        <f t="shared" si="46"/>
        <v/>
      </c>
      <c r="O83" s="1" t="str">
        <f t="shared" si="47"/>
        <v/>
      </c>
      <c r="P83" s="1" t="str">
        <f t="shared" si="48"/>
        <v/>
      </c>
      <c r="Q83" s="1" t="str">
        <f t="shared" si="49"/>
        <v/>
      </c>
      <c r="R83" s="1" t="str">
        <f t="shared" si="50"/>
        <v/>
      </c>
      <c r="S83" s="1" t="str">
        <f t="shared" si="51"/>
        <v/>
      </c>
    </row>
    <row r="84" spans="1:19" x14ac:dyDescent="0.4">
      <c r="A84" cm="1">
        <f t="array" ref="A84">_xlfn.IFS(LEFT(B84,3)="beg",A83+1,LEFT(B83,3)="end",A83-1,A83,A83)</f>
        <v>5</v>
      </c>
      <c r="B84" t="s">
        <v>62</v>
      </c>
      <c r="C84" s="1" t="str">
        <f t="shared" si="35"/>
        <v/>
      </c>
      <c r="D84" s="1" t="str">
        <f t="shared" si="36"/>
        <v/>
      </c>
      <c r="E84" s="1" t="str">
        <f t="shared" si="37"/>
        <v/>
      </c>
      <c r="F84" s="1" t="str">
        <f t="shared" si="38"/>
        <v/>
      </c>
      <c r="G84" s="1" t="str">
        <f t="shared" si="39"/>
        <v xml:space="preserve">begin_&lt;sbr&gt; </v>
      </c>
      <c r="H84" s="1" t="str">
        <f t="shared" si="40"/>
        <v/>
      </c>
      <c r="I84" s="1" t="str">
        <f t="shared" si="41"/>
        <v/>
      </c>
      <c r="J84" s="1" t="str">
        <f t="shared" si="42"/>
        <v/>
      </c>
      <c r="K84" s="1" t="str">
        <f t="shared" si="43"/>
        <v/>
      </c>
      <c r="L84" s="1" t="str">
        <f t="shared" si="44"/>
        <v/>
      </c>
      <c r="M84" s="1" t="str">
        <f t="shared" si="45"/>
        <v/>
      </c>
      <c r="N84" s="1" t="str">
        <f t="shared" si="46"/>
        <v/>
      </c>
      <c r="O84" s="1" t="str">
        <f t="shared" si="47"/>
        <v/>
      </c>
      <c r="P84" s="1" t="str">
        <f t="shared" si="48"/>
        <v/>
      </c>
      <c r="Q84" s="1" t="str">
        <f t="shared" si="49"/>
        <v/>
      </c>
      <c r="R84" s="1" t="str">
        <f t="shared" si="50"/>
        <v/>
      </c>
      <c r="S84" s="1" t="str">
        <f t="shared" si="51"/>
        <v/>
      </c>
    </row>
    <row r="85" spans="1:19" x14ac:dyDescent="0.4">
      <c r="A85" cm="1">
        <f t="array" ref="A85">_xlfn.IFS(LEFT(B85,3)="beg",A84+1,LEFT(B84,3)="end",A84-1,A84,A84)</f>
        <v>5</v>
      </c>
      <c r="B85" t="s">
        <v>63</v>
      </c>
      <c r="C85" s="1" t="str">
        <f t="shared" si="35"/>
        <v/>
      </c>
      <c r="D85" s="1" t="str">
        <f t="shared" si="36"/>
        <v/>
      </c>
      <c r="E85" s="1" t="str">
        <f t="shared" si="37"/>
        <v/>
      </c>
      <c r="F85" s="1" t="str">
        <f t="shared" si="38"/>
        <v/>
      </c>
      <c r="G85" s="1" t="str">
        <f t="shared" si="39"/>
        <v>bounding_box</v>
      </c>
      <c r="H85" s="1" t="str">
        <f t="shared" si="40"/>
        <v/>
      </c>
      <c r="I85" s="1" t="str">
        <f t="shared" si="41"/>
        <v/>
      </c>
      <c r="J85" s="1" t="str">
        <f t="shared" si="42"/>
        <v/>
      </c>
      <c r="K85" s="1" t="str">
        <f t="shared" si="43"/>
        <v/>
      </c>
      <c r="L85" s="1" t="str">
        <f t="shared" si="44"/>
        <v/>
      </c>
      <c r="M85" s="1" t="str">
        <f t="shared" si="45"/>
        <v/>
      </c>
      <c r="N85" s="1" t="str">
        <f t="shared" si="46"/>
        <v/>
      </c>
      <c r="O85" s="1" t="str">
        <f t="shared" si="47"/>
        <v/>
      </c>
      <c r="P85" s="1" t="str">
        <f t="shared" si="48"/>
        <v/>
      </c>
      <c r="Q85" s="1" t="str">
        <f t="shared" si="49"/>
        <v/>
      </c>
      <c r="R85" s="1" t="str">
        <f t="shared" si="50"/>
        <v/>
      </c>
      <c r="S85" s="1" t="str">
        <f t="shared" si="51"/>
        <v/>
      </c>
    </row>
    <row r="86" spans="1:19" x14ac:dyDescent="0.4">
      <c r="A86" cm="1">
        <f t="array" ref="A86">_xlfn.IFS(LEFT(B86,3)="beg",A85+1,LEFT(B85,3)="end",A85-1,A85,A85)</f>
        <v>5</v>
      </c>
      <c r="B86" t="s">
        <v>64</v>
      </c>
      <c r="C86" s="1" t="str">
        <f t="shared" si="35"/>
        <v/>
      </c>
      <c r="D86" s="1" t="str">
        <f t="shared" si="36"/>
        <v/>
      </c>
      <c r="E86" s="1" t="str">
        <f t="shared" si="37"/>
        <v/>
      </c>
      <c r="F86" s="1" t="str">
        <f t="shared" si="38"/>
        <v/>
      </c>
      <c r="G86" s="1" t="str">
        <f t="shared" si="39"/>
        <v>end_&lt;sbr&gt;</v>
      </c>
      <c r="H86" s="1" t="str">
        <f t="shared" si="40"/>
        <v/>
      </c>
      <c r="I86" s="1" t="str">
        <f t="shared" si="41"/>
        <v/>
      </c>
      <c r="J86" s="1" t="str">
        <f t="shared" si="42"/>
        <v/>
      </c>
      <c r="K86" s="1" t="str">
        <f t="shared" si="43"/>
        <v/>
      </c>
      <c r="L86" s="1" t="str">
        <f t="shared" si="44"/>
        <v/>
      </c>
      <c r="M86" s="1" t="str">
        <f t="shared" si="45"/>
        <v/>
      </c>
      <c r="N86" s="1" t="str">
        <f t="shared" si="46"/>
        <v/>
      </c>
      <c r="O86" s="1" t="str">
        <f t="shared" si="47"/>
        <v/>
      </c>
      <c r="P86" s="1" t="str">
        <f t="shared" si="48"/>
        <v/>
      </c>
      <c r="Q86" s="1" t="str">
        <f t="shared" si="49"/>
        <v/>
      </c>
      <c r="R86" s="1" t="str">
        <f t="shared" si="50"/>
        <v/>
      </c>
      <c r="S86" s="1" t="str">
        <f t="shared" si="51"/>
        <v/>
      </c>
    </row>
    <row r="87" spans="1:19" x14ac:dyDescent="0.4">
      <c r="A87" cm="1">
        <f t="array" ref="A87">_xlfn.IFS(LEFT(B87,3)="beg",A86+1,LEFT(B86,3)="end",A86-1,A86,A86)</f>
        <v>4</v>
      </c>
      <c r="B87" t="s">
        <v>65</v>
      </c>
      <c r="C87" s="1" t="str">
        <f t="shared" si="35"/>
        <v/>
      </c>
      <c r="D87" s="1" t="str">
        <f t="shared" si="36"/>
        <v/>
      </c>
      <c r="E87" s="1" t="str">
        <f t="shared" si="37"/>
        <v/>
      </c>
      <c r="F87" s="1" t="str">
        <f t="shared" si="38"/>
        <v>NoiseFigure 3.00000</v>
      </c>
      <c r="G87" s="1" t="str">
        <f t="shared" si="39"/>
        <v/>
      </c>
      <c r="H87" s="1" t="str">
        <f t="shared" si="40"/>
        <v/>
      </c>
      <c r="I87" s="1" t="str">
        <f t="shared" si="41"/>
        <v/>
      </c>
      <c r="J87" s="1" t="str">
        <f t="shared" si="42"/>
        <v/>
      </c>
      <c r="K87" s="1" t="str">
        <f t="shared" si="43"/>
        <v/>
      </c>
      <c r="L87" s="1" t="str">
        <f t="shared" si="44"/>
        <v/>
      </c>
      <c r="M87" s="1" t="str">
        <f t="shared" si="45"/>
        <v/>
      </c>
      <c r="N87" s="1" t="str">
        <f t="shared" si="46"/>
        <v/>
      </c>
      <c r="O87" s="1" t="str">
        <f t="shared" si="47"/>
        <v/>
      </c>
      <c r="P87" s="1" t="str">
        <f t="shared" si="48"/>
        <v/>
      </c>
      <c r="Q87" s="1" t="str">
        <f t="shared" si="49"/>
        <v/>
      </c>
      <c r="R87" s="1" t="str">
        <f t="shared" si="50"/>
        <v/>
      </c>
      <c r="S87" s="1" t="str">
        <f t="shared" si="51"/>
        <v/>
      </c>
    </row>
    <row r="88" spans="1:19" x14ac:dyDescent="0.4">
      <c r="A88" cm="1">
        <f t="array" ref="A88">_xlfn.IFS(LEFT(B88,3)="beg",A87+1,LEFT(B87,3)="end",A87-1,A87,A87)</f>
        <v>4</v>
      </c>
      <c r="B88" t="s">
        <v>66</v>
      </c>
      <c r="C88" s="1" t="str">
        <f t="shared" si="35"/>
        <v/>
      </c>
      <c r="D88" s="1" t="str">
        <f t="shared" si="36"/>
        <v/>
      </c>
      <c r="E88" s="1" t="str">
        <f t="shared" si="37"/>
        <v/>
      </c>
      <c r="F88" s="1" t="str">
        <f t="shared" si="38"/>
        <v>end_&lt;receiver&gt;</v>
      </c>
      <c r="G88" s="1" t="str">
        <f t="shared" si="39"/>
        <v/>
      </c>
      <c r="H88" s="1" t="str">
        <f t="shared" si="40"/>
        <v/>
      </c>
      <c r="I88" s="1" t="str">
        <f t="shared" si="41"/>
        <v/>
      </c>
      <c r="J88" s="1" t="str">
        <f t="shared" si="42"/>
        <v/>
      </c>
      <c r="K88" s="1" t="str">
        <f t="shared" si="43"/>
        <v/>
      </c>
      <c r="L88" s="1" t="str">
        <f t="shared" si="44"/>
        <v/>
      </c>
      <c r="M88" s="1" t="str">
        <f t="shared" si="45"/>
        <v/>
      </c>
      <c r="N88" s="1" t="str">
        <f t="shared" si="46"/>
        <v/>
      </c>
      <c r="O88" s="1" t="str">
        <f t="shared" si="47"/>
        <v/>
      </c>
      <c r="P88" s="1" t="str">
        <f t="shared" si="48"/>
        <v/>
      </c>
      <c r="Q88" s="1" t="str">
        <f t="shared" si="49"/>
        <v/>
      </c>
      <c r="R88" s="1" t="str">
        <f t="shared" si="50"/>
        <v/>
      </c>
      <c r="S88" s="1" t="str">
        <f t="shared" si="51"/>
        <v/>
      </c>
    </row>
    <row r="89" spans="1:19" x14ac:dyDescent="0.4">
      <c r="A89" cm="1">
        <f t="array" ref="A89">_xlfn.IFS(LEFT(B89,3)="beg",A88+1,LEFT(B88,3)="end",A88-1,A88,A88)</f>
        <v>3</v>
      </c>
      <c r="B89" t="s">
        <v>39</v>
      </c>
      <c r="C89" s="1" t="str">
        <f t="shared" si="35"/>
        <v/>
      </c>
      <c r="D89" s="1" t="str">
        <f t="shared" si="36"/>
        <v/>
      </c>
      <c r="E89" s="1" t="str">
        <f t="shared" si="37"/>
        <v>powerDistribution Uniform 10.00000 10.00000 inactive nosampling 10</v>
      </c>
      <c r="F89" s="1" t="str">
        <f t="shared" si="38"/>
        <v/>
      </c>
      <c r="G89" s="1" t="str">
        <f t="shared" si="39"/>
        <v/>
      </c>
      <c r="H89" s="1" t="str">
        <f t="shared" si="40"/>
        <v/>
      </c>
      <c r="I89" s="1" t="str">
        <f t="shared" si="41"/>
        <v/>
      </c>
      <c r="J89" s="1" t="str">
        <f t="shared" si="42"/>
        <v/>
      </c>
      <c r="K89" s="1" t="str">
        <f t="shared" si="43"/>
        <v/>
      </c>
      <c r="L89" s="1" t="str">
        <f t="shared" si="44"/>
        <v/>
      </c>
      <c r="M89" s="1" t="str">
        <f t="shared" si="45"/>
        <v/>
      </c>
      <c r="N89" s="1" t="str">
        <f t="shared" si="46"/>
        <v/>
      </c>
      <c r="O89" s="1" t="str">
        <f t="shared" si="47"/>
        <v/>
      </c>
      <c r="P89" s="1" t="str">
        <f t="shared" si="48"/>
        <v/>
      </c>
      <c r="Q89" s="1" t="str">
        <f t="shared" si="49"/>
        <v/>
      </c>
      <c r="R89" s="1" t="str">
        <f t="shared" si="50"/>
        <v/>
      </c>
      <c r="S89" s="1" t="str">
        <f t="shared" si="51"/>
        <v/>
      </c>
    </row>
    <row r="90" spans="1:19" x14ac:dyDescent="0.4">
      <c r="A90" cm="1">
        <f t="array" ref="A90">_xlfn.IFS(LEFT(B90,3)="beg",A89+1,LEFT(B89,3)="end",A89-1,A89,A89)</f>
        <v>3</v>
      </c>
      <c r="B90" t="s">
        <v>67</v>
      </c>
      <c r="C90" s="1" t="str">
        <f t="shared" si="35"/>
        <v/>
      </c>
      <c r="D90" s="1" t="str">
        <f t="shared" si="36"/>
        <v/>
      </c>
      <c r="E90" s="1" t="str">
        <f t="shared" si="37"/>
        <v>end_&lt;route&gt;</v>
      </c>
      <c r="F90" s="1" t="str">
        <f t="shared" si="38"/>
        <v/>
      </c>
      <c r="G90" s="1" t="str">
        <f t="shared" si="39"/>
        <v/>
      </c>
      <c r="H90" s="1" t="str">
        <f t="shared" si="40"/>
        <v/>
      </c>
      <c r="I90" s="1" t="str">
        <f t="shared" si="41"/>
        <v/>
      </c>
      <c r="J90" s="1" t="str">
        <f t="shared" si="42"/>
        <v/>
      </c>
      <c r="K90" s="1" t="str">
        <f t="shared" si="43"/>
        <v/>
      </c>
      <c r="L90" s="1" t="str">
        <f t="shared" si="44"/>
        <v/>
      </c>
      <c r="M90" s="1" t="str">
        <f t="shared" si="45"/>
        <v/>
      </c>
      <c r="N90" s="1" t="str">
        <f t="shared" si="46"/>
        <v/>
      </c>
      <c r="O90" s="1" t="str">
        <f t="shared" si="47"/>
        <v/>
      </c>
      <c r="P90" s="1" t="str">
        <f t="shared" si="48"/>
        <v/>
      </c>
      <c r="Q90" s="1" t="str">
        <f t="shared" si="49"/>
        <v/>
      </c>
      <c r="R90" s="1" t="str">
        <f t="shared" si="50"/>
        <v/>
      </c>
      <c r="S90" s="1" t="str">
        <f t="shared" si="51"/>
        <v/>
      </c>
    </row>
    <row r="91" spans="1:19" x14ac:dyDescent="0.4">
      <c r="A91" cm="1">
        <f t="array" ref="A91">_xlfn.IFS(LEFT(B91,3)="beg",A90+1,LEFT(B90,3)="end",A90-1,A90,A90)</f>
        <v>4</v>
      </c>
      <c r="B91" t="s">
        <v>68</v>
      </c>
      <c r="C91" s="1" t="str">
        <f t="shared" si="35"/>
        <v/>
      </c>
      <c r="D91" s="1" t="str">
        <f t="shared" si="36"/>
        <v/>
      </c>
      <c r="E91" s="1" t="str">
        <f t="shared" si="37"/>
        <v/>
      </c>
      <c r="F91" s="1" t="str">
        <f t="shared" si="38"/>
        <v>begin_&lt;route&gt; Untitled Rx Route (2)</v>
      </c>
      <c r="G91" s="1" t="str">
        <f t="shared" si="39"/>
        <v/>
      </c>
      <c r="H91" s="1" t="str">
        <f t="shared" si="40"/>
        <v/>
      </c>
      <c r="I91" s="1" t="str">
        <f t="shared" si="41"/>
        <v/>
      </c>
      <c r="J91" s="1" t="str">
        <f t="shared" si="42"/>
        <v/>
      </c>
      <c r="K91" s="1" t="str">
        <f t="shared" si="43"/>
        <v/>
      </c>
      <c r="L91" s="1" t="str">
        <f t="shared" si="44"/>
        <v/>
      </c>
      <c r="M91" s="1" t="str">
        <f t="shared" si="45"/>
        <v/>
      </c>
      <c r="N91" s="1" t="str">
        <f t="shared" si="46"/>
        <v/>
      </c>
      <c r="O91" s="1" t="str">
        <f t="shared" si="47"/>
        <v/>
      </c>
      <c r="P91" s="1" t="str">
        <f t="shared" si="48"/>
        <v/>
      </c>
      <c r="Q91" s="1" t="str">
        <f t="shared" si="49"/>
        <v/>
      </c>
      <c r="R91" s="1" t="str">
        <f t="shared" si="50"/>
        <v/>
      </c>
      <c r="S91" s="1" t="str">
        <f t="shared" si="51"/>
        <v/>
      </c>
    </row>
    <row r="92" spans="1:19" x14ac:dyDescent="0.4">
      <c r="A92" cm="1">
        <f t="array" ref="A92">_xlfn.IFS(LEFT(B92,3)="beg",A91+1,LEFT(B91,3)="end",A91-1,A91,A91)</f>
        <v>4</v>
      </c>
      <c r="B92" t="s">
        <v>69</v>
      </c>
      <c r="C92" s="1" t="str">
        <f t="shared" si="35"/>
        <v/>
      </c>
      <c r="D92" s="1" t="str">
        <f t="shared" si="36"/>
        <v/>
      </c>
      <c r="E92" s="1" t="str">
        <f t="shared" si="37"/>
        <v/>
      </c>
      <c r="F92" s="1" t="str">
        <f t="shared" si="38"/>
        <v>project_id 3</v>
      </c>
      <c r="G92" s="1" t="str">
        <f t="shared" si="39"/>
        <v/>
      </c>
      <c r="H92" s="1" t="str">
        <f t="shared" si="40"/>
        <v/>
      </c>
      <c r="I92" s="1" t="str">
        <f t="shared" si="41"/>
        <v/>
      </c>
      <c r="J92" s="1" t="str">
        <f t="shared" si="42"/>
        <v/>
      </c>
      <c r="K92" s="1" t="str">
        <f t="shared" si="43"/>
        <v/>
      </c>
      <c r="L92" s="1" t="str">
        <f t="shared" si="44"/>
        <v/>
      </c>
      <c r="M92" s="1" t="str">
        <f t="shared" si="45"/>
        <v/>
      </c>
      <c r="N92" s="1" t="str">
        <f t="shared" si="46"/>
        <v/>
      </c>
      <c r="O92" s="1" t="str">
        <f t="shared" si="47"/>
        <v/>
      </c>
      <c r="P92" s="1" t="str">
        <f t="shared" si="48"/>
        <v/>
      </c>
      <c r="Q92" s="1" t="str">
        <f t="shared" si="49"/>
        <v/>
      </c>
      <c r="R92" s="1" t="str">
        <f t="shared" si="50"/>
        <v/>
      </c>
      <c r="S92" s="1" t="str">
        <f t="shared" si="51"/>
        <v/>
      </c>
    </row>
    <row r="93" spans="1:19" x14ac:dyDescent="0.4">
      <c r="A93" cm="1">
        <f t="array" ref="A93">_xlfn.IFS(LEFT(B93,3)="beg",A92+1,LEFT(B92,3)="end",A92-1,A92,A92)</f>
        <v>4</v>
      </c>
      <c r="B93" t="s">
        <v>43</v>
      </c>
      <c r="C93" s="1" t="str">
        <f t="shared" si="35"/>
        <v/>
      </c>
      <c r="D93" s="1" t="str">
        <f t="shared" si="36"/>
        <v/>
      </c>
      <c r="E93" s="1" t="str">
        <f t="shared" si="37"/>
        <v/>
      </c>
      <c r="F93" s="1" t="str">
        <f t="shared" si="38"/>
        <v>inactive</v>
      </c>
      <c r="G93" s="1" t="str">
        <f t="shared" si="39"/>
        <v/>
      </c>
      <c r="H93" s="1" t="str">
        <f t="shared" si="40"/>
        <v/>
      </c>
      <c r="I93" s="1" t="str">
        <f t="shared" si="41"/>
        <v/>
      </c>
      <c r="J93" s="1" t="str">
        <f t="shared" si="42"/>
        <v/>
      </c>
      <c r="K93" s="1" t="str">
        <f t="shared" si="43"/>
        <v/>
      </c>
      <c r="L93" s="1" t="str">
        <f t="shared" si="44"/>
        <v/>
      </c>
      <c r="M93" s="1" t="str">
        <f t="shared" si="45"/>
        <v/>
      </c>
      <c r="N93" s="1" t="str">
        <f t="shared" si="46"/>
        <v/>
      </c>
      <c r="O93" s="1" t="str">
        <f t="shared" si="47"/>
        <v/>
      </c>
      <c r="P93" s="1" t="str">
        <f t="shared" si="48"/>
        <v/>
      </c>
      <c r="Q93" s="1" t="str">
        <f t="shared" si="49"/>
        <v/>
      </c>
      <c r="R93" s="1" t="str">
        <f t="shared" si="50"/>
        <v/>
      </c>
      <c r="S93" s="1" t="str">
        <f t="shared" si="51"/>
        <v/>
      </c>
    </row>
    <row r="94" spans="1:19" x14ac:dyDescent="0.4">
      <c r="A94" cm="1">
        <f t="array" ref="A94">_xlfn.IFS(LEFT(B94,3)="beg",A93+1,LEFT(B93,3)="end",A93-1,A93,A93)</f>
        <v>4</v>
      </c>
      <c r="B94" t="s">
        <v>70</v>
      </c>
      <c r="C94" s="1" t="str">
        <f t="shared" si="35"/>
        <v/>
      </c>
      <c r="D94" s="1" t="str">
        <f t="shared" si="36"/>
        <v/>
      </c>
      <c r="E94" s="1" t="str">
        <f t="shared" si="37"/>
        <v/>
      </c>
      <c r="F94" s="1" t="str">
        <f t="shared" si="38"/>
        <v>invisible</v>
      </c>
      <c r="G94" s="1" t="str">
        <f t="shared" si="39"/>
        <v/>
      </c>
      <c r="H94" s="1" t="str">
        <f t="shared" si="40"/>
        <v/>
      </c>
      <c r="I94" s="1" t="str">
        <f t="shared" si="41"/>
        <v/>
      </c>
      <c r="J94" s="1" t="str">
        <f t="shared" si="42"/>
        <v/>
      </c>
      <c r="K94" s="1" t="str">
        <f t="shared" si="43"/>
        <v/>
      </c>
      <c r="L94" s="1" t="str">
        <f t="shared" si="44"/>
        <v/>
      </c>
      <c r="M94" s="1" t="str">
        <f t="shared" si="45"/>
        <v/>
      </c>
      <c r="N94" s="1" t="str">
        <f t="shared" si="46"/>
        <v/>
      </c>
      <c r="O94" s="1" t="str">
        <f t="shared" si="47"/>
        <v/>
      </c>
      <c r="P94" s="1" t="str">
        <f t="shared" si="48"/>
        <v/>
      </c>
      <c r="Q94" s="1" t="str">
        <f t="shared" si="49"/>
        <v/>
      </c>
      <c r="R94" s="1" t="str">
        <f t="shared" si="50"/>
        <v/>
      </c>
      <c r="S94" s="1" t="str">
        <f t="shared" si="51"/>
        <v/>
      </c>
    </row>
    <row r="95" spans="1:19" x14ac:dyDescent="0.4">
      <c r="A95" cm="1">
        <f t="array" ref="A95">_xlfn.IFS(LEFT(B95,3)="beg",A94+1,LEFT(B94,3)="end",A94-1,A94,A94)</f>
        <v>4</v>
      </c>
      <c r="B95" t="s">
        <v>44</v>
      </c>
      <c r="C95" s="1" t="str">
        <f t="shared" si="35"/>
        <v/>
      </c>
      <c r="D95" s="1" t="str">
        <f t="shared" si="36"/>
        <v/>
      </c>
      <c r="E95" s="1" t="str">
        <f t="shared" si="37"/>
        <v/>
      </c>
      <c r="F95" s="1" t="str">
        <f t="shared" si="38"/>
        <v>vertical_line no</v>
      </c>
      <c r="G95" s="1" t="str">
        <f t="shared" si="39"/>
        <v/>
      </c>
      <c r="H95" s="1" t="str">
        <f t="shared" si="40"/>
        <v/>
      </c>
      <c r="I95" s="1" t="str">
        <f t="shared" si="41"/>
        <v/>
      </c>
      <c r="J95" s="1" t="str">
        <f t="shared" si="42"/>
        <v/>
      </c>
      <c r="K95" s="1" t="str">
        <f t="shared" si="43"/>
        <v/>
      </c>
      <c r="L95" s="1" t="str">
        <f t="shared" si="44"/>
        <v/>
      </c>
      <c r="M95" s="1" t="str">
        <f t="shared" si="45"/>
        <v/>
      </c>
      <c r="N95" s="1" t="str">
        <f t="shared" si="46"/>
        <v/>
      </c>
      <c r="O95" s="1" t="str">
        <f t="shared" si="47"/>
        <v/>
      </c>
      <c r="P95" s="1" t="str">
        <f t="shared" si="48"/>
        <v/>
      </c>
      <c r="Q95" s="1" t="str">
        <f t="shared" si="49"/>
        <v/>
      </c>
      <c r="R95" s="1" t="str">
        <f t="shared" si="50"/>
        <v/>
      </c>
      <c r="S95" s="1" t="str">
        <f t="shared" si="51"/>
        <v/>
      </c>
    </row>
    <row r="96" spans="1:19" x14ac:dyDescent="0.4">
      <c r="A96" cm="1">
        <f t="array" ref="A96">_xlfn.IFS(LEFT(B96,3)="beg",A95+1,LEFT(B95,3)="end",A95-1,A95,A95)</f>
        <v>4</v>
      </c>
      <c r="B96" t="s">
        <v>5</v>
      </c>
      <c r="C96" s="1" t="str">
        <f t="shared" si="35"/>
        <v/>
      </c>
      <c r="D96" s="1" t="str">
        <f t="shared" si="36"/>
        <v/>
      </c>
      <c r="E96" s="1" t="str">
        <f t="shared" si="37"/>
        <v/>
      </c>
      <c r="F96" s="1" t="str">
        <f t="shared" si="38"/>
        <v>CVxLength 10.00000</v>
      </c>
      <c r="G96" s="1" t="str">
        <f t="shared" si="39"/>
        <v/>
      </c>
      <c r="H96" s="1" t="str">
        <f t="shared" si="40"/>
        <v/>
      </c>
      <c r="I96" s="1" t="str">
        <f t="shared" si="41"/>
        <v/>
      </c>
      <c r="J96" s="1" t="str">
        <f t="shared" si="42"/>
        <v/>
      </c>
      <c r="K96" s="1" t="str">
        <f t="shared" si="43"/>
        <v/>
      </c>
      <c r="L96" s="1" t="str">
        <f t="shared" si="44"/>
        <v/>
      </c>
      <c r="M96" s="1" t="str">
        <f t="shared" si="45"/>
        <v/>
      </c>
      <c r="N96" s="1" t="str">
        <f t="shared" si="46"/>
        <v/>
      </c>
      <c r="O96" s="1" t="str">
        <f t="shared" si="47"/>
        <v/>
      </c>
      <c r="P96" s="1" t="str">
        <f t="shared" si="48"/>
        <v/>
      </c>
      <c r="Q96" s="1" t="str">
        <f t="shared" si="49"/>
        <v/>
      </c>
      <c r="R96" s="1" t="str">
        <f t="shared" si="50"/>
        <v/>
      </c>
      <c r="S96" s="1" t="str">
        <f t="shared" si="51"/>
        <v/>
      </c>
    </row>
    <row r="97" spans="1:19" x14ac:dyDescent="0.4">
      <c r="A97" cm="1">
        <f t="array" ref="A97">_xlfn.IFS(LEFT(B97,3)="beg",A96+1,LEFT(B96,3)="end",A96-1,A96,A96)</f>
        <v>4</v>
      </c>
      <c r="B97" t="s">
        <v>6</v>
      </c>
      <c r="C97" s="1" t="str">
        <f t="shared" si="35"/>
        <v/>
      </c>
      <c r="D97" s="1" t="str">
        <f t="shared" si="36"/>
        <v/>
      </c>
      <c r="E97" s="1" t="str">
        <f t="shared" si="37"/>
        <v/>
      </c>
      <c r="F97" s="1" t="str">
        <f t="shared" si="38"/>
        <v>CVyLength 10.00000</v>
      </c>
      <c r="G97" s="1" t="str">
        <f t="shared" si="39"/>
        <v/>
      </c>
      <c r="H97" s="1" t="str">
        <f t="shared" si="40"/>
        <v/>
      </c>
      <c r="I97" s="1" t="str">
        <f t="shared" si="41"/>
        <v/>
      </c>
      <c r="J97" s="1" t="str">
        <f t="shared" si="42"/>
        <v/>
      </c>
      <c r="K97" s="1" t="str">
        <f t="shared" si="43"/>
        <v/>
      </c>
      <c r="L97" s="1" t="str">
        <f t="shared" si="44"/>
        <v/>
      </c>
      <c r="M97" s="1" t="str">
        <f t="shared" si="45"/>
        <v/>
      </c>
      <c r="N97" s="1" t="str">
        <f t="shared" si="46"/>
        <v/>
      </c>
      <c r="O97" s="1" t="str">
        <f t="shared" si="47"/>
        <v/>
      </c>
      <c r="P97" s="1" t="str">
        <f t="shared" si="48"/>
        <v/>
      </c>
      <c r="Q97" s="1" t="str">
        <f t="shared" si="49"/>
        <v/>
      </c>
      <c r="R97" s="1" t="str">
        <f t="shared" si="50"/>
        <v/>
      </c>
      <c r="S97" s="1" t="str">
        <f t="shared" si="51"/>
        <v/>
      </c>
    </row>
    <row r="98" spans="1:19" x14ac:dyDescent="0.4">
      <c r="A98" cm="1">
        <f t="array" ref="A98">_xlfn.IFS(LEFT(B98,3)="beg",A97+1,LEFT(B97,3)="end",A97-1,A97,A97)</f>
        <v>4</v>
      </c>
      <c r="B98" t="s">
        <v>7</v>
      </c>
      <c r="C98" s="1" t="str">
        <f t="shared" si="35"/>
        <v/>
      </c>
      <c r="D98" s="1" t="str">
        <f t="shared" si="36"/>
        <v/>
      </c>
      <c r="E98" s="1" t="str">
        <f t="shared" si="37"/>
        <v/>
      </c>
      <c r="F98" s="1" t="str">
        <f t="shared" si="38"/>
        <v>CVzLength 10.00000</v>
      </c>
      <c r="G98" s="1" t="str">
        <f t="shared" si="39"/>
        <v/>
      </c>
      <c r="H98" s="1" t="str">
        <f t="shared" si="40"/>
        <v/>
      </c>
      <c r="I98" s="1" t="str">
        <f t="shared" si="41"/>
        <v/>
      </c>
      <c r="J98" s="1" t="str">
        <f t="shared" si="42"/>
        <v/>
      </c>
      <c r="K98" s="1" t="str">
        <f t="shared" si="43"/>
        <v/>
      </c>
      <c r="L98" s="1" t="str">
        <f t="shared" si="44"/>
        <v/>
      </c>
      <c r="M98" s="1" t="str">
        <f t="shared" si="45"/>
        <v/>
      </c>
      <c r="N98" s="1" t="str">
        <f t="shared" si="46"/>
        <v/>
      </c>
      <c r="O98" s="1" t="str">
        <f t="shared" si="47"/>
        <v/>
      </c>
      <c r="P98" s="1" t="str">
        <f t="shared" si="48"/>
        <v/>
      </c>
      <c r="Q98" s="1" t="str">
        <f t="shared" si="49"/>
        <v/>
      </c>
      <c r="R98" s="1" t="str">
        <f t="shared" si="50"/>
        <v/>
      </c>
      <c r="S98" s="1" t="str">
        <f t="shared" si="51"/>
        <v/>
      </c>
    </row>
    <row r="99" spans="1:19" x14ac:dyDescent="0.4">
      <c r="A99" cm="1">
        <f t="array" ref="A99">_xlfn.IFS(LEFT(B99,3)="beg",A98+1,LEFT(B98,3)="end",A98-1,A98,A98)</f>
        <v>4</v>
      </c>
      <c r="B99" t="s">
        <v>8</v>
      </c>
      <c r="C99" s="1" t="str">
        <f t="shared" si="35"/>
        <v/>
      </c>
      <c r="D99" s="1" t="str">
        <f t="shared" si="36"/>
        <v/>
      </c>
      <c r="E99" s="1" t="str">
        <f t="shared" si="37"/>
        <v/>
      </c>
      <c r="F99" s="1" t="str">
        <f t="shared" si="38"/>
        <v>AutoPatternScale</v>
      </c>
      <c r="G99" s="1" t="str">
        <f t="shared" si="39"/>
        <v/>
      </c>
      <c r="H99" s="1" t="str">
        <f t="shared" si="40"/>
        <v/>
      </c>
      <c r="I99" s="1" t="str">
        <f t="shared" si="41"/>
        <v/>
      </c>
      <c r="J99" s="1" t="str">
        <f t="shared" si="42"/>
        <v/>
      </c>
      <c r="K99" s="1" t="str">
        <f t="shared" si="43"/>
        <v/>
      </c>
      <c r="L99" s="1" t="str">
        <f t="shared" si="44"/>
        <v/>
      </c>
      <c r="M99" s="1" t="str">
        <f t="shared" si="45"/>
        <v/>
      </c>
      <c r="N99" s="1" t="str">
        <f t="shared" si="46"/>
        <v/>
      </c>
      <c r="O99" s="1" t="str">
        <f t="shared" si="47"/>
        <v/>
      </c>
      <c r="P99" s="1" t="str">
        <f t="shared" si="48"/>
        <v/>
      </c>
      <c r="Q99" s="1" t="str">
        <f t="shared" si="49"/>
        <v/>
      </c>
      <c r="R99" s="1" t="str">
        <f t="shared" si="50"/>
        <v/>
      </c>
      <c r="S99" s="1" t="str">
        <f t="shared" si="51"/>
        <v/>
      </c>
    </row>
    <row r="100" spans="1:19" x14ac:dyDescent="0.4">
      <c r="A100" cm="1">
        <f t="array" ref="A100">_xlfn.IFS(LEFT(B100,3)="beg",A99+1,LEFT(B99,3)="end",A99-1,A99,A99)</f>
        <v>4</v>
      </c>
      <c r="B100" t="s">
        <v>9</v>
      </c>
      <c r="C100" s="1" t="str">
        <f t="shared" si="35"/>
        <v/>
      </c>
      <c r="D100" s="1" t="str">
        <f t="shared" si="36"/>
        <v/>
      </c>
      <c r="E100" s="1" t="str">
        <f t="shared" si="37"/>
        <v/>
      </c>
      <c r="F100" s="1" t="str">
        <f t="shared" si="38"/>
        <v>ShowDescription no</v>
      </c>
      <c r="G100" s="1" t="str">
        <f t="shared" si="39"/>
        <v/>
      </c>
      <c r="H100" s="1" t="str">
        <f t="shared" si="40"/>
        <v/>
      </c>
      <c r="I100" s="1" t="str">
        <f t="shared" si="41"/>
        <v/>
      </c>
      <c r="J100" s="1" t="str">
        <f t="shared" si="42"/>
        <v/>
      </c>
      <c r="K100" s="1" t="str">
        <f t="shared" si="43"/>
        <v/>
      </c>
      <c r="L100" s="1" t="str">
        <f t="shared" si="44"/>
        <v/>
      </c>
      <c r="M100" s="1" t="str">
        <f t="shared" si="45"/>
        <v/>
      </c>
      <c r="N100" s="1" t="str">
        <f t="shared" si="46"/>
        <v/>
      </c>
      <c r="O100" s="1" t="str">
        <f t="shared" si="47"/>
        <v/>
      </c>
      <c r="P100" s="1" t="str">
        <f t="shared" si="48"/>
        <v/>
      </c>
      <c r="Q100" s="1" t="str">
        <f t="shared" si="49"/>
        <v/>
      </c>
      <c r="R100" s="1" t="str">
        <f t="shared" si="50"/>
        <v/>
      </c>
      <c r="S100" s="1" t="str">
        <f t="shared" si="51"/>
        <v/>
      </c>
    </row>
    <row r="101" spans="1:19" x14ac:dyDescent="0.4">
      <c r="A101" cm="1">
        <f t="array" ref="A101">_xlfn.IFS(LEFT(B101,3)="beg",A100+1,LEFT(B100,3)="end",A100-1,A100,A100)</f>
        <v>4</v>
      </c>
      <c r="B101" t="s">
        <v>10</v>
      </c>
      <c r="C101" s="1" t="str">
        <f t="shared" si="35"/>
        <v/>
      </c>
      <c r="D101" s="1" t="str">
        <f t="shared" si="36"/>
        <v/>
      </c>
      <c r="E101" s="1" t="str">
        <f t="shared" si="37"/>
        <v/>
      </c>
      <c r="F101" s="1" t="str">
        <f t="shared" si="38"/>
        <v>CVsVisible no</v>
      </c>
      <c r="G101" s="1" t="str">
        <f t="shared" si="39"/>
        <v/>
      </c>
      <c r="H101" s="1" t="str">
        <f t="shared" si="40"/>
        <v/>
      </c>
      <c r="I101" s="1" t="str">
        <f t="shared" si="41"/>
        <v/>
      </c>
      <c r="J101" s="1" t="str">
        <f t="shared" si="42"/>
        <v/>
      </c>
      <c r="K101" s="1" t="str">
        <f t="shared" si="43"/>
        <v/>
      </c>
      <c r="L101" s="1" t="str">
        <f t="shared" si="44"/>
        <v/>
      </c>
      <c r="M101" s="1" t="str">
        <f t="shared" si="45"/>
        <v/>
      </c>
      <c r="N101" s="1" t="str">
        <f t="shared" si="46"/>
        <v/>
      </c>
      <c r="O101" s="1" t="str">
        <f t="shared" si="47"/>
        <v/>
      </c>
      <c r="P101" s="1" t="str">
        <f t="shared" si="48"/>
        <v/>
      </c>
      <c r="Q101" s="1" t="str">
        <f t="shared" si="49"/>
        <v/>
      </c>
      <c r="R101" s="1" t="str">
        <f t="shared" si="50"/>
        <v/>
      </c>
      <c r="S101" s="1" t="str">
        <f t="shared" si="51"/>
        <v/>
      </c>
    </row>
    <row r="102" spans="1:19" x14ac:dyDescent="0.4">
      <c r="A102" cm="1">
        <f t="array" ref="A102">_xlfn.IFS(LEFT(B102,3)="beg",A101+1,LEFT(B101,3)="end",A101-1,A101,A101)</f>
        <v>4</v>
      </c>
      <c r="B102" t="s">
        <v>11</v>
      </c>
      <c r="C102" s="1" t="str">
        <f t="shared" si="35"/>
        <v/>
      </c>
      <c r="D102" s="1" t="str">
        <f t="shared" si="36"/>
        <v/>
      </c>
      <c r="E102" s="1" t="str">
        <f t="shared" si="37"/>
        <v/>
      </c>
      <c r="F102" s="1" t="str">
        <f t="shared" si="38"/>
        <v>CVsThickness 3</v>
      </c>
      <c r="G102" s="1" t="str">
        <f t="shared" si="39"/>
        <v/>
      </c>
      <c r="H102" s="1" t="str">
        <f t="shared" si="40"/>
        <v/>
      </c>
      <c r="I102" s="1" t="str">
        <f t="shared" si="41"/>
        <v/>
      </c>
      <c r="J102" s="1" t="str">
        <f t="shared" si="42"/>
        <v/>
      </c>
      <c r="K102" s="1" t="str">
        <f t="shared" si="43"/>
        <v/>
      </c>
      <c r="L102" s="1" t="str">
        <f t="shared" si="44"/>
        <v/>
      </c>
      <c r="M102" s="1" t="str">
        <f t="shared" si="45"/>
        <v/>
      </c>
      <c r="N102" s="1" t="str">
        <f t="shared" si="46"/>
        <v/>
      </c>
      <c r="O102" s="1" t="str">
        <f t="shared" si="47"/>
        <v/>
      </c>
      <c r="P102" s="1" t="str">
        <f t="shared" si="48"/>
        <v/>
      </c>
      <c r="Q102" s="1" t="str">
        <f t="shared" si="49"/>
        <v/>
      </c>
      <c r="R102" s="1" t="str">
        <f t="shared" si="50"/>
        <v/>
      </c>
      <c r="S102" s="1" t="str">
        <f t="shared" si="51"/>
        <v/>
      </c>
    </row>
    <row r="103" spans="1:19" x14ac:dyDescent="0.4">
      <c r="A103" cm="1">
        <f t="array" ref="A103">_xlfn.IFS(LEFT(B103,3)="beg",A102+1,LEFT(B102,3)="end",A102-1,A102,A102)</f>
        <v>5</v>
      </c>
      <c r="B103" t="s">
        <v>12</v>
      </c>
      <c r="C103" s="1" t="str">
        <f t="shared" si="35"/>
        <v/>
      </c>
      <c r="D103" s="1" t="str">
        <f t="shared" si="36"/>
        <v/>
      </c>
      <c r="E103" s="1" t="str">
        <f t="shared" si="37"/>
        <v/>
      </c>
      <c r="F103" s="1" t="str">
        <f t="shared" si="38"/>
        <v/>
      </c>
      <c r="G103" s="1" t="str">
        <f t="shared" si="39"/>
        <v xml:space="preserve">begin_&lt;location&gt; </v>
      </c>
      <c r="H103" s="1" t="str">
        <f t="shared" si="40"/>
        <v/>
      </c>
      <c r="I103" s="1" t="str">
        <f t="shared" si="41"/>
        <v/>
      </c>
      <c r="J103" s="1" t="str">
        <f t="shared" si="42"/>
        <v/>
      </c>
      <c r="K103" s="1" t="str">
        <f t="shared" si="43"/>
        <v/>
      </c>
      <c r="L103" s="1" t="str">
        <f t="shared" si="44"/>
        <v/>
      </c>
      <c r="M103" s="1" t="str">
        <f t="shared" si="45"/>
        <v/>
      </c>
      <c r="N103" s="1" t="str">
        <f t="shared" si="46"/>
        <v/>
      </c>
      <c r="O103" s="1" t="str">
        <f t="shared" si="47"/>
        <v/>
      </c>
      <c r="P103" s="1" t="str">
        <f t="shared" si="48"/>
        <v/>
      </c>
      <c r="Q103" s="1" t="str">
        <f t="shared" si="49"/>
        <v/>
      </c>
      <c r="R103" s="1" t="str">
        <f t="shared" si="50"/>
        <v/>
      </c>
      <c r="S103" s="1" t="str">
        <f t="shared" si="51"/>
        <v/>
      </c>
    </row>
    <row r="104" spans="1:19" x14ac:dyDescent="0.4">
      <c r="A104" cm="1">
        <f t="array" ref="A104">_xlfn.IFS(LEFT(B104,3)="beg",A103+1,LEFT(B103,3)="end",A103-1,A103,A103)</f>
        <v>6</v>
      </c>
      <c r="B104" t="s">
        <v>13</v>
      </c>
      <c r="C104" s="1" t="str">
        <f t="shared" si="35"/>
        <v/>
      </c>
      <c r="D104" s="1" t="str">
        <f t="shared" si="36"/>
        <v/>
      </c>
      <c r="E104" s="1" t="str">
        <f t="shared" si="37"/>
        <v/>
      </c>
      <c r="F104" s="1" t="str">
        <f t="shared" si="38"/>
        <v/>
      </c>
      <c r="G104" s="1" t="str">
        <f t="shared" si="39"/>
        <v/>
      </c>
      <c r="H104" s="1" t="str">
        <f t="shared" si="40"/>
        <v xml:space="preserve">begin_&lt;reference&gt; </v>
      </c>
      <c r="I104" s="1" t="str">
        <f t="shared" si="41"/>
        <v/>
      </c>
      <c r="J104" s="1" t="str">
        <f t="shared" si="42"/>
        <v/>
      </c>
      <c r="K104" s="1" t="str">
        <f t="shared" si="43"/>
        <v/>
      </c>
      <c r="L104" s="1" t="str">
        <f t="shared" si="44"/>
        <v/>
      </c>
      <c r="M104" s="1" t="str">
        <f t="shared" si="45"/>
        <v/>
      </c>
      <c r="N104" s="1" t="str">
        <f t="shared" si="46"/>
        <v/>
      </c>
      <c r="O104" s="1" t="str">
        <f t="shared" si="47"/>
        <v/>
      </c>
      <c r="P104" s="1" t="str">
        <f t="shared" si="48"/>
        <v/>
      </c>
      <c r="Q104" s="1" t="str">
        <f t="shared" si="49"/>
        <v/>
      </c>
      <c r="R104" s="1" t="str">
        <f t="shared" si="50"/>
        <v/>
      </c>
      <c r="S104" s="1" t="str">
        <f t="shared" si="51"/>
        <v/>
      </c>
    </row>
    <row r="105" spans="1:19" x14ac:dyDescent="0.4">
      <c r="A105" cm="1">
        <f t="array" ref="A105">_xlfn.IFS(LEFT(B105,3)="beg",A104+1,LEFT(B104,3)="end",A104-1,A104,A104)</f>
        <v>6</v>
      </c>
      <c r="B105" t="s">
        <v>14</v>
      </c>
      <c r="C105" s="1" t="str">
        <f t="shared" si="35"/>
        <v/>
      </c>
      <c r="D105" s="1" t="str">
        <f t="shared" si="36"/>
        <v/>
      </c>
      <c r="E105" s="1" t="str">
        <f t="shared" si="37"/>
        <v/>
      </c>
      <c r="F105" s="1" t="str">
        <f t="shared" si="38"/>
        <v/>
      </c>
      <c r="G105" s="1" t="str">
        <f t="shared" si="39"/>
        <v/>
      </c>
      <c r="H105" s="1" t="str">
        <f t="shared" si="40"/>
        <v>cartesian</v>
      </c>
      <c r="I105" s="1" t="str">
        <f t="shared" si="41"/>
        <v/>
      </c>
      <c r="J105" s="1" t="str">
        <f t="shared" si="42"/>
        <v/>
      </c>
      <c r="K105" s="1" t="str">
        <f t="shared" si="43"/>
        <v/>
      </c>
      <c r="L105" s="1" t="str">
        <f t="shared" si="44"/>
        <v/>
      </c>
      <c r="M105" s="1" t="str">
        <f t="shared" si="45"/>
        <v/>
      </c>
      <c r="N105" s="1" t="str">
        <f t="shared" si="46"/>
        <v/>
      </c>
      <c r="O105" s="1" t="str">
        <f t="shared" si="47"/>
        <v/>
      </c>
      <c r="P105" s="1" t="str">
        <f t="shared" si="48"/>
        <v/>
      </c>
      <c r="Q105" s="1" t="str">
        <f t="shared" si="49"/>
        <v/>
      </c>
      <c r="R105" s="1" t="str">
        <f t="shared" si="50"/>
        <v/>
      </c>
      <c r="S105" s="1" t="str">
        <f t="shared" si="51"/>
        <v/>
      </c>
    </row>
    <row r="106" spans="1:19" x14ac:dyDescent="0.4">
      <c r="A106" cm="1">
        <f t="array" ref="A106">_xlfn.IFS(LEFT(B106,3)="beg",A105+1,LEFT(B105,3)="end",A105-1,A105,A105)</f>
        <v>6</v>
      </c>
      <c r="B106" t="s">
        <v>15</v>
      </c>
      <c r="C106" s="1" t="str">
        <f t="shared" si="35"/>
        <v/>
      </c>
      <c r="D106" s="1" t="str">
        <f t="shared" si="36"/>
        <v/>
      </c>
      <c r="E106" s="1" t="str">
        <f t="shared" si="37"/>
        <v/>
      </c>
      <c r="F106" s="1" t="str">
        <f t="shared" si="38"/>
        <v/>
      </c>
      <c r="G106" s="1" t="str">
        <f t="shared" si="39"/>
        <v/>
      </c>
      <c r="H106" s="1" t="str">
        <f t="shared" si="40"/>
        <v>longitude 138.544999999999990</v>
      </c>
      <c r="I106" s="1" t="str">
        <f t="shared" si="41"/>
        <v/>
      </c>
      <c r="J106" s="1" t="str">
        <f t="shared" si="42"/>
        <v/>
      </c>
      <c r="K106" s="1" t="str">
        <f t="shared" si="43"/>
        <v/>
      </c>
      <c r="L106" s="1" t="str">
        <f t="shared" si="44"/>
        <v/>
      </c>
      <c r="M106" s="1" t="str">
        <f t="shared" si="45"/>
        <v/>
      </c>
      <c r="N106" s="1" t="str">
        <f t="shared" si="46"/>
        <v/>
      </c>
      <c r="O106" s="1" t="str">
        <f t="shared" si="47"/>
        <v/>
      </c>
      <c r="P106" s="1" t="str">
        <f t="shared" si="48"/>
        <v/>
      </c>
      <c r="Q106" s="1" t="str">
        <f t="shared" si="49"/>
        <v/>
      </c>
      <c r="R106" s="1" t="str">
        <f t="shared" si="50"/>
        <v/>
      </c>
      <c r="S106" s="1" t="str">
        <f t="shared" si="51"/>
        <v/>
      </c>
    </row>
    <row r="107" spans="1:19" x14ac:dyDescent="0.4">
      <c r="A107" cm="1">
        <f t="array" ref="A107">_xlfn.IFS(LEFT(B107,3)="beg",A106+1,LEFT(B106,3)="end",A106-1,A106,A106)</f>
        <v>6</v>
      </c>
      <c r="B107" t="s">
        <v>16</v>
      </c>
      <c r="C107" s="1" t="str">
        <f t="shared" si="35"/>
        <v/>
      </c>
      <c r="D107" s="1" t="str">
        <f t="shared" si="36"/>
        <v/>
      </c>
      <c r="E107" s="1" t="str">
        <f t="shared" si="37"/>
        <v/>
      </c>
      <c r="F107" s="1" t="str">
        <f t="shared" si="38"/>
        <v/>
      </c>
      <c r="G107" s="1" t="str">
        <f t="shared" si="39"/>
        <v/>
      </c>
      <c r="H107" s="1" t="str">
        <f t="shared" si="40"/>
        <v>latitude 36.402900000000002</v>
      </c>
      <c r="I107" s="1" t="str">
        <f t="shared" si="41"/>
        <v/>
      </c>
      <c r="J107" s="1" t="str">
        <f t="shared" si="42"/>
        <v/>
      </c>
      <c r="K107" s="1" t="str">
        <f t="shared" si="43"/>
        <v/>
      </c>
      <c r="L107" s="1" t="str">
        <f t="shared" si="44"/>
        <v/>
      </c>
      <c r="M107" s="1" t="str">
        <f t="shared" si="45"/>
        <v/>
      </c>
      <c r="N107" s="1" t="str">
        <f t="shared" si="46"/>
        <v/>
      </c>
      <c r="O107" s="1" t="str">
        <f t="shared" si="47"/>
        <v/>
      </c>
      <c r="P107" s="1" t="str">
        <f t="shared" si="48"/>
        <v/>
      </c>
      <c r="Q107" s="1" t="str">
        <f t="shared" si="49"/>
        <v/>
      </c>
      <c r="R107" s="1" t="str">
        <f t="shared" si="50"/>
        <v/>
      </c>
      <c r="S107" s="1" t="str">
        <f t="shared" si="51"/>
        <v/>
      </c>
    </row>
    <row r="108" spans="1:19" x14ac:dyDescent="0.4">
      <c r="A108" cm="1">
        <f t="array" ref="A108">_xlfn.IFS(LEFT(B108,3)="beg",A107+1,LEFT(B107,3)="end",A107-1,A107,A107)</f>
        <v>6</v>
      </c>
      <c r="B108" t="s">
        <v>45</v>
      </c>
      <c r="C108" s="1" t="str">
        <f t="shared" si="35"/>
        <v/>
      </c>
      <c r="D108" s="1" t="str">
        <f t="shared" si="36"/>
        <v/>
      </c>
      <c r="E108" s="1" t="str">
        <f t="shared" si="37"/>
        <v/>
      </c>
      <c r="F108" s="1" t="str">
        <f t="shared" si="38"/>
        <v/>
      </c>
      <c r="G108" s="1" t="str">
        <f t="shared" si="39"/>
        <v/>
      </c>
      <c r="H108" s="1" t="str">
        <f t="shared" si="40"/>
        <v>visible no</v>
      </c>
      <c r="I108" s="1" t="str">
        <f t="shared" si="41"/>
        <v/>
      </c>
      <c r="J108" s="1" t="str">
        <f t="shared" si="42"/>
        <v/>
      </c>
      <c r="K108" s="1" t="str">
        <f t="shared" si="43"/>
        <v/>
      </c>
      <c r="L108" s="1" t="str">
        <f t="shared" si="44"/>
        <v/>
      </c>
      <c r="M108" s="1" t="str">
        <f t="shared" si="45"/>
        <v/>
      </c>
      <c r="N108" s="1" t="str">
        <f t="shared" si="46"/>
        <v/>
      </c>
      <c r="O108" s="1" t="str">
        <f t="shared" si="47"/>
        <v/>
      </c>
      <c r="P108" s="1" t="str">
        <f t="shared" si="48"/>
        <v/>
      </c>
      <c r="Q108" s="1" t="str">
        <f t="shared" si="49"/>
        <v/>
      </c>
      <c r="R108" s="1" t="str">
        <f t="shared" si="50"/>
        <v/>
      </c>
      <c r="S108" s="1" t="str">
        <f t="shared" si="51"/>
        <v/>
      </c>
    </row>
    <row r="109" spans="1:19" x14ac:dyDescent="0.4">
      <c r="A109" cm="1">
        <f t="array" ref="A109">_xlfn.IFS(LEFT(B109,3)="beg",A108+1,LEFT(B108,3)="end",A108-1,A108,A108)</f>
        <v>6</v>
      </c>
      <c r="B109" t="s">
        <v>18</v>
      </c>
      <c r="C109" s="1" t="str">
        <f t="shared" si="35"/>
        <v/>
      </c>
      <c r="D109" s="1" t="str">
        <f t="shared" si="36"/>
        <v/>
      </c>
      <c r="E109" s="1" t="str">
        <f t="shared" si="37"/>
        <v/>
      </c>
      <c r="F109" s="1" t="str">
        <f t="shared" si="38"/>
        <v/>
      </c>
      <c r="G109" s="1" t="str">
        <f t="shared" si="39"/>
        <v/>
      </c>
      <c r="H109" s="1" t="str">
        <f t="shared" si="40"/>
        <v>terrain</v>
      </c>
      <c r="I109" s="1" t="str">
        <f t="shared" si="41"/>
        <v/>
      </c>
      <c r="J109" s="1" t="str">
        <f t="shared" si="42"/>
        <v/>
      </c>
      <c r="K109" s="1" t="str">
        <f t="shared" si="43"/>
        <v/>
      </c>
      <c r="L109" s="1" t="str">
        <f t="shared" si="44"/>
        <v/>
      </c>
      <c r="M109" s="1" t="str">
        <f t="shared" si="45"/>
        <v/>
      </c>
      <c r="N109" s="1" t="str">
        <f t="shared" si="46"/>
        <v/>
      </c>
      <c r="O109" s="1" t="str">
        <f t="shared" si="47"/>
        <v/>
      </c>
      <c r="P109" s="1" t="str">
        <f t="shared" si="48"/>
        <v/>
      </c>
      <c r="Q109" s="1" t="str">
        <f t="shared" si="49"/>
        <v/>
      </c>
      <c r="R109" s="1" t="str">
        <f t="shared" si="50"/>
        <v/>
      </c>
      <c r="S109" s="1" t="str">
        <f t="shared" si="51"/>
        <v/>
      </c>
    </row>
    <row r="110" spans="1:19" x14ac:dyDescent="0.4">
      <c r="A110" cm="1">
        <f t="array" ref="A110">_xlfn.IFS(LEFT(B110,3)="beg",A109+1,LEFT(B109,3)="end",A109-1,A109,A109)</f>
        <v>6</v>
      </c>
      <c r="B110" t="s">
        <v>19</v>
      </c>
      <c r="C110" s="1" t="str">
        <f t="shared" si="35"/>
        <v/>
      </c>
      <c r="D110" s="1" t="str">
        <f t="shared" si="36"/>
        <v/>
      </c>
      <c r="E110" s="1" t="str">
        <f t="shared" si="37"/>
        <v/>
      </c>
      <c r="F110" s="1" t="str">
        <f t="shared" si="38"/>
        <v/>
      </c>
      <c r="G110" s="1" t="str">
        <f t="shared" si="39"/>
        <v/>
      </c>
      <c r="H110" s="1" t="str">
        <f t="shared" si="40"/>
        <v>end_&lt;reference&gt;</v>
      </c>
      <c r="I110" s="1" t="str">
        <f t="shared" si="41"/>
        <v/>
      </c>
      <c r="J110" s="1" t="str">
        <f t="shared" si="42"/>
        <v/>
      </c>
      <c r="K110" s="1" t="str">
        <f t="shared" si="43"/>
        <v/>
      </c>
      <c r="L110" s="1" t="str">
        <f t="shared" si="44"/>
        <v/>
      </c>
      <c r="M110" s="1" t="str">
        <f t="shared" si="45"/>
        <v/>
      </c>
      <c r="N110" s="1" t="str">
        <f t="shared" si="46"/>
        <v/>
      </c>
      <c r="O110" s="1" t="str">
        <f t="shared" si="47"/>
        <v/>
      </c>
      <c r="P110" s="1" t="str">
        <f t="shared" si="48"/>
        <v/>
      </c>
      <c r="Q110" s="1" t="str">
        <f t="shared" si="49"/>
        <v/>
      </c>
      <c r="R110" s="1" t="str">
        <f t="shared" si="50"/>
        <v/>
      </c>
      <c r="S110" s="1" t="str">
        <f t="shared" si="51"/>
        <v/>
      </c>
    </row>
    <row r="111" spans="1:19" x14ac:dyDescent="0.4">
      <c r="A111" cm="1">
        <f t="array" ref="A111">_xlfn.IFS(LEFT(B111,3)="beg",A110+1,LEFT(B110,3)="end",A110-1,A110,A110)</f>
        <v>5</v>
      </c>
      <c r="B111" t="s">
        <v>71</v>
      </c>
      <c r="C111" s="1" t="str">
        <f t="shared" si="35"/>
        <v/>
      </c>
      <c r="D111" s="1" t="str">
        <f t="shared" si="36"/>
        <v/>
      </c>
      <c r="E111" s="1" t="str">
        <f t="shared" si="37"/>
        <v/>
      </c>
      <c r="F111" s="1" t="str">
        <f t="shared" si="38"/>
        <v/>
      </c>
      <c r="G111" s="1" t="str">
        <f t="shared" si="39"/>
        <v>spacing 1.50000</v>
      </c>
      <c r="H111" s="1" t="str">
        <f t="shared" si="40"/>
        <v/>
      </c>
      <c r="I111" s="1" t="str">
        <f t="shared" si="41"/>
        <v/>
      </c>
      <c r="J111" s="1" t="str">
        <f t="shared" si="42"/>
        <v/>
      </c>
      <c r="K111" s="1" t="str">
        <f t="shared" si="43"/>
        <v/>
      </c>
      <c r="L111" s="1" t="str">
        <f t="shared" si="44"/>
        <v/>
      </c>
      <c r="M111" s="1" t="str">
        <f t="shared" si="45"/>
        <v/>
      </c>
      <c r="N111" s="1" t="str">
        <f t="shared" si="46"/>
        <v/>
      </c>
      <c r="O111" s="1" t="str">
        <f t="shared" si="47"/>
        <v/>
      </c>
      <c r="P111" s="1" t="str">
        <f t="shared" si="48"/>
        <v/>
      </c>
      <c r="Q111" s="1" t="str">
        <f t="shared" si="49"/>
        <v/>
      </c>
      <c r="R111" s="1" t="str">
        <f t="shared" si="50"/>
        <v/>
      </c>
      <c r="S111" s="1" t="str">
        <f t="shared" si="51"/>
        <v/>
      </c>
    </row>
    <row r="112" spans="1:19" x14ac:dyDescent="0.4">
      <c r="A112" cm="1">
        <f t="array" ref="A112">_xlfn.IFS(LEFT(B112,3)="beg",A111+1,LEFT(B111,3)="end",A111-1,A111,A111)</f>
        <v>5</v>
      </c>
      <c r="B112" t="s">
        <v>72</v>
      </c>
      <c r="C112" s="1" t="str">
        <f t="shared" si="35"/>
        <v/>
      </c>
      <c r="D112" s="1" t="str">
        <f t="shared" si="36"/>
        <v/>
      </c>
      <c r="E112" s="1" t="str">
        <f t="shared" si="37"/>
        <v/>
      </c>
      <c r="F112" s="1" t="str">
        <f t="shared" si="38"/>
        <v/>
      </c>
      <c r="G112" s="1" t="str">
        <f t="shared" si="39"/>
        <v>nVertices 2</v>
      </c>
      <c r="H112" s="1" t="str">
        <f t="shared" si="40"/>
        <v/>
      </c>
      <c r="I112" s="1" t="str">
        <f t="shared" si="41"/>
        <v/>
      </c>
      <c r="J112" s="1" t="str">
        <f t="shared" si="42"/>
        <v/>
      </c>
      <c r="K112" s="1" t="str">
        <f t="shared" si="43"/>
        <v/>
      </c>
      <c r="L112" s="1" t="str">
        <f t="shared" si="44"/>
        <v/>
      </c>
      <c r="M112" s="1" t="str">
        <f t="shared" si="45"/>
        <v/>
      </c>
      <c r="N112" s="1" t="str">
        <f t="shared" si="46"/>
        <v/>
      </c>
      <c r="O112" s="1" t="str">
        <f t="shared" si="47"/>
        <v/>
      </c>
      <c r="P112" s="1" t="str">
        <f t="shared" si="48"/>
        <v/>
      </c>
      <c r="Q112" s="1" t="str">
        <f t="shared" si="49"/>
        <v/>
      </c>
      <c r="R112" s="1" t="str">
        <f t="shared" si="50"/>
        <v/>
      </c>
      <c r="S112" s="1" t="str">
        <f t="shared" si="51"/>
        <v/>
      </c>
    </row>
    <row r="113" spans="1:19" x14ac:dyDescent="0.4">
      <c r="A113" cm="1">
        <f t="array" ref="A113">_xlfn.IFS(LEFT(B113,3)="beg",A112+1,LEFT(B112,3)="end",A112-1,A112,A112)</f>
        <v>5</v>
      </c>
      <c r="B113" t="s">
        <v>73</v>
      </c>
      <c r="C113" s="1" t="str">
        <f t="shared" si="35"/>
        <v/>
      </c>
      <c r="D113" s="1" t="str">
        <f t="shared" si="36"/>
        <v/>
      </c>
      <c r="E113" s="1" t="str">
        <f t="shared" si="37"/>
        <v/>
      </c>
      <c r="F113" s="1" t="str">
        <f t="shared" si="38"/>
        <v/>
      </c>
      <c r="G113" s="1" t="str">
        <f t="shared" si="39"/>
        <v>1534.107670000000100 662.965360000000030 0.000000000000000</v>
      </c>
      <c r="H113" s="1" t="str">
        <f t="shared" si="40"/>
        <v/>
      </c>
      <c r="I113" s="1" t="str">
        <f t="shared" si="41"/>
        <v/>
      </c>
      <c r="J113" s="1" t="str">
        <f t="shared" si="42"/>
        <v/>
      </c>
      <c r="K113" s="1" t="str">
        <f t="shared" si="43"/>
        <v/>
      </c>
      <c r="L113" s="1" t="str">
        <f t="shared" si="44"/>
        <v/>
      </c>
      <c r="M113" s="1" t="str">
        <f t="shared" si="45"/>
        <v/>
      </c>
      <c r="N113" s="1" t="str">
        <f t="shared" si="46"/>
        <v/>
      </c>
      <c r="O113" s="1" t="str">
        <f t="shared" si="47"/>
        <v/>
      </c>
      <c r="P113" s="1" t="str">
        <f t="shared" si="48"/>
        <v/>
      </c>
      <c r="Q113" s="1" t="str">
        <f t="shared" si="49"/>
        <v/>
      </c>
      <c r="R113" s="1" t="str">
        <f t="shared" si="50"/>
        <v/>
      </c>
      <c r="S113" s="1" t="str">
        <f t="shared" si="51"/>
        <v/>
      </c>
    </row>
    <row r="114" spans="1:19" x14ac:dyDescent="0.4">
      <c r="A114" cm="1">
        <f t="array" ref="A114">_xlfn.IFS(LEFT(B114,3)="beg",A113+1,LEFT(B113,3)="end",A113-1,A113,A113)</f>
        <v>5</v>
      </c>
      <c r="B114" t="s">
        <v>74</v>
      </c>
      <c r="C114" s="1" t="str">
        <f t="shared" si="35"/>
        <v/>
      </c>
      <c r="D114" s="1" t="str">
        <f t="shared" si="36"/>
        <v/>
      </c>
      <c r="E114" s="1" t="str">
        <f t="shared" si="37"/>
        <v/>
      </c>
      <c r="F114" s="1" t="str">
        <f t="shared" si="38"/>
        <v/>
      </c>
      <c r="G114" s="1" t="str">
        <f t="shared" si="39"/>
        <v>1534.107670000000100 662.965360000000030 50.000000000000000</v>
      </c>
      <c r="H114" s="1" t="str">
        <f t="shared" si="40"/>
        <v/>
      </c>
      <c r="I114" s="1" t="str">
        <f t="shared" si="41"/>
        <v/>
      </c>
      <c r="J114" s="1" t="str">
        <f t="shared" si="42"/>
        <v/>
      </c>
      <c r="K114" s="1" t="str">
        <f t="shared" si="43"/>
        <v/>
      </c>
      <c r="L114" s="1" t="str">
        <f t="shared" si="44"/>
        <v/>
      </c>
      <c r="M114" s="1" t="str">
        <f t="shared" si="45"/>
        <v/>
      </c>
      <c r="N114" s="1" t="str">
        <f t="shared" si="46"/>
        <v/>
      </c>
      <c r="O114" s="1" t="str">
        <f t="shared" si="47"/>
        <v/>
      </c>
      <c r="P114" s="1" t="str">
        <f t="shared" si="48"/>
        <v/>
      </c>
      <c r="Q114" s="1" t="str">
        <f t="shared" si="49"/>
        <v/>
      </c>
      <c r="R114" s="1" t="str">
        <f t="shared" si="50"/>
        <v/>
      </c>
      <c r="S114" s="1" t="str">
        <f t="shared" si="51"/>
        <v/>
      </c>
    </row>
    <row r="115" spans="1:19" x14ac:dyDescent="0.4">
      <c r="A115" cm="1">
        <f t="array" ref="A115">_xlfn.IFS(LEFT(B115,3)="beg",A114+1,LEFT(B114,3)="end",A114-1,A114,A114)</f>
        <v>5</v>
      </c>
      <c r="B115" t="s">
        <v>22</v>
      </c>
      <c r="C115" s="1" t="str">
        <f t="shared" si="35"/>
        <v/>
      </c>
      <c r="D115" s="1" t="str">
        <f t="shared" si="36"/>
        <v/>
      </c>
      <c r="E115" s="1" t="str">
        <f t="shared" si="37"/>
        <v/>
      </c>
      <c r="F115" s="1" t="str">
        <f t="shared" si="38"/>
        <v/>
      </c>
      <c r="G115" s="1" t="str">
        <f t="shared" si="39"/>
        <v>end_&lt;location&gt;</v>
      </c>
      <c r="H115" s="1" t="str">
        <f t="shared" si="40"/>
        <v/>
      </c>
      <c r="I115" s="1" t="str">
        <f t="shared" si="41"/>
        <v/>
      </c>
      <c r="J115" s="1" t="str">
        <f t="shared" si="42"/>
        <v/>
      </c>
      <c r="K115" s="1" t="str">
        <f t="shared" si="43"/>
        <v/>
      </c>
      <c r="L115" s="1" t="str">
        <f t="shared" si="44"/>
        <v/>
      </c>
      <c r="M115" s="1" t="str">
        <f t="shared" si="45"/>
        <v/>
      </c>
      <c r="N115" s="1" t="str">
        <f t="shared" si="46"/>
        <v/>
      </c>
      <c r="O115" s="1" t="str">
        <f t="shared" si="47"/>
        <v/>
      </c>
      <c r="P115" s="1" t="str">
        <f t="shared" si="48"/>
        <v/>
      </c>
      <c r="Q115" s="1" t="str">
        <f t="shared" si="49"/>
        <v/>
      </c>
      <c r="R115" s="1" t="str">
        <f t="shared" si="50"/>
        <v/>
      </c>
      <c r="S115" s="1" t="str">
        <f t="shared" si="51"/>
        <v/>
      </c>
    </row>
    <row r="116" spans="1:19" x14ac:dyDescent="0.4">
      <c r="A116" cm="1">
        <f t="array" ref="A116">_xlfn.IFS(LEFT(B116,3)="beg",A115+1,LEFT(B115,3)="end",A115-1,A115,A115)</f>
        <v>4</v>
      </c>
      <c r="B116" t="s">
        <v>53</v>
      </c>
      <c r="C116" s="1" t="str">
        <f t="shared" si="35"/>
        <v/>
      </c>
      <c r="D116" s="1" t="str">
        <f t="shared" si="36"/>
        <v/>
      </c>
      <c r="E116" s="1" t="str">
        <f t="shared" si="37"/>
        <v/>
      </c>
      <c r="F116" s="1" t="str">
        <f t="shared" si="38"/>
        <v>pattern_show_arrow no</v>
      </c>
      <c r="G116" s="1" t="str">
        <f t="shared" si="39"/>
        <v/>
      </c>
      <c r="H116" s="1" t="str">
        <f t="shared" si="40"/>
        <v/>
      </c>
      <c r="I116" s="1" t="str">
        <f t="shared" si="41"/>
        <v/>
      </c>
      <c r="J116" s="1" t="str">
        <f t="shared" si="42"/>
        <v/>
      </c>
      <c r="K116" s="1" t="str">
        <f t="shared" si="43"/>
        <v/>
      </c>
      <c r="L116" s="1" t="str">
        <f t="shared" si="44"/>
        <v/>
      </c>
      <c r="M116" s="1" t="str">
        <f t="shared" si="45"/>
        <v/>
      </c>
      <c r="N116" s="1" t="str">
        <f t="shared" si="46"/>
        <v/>
      </c>
      <c r="O116" s="1" t="str">
        <f t="shared" si="47"/>
        <v/>
      </c>
      <c r="P116" s="1" t="str">
        <f t="shared" si="48"/>
        <v/>
      </c>
      <c r="Q116" s="1" t="str">
        <f t="shared" si="49"/>
        <v/>
      </c>
      <c r="R116" s="1" t="str">
        <f t="shared" si="50"/>
        <v/>
      </c>
      <c r="S116" s="1" t="str">
        <f t="shared" si="51"/>
        <v/>
      </c>
    </row>
    <row r="117" spans="1:19" x14ac:dyDescent="0.4">
      <c r="A117" cm="1">
        <f t="array" ref="A117">_xlfn.IFS(LEFT(B117,3)="beg",A116+1,LEFT(B116,3)="end",A116-1,A116,A116)</f>
        <v>4</v>
      </c>
      <c r="B117" t="s">
        <v>24</v>
      </c>
      <c r="C117" s="1" t="str">
        <f t="shared" si="35"/>
        <v/>
      </c>
      <c r="D117" s="1" t="str">
        <f t="shared" si="36"/>
        <v/>
      </c>
      <c r="E117" s="1" t="str">
        <f t="shared" si="37"/>
        <v/>
      </c>
      <c r="F117" s="1" t="str">
        <f t="shared" si="38"/>
        <v>pattern_show_as_sphere no</v>
      </c>
      <c r="G117" s="1" t="str">
        <f t="shared" si="39"/>
        <v/>
      </c>
      <c r="H117" s="1" t="str">
        <f t="shared" si="40"/>
        <v/>
      </c>
      <c r="I117" s="1" t="str">
        <f t="shared" si="41"/>
        <v/>
      </c>
      <c r="J117" s="1" t="str">
        <f t="shared" si="42"/>
        <v/>
      </c>
      <c r="K117" s="1" t="str">
        <f t="shared" si="43"/>
        <v/>
      </c>
      <c r="L117" s="1" t="str">
        <f t="shared" si="44"/>
        <v/>
      </c>
      <c r="M117" s="1" t="str">
        <f t="shared" si="45"/>
        <v/>
      </c>
      <c r="N117" s="1" t="str">
        <f t="shared" si="46"/>
        <v/>
      </c>
      <c r="O117" s="1" t="str">
        <f t="shared" si="47"/>
        <v/>
      </c>
      <c r="P117" s="1" t="str">
        <f t="shared" si="48"/>
        <v/>
      </c>
      <c r="Q117" s="1" t="str">
        <f t="shared" si="49"/>
        <v/>
      </c>
      <c r="R117" s="1" t="str">
        <f t="shared" si="50"/>
        <v/>
      </c>
      <c r="S117" s="1" t="str">
        <f t="shared" si="51"/>
        <v/>
      </c>
    </row>
    <row r="118" spans="1:19" x14ac:dyDescent="0.4">
      <c r="A118" cm="1">
        <f t="array" ref="A118">_xlfn.IFS(LEFT(B118,3)="beg",A117+1,LEFT(B117,3)="end",A117-1,A117,A117)</f>
        <v>4</v>
      </c>
      <c r="B118" t="s">
        <v>54</v>
      </c>
      <c r="C118" s="1" t="str">
        <f t="shared" si="35"/>
        <v/>
      </c>
      <c r="D118" s="1" t="str">
        <f t="shared" si="36"/>
        <v/>
      </c>
      <c r="E118" s="1" t="str">
        <f t="shared" si="37"/>
        <v/>
      </c>
      <c r="F118" s="1" t="str">
        <f t="shared" si="38"/>
        <v>generate_p2p no</v>
      </c>
      <c r="G118" s="1" t="str">
        <f t="shared" si="39"/>
        <v/>
      </c>
      <c r="H118" s="1" t="str">
        <f t="shared" si="40"/>
        <v/>
      </c>
      <c r="I118" s="1" t="str">
        <f t="shared" si="41"/>
        <v/>
      </c>
      <c r="J118" s="1" t="str">
        <f t="shared" si="42"/>
        <v/>
      </c>
      <c r="K118" s="1" t="str">
        <f t="shared" si="43"/>
        <v/>
      </c>
      <c r="L118" s="1" t="str">
        <f t="shared" si="44"/>
        <v/>
      </c>
      <c r="M118" s="1" t="str">
        <f t="shared" si="45"/>
        <v/>
      </c>
      <c r="N118" s="1" t="str">
        <f t="shared" si="46"/>
        <v/>
      </c>
      <c r="O118" s="1" t="str">
        <f t="shared" si="47"/>
        <v/>
      </c>
      <c r="P118" s="1" t="str">
        <f t="shared" si="48"/>
        <v/>
      </c>
      <c r="Q118" s="1" t="str">
        <f t="shared" si="49"/>
        <v/>
      </c>
      <c r="R118" s="1" t="str">
        <f t="shared" si="50"/>
        <v/>
      </c>
      <c r="S118" s="1" t="str">
        <f t="shared" si="51"/>
        <v/>
      </c>
    </row>
    <row r="119" spans="1:19" x14ac:dyDescent="0.4">
      <c r="A119" cm="1">
        <f t="array" ref="A119">_xlfn.IFS(LEFT(B119,3)="beg",A118+1,LEFT(B118,3)="end",A118-1,A118,A118)</f>
        <v>4</v>
      </c>
      <c r="B119" t="s">
        <v>55</v>
      </c>
      <c r="C119" s="1" t="str">
        <f t="shared" si="35"/>
        <v/>
      </c>
      <c r="D119" s="1" t="str">
        <f t="shared" si="36"/>
        <v/>
      </c>
      <c r="E119" s="1" t="str">
        <f t="shared" si="37"/>
        <v/>
      </c>
      <c r="F119" s="1" t="str">
        <f t="shared" si="38"/>
        <v>use_apg_acceleration yes</v>
      </c>
      <c r="G119" s="1" t="str">
        <f t="shared" si="39"/>
        <v/>
      </c>
      <c r="H119" s="1" t="str">
        <f t="shared" si="40"/>
        <v/>
      </c>
      <c r="I119" s="1" t="str">
        <f t="shared" si="41"/>
        <v/>
      </c>
      <c r="J119" s="1" t="str">
        <f t="shared" si="42"/>
        <v/>
      </c>
      <c r="K119" s="1" t="str">
        <f t="shared" si="43"/>
        <v/>
      </c>
      <c r="L119" s="1" t="str">
        <f t="shared" si="44"/>
        <v/>
      </c>
      <c r="M119" s="1" t="str">
        <f t="shared" si="45"/>
        <v/>
      </c>
      <c r="N119" s="1" t="str">
        <f t="shared" si="46"/>
        <v/>
      </c>
      <c r="O119" s="1" t="str">
        <f t="shared" si="47"/>
        <v/>
      </c>
      <c r="P119" s="1" t="str">
        <f t="shared" si="48"/>
        <v/>
      </c>
      <c r="Q119" s="1" t="str">
        <f t="shared" si="49"/>
        <v/>
      </c>
      <c r="R119" s="1" t="str">
        <f t="shared" si="50"/>
        <v/>
      </c>
      <c r="S119" s="1" t="str">
        <f t="shared" si="51"/>
        <v/>
      </c>
    </row>
    <row r="120" spans="1:19" x14ac:dyDescent="0.4">
      <c r="A120" cm="1">
        <f t="array" ref="A120">_xlfn.IFS(LEFT(B120,3)="beg",A119+1,LEFT(B119,3)="end",A119-1,A119,A119)</f>
        <v>4</v>
      </c>
      <c r="B120" t="s">
        <v>56</v>
      </c>
      <c r="C120" s="1" t="str">
        <f t="shared" si="35"/>
        <v/>
      </c>
      <c r="D120" s="1" t="str">
        <f t="shared" si="36"/>
        <v/>
      </c>
      <c r="E120" s="1" t="str">
        <f t="shared" si="37"/>
        <v/>
      </c>
      <c r="F120" s="1" t="str">
        <f t="shared" si="38"/>
        <v>is_transmitter no</v>
      </c>
      <c r="G120" s="1" t="str">
        <f t="shared" si="39"/>
        <v/>
      </c>
      <c r="H120" s="1" t="str">
        <f t="shared" si="40"/>
        <v/>
      </c>
      <c r="I120" s="1" t="str">
        <f t="shared" si="41"/>
        <v/>
      </c>
      <c r="J120" s="1" t="str">
        <f t="shared" si="42"/>
        <v/>
      </c>
      <c r="K120" s="1" t="str">
        <f t="shared" si="43"/>
        <v/>
      </c>
      <c r="L120" s="1" t="str">
        <f t="shared" si="44"/>
        <v/>
      </c>
      <c r="M120" s="1" t="str">
        <f t="shared" si="45"/>
        <v/>
      </c>
      <c r="N120" s="1" t="str">
        <f t="shared" si="46"/>
        <v/>
      </c>
      <c r="O120" s="1" t="str">
        <f t="shared" si="47"/>
        <v/>
      </c>
      <c r="P120" s="1" t="str">
        <f t="shared" si="48"/>
        <v/>
      </c>
      <c r="Q120" s="1" t="str">
        <f t="shared" si="49"/>
        <v/>
      </c>
      <c r="R120" s="1" t="str">
        <f t="shared" si="50"/>
        <v/>
      </c>
      <c r="S120" s="1" t="str">
        <f t="shared" si="51"/>
        <v/>
      </c>
    </row>
    <row r="121" spans="1:19" x14ac:dyDescent="0.4">
      <c r="A121" cm="1">
        <f t="array" ref="A121">_xlfn.IFS(LEFT(B121,3)="beg",A120+1,LEFT(B120,3)="end",A120-1,A120,A120)</f>
        <v>4</v>
      </c>
      <c r="B121" t="s">
        <v>57</v>
      </c>
      <c r="C121" s="1" t="str">
        <f t="shared" si="35"/>
        <v/>
      </c>
      <c r="D121" s="1" t="str">
        <f t="shared" si="36"/>
        <v/>
      </c>
      <c r="E121" s="1" t="str">
        <f t="shared" si="37"/>
        <v/>
      </c>
      <c r="F121" s="1" t="str">
        <f t="shared" si="38"/>
        <v>is_receiver yes</v>
      </c>
      <c r="G121" s="1" t="str">
        <f t="shared" si="39"/>
        <v/>
      </c>
      <c r="H121" s="1" t="str">
        <f t="shared" si="40"/>
        <v/>
      </c>
      <c r="I121" s="1" t="str">
        <f t="shared" si="41"/>
        <v/>
      </c>
      <c r="J121" s="1" t="str">
        <f t="shared" si="42"/>
        <v/>
      </c>
      <c r="K121" s="1" t="str">
        <f t="shared" si="43"/>
        <v/>
      </c>
      <c r="L121" s="1" t="str">
        <f t="shared" si="44"/>
        <v/>
      </c>
      <c r="M121" s="1" t="str">
        <f t="shared" si="45"/>
        <v/>
      </c>
      <c r="N121" s="1" t="str">
        <f t="shared" si="46"/>
        <v/>
      </c>
      <c r="O121" s="1" t="str">
        <f t="shared" si="47"/>
        <v/>
      </c>
      <c r="P121" s="1" t="str">
        <f t="shared" si="48"/>
        <v/>
      </c>
      <c r="Q121" s="1" t="str">
        <f t="shared" si="49"/>
        <v/>
      </c>
      <c r="R121" s="1" t="str">
        <f t="shared" si="50"/>
        <v/>
      </c>
      <c r="S121" s="1" t="str">
        <f t="shared" si="51"/>
        <v/>
      </c>
    </row>
    <row r="122" spans="1:19" x14ac:dyDescent="0.4">
      <c r="A122" cm="1">
        <f t="array" ref="A122">_xlfn.IFS(LEFT(B122,3)="beg",A121+1,LEFT(B121,3)="end",A121-1,A121,A121)</f>
        <v>5</v>
      </c>
      <c r="B122" t="s">
        <v>58</v>
      </c>
      <c r="C122" s="1" t="str">
        <f t="shared" si="35"/>
        <v/>
      </c>
      <c r="D122" s="1" t="str">
        <f t="shared" si="36"/>
        <v/>
      </c>
      <c r="E122" s="1" t="str">
        <f t="shared" si="37"/>
        <v/>
      </c>
      <c r="F122" s="1" t="str">
        <f t="shared" si="38"/>
        <v/>
      </c>
      <c r="G122" s="1" t="str">
        <f t="shared" si="39"/>
        <v xml:space="preserve">begin_&lt;receiver&gt; </v>
      </c>
      <c r="H122" s="1" t="str">
        <f t="shared" si="40"/>
        <v/>
      </c>
      <c r="I122" s="1" t="str">
        <f t="shared" si="41"/>
        <v/>
      </c>
      <c r="J122" s="1" t="str">
        <f t="shared" si="42"/>
        <v/>
      </c>
      <c r="K122" s="1" t="str">
        <f t="shared" si="43"/>
        <v/>
      </c>
      <c r="L122" s="1" t="str">
        <f t="shared" si="44"/>
        <v/>
      </c>
      <c r="M122" s="1" t="str">
        <f t="shared" si="45"/>
        <v/>
      </c>
      <c r="N122" s="1" t="str">
        <f t="shared" si="46"/>
        <v/>
      </c>
      <c r="O122" s="1" t="str">
        <f t="shared" si="47"/>
        <v/>
      </c>
      <c r="P122" s="1" t="str">
        <f t="shared" si="48"/>
        <v/>
      </c>
      <c r="Q122" s="1" t="str">
        <f t="shared" si="49"/>
        <v/>
      </c>
      <c r="R122" s="1" t="str">
        <f t="shared" si="50"/>
        <v/>
      </c>
      <c r="S122" s="1" t="str">
        <f t="shared" si="51"/>
        <v/>
      </c>
    </row>
    <row r="123" spans="1:19" x14ac:dyDescent="0.4">
      <c r="A123" cm="1">
        <f t="array" ref="A123">_xlfn.IFS(LEFT(B123,3)="beg",A122+1,LEFT(B122,3)="end",A122-1,A122,A122)</f>
        <v>6</v>
      </c>
      <c r="B123" t="s">
        <v>30</v>
      </c>
      <c r="C123" s="1" t="str">
        <f t="shared" si="35"/>
        <v/>
      </c>
      <c r="D123" s="1" t="str">
        <f t="shared" si="36"/>
        <v/>
      </c>
      <c r="E123" s="1" t="str">
        <f t="shared" si="37"/>
        <v/>
      </c>
      <c r="F123" s="1" t="str">
        <f t="shared" si="38"/>
        <v/>
      </c>
      <c r="G123" s="1" t="str">
        <f t="shared" si="39"/>
        <v/>
      </c>
      <c r="H123" s="1" t="str">
        <f t="shared" si="40"/>
        <v xml:space="preserve">begin_&lt;pattern&gt; </v>
      </c>
      <c r="I123" s="1" t="str">
        <f t="shared" si="41"/>
        <v/>
      </c>
      <c r="J123" s="1" t="str">
        <f t="shared" si="42"/>
        <v/>
      </c>
      <c r="K123" s="1" t="str">
        <f t="shared" si="43"/>
        <v/>
      </c>
      <c r="L123" s="1" t="str">
        <f t="shared" si="44"/>
        <v/>
      </c>
      <c r="M123" s="1" t="str">
        <f t="shared" si="45"/>
        <v/>
      </c>
      <c r="N123" s="1" t="str">
        <f t="shared" si="46"/>
        <v/>
      </c>
      <c r="O123" s="1" t="str">
        <f t="shared" si="47"/>
        <v/>
      </c>
      <c r="P123" s="1" t="str">
        <f t="shared" si="48"/>
        <v/>
      </c>
      <c r="Q123" s="1" t="str">
        <f t="shared" si="49"/>
        <v/>
      </c>
      <c r="R123" s="1" t="str">
        <f t="shared" si="50"/>
        <v/>
      </c>
      <c r="S123" s="1" t="str">
        <f t="shared" si="51"/>
        <v/>
      </c>
    </row>
    <row r="124" spans="1:19" x14ac:dyDescent="0.4">
      <c r="A124" cm="1">
        <f t="array" ref="A124">_xlfn.IFS(LEFT(B124,3)="beg",A123+1,LEFT(B123,3)="end",A123-1,A123,A123)</f>
        <v>6</v>
      </c>
      <c r="B124" t="s">
        <v>59</v>
      </c>
      <c r="C124" s="1" t="str">
        <f t="shared" si="35"/>
        <v/>
      </c>
      <c r="D124" s="1" t="str">
        <f t="shared" si="36"/>
        <v/>
      </c>
      <c r="E124" s="1" t="str">
        <f t="shared" si="37"/>
        <v/>
      </c>
      <c r="F124" s="1" t="str">
        <f t="shared" si="38"/>
        <v/>
      </c>
      <c r="G124" s="1" t="str">
        <f t="shared" si="39"/>
        <v/>
      </c>
      <c r="H124" s="1" t="str">
        <f t="shared" si="40"/>
        <v>antenna 1</v>
      </c>
      <c r="I124" s="1" t="str">
        <f t="shared" si="41"/>
        <v/>
      </c>
      <c r="J124" s="1" t="str">
        <f t="shared" si="42"/>
        <v/>
      </c>
      <c r="K124" s="1" t="str">
        <f t="shared" si="43"/>
        <v/>
      </c>
      <c r="L124" s="1" t="str">
        <f t="shared" si="44"/>
        <v/>
      </c>
      <c r="M124" s="1" t="str">
        <f t="shared" si="45"/>
        <v/>
      </c>
      <c r="N124" s="1" t="str">
        <f t="shared" si="46"/>
        <v/>
      </c>
      <c r="O124" s="1" t="str">
        <f t="shared" si="47"/>
        <v/>
      </c>
      <c r="P124" s="1" t="str">
        <f t="shared" si="48"/>
        <v/>
      </c>
      <c r="Q124" s="1" t="str">
        <f t="shared" si="49"/>
        <v/>
      </c>
      <c r="R124" s="1" t="str">
        <f t="shared" si="50"/>
        <v/>
      </c>
      <c r="S124" s="1" t="str">
        <f t="shared" si="51"/>
        <v/>
      </c>
    </row>
    <row r="125" spans="1:19" x14ac:dyDescent="0.4">
      <c r="A125" cm="1">
        <f t="array" ref="A125">_xlfn.IFS(LEFT(B125,3)="beg",A124+1,LEFT(B124,3)="end",A124-1,A124,A124)</f>
        <v>6</v>
      </c>
      <c r="B125" t="s">
        <v>32</v>
      </c>
      <c r="C125" s="1" t="str">
        <f t="shared" si="35"/>
        <v/>
      </c>
      <c r="D125" s="1" t="str">
        <f t="shared" si="36"/>
        <v/>
      </c>
      <c r="E125" s="1" t="str">
        <f t="shared" si="37"/>
        <v/>
      </c>
      <c r="F125" s="1" t="str">
        <f t="shared" si="38"/>
        <v/>
      </c>
      <c r="G125" s="1" t="str">
        <f t="shared" si="39"/>
        <v/>
      </c>
      <c r="H125" s="1" t="str">
        <f t="shared" si="40"/>
        <v>waveform -1</v>
      </c>
      <c r="I125" s="1" t="str">
        <f t="shared" si="41"/>
        <v/>
      </c>
      <c r="J125" s="1" t="str">
        <f t="shared" si="42"/>
        <v/>
      </c>
      <c r="K125" s="1" t="str">
        <f t="shared" si="43"/>
        <v/>
      </c>
      <c r="L125" s="1" t="str">
        <f t="shared" si="44"/>
        <v/>
      </c>
      <c r="M125" s="1" t="str">
        <f t="shared" si="45"/>
        <v/>
      </c>
      <c r="N125" s="1" t="str">
        <f t="shared" si="46"/>
        <v/>
      </c>
      <c r="O125" s="1" t="str">
        <f t="shared" si="47"/>
        <v/>
      </c>
      <c r="P125" s="1" t="str">
        <f t="shared" si="48"/>
        <v/>
      </c>
      <c r="Q125" s="1" t="str">
        <f t="shared" si="49"/>
        <v/>
      </c>
      <c r="R125" s="1" t="str">
        <f t="shared" si="50"/>
        <v/>
      </c>
      <c r="S125" s="1" t="str">
        <f t="shared" si="51"/>
        <v/>
      </c>
    </row>
    <row r="126" spans="1:19" x14ac:dyDescent="0.4">
      <c r="A126" cm="1">
        <f t="array" ref="A126">_xlfn.IFS(LEFT(B126,3)="beg",A125+1,LEFT(B125,3)="end",A125-1,A125,A125)</f>
        <v>6</v>
      </c>
      <c r="B126" t="s">
        <v>33</v>
      </c>
      <c r="C126" s="1" t="str">
        <f t="shared" si="35"/>
        <v/>
      </c>
      <c r="D126" s="1" t="str">
        <f t="shared" si="36"/>
        <v/>
      </c>
      <c r="E126" s="1" t="str">
        <f t="shared" si="37"/>
        <v/>
      </c>
      <c r="F126" s="1" t="str">
        <f t="shared" si="38"/>
        <v/>
      </c>
      <c r="G126" s="1" t="str">
        <f t="shared" si="39"/>
        <v/>
      </c>
      <c r="H126" s="1" t="str">
        <f t="shared" si="40"/>
        <v>rotation_x 0.00000</v>
      </c>
      <c r="I126" s="1" t="str">
        <f t="shared" si="41"/>
        <v/>
      </c>
      <c r="J126" s="1" t="str">
        <f t="shared" si="42"/>
        <v/>
      </c>
      <c r="K126" s="1" t="str">
        <f t="shared" si="43"/>
        <v/>
      </c>
      <c r="L126" s="1" t="str">
        <f t="shared" si="44"/>
        <v/>
      </c>
      <c r="M126" s="1" t="str">
        <f t="shared" si="45"/>
        <v/>
      </c>
      <c r="N126" s="1" t="str">
        <f t="shared" si="46"/>
        <v/>
      </c>
      <c r="O126" s="1" t="str">
        <f t="shared" si="47"/>
        <v/>
      </c>
      <c r="P126" s="1" t="str">
        <f t="shared" si="48"/>
        <v/>
      </c>
      <c r="Q126" s="1" t="str">
        <f t="shared" si="49"/>
        <v/>
      </c>
      <c r="R126" s="1" t="str">
        <f t="shared" si="50"/>
        <v/>
      </c>
      <c r="S126" s="1" t="str">
        <f t="shared" si="51"/>
        <v/>
      </c>
    </row>
    <row r="127" spans="1:19" x14ac:dyDescent="0.4">
      <c r="A127" cm="1">
        <f t="array" ref="A127">_xlfn.IFS(LEFT(B127,3)="beg",A126+1,LEFT(B126,3)="end",A126-1,A126,A126)</f>
        <v>6</v>
      </c>
      <c r="B127" t="s">
        <v>60</v>
      </c>
      <c r="C127" s="1" t="str">
        <f t="shared" si="35"/>
        <v/>
      </c>
      <c r="D127" s="1" t="str">
        <f t="shared" si="36"/>
        <v/>
      </c>
      <c r="E127" s="1" t="str">
        <f t="shared" si="37"/>
        <v/>
      </c>
      <c r="F127" s="1" t="str">
        <f t="shared" si="38"/>
        <v/>
      </c>
      <c r="G127" s="1" t="str">
        <f t="shared" si="39"/>
        <v/>
      </c>
      <c r="H127" s="1" t="str">
        <f t="shared" si="40"/>
        <v>rotation_y 0.00000</v>
      </c>
      <c r="I127" s="1" t="str">
        <f t="shared" si="41"/>
        <v/>
      </c>
      <c r="J127" s="1" t="str">
        <f t="shared" si="42"/>
        <v/>
      </c>
      <c r="K127" s="1" t="str">
        <f t="shared" si="43"/>
        <v/>
      </c>
      <c r="L127" s="1" t="str">
        <f t="shared" si="44"/>
        <v/>
      </c>
      <c r="M127" s="1" t="str">
        <f t="shared" si="45"/>
        <v/>
      </c>
      <c r="N127" s="1" t="str">
        <f t="shared" si="46"/>
        <v/>
      </c>
      <c r="O127" s="1" t="str">
        <f t="shared" si="47"/>
        <v/>
      </c>
      <c r="P127" s="1" t="str">
        <f t="shared" si="48"/>
        <v/>
      </c>
      <c r="Q127" s="1" t="str">
        <f t="shared" si="49"/>
        <v/>
      </c>
      <c r="R127" s="1" t="str">
        <f t="shared" si="50"/>
        <v/>
      </c>
      <c r="S127" s="1" t="str">
        <f t="shared" si="51"/>
        <v/>
      </c>
    </row>
    <row r="128" spans="1:19" x14ac:dyDescent="0.4">
      <c r="A128" cm="1">
        <f t="array" ref="A128">_xlfn.IFS(LEFT(B128,3)="beg",A127+1,LEFT(B127,3)="end",A127-1,A127,A127)</f>
        <v>6</v>
      </c>
      <c r="B128" t="s">
        <v>61</v>
      </c>
      <c r="C128" s="1" t="str">
        <f t="shared" si="35"/>
        <v/>
      </c>
      <c r="D128" s="1" t="str">
        <f t="shared" si="36"/>
        <v/>
      </c>
      <c r="E128" s="1" t="str">
        <f t="shared" si="37"/>
        <v/>
      </c>
      <c r="F128" s="1" t="str">
        <f t="shared" si="38"/>
        <v/>
      </c>
      <c r="G128" s="1" t="str">
        <f t="shared" si="39"/>
        <v/>
      </c>
      <c r="H128" s="1" t="str">
        <f t="shared" si="40"/>
        <v>rotation_z 0.00000</v>
      </c>
      <c r="I128" s="1" t="str">
        <f t="shared" si="41"/>
        <v/>
      </c>
      <c r="J128" s="1" t="str">
        <f t="shared" si="42"/>
        <v/>
      </c>
      <c r="K128" s="1" t="str">
        <f t="shared" si="43"/>
        <v/>
      </c>
      <c r="L128" s="1" t="str">
        <f t="shared" si="44"/>
        <v/>
      </c>
      <c r="M128" s="1" t="str">
        <f t="shared" si="45"/>
        <v/>
      </c>
      <c r="N128" s="1" t="str">
        <f t="shared" si="46"/>
        <v/>
      </c>
      <c r="O128" s="1" t="str">
        <f t="shared" si="47"/>
        <v/>
      </c>
      <c r="P128" s="1" t="str">
        <f t="shared" si="48"/>
        <v/>
      </c>
      <c r="Q128" s="1" t="str">
        <f t="shared" si="49"/>
        <v/>
      </c>
      <c r="R128" s="1" t="str">
        <f t="shared" si="50"/>
        <v/>
      </c>
      <c r="S128" s="1" t="str">
        <f t="shared" si="51"/>
        <v/>
      </c>
    </row>
    <row r="129" spans="1:19" x14ac:dyDescent="0.4">
      <c r="A129" cm="1">
        <f t="array" ref="A129">_xlfn.IFS(LEFT(B129,3)="beg",A128+1,LEFT(B128,3)="end",A128-1,A128,A128)</f>
        <v>6</v>
      </c>
      <c r="B129" t="s">
        <v>36</v>
      </c>
      <c r="C129" s="1" t="str">
        <f t="shared" si="35"/>
        <v/>
      </c>
      <c r="D129" s="1" t="str">
        <f t="shared" si="36"/>
        <v/>
      </c>
      <c r="E129" s="1" t="str">
        <f t="shared" si="37"/>
        <v/>
      </c>
      <c r="F129" s="1" t="str">
        <f t="shared" si="38"/>
        <v/>
      </c>
      <c r="G129" s="1" t="str">
        <f t="shared" si="39"/>
        <v/>
      </c>
      <c r="H129" s="1" t="str">
        <f t="shared" si="40"/>
        <v>end_&lt;pattern&gt;</v>
      </c>
      <c r="I129" s="1" t="str">
        <f t="shared" si="41"/>
        <v/>
      </c>
      <c r="J129" s="1" t="str">
        <f t="shared" si="42"/>
        <v/>
      </c>
      <c r="K129" s="1" t="str">
        <f t="shared" si="43"/>
        <v/>
      </c>
      <c r="L129" s="1" t="str">
        <f t="shared" si="44"/>
        <v/>
      </c>
      <c r="M129" s="1" t="str">
        <f t="shared" si="45"/>
        <v/>
      </c>
      <c r="N129" s="1" t="str">
        <f t="shared" si="46"/>
        <v/>
      </c>
      <c r="O129" s="1" t="str">
        <f t="shared" si="47"/>
        <v/>
      </c>
      <c r="P129" s="1" t="str">
        <f t="shared" si="48"/>
        <v/>
      </c>
      <c r="Q129" s="1" t="str">
        <f t="shared" si="49"/>
        <v/>
      </c>
      <c r="R129" s="1" t="str">
        <f t="shared" si="50"/>
        <v/>
      </c>
      <c r="S129" s="1" t="str">
        <f t="shared" si="51"/>
        <v/>
      </c>
    </row>
    <row r="130" spans="1:19" x14ac:dyDescent="0.4">
      <c r="A130" cm="1">
        <f t="array" ref="A130">_xlfn.IFS(LEFT(B130,3)="beg",A129+1,LEFT(B129,3)="end",A129-1,A129,A129)</f>
        <v>7</v>
      </c>
      <c r="B130" t="s">
        <v>62</v>
      </c>
      <c r="C130" s="1" t="str">
        <f t="shared" si="35"/>
        <v/>
      </c>
      <c r="D130" s="1" t="str">
        <f t="shared" si="36"/>
        <v/>
      </c>
      <c r="E130" s="1" t="str">
        <f t="shared" si="37"/>
        <v/>
      </c>
      <c r="F130" s="1" t="str">
        <f t="shared" si="38"/>
        <v/>
      </c>
      <c r="G130" s="1" t="str">
        <f t="shared" si="39"/>
        <v/>
      </c>
      <c r="H130" s="1" t="str">
        <f t="shared" si="40"/>
        <v/>
      </c>
      <c r="I130" s="1" t="str">
        <f t="shared" si="41"/>
        <v xml:space="preserve">begin_&lt;sbr&gt; </v>
      </c>
      <c r="J130" s="1" t="str">
        <f t="shared" si="42"/>
        <v/>
      </c>
      <c r="K130" s="1" t="str">
        <f t="shared" si="43"/>
        <v/>
      </c>
      <c r="L130" s="1" t="str">
        <f t="shared" si="44"/>
        <v/>
      </c>
      <c r="M130" s="1" t="str">
        <f t="shared" si="45"/>
        <v/>
      </c>
      <c r="N130" s="1" t="str">
        <f t="shared" si="46"/>
        <v/>
      </c>
      <c r="O130" s="1" t="str">
        <f t="shared" si="47"/>
        <v/>
      </c>
      <c r="P130" s="1" t="str">
        <f t="shared" si="48"/>
        <v/>
      </c>
      <c r="Q130" s="1" t="str">
        <f t="shared" si="49"/>
        <v/>
      </c>
      <c r="R130" s="1" t="str">
        <f t="shared" si="50"/>
        <v/>
      </c>
      <c r="S130" s="1" t="str">
        <f t="shared" si="51"/>
        <v/>
      </c>
    </row>
    <row r="131" spans="1:19" x14ac:dyDescent="0.4">
      <c r="A131" cm="1">
        <f t="array" ref="A131">_xlfn.IFS(LEFT(B131,3)="beg",A130+1,LEFT(B130,3)="end",A130-1,A130,A130)</f>
        <v>7</v>
      </c>
      <c r="B131" t="s">
        <v>63</v>
      </c>
      <c r="C131" s="1" t="str">
        <f t="shared" si="35"/>
        <v/>
      </c>
      <c r="D131" s="1" t="str">
        <f t="shared" si="36"/>
        <v/>
      </c>
      <c r="E131" s="1" t="str">
        <f t="shared" si="37"/>
        <v/>
      </c>
      <c r="F131" s="1" t="str">
        <f t="shared" si="38"/>
        <v/>
      </c>
      <c r="G131" s="1" t="str">
        <f t="shared" si="39"/>
        <v/>
      </c>
      <c r="H131" s="1" t="str">
        <f t="shared" si="40"/>
        <v/>
      </c>
      <c r="I131" s="1" t="str">
        <f t="shared" si="41"/>
        <v>bounding_box</v>
      </c>
      <c r="J131" s="1" t="str">
        <f t="shared" si="42"/>
        <v/>
      </c>
      <c r="K131" s="1" t="str">
        <f t="shared" si="43"/>
        <v/>
      </c>
      <c r="L131" s="1" t="str">
        <f t="shared" si="44"/>
        <v/>
      </c>
      <c r="M131" s="1" t="str">
        <f t="shared" si="45"/>
        <v/>
      </c>
      <c r="N131" s="1" t="str">
        <f t="shared" si="46"/>
        <v/>
      </c>
      <c r="O131" s="1" t="str">
        <f t="shared" si="47"/>
        <v/>
      </c>
      <c r="P131" s="1" t="str">
        <f t="shared" si="48"/>
        <v/>
      </c>
      <c r="Q131" s="1" t="str">
        <f t="shared" si="49"/>
        <v/>
      </c>
      <c r="R131" s="1" t="str">
        <f t="shared" si="50"/>
        <v/>
      </c>
      <c r="S131" s="1" t="str">
        <f t="shared" si="51"/>
        <v/>
      </c>
    </row>
    <row r="132" spans="1:19" x14ac:dyDescent="0.4">
      <c r="A132" cm="1">
        <f t="array" ref="A132">_xlfn.IFS(LEFT(B132,3)="beg",A131+1,LEFT(B131,3)="end",A131-1,A131,A131)</f>
        <v>7</v>
      </c>
      <c r="B132" t="s">
        <v>64</v>
      </c>
      <c r="C132" s="1" t="str">
        <f t="shared" si="35"/>
        <v/>
      </c>
      <c r="D132" s="1" t="str">
        <f t="shared" si="36"/>
        <v/>
      </c>
      <c r="E132" s="1" t="str">
        <f t="shared" si="37"/>
        <v/>
      </c>
      <c r="F132" s="1" t="str">
        <f t="shared" si="38"/>
        <v/>
      </c>
      <c r="G132" s="1" t="str">
        <f t="shared" si="39"/>
        <v/>
      </c>
      <c r="H132" s="1" t="str">
        <f t="shared" si="40"/>
        <v/>
      </c>
      <c r="I132" s="1" t="str">
        <f t="shared" si="41"/>
        <v>end_&lt;sbr&gt;</v>
      </c>
      <c r="J132" s="1" t="str">
        <f t="shared" si="42"/>
        <v/>
      </c>
      <c r="K132" s="1" t="str">
        <f t="shared" si="43"/>
        <v/>
      </c>
      <c r="L132" s="1" t="str">
        <f t="shared" si="44"/>
        <v/>
      </c>
      <c r="M132" s="1" t="str">
        <f t="shared" si="45"/>
        <v/>
      </c>
      <c r="N132" s="1" t="str">
        <f t="shared" si="46"/>
        <v/>
      </c>
      <c r="O132" s="1" t="str">
        <f t="shared" si="47"/>
        <v/>
      </c>
      <c r="P132" s="1" t="str">
        <f t="shared" si="48"/>
        <v/>
      </c>
      <c r="Q132" s="1" t="str">
        <f t="shared" si="49"/>
        <v/>
      </c>
      <c r="R132" s="1" t="str">
        <f t="shared" si="50"/>
        <v/>
      </c>
      <c r="S132" s="1" t="str">
        <f t="shared" si="51"/>
        <v/>
      </c>
    </row>
    <row r="133" spans="1:19" x14ac:dyDescent="0.4">
      <c r="A133" cm="1">
        <f t="array" ref="A133">_xlfn.IFS(LEFT(B133,3)="beg",A132+1,LEFT(B132,3)="end",A132-1,A132,A132)</f>
        <v>6</v>
      </c>
      <c r="B133" t="s">
        <v>65</v>
      </c>
      <c r="C133" s="1" t="str">
        <f t="shared" si="35"/>
        <v/>
      </c>
      <c r="D133" s="1" t="str">
        <f t="shared" si="36"/>
        <v/>
      </c>
      <c r="E133" s="1" t="str">
        <f t="shared" si="37"/>
        <v/>
      </c>
      <c r="F133" s="1" t="str">
        <f t="shared" si="38"/>
        <v/>
      </c>
      <c r="G133" s="1" t="str">
        <f t="shared" si="39"/>
        <v/>
      </c>
      <c r="H133" s="1" t="str">
        <f t="shared" si="40"/>
        <v>NoiseFigure 3.00000</v>
      </c>
      <c r="I133" s="1" t="str">
        <f t="shared" si="41"/>
        <v/>
      </c>
      <c r="J133" s="1" t="str">
        <f t="shared" si="42"/>
        <v/>
      </c>
      <c r="K133" s="1" t="str">
        <f t="shared" si="43"/>
        <v/>
      </c>
      <c r="L133" s="1" t="str">
        <f t="shared" si="44"/>
        <v/>
      </c>
      <c r="M133" s="1" t="str">
        <f t="shared" si="45"/>
        <v/>
      </c>
      <c r="N133" s="1" t="str">
        <f t="shared" si="46"/>
        <v/>
      </c>
      <c r="O133" s="1" t="str">
        <f t="shared" si="47"/>
        <v/>
      </c>
      <c r="P133" s="1" t="str">
        <f t="shared" si="48"/>
        <v/>
      </c>
      <c r="Q133" s="1" t="str">
        <f t="shared" si="49"/>
        <v/>
      </c>
      <c r="R133" s="1" t="str">
        <f t="shared" si="50"/>
        <v/>
      </c>
      <c r="S133" s="1" t="str">
        <f t="shared" si="51"/>
        <v/>
      </c>
    </row>
    <row r="134" spans="1:19" x14ac:dyDescent="0.4">
      <c r="A134" cm="1">
        <f t="array" ref="A134">_xlfn.IFS(LEFT(B134,3)="beg",A133+1,LEFT(B133,3)="end",A133-1,A133,A133)</f>
        <v>6</v>
      </c>
      <c r="B134" t="s">
        <v>66</v>
      </c>
      <c r="C134" s="1" t="str">
        <f t="shared" si="35"/>
        <v/>
      </c>
      <c r="D134" s="1" t="str">
        <f t="shared" si="36"/>
        <v/>
      </c>
      <c r="E134" s="1" t="str">
        <f t="shared" si="37"/>
        <v/>
      </c>
      <c r="F134" s="1" t="str">
        <f t="shared" si="38"/>
        <v/>
      </c>
      <c r="G134" s="1" t="str">
        <f t="shared" si="39"/>
        <v/>
      </c>
      <c r="H134" s="1" t="str">
        <f t="shared" si="40"/>
        <v>end_&lt;receiver&gt;</v>
      </c>
      <c r="I134" s="1" t="str">
        <f t="shared" si="41"/>
        <v/>
      </c>
      <c r="J134" s="1" t="str">
        <f t="shared" si="42"/>
        <v/>
      </c>
      <c r="K134" s="1" t="str">
        <f t="shared" si="43"/>
        <v/>
      </c>
      <c r="L134" s="1" t="str">
        <f t="shared" si="44"/>
        <v/>
      </c>
      <c r="M134" s="1" t="str">
        <f t="shared" si="45"/>
        <v/>
      </c>
      <c r="N134" s="1" t="str">
        <f t="shared" si="46"/>
        <v/>
      </c>
      <c r="O134" s="1" t="str">
        <f t="shared" si="47"/>
        <v/>
      </c>
      <c r="P134" s="1" t="str">
        <f t="shared" si="48"/>
        <v/>
      </c>
      <c r="Q134" s="1" t="str">
        <f t="shared" si="49"/>
        <v/>
      </c>
      <c r="R134" s="1" t="str">
        <f t="shared" si="50"/>
        <v/>
      </c>
      <c r="S134" s="1" t="str">
        <f t="shared" si="51"/>
        <v/>
      </c>
    </row>
    <row r="135" spans="1:19" x14ac:dyDescent="0.4">
      <c r="A135" cm="1">
        <f t="array" ref="A135">_xlfn.IFS(LEFT(B135,3)="beg",A134+1,LEFT(B134,3)="end",A134-1,A134,A134)</f>
        <v>5</v>
      </c>
      <c r="B135" t="s">
        <v>39</v>
      </c>
      <c r="C135" s="1" t="str">
        <f t="shared" si="35"/>
        <v/>
      </c>
      <c r="D135" s="1" t="str">
        <f t="shared" si="36"/>
        <v/>
      </c>
      <c r="E135" s="1" t="str">
        <f t="shared" si="37"/>
        <v/>
      </c>
      <c r="F135" s="1" t="str">
        <f t="shared" si="38"/>
        <v/>
      </c>
      <c r="G135" s="1" t="str">
        <f t="shared" si="39"/>
        <v>powerDistribution Uniform 10.00000 10.00000 inactive nosampling 10</v>
      </c>
      <c r="H135" s="1" t="str">
        <f t="shared" si="40"/>
        <v/>
      </c>
      <c r="I135" s="1" t="str">
        <f t="shared" si="41"/>
        <v/>
      </c>
      <c r="J135" s="1" t="str">
        <f t="shared" si="42"/>
        <v/>
      </c>
      <c r="K135" s="1" t="str">
        <f t="shared" si="43"/>
        <v/>
      </c>
      <c r="L135" s="1" t="str">
        <f t="shared" si="44"/>
        <v/>
      </c>
      <c r="M135" s="1" t="str">
        <f t="shared" si="45"/>
        <v/>
      </c>
      <c r="N135" s="1" t="str">
        <f t="shared" si="46"/>
        <v/>
      </c>
      <c r="O135" s="1" t="str">
        <f t="shared" si="47"/>
        <v/>
      </c>
      <c r="P135" s="1" t="str">
        <f t="shared" si="48"/>
        <v/>
      </c>
      <c r="Q135" s="1" t="str">
        <f t="shared" si="49"/>
        <v/>
      </c>
      <c r="R135" s="1" t="str">
        <f t="shared" si="50"/>
        <v/>
      </c>
      <c r="S135" s="1" t="str">
        <f t="shared" si="51"/>
        <v/>
      </c>
    </row>
    <row r="136" spans="1:19" x14ac:dyDescent="0.4">
      <c r="A136" cm="1">
        <f t="array" ref="A136">_xlfn.IFS(LEFT(B136,3)="beg",A135+1,LEFT(B135,3)="end",A135-1,A135,A135)</f>
        <v>5</v>
      </c>
      <c r="B136" t="s">
        <v>67</v>
      </c>
      <c r="C136" s="1" t="str">
        <f t="shared" si="35"/>
        <v/>
      </c>
      <c r="D136" s="1" t="str">
        <f t="shared" si="36"/>
        <v/>
      </c>
      <c r="E136" s="1" t="str">
        <f t="shared" si="37"/>
        <v/>
      </c>
      <c r="F136" s="1" t="str">
        <f t="shared" si="38"/>
        <v/>
      </c>
      <c r="G136" s="1" t="str">
        <f t="shared" si="39"/>
        <v>end_&lt;route&gt;</v>
      </c>
      <c r="H136" s="1" t="str">
        <f t="shared" si="40"/>
        <v/>
      </c>
      <c r="I136" s="1" t="str">
        <f t="shared" si="41"/>
        <v/>
      </c>
      <c r="J136" s="1" t="str">
        <f t="shared" si="42"/>
        <v/>
      </c>
      <c r="K136" s="1" t="str">
        <f t="shared" si="43"/>
        <v/>
      </c>
      <c r="L136" s="1" t="str">
        <f t="shared" si="44"/>
        <v/>
      </c>
      <c r="M136" s="1" t="str">
        <f t="shared" si="45"/>
        <v/>
      </c>
      <c r="N136" s="1" t="str">
        <f t="shared" si="46"/>
        <v/>
      </c>
      <c r="O136" s="1" t="str">
        <f t="shared" si="47"/>
        <v/>
      </c>
      <c r="P136" s="1" t="str">
        <f t="shared" si="48"/>
        <v/>
      </c>
      <c r="Q136" s="1" t="str">
        <f t="shared" si="49"/>
        <v/>
      </c>
      <c r="R136" s="1" t="str">
        <f t="shared" si="50"/>
        <v/>
      </c>
      <c r="S136" s="1" t="str">
        <f t="shared" si="51"/>
        <v/>
      </c>
    </row>
    <row r="137" spans="1:19" x14ac:dyDescent="0.4">
      <c r="A137" cm="1">
        <f t="array" ref="A137">_xlfn.IFS(LEFT(B137,3)="beg",A136+1,LEFT(B136,3)="end",A136-1,A136,A136)</f>
        <v>6</v>
      </c>
      <c r="B137" t="s">
        <v>75</v>
      </c>
      <c r="C137" s="1" t="str">
        <f t="shared" si="35"/>
        <v/>
      </c>
      <c r="D137" s="1" t="str">
        <f t="shared" si="36"/>
        <v/>
      </c>
      <c r="E137" s="1" t="str">
        <f t="shared" si="37"/>
        <v/>
      </c>
      <c r="F137" s="1" t="str">
        <f t="shared" si="38"/>
        <v/>
      </c>
      <c r="G137" s="1" t="str">
        <f t="shared" si="39"/>
        <v/>
      </c>
      <c r="H137" s="1" t="str">
        <f t="shared" si="40"/>
        <v>begin_&lt;route&gt; Untitled Rx Route (3)</v>
      </c>
      <c r="I137" s="1" t="str">
        <f t="shared" si="41"/>
        <v/>
      </c>
      <c r="J137" s="1" t="str">
        <f t="shared" si="42"/>
        <v/>
      </c>
      <c r="K137" s="1" t="str">
        <f t="shared" si="43"/>
        <v/>
      </c>
      <c r="L137" s="1" t="str">
        <f t="shared" si="44"/>
        <v/>
      </c>
      <c r="M137" s="1" t="str">
        <f t="shared" si="45"/>
        <v/>
      </c>
      <c r="N137" s="1" t="str">
        <f t="shared" si="46"/>
        <v/>
      </c>
      <c r="O137" s="1" t="str">
        <f t="shared" si="47"/>
        <v/>
      </c>
      <c r="P137" s="1" t="str">
        <f t="shared" si="48"/>
        <v/>
      </c>
      <c r="Q137" s="1" t="str">
        <f t="shared" si="49"/>
        <v/>
      </c>
      <c r="R137" s="1" t="str">
        <f t="shared" si="50"/>
        <v/>
      </c>
      <c r="S137" s="1" t="str">
        <f t="shared" si="51"/>
        <v/>
      </c>
    </row>
    <row r="138" spans="1:19" x14ac:dyDescent="0.4">
      <c r="A138" cm="1">
        <f t="array" ref="A138">_xlfn.IFS(LEFT(B138,3)="beg",A137+1,LEFT(B137,3)="end",A137-1,A137,A137)</f>
        <v>6</v>
      </c>
      <c r="B138" t="s">
        <v>76</v>
      </c>
      <c r="C138" s="1" t="str">
        <f t="shared" si="35"/>
        <v/>
      </c>
      <c r="D138" s="1" t="str">
        <f t="shared" si="36"/>
        <v/>
      </c>
      <c r="E138" s="1" t="str">
        <f t="shared" si="37"/>
        <v/>
      </c>
      <c r="F138" s="1" t="str">
        <f t="shared" si="38"/>
        <v/>
      </c>
      <c r="G138" s="1" t="str">
        <f t="shared" si="39"/>
        <v/>
      </c>
      <c r="H138" s="1" t="str">
        <f t="shared" si="40"/>
        <v>project_id 4</v>
      </c>
      <c r="I138" s="1" t="str">
        <f t="shared" si="41"/>
        <v/>
      </c>
      <c r="J138" s="1" t="str">
        <f t="shared" si="42"/>
        <v/>
      </c>
      <c r="K138" s="1" t="str">
        <f t="shared" si="43"/>
        <v/>
      </c>
      <c r="L138" s="1" t="str">
        <f t="shared" si="44"/>
        <v/>
      </c>
      <c r="M138" s="1" t="str">
        <f t="shared" si="45"/>
        <v/>
      </c>
      <c r="N138" s="1" t="str">
        <f t="shared" si="46"/>
        <v/>
      </c>
      <c r="O138" s="1" t="str">
        <f t="shared" si="47"/>
        <v/>
      </c>
      <c r="P138" s="1" t="str">
        <f t="shared" si="48"/>
        <v/>
      </c>
      <c r="Q138" s="1" t="str">
        <f t="shared" si="49"/>
        <v/>
      </c>
      <c r="R138" s="1" t="str">
        <f t="shared" si="50"/>
        <v/>
      </c>
      <c r="S138" s="1" t="str">
        <f t="shared" si="51"/>
        <v/>
      </c>
    </row>
    <row r="139" spans="1:19" x14ac:dyDescent="0.4">
      <c r="A139" cm="1">
        <f t="array" ref="A139">_xlfn.IFS(LEFT(B139,3)="beg",A138+1,LEFT(B138,3)="end",A138-1,A138,A138)</f>
        <v>6</v>
      </c>
      <c r="B139" t="s">
        <v>43</v>
      </c>
      <c r="C139" s="1" t="str">
        <f t="shared" si="35"/>
        <v/>
      </c>
      <c r="D139" s="1" t="str">
        <f t="shared" si="36"/>
        <v/>
      </c>
      <c r="E139" s="1" t="str">
        <f t="shared" si="37"/>
        <v/>
      </c>
      <c r="F139" s="1" t="str">
        <f t="shared" si="38"/>
        <v/>
      </c>
      <c r="G139" s="1" t="str">
        <f t="shared" si="39"/>
        <v/>
      </c>
      <c r="H139" s="1" t="str">
        <f t="shared" si="40"/>
        <v>inactive</v>
      </c>
      <c r="I139" s="1" t="str">
        <f t="shared" si="41"/>
        <v/>
      </c>
      <c r="J139" s="1" t="str">
        <f t="shared" si="42"/>
        <v/>
      </c>
      <c r="K139" s="1" t="str">
        <f t="shared" si="43"/>
        <v/>
      </c>
      <c r="L139" s="1" t="str">
        <f t="shared" si="44"/>
        <v/>
      </c>
      <c r="M139" s="1" t="str">
        <f t="shared" si="45"/>
        <v/>
      </c>
      <c r="N139" s="1" t="str">
        <f t="shared" si="46"/>
        <v/>
      </c>
      <c r="O139" s="1" t="str">
        <f t="shared" si="47"/>
        <v/>
      </c>
      <c r="P139" s="1" t="str">
        <f t="shared" si="48"/>
        <v/>
      </c>
      <c r="Q139" s="1" t="str">
        <f t="shared" si="49"/>
        <v/>
      </c>
      <c r="R139" s="1" t="str">
        <f t="shared" si="50"/>
        <v/>
      </c>
      <c r="S139" s="1" t="str">
        <f t="shared" si="51"/>
        <v/>
      </c>
    </row>
    <row r="140" spans="1:19" x14ac:dyDescent="0.4">
      <c r="A140" cm="1">
        <f t="array" ref="A140">_xlfn.IFS(LEFT(B140,3)="beg",A139+1,LEFT(B139,3)="end",A139-1,A139,A139)</f>
        <v>6</v>
      </c>
      <c r="B140" t="s">
        <v>44</v>
      </c>
      <c r="C140" s="1" t="str">
        <f t="shared" si="35"/>
        <v/>
      </c>
      <c r="D140" s="1" t="str">
        <f t="shared" si="36"/>
        <v/>
      </c>
      <c r="E140" s="1" t="str">
        <f t="shared" si="37"/>
        <v/>
      </c>
      <c r="F140" s="1" t="str">
        <f t="shared" si="38"/>
        <v/>
      </c>
      <c r="G140" s="1" t="str">
        <f t="shared" si="39"/>
        <v/>
      </c>
      <c r="H140" s="1" t="str">
        <f t="shared" si="40"/>
        <v>vertical_line no</v>
      </c>
      <c r="I140" s="1" t="str">
        <f t="shared" si="41"/>
        <v/>
      </c>
      <c r="J140" s="1" t="str">
        <f t="shared" si="42"/>
        <v/>
      </c>
      <c r="K140" s="1" t="str">
        <f t="shared" si="43"/>
        <v/>
      </c>
      <c r="L140" s="1" t="str">
        <f t="shared" si="44"/>
        <v/>
      </c>
      <c r="M140" s="1" t="str">
        <f t="shared" si="45"/>
        <v/>
      </c>
      <c r="N140" s="1" t="str">
        <f t="shared" si="46"/>
        <v/>
      </c>
      <c r="O140" s="1" t="str">
        <f t="shared" si="47"/>
        <v/>
      </c>
      <c r="P140" s="1" t="str">
        <f t="shared" si="48"/>
        <v/>
      </c>
      <c r="Q140" s="1" t="str">
        <f t="shared" si="49"/>
        <v/>
      </c>
      <c r="R140" s="1" t="str">
        <f t="shared" si="50"/>
        <v/>
      </c>
      <c r="S140" s="1" t="str">
        <f t="shared" si="51"/>
        <v/>
      </c>
    </row>
    <row r="141" spans="1:19" x14ac:dyDescent="0.4">
      <c r="A141" cm="1">
        <f t="array" ref="A141">_xlfn.IFS(LEFT(B141,3)="beg",A140+1,LEFT(B140,3)="end",A140-1,A140,A140)</f>
        <v>6</v>
      </c>
      <c r="B141" t="s">
        <v>5</v>
      </c>
      <c r="C141" s="1" t="str">
        <f t="shared" si="35"/>
        <v/>
      </c>
      <c r="D141" s="1" t="str">
        <f t="shared" si="36"/>
        <v/>
      </c>
      <c r="E141" s="1" t="str">
        <f t="shared" si="37"/>
        <v/>
      </c>
      <c r="F141" s="1" t="str">
        <f t="shared" si="38"/>
        <v/>
      </c>
      <c r="G141" s="1" t="str">
        <f t="shared" si="39"/>
        <v/>
      </c>
      <c r="H141" s="1" t="str">
        <f t="shared" si="40"/>
        <v>CVxLength 10.00000</v>
      </c>
      <c r="I141" s="1" t="str">
        <f t="shared" si="41"/>
        <v/>
      </c>
      <c r="J141" s="1" t="str">
        <f t="shared" si="42"/>
        <v/>
      </c>
      <c r="K141" s="1" t="str">
        <f t="shared" si="43"/>
        <v/>
      </c>
      <c r="L141" s="1" t="str">
        <f t="shared" si="44"/>
        <v/>
      </c>
      <c r="M141" s="1" t="str">
        <f t="shared" si="45"/>
        <v/>
      </c>
      <c r="N141" s="1" t="str">
        <f t="shared" si="46"/>
        <v/>
      </c>
      <c r="O141" s="1" t="str">
        <f t="shared" si="47"/>
        <v/>
      </c>
      <c r="P141" s="1" t="str">
        <f t="shared" si="48"/>
        <v/>
      </c>
      <c r="Q141" s="1" t="str">
        <f t="shared" si="49"/>
        <v/>
      </c>
      <c r="R141" s="1" t="str">
        <f t="shared" si="50"/>
        <v/>
      </c>
      <c r="S141" s="1" t="str">
        <f t="shared" si="51"/>
        <v/>
      </c>
    </row>
    <row r="142" spans="1:19" x14ac:dyDescent="0.4">
      <c r="A142" cm="1">
        <f t="array" ref="A142">_xlfn.IFS(LEFT(B142,3)="beg",A141+1,LEFT(B141,3)="end",A141-1,A141,A141)</f>
        <v>6</v>
      </c>
      <c r="B142" t="s">
        <v>6</v>
      </c>
      <c r="C142" s="1" t="str">
        <f t="shared" si="35"/>
        <v/>
      </c>
      <c r="D142" s="1" t="str">
        <f t="shared" si="36"/>
        <v/>
      </c>
      <c r="E142" s="1" t="str">
        <f t="shared" si="37"/>
        <v/>
      </c>
      <c r="F142" s="1" t="str">
        <f t="shared" si="38"/>
        <v/>
      </c>
      <c r="G142" s="1" t="str">
        <f t="shared" si="39"/>
        <v/>
      </c>
      <c r="H142" s="1" t="str">
        <f t="shared" si="40"/>
        <v>CVyLength 10.00000</v>
      </c>
      <c r="I142" s="1" t="str">
        <f t="shared" si="41"/>
        <v/>
      </c>
      <c r="J142" s="1" t="str">
        <f t="shared" si="42"/>
        <v/>
      </c>
      <c r="K142" s="1" t="str">
        <f t="shared" si="43"/>
        <v/>
      </c>
      <c r="L142" s="1" t="str">
        <f t="shared" si="44"/>
        <v/>
      </c>
      <c r="M142" s="1" t="str">
        <f t="shared" si="45"/>
        <v/>
      </c>
      <c r="N142" s="1" t="str">
        <f t="shared" si="46"/>
        <v/>
      </c>
      <c r="O142" s="1" t="str">
        <f t="shared" si="47"/>
        <v/>
      </c>
      <c r="P142" s="1" t="str">
        <f t="shared" si="48"/>
        <v/>
      </c>
      <c r="Q142" s="1" t="str">
        <f t="shared" si="49"/>
        <v/>
      </c>
      <c r="R142" s="1" t="str">
        <f t="shared" si="50"/>
        <v/>
      </c>
      <c r="S142" s="1" t="str">
        <f t="shared" si="51"/>
        <v/>
      </c>
    </row>
    <row r="143" spans="1:19" x14ac:dyDescent="0.4">
      <c r="A143" cm="1">
        <f t="array" ref="A143">_xlfn.IFS(LEFT(B143,3)="beg",A142+1,LEFT(B142,3)="end",A142-1,A142,A142)</f>
        <v>6</v>
      </c>
      <c r="B143" t="s">
        <v>7</v>
      </c>
      <c r="C143" s="1" t="str">
        <f t="shared" ref="C143:C206" si="52">IF(A143=1,B143,"")</f>
        <v/>
      </c>
      <c r="D143" s="1" t="str">
        <f t="shared" ref="D143:D206" si="53">IF(A143=2,B143,"")</f>
        <v/>
      </c>
      <c r="E143" s="1" t="str">
        <f t="shared" ref="E143:E206" si="54">IF(A143=3,B143,"")</f>
        <v/>
      </c>
      <c r="F143" s="1" t="str">
        <f t="shared" ref="F143:F206" si="55">IF(A143=4,B143,"")</f>
        <v/>
      </c>
      <c r="G143" s="1" t="str">
        <f t="shared" ref="G143:G206" si="56">IF(A143=5,B143,"")</f>
        <v/>
      </c>
      <c r="H143" s="1" t="str">
        <f t="shared" ref="H143:H206" si="57">IF(A143=6,B143,"")</f>
        <v>CVzLength 10.00000</v>
      </c>
      <c r="I143" s="1" t="str">
        <f t="shared" ref="I143:I206" si="58">IF(A143=7,B143,"")</f>
        <v/>
      </c>
      <c r="J143" s="1" t="str">
        <f t="shared" ref="J143:J206" si="59">IF(A143=8,B143,"")</f>
        <v/>
      </c>
      <c r="K143" s="1" t="str">
        <f t="shared" ref="K143:K206" si="60">IF(A143=9,B143,"")</f>
        <v/>
      </c>
      <c r="L143" s="1" t="str">
        <f t="shared" ref="L143:L206" si="61">IF(A143=10,B143,"")</f>
        <v/>
      </c>
      <c r="M143" s="1" t="str">
        <f t="shared" ref="M143:M206" si="62">IF(A143=11,B143,"")</f>
        <v/>
      </c>
      <c r="N143" s="1" t="str">
        <f t="shared" ref="N143:N206" si="63">IF(A143=12,B143,"")</f>
        <v/>
      </c>
      <c r="O143" s="1" t="str">
        <f t="shared" ref="O143:O206" si="64">IF(A143=13,B143,"")</f>
        <v/>
      </c>
      <c r="P143" s="1" t="str">
        <f t="shared" ref="P143:P206" si="65">IF(A143=14,B143,"")</f>
        <v/>
      </c>
      <c r="Q143" s="1" t="str">
        <f t="shared" ref="Q143:Q206" si="66">IF(A143=15,B143,"")</f>
        <v/>
      </c>
      <c r="R143" s="1" t="str">
        <f t="shared" ref="R143:R206" si="67">IF(A143=16,B143,"")</f>
        <v/>
      </c>
      <c r="S143" s="1" t="str">
        <f t="shared" ref="S143:S206" si="68">IF(A143=17,B143,"")</f>
        <v/>
      </c>
    </row>
    <row r="144" spans="1:19" x14ac:dyDescent="0.4">
      <c r="A144" cm="1">
        <f t="array" ref="A144">_xlfn.IFS(LEFT(B144,3)="beg",A143+1,LEFT(B143,3)="end",A143-1,A143,A143)</f>
        <v>6</v>
      </c>
      <c r="B144" t="s">
        <v>8</v>
      </c>
      <c r="C144" s="1" t="str">
        <f t="shared" si="52"/>
        <v/>
      </c>
      <c r="D144" s="1" t="str">
        <f t="shared" si="53"/>
        <v/>
      </c>
      <c r="E144" s="1" t="str">
        <f t="shared" si="54"/>
        <v/>
      </c>
      <c r="F144" s="1" t="str">
        <f t="shared" si="55"/>
        <v/>
      </c>
      <c r="G144" s="1" t="str">
        <f t="shared" si="56"/>
        <v/>
      </c>
      <c r="H144" s="1" t="str">
        <f t="shared" si="57"/>
        <v>AutoPatternScale</v>
      </c>
      <c r="I144" s="1" t="str">
        <f t="shared" si="58"/>
        <v/>
      </c>
      <c r="J144" s="1" t="str">
        <f t="shared" si="59"/>
        <v/>
      </c>
      <c r="K144" s="1" t="str">
        <f t="shared" si="60"/>
        <v/>
      </c>
      <c r="L144" s="1" t="str">
        <f t="shared" si="61"/>
        <v/>
      </c>
      <c r="M144" s="1" t="str">
        <f t="shared" si="62"/>
        <v/>
      </c>
      <c r="N144" s="1" t="str">
        <f t="shared" si="63"/>
        <v/>
      </c>
      <c r="O144" s="1" t="str">
        <f t="shared" si="64"/>
        <v/>
      </c>
      <c r="P144" s="1" t="str">
        <f t="shared" si="65"/>
        <v/>
      </c>
      <c r="Q144" s="1" t="str">
        <f t="shared" si="66"/>
        <v/>
      </c>
      <c r="R144" s="1" t="str">
        <f t="shared" si="67"/>
        <v/>
      </c>
      <c r="S144" s="1" t="str">
        <f t="shared" si="68"/>
        <v/>
      </c>
    </row>
    <row r="145" spans="1:19" x14ac:dyDescent="0.4">
      <c r="A145" cm="1">
        <f t="array" ref="A145">_xlfn.IFS(LEFT(B145,3)="beg",A144+1,LEFT(B144,3)="end",A144-1,A144,A144)</f>
        <v>6</v>
      </c>
      <c r="B145" t="s">
        <v>9</v>
      </c>
      <c r="C145" s="1" t="str">
        <f t="shared" si="52"/>
        <v/>
      </c>
      <c r="D145" s="1" t="str">
        <f t="shared" si="53"/>
        <v/>
      </c>
      <c r="E145" s="1" t="str">
        <f t="shared" si="54"/>
        <v/>
      </c>
      <c r="F145" s="1" t="str">
        <f t="shared" si="55"/>
        <v/>
      </c>
      <c r="G145" s="1" t="str">
        <f t="shared" si="56"/>
        <v/>
      </c>
      <c r="H145" s="1" t="str">
        <f t="shared" si="57"/>
        <v>ShowDescription no</v>
      </c>
      <c r="I145" s="1" t="str">
        <f t="shared" si="58"/>
        <v/>
      </c>
      <c r="J145" s="1" t="str">
        <f t="shared" si="59"/>
        <v/>
      </c>
      <c r="K145" s="1" t="str">
        <f t="shared" si="60"/>
        <v/>
      </c>
      <c r="L145" s="1" t="str">
        <f t="shared" si="61"/>
        <v/>
      </c>
      <c r="M145" s="1" t="str">
        <f t="shared" si="62"/>
        <v/>
      </c>
      <c r="N145" s="1" t="str">
        <f t="shared" si="63"/>
        <v/>
      </c>
      <c r="O145" s="1" t="str">
        <f t="shared" si="64"/>
        <v/>
      </c>
      <c r="P145" s="1" t="str">
        <f t="shared" si="65"/>
        <v/>
      </c>
      <c r="Q145" s="1" t="str">
        <f t="shared" si="66"/>
        <v/>
      </c>
      <c r="R145" s="1" t="str">
        <f t="shared" si="67"/>
        <v/>
      </c>
      <c r="S145" s="1" t="str">
        <f t="shared" si="68"/>
        <v/>
      </c>
    </row>
    <row r="146" spans="1:19" x14ac:dyDescent="0.4">
      <c r="A146" cm="1">
        <f t="array" ref="A146">_xlfn.IFS(LEFT(B146,3)="beg",A145+1,LEFT(B145,3)="end",A145-1,A145,A145)</f>
        <v>6</v>
      </c>
      <c r="B146" t="s">
        <v>10</v>
      </c>
      <c r="C146" s="1" t="str">
        <f t="shared" si="52"/>
        <v/>
      </c>
      <c r="D146" s="1" t="str">
        <f t="shared" si="53"/>
        <v/>
      </c>
      <c r="E146" s="1" t="str">
        <f t="shared" si="54"/>
        <v/>
      </c>
      <c r="F146" s="1" t="str">
        <f t="shared" si="55"/>
        <v/>
      </c>
      <c r="G146" s="1" t="str">
        <f t="shared" si="56"/>
        <v/>
      </c>
      <c r="H146" s="1" t="str">
        <f t="shared" si="57"/>
        <v>CVsVisible no</v>
      </c>
      <c r="I146" s="1" t="str">
        <f t="shared" si="58"/>
        <v/>
      </c>
      <c r="J146" s="1" t="str">
        <f t="shared" si="59"/>
        <v/>
      </c>
      <c r="K146" s="1" t="str">
        <f t="shared" si="60"/>
        <v/>
      </c>
      <c r="L146" s="1" t="str">
        <f t="shared" si="61"/>
        <v/>
      </c>
      <c r="M146" s="1" t="str">
        <f t="shared" si="62"/>
        <v/>
      </c>
      <c r="N146" s="1" t="str">
        <f t="shared" si="63"/>
        <v/>
      </c>
      <c r="O146" s="1" t="str">
        <f t="shared" si="64"/>
        <v/>
      </c>
      <c r="P146" s="1" t="str">
        <f t="shared" si="65"/>
        <v/>
      </c>
      <c r="Q146" s="1" t="str">
        <f t="shared" si="66"/>
        <v/>
      </c>
      <c r="R146" s="1" t="str">
        <f t="shared" si="67"/>
        <v/>
      </c>
      <c r="S146" s="1" t="str">
        <f t="shared" si="68"/>
        <v/>
      </c>
    </row>
    <row r="147" spans="1:19" x14ac:dyDescent="0.4">
      <c r="A147" cm="1">
        <f t="array" ref="A147">_xlfn.IFS(LEFT(B147,3)="beg",A146+1,LEFT(B146,3)="end",A146-1,A146,A146)</f>
        <v>6</v>
      </c>
      <c r="B147" t="s">
        <v>11</v>
      </c>
      <c r="C147" s="1" t="str">
        <f t="shared" si="52"/>
        <v/>
      </c>
      <c r="D147" s="1" t="str">
        <f t="shared" si="53"/>
        <v/>
      </c>
      <c r="E147" s="1" t="str">
        <f t="shared" si="54"/>
        <v/>
      </c>
      <c r="F147" s="1" t="str">
        <f t="shared" si="55"/>
        <v/>
      </c>
      <c r="G147" s="1" t="str">
        <f t="shared" si="56"/>
        <v/>
      </c>
      <c r="H147" s="1" t="str">
        <f t="shared" si="57"/>
        <v>CVsThickness 3</v>
      </c>
      <c r="I147" s="1" t="str">
        <f t="shared" si="58"/>
        <v/>
      </c>
      <c r="J147" s="1" t="str">
        <f t="shared" si="59"/>
        <v/>
      </c>
      <c r="K147" s="1" t="str">
        <f t="shared" si="60"/>
        <v/>
      </c>
      <c r="L147" s="1" t="str">
        <f t="shared" si="61"/>
        <v/>
      </c>
      <c r="M147" s="1" t="str">
        <f t="shared" si="62"/>
        <v/>
      </c>
      <c r="N147" s="1" t="str">
        <f t="shared" si="63"/>
        <v/>
      </c>
      <c r="O147" s="1" t="str">
        <f t="shared" si="64"/>
        <v/>
      </c>
      <c r="P147" s="1" t="str">
        <f t="shared" si="65"/>
        <v/>
      </c>
      <c r="Q147" s="1" t="str">
        <f t="shared" si="66"/>
        <v/>
      </c>
      <c r="R147" s="1" t="str">
        <f t="shared" si="67"/>
        <v/>
      </c>
      <c r="S147" s="1" t="str">
        <f t="shared" si="68"/>
        <v/>
      </c>
    </row>
    <row r="148" spans="1:19" x14ac:dyDescent="0.4">
      <c r="A148" cm="1">
        <f t="array" ref="A148">_xlfn.IFS(LEFT(B148,3)="beg",A147+1,LEFT(B147,3)="end",A147-1,A147,A147)</f>
        <v>7</v>
      </c>
      <c r="B148" t="s">
        <v>12</v>
      </c>
      <c r="C148" s="1" t="str">
        <f t="shared" si="52"/>
        <v/>
      </c>
      <c r="D148" s="1" t="str">
        <f t="shared" si="53"/>
        <v/>
      </c>
      <c r="E148" s="1" t="str">
        <f t="shared" si="54"/>
        <v/>
      </c>
      <c r="F148" s="1" t="str">
        <f t="shared" si="55"/>
        <v/>
      </c>
      <c r="G148" s="1" t="str">
        <f t="shared" si="56"/>
        <v/>
      </c>
      <c r="H148" s="1" t="str">
        <f t="shared" si="57"/>
        <v/>
      </c>
      <c r="I148" s="1" t="str">
        <f t="shared" si="58"/>
        <v xml:space="preserve">begin_&lt;location&gt; </v>
      </c>
      <c r="J148" s="1" t="str">
        <f t="shared" si="59"/>
        <v/>
      </c>
      <c r="K148" s="1" t="str">
        <f t="shared" si="60"/>
        <v/>
      </c>
      <c r="L148" s="1" t="str">
        <f t="shared" si="61"/>
        <v/>
      </c>
      <c r="M148" s="1" t="str">
        <f t="shared" si="62"/>
        <v/>
      </c>
      <c r="N148" s="1" t="str">
        <f t="shared" si="63"/>
        <v/>
      </c>
      <c r="O148" s="1" t="str">
        <f t="shared" si="64"/>
        <v/>
      </c>
      <c r="P148" s="1" t="str">
        <f t="shared" si="65"/>
        <v/>
      </c>
      <c r="Q148" s="1" t="str">
        <f t="shared" si="66"/>
        <v/>
      </c>
      <c r="R148" s="1" t="str">
        <f t="shared" si="67"/>
        <v/>
      </c>
      <c r="S148" s="1" t="str">
        <f t="shared" si="68"/>
        <v/>
      </c>
    </row>
    <row r="149" spans="1:19" x14ac:dyDescent="0.4">
      <c r="A149" cm="1">
        <f t="array" ref="A149">_xlfn.IFS(LEFT(B149,3)="beg",A148+1,LEFT(B148,3)="end",A148-1,A148,A148)</f>
        <v>8</v>
      </c>
      <c r="B149" t="s">
        <v>13</v>
      </c>
      <c r="C149" s="1" t="str">
        <f t="shared" si="52"/>
        <v/>
      </c>
      <c r="D149" s="1" t="str">
        <f t="shared" si="53"/>
        <v/>
      </c>
      <c r="E149" s="1" t="str">
        <f t="shared" si="54"/>
        <v/>
      </c>
      <c r="F149" s="1" t="str">
        <f t="shared" si="55"/>
        <v/>
      </c>
      <c r="G149" s="1" t="str">
        <f t="shared" si="56"/>
        <v/>
      </c>
      <c r="H149" s="1" t="str">
        <f t="shared" si="57"/>
        <v/>
      </c>
      <c r="I149" s="1" t="str">
        <f t="shared" si="58"/>
        <v/>
      </c>
      <c r="J149" s="1" t="str">
        <f t="shared" si="59"/>
        <v xml:space="preserve">begin_&lt;reference&gt; </v>
      </c>
      <c r="K149" s="1" t="str">
        <f t="shared" si="60"/>
        <v/>
      </c>
      <c r="L149" s="1" t="str">
        <f t="shared" si="61"/>
        <v/>
      </c>
      <c r="M149" s="1" t="str">
        <f t="shared" si="62"/>
        <v/>
      </c>
      <c r="N149" s="1" t="str">
        <f t="shared" si="63"/>
        <v/>
      </c>
      <c r="O149" s="1" t="str">
        <f t="shared" si="64"/>
        <v/>
      </c>
      <c r="P149" s="1" t="str">
        <f t="shared" si="65"/>
        <v/>
      </c>
      <c r="Q149" s="1" t="str">
        <f t="shared" si="66"/>
        <v/>
      </c>
      <c r="R149" s="1" t="str">
        <f t="shared" si="67"/>
        <v/>
      </c>
      <c r="S149" s="1" t="str">
        <f t="shared" si="68"/>
        <v/>
      </c>
    </row>
    <row r="150" spans="1:19" x14ac:dyDescent="0.4">
      <c r="A150" cm="1">
        <f t="array" ref="A150">_xlfn.IFS(LEFT(B150,3)="beg",A149+1,LEFT(B149,3)="end",A149-1,A149,A149)</f>
        <v>8</v>
      </c>
      <c r="B150" t="s">
        <v>14</v>
      </c>
      <c r="C150" s="1" t="str">
        <f t="shared" si="52"/>
        <v/>
      </c>
      <c r="D150" s="1" t="str">
        <f t="shared" si="53"/>
        <v/>
      </c>
      <c r="E150" s="1" t="str">
        <f t="shared" si="54"/>
        <v/>
      </c>
      <c r="F150" s="1" t="str">
        <f t="shared" si="55"/>
        <v/>
      </c>
      <c r="G150" s="1" t="str">
        <f t="shared" si="56"/>
        <v/>
      </c>
      <c r="H150" s="1" t="str">
        <f t="shared" si="57"/>
        <v/>
      </c>
      <c r="I150" s="1" t="str">
        <f t="shared" si="58"/>
        <v/>
      </c>
      <c r="J150" s="1" t="str">
        <f t="shared" si="59"/>
        <v>cartesian</v>
      </c>
      <c r="K150" s="1" t="str">
        <f t="shared" si="60"/>
        <v/>
      </c>
      <c r="L150" s="1" t="str">
        <f t="shared" si="61"/>
        <v/>
      </c>
      <c r="M150" s="1" t="str">
        <f t="shared" si="62"/>
        <v/>
      </c>
      <c r="N150" s="1" t="str">
        <f t="shared" si="63"/>
        <v/>
      </c>
      <c r="O150" s="1" t="str">
        <f t="shared" si="64"/>
        <v/>
      </c>
      <c r="P150" s="1" t="str">
        <f t="shared" si="65"/>
        <v/>
      </c>
      <c r="Q150" s="1" t="str">
        <f t="shared" si="66"/>
        <v/>
      </c>
      <c r="R150" s="1" t="str">
        <f t="shared" si="67"/>
        <v/>
      </c>
      <c r="S150" s="1" t="str">
        <f t="shared" si="68"/>
        <v/>
      </c>
    </row>
    <row r="151" spans="1:19" x14ac:dyDescent="0.4">
      <c r="A151" cm="1">
        <f t="array" ref="A151">_xlfn.IFS(LEFT(B151,3)="beg",A150+1,LEFT(B150,3)="end",A150-1,A150,A150)</f>
        <v>8</v>
      </c>
      <c r="B151" t="s">
        <v>15</v>
      </c>
      <c r="C151" s="1" t="str">
        <f t="shared" si="52"/>
        <v/>
      </c>
      <c r="D151" s="1" t="str">
        <f t="shared" si="53"/>
        <v/>
      </c>
      <c r="E151" s="1" t="str">
        <f t="shared" si="54"/>
        <v/>
      </c>
      <c r="F151" s="1" t="str">
        <f t="shared" si="55"/>
        <v/>
      </c>
      <c r="G151" s="1" t="str">
        <f t="shared" si="56"/>
        <v/>
      </c>
      <c r="H151" s="1" t="str">
        <f t="shared" si="57"/>
        <v/>
      </c>
      <c r="I151" s="1" t="str">
        <f t="shared" si="58"/>
        <v/>
      </c>
      <c r="J151" s="1" t="str">
        <f t="shared" si="59"/>
        <v>longitude 138.544999999999990</v>
      </c>
      <c r="K151" s="1" t="str">
        <f t="shared" si="60"/>
        <v/>
      </c>
      <c r="L151" s="1" t="str">
        <f t="shared" si="61"/>
        <v/>
      </c>
      <c r="M151" s="1" t="str">
        <f t="shared" si="62"/>
        <v/>
      </c>
      <c r="N151" s="1" t="str">
        <f t="shared" si="63"/>
        <v/>
      </c>
      <c r="O151" s="1" t="str">
        <f t="shared" si="64"/>
        <v/>
      </c>
      <c r="P151" s="1" t="str">
        <f t="shared" si="65"/>
        <v/>
      </c>
      <c r="Q151" s="1" t="str">
        <f t="shared" si="66"/>
        <v/>
      </c>
      <c r="R151" s="1" t="str">
        <f t="shared" si="67"/>
        <v/>
      </c>
      <c r="S151" s="1" t="str">
        <f t="shared" si="68"/>
        <v/>
      </c>
    </row>
    <row r="152" spans="1:19" x14ac:dyDescent="0.4">
      <c r="A152" cm="1">
        <f t="array" ref="A152">_xlfn.IFS(LEFT(B152,3)="beg",A151+1,LEFT(B151,3)="end",A151-1,A151,A151)</f>
        <v>8</v>
      </c>
      <c r="B152" t="s">
        <v>16</v>
      </c>
      <c r="C152" s="1" t="str">
        <f t="shared" si="52"/>
        <v/>
      </c>
      <c r="D152" s="1" t="str">
        <f t="shared" si="53"/>
        <v/>
      </c>
      <c r="E152" s="1" t="str">
        <f t="shared" si="54"/>
        <v/>
      </c>
      <c r="F152" s="1" t="str">
        <f t="shared" si="55"/>
        <v/>
      </c>
      <c r="G152" s="1" t="str">
        <f t="shared" si="56"/>
        <v/>
      </c>
      <c r="H152" s="1" t="str">
        <f t="shared" si="57"/>
        <v/>
      </c>
      <c r="I152" s="1" t="str">
        <f t="shared" si="58"/>
        <v/>
      </c>
      <c r="J152" s="1" t="str">
        <f t="shared" si="59"/>
        <v>latitude 36.402900000000002</v>
      </c>
      <c r="K152" s="1" t="str">
        <f t="shared" si="60"/>
        <v/>
      </c>
      <c r="L152" s="1" t="str">
        <f t="shared" si="61"/>
        <v/>
      </c>
      <c r="M152" s="1" t="str">
        <f t="shared" si="62"/>
        <v/>
      </c>
      <c r="N152" s="1" t="str">
        <f t="shared" si="63"/>
        <v/>
      </c>
      <c r="O152" s="1" t="str">
        <f t="shared" si="64"/>
        <v/>
      </c>
      <c r="P152" s="1" t="str">
        <f t="shared" si="65"/>
        <v/>
      </c>
      <c r="Q152" s="1" t="str">
        <f t="shared" si="66"/>
        <v/>
      </c>
      <c r="R152" s="1" t="str">
        <f t="shared" si="67"/>
        <v/>
      </c>
      <c r="S152" s="1" t="str">
        <f t="shared" si="68"/>
        <v/>
      </c>
    </row>
    <row r="153" spans="1:19" x14ac:dyDescent="0.4">
      <c r="A153" cm="1">
        <f t="array" ref="A153">_xlfn.IFS(LEFT(B153,3)="beg",A152+1,LEFT(B152,3)="end",A152-1,A152,A152)</f>
        <v>8</v>
      </c>
      <c r="B153" t="s">
        <v>45</v>
      </c>
      <c r="C153" s="1" t="str">
        <f t="shared" si="52"/>
        <v/>
      </c>
      <c r="D153" s="1" t="str">
        <f t="shared" si="53"/>
        <v/>
      </c>
      <c r="E153" s="1" t="str">
        <f t="shared" si="54"/>
        <v/>
      </c>
      <c r="F153" s="1" t="str">
        <f t="shared" si="55"/>
        <v/>
      </c>
      <c r="G153" s="1" t="str">
        <f t="shared" si="56"/>
        <v/>
      </c>
      <c r="H153" s="1" t="str">
        <f t="shared" si="57"/>
        <v/>
      </c>
      <c r="I153" s="1" t="str">
        <f t="shared" si="58"/>
        <v/>
      </c>
      <c r="J153" s="1" t="str">
        <f t="shared" si="59"/>
        <v>visible no</v>
      </c>
      <c r="K153" s="1" t="str">
        <f t="shared" si="60"/>
        <v/>
      </c>
      <c r="L153" s="1" t="str">
        <f t="shared" si="61"/>
        <v/>
      </c>
      <c r="M153" s="1" t="str">
        <f t="shared" si="62"/>
        <v/>
      </c>
      <c r="N153" s="1" t="str">
        <f t="shared" si="63"/>
        <v/>
      </c>
      <c r="O153" s="1" t="str">
        <f t="shared" si="64"/>
        <v/>
      </c>
      <c r="P153" s="1" t="str">
        <f t="shared" si="65"/>
        <v/>
      </c>
      <c r="Q153" s="1" t="str">
        <f t="shared" si="66"/>
        <v/>
      </c>
      <c r="R153" s="1" t="str">
        <f t="shared" si="67"/>
        <v/>
      </c>
      <c r="S153" s="1" t="str">
        <f t="shared" si="68"/>
        <v/>
      </c>
    </row>
    <row r="154" spans="1:19" x14ac:dyDescent="0.4">
      <c r="A154" cm="1">
        <f t="array" ref="A154">_xlfn.IFS(LEFT(B154,3)="beg",A153+1,LEFT(B153,3)="end",A153-1,A153,A153)</f>
        <v>8</v>
      </c>
      <c r="B154" t="s">
        <v>18</v>
      </c>
      <c r="C154" s="1" t="str">
        <f t="shared" si="52"/>
        <v/>
      </c>
      <c r="D154" s="1" t="str">
        <f t="shared" si="53"/>
        <v/>
      </c>
      <c r="E154" s="1" t="str">
        <f t="shared" si="54"/>
        <v/>
      </c>
      <c r="F154" s="1" t="str">
        <f t="shared" si="55"/>
        <v/>
      </c>
      <c r="G154" s="1" t="str">
        <f t="shared" si="56"/>
        <v/>
      </c>
      <c r="H154" s="1" t="str">
        <f t="shared" si="57"/>
        <v/>
      </c>
      <c r="I154" s="1" t="str">
        <f t="shared" si="58"/>
        <v/>
      </c>
      <c r="J154" s="1" t="str">
        <f t="shared" si="59"/>
        <v>terrain</v>
      </c>
      <c r="K154" s="1" t="str">
        <f t="shared" si="60"/>
        <v/>
      </c>
      <c r="L154" s="1" t="str">
        <f t="shared" si="61"/>
        <v/>
      </c>
      <c r="M154" s="1" t="str">
        <f t="shared" si="62"/>
        <v/>
      </c>
      <c r="N154" s="1" t="str">
        <f t="shared" si="63"/>
        <v/>
      </c>
      <c r="O154" s="1" t="str">
        <f t="shared" si="64"/>
        <v/>
      </c>
      <c r="P154" s="1" t="str">
        <f t="shared" si="65"/>
        <v/>
      </c>
      <c r="Q154" s="1" t="str">
        <f t="shared" si="66"/>
        <v/>
      </c>
      <c r="R154" s="1" t="str">
        <f t="shared" si="67"/>
        <v/>
      </c>
      <c r="S154" s="1" t="str">
        <f t="shared" si="68"/>
        <v/>
      </c>
    </row>
    <row r="155" spans="1:19" x14ac:dyDescent="0.4">
      <c r="A155" cm="1">
        <f t="array" ref="A155">_xlfn.IFS(LEFT(B155,3)="beg",A154+1,LEFT(B154,3)="end",A154-1,A154,A154)</f>
        <v>8</v>
      </c>
      <c r="B155" t="s">
        <v>19</v>
      </c>
      <c r="C155" s="1" t="str">
        <f t="shared" si="52"/>
        <v/>
      </c>
      <c r="D155" s="1" t="str">
        <f t="shared" si="53"/>
        <v/>
      </c>
      <c r="E155" s="1" t="str">
        <f t="shared" si="54"/>
        <v/>
      </c>
      <c r="F155" s="1" t="str">
        <f t="shared" si="55"/>
        <v/>
      </c>
      <c r="G155" s="1" t="str">
        <f t="shared" si="56"/>
        <v/>
      </c>
      <c r="H155" s="1" t="str">
        <f t="shared" si="57"/>
        <v/>
      </c>
      <c r="I155" s="1" t="str">
        <f t="shared" si="58"/>
        <v/>
      </c>
      <c r="J155" s="1" t="str">
        <f t="shared" si="59"/>
        <v>end_&lt;reference&gt;</v>
      </c>
      <c r="K155" s="1" t="str">
        <f t="shared" si="60"/>
        <v/>
      </c>
      <c r="L155" s="1" t="str">
        <f t="shared" si="61"/>
        <v/>
      </c>
      <c r="M155" s="1" t="str">
        <f t="shared" si="62"/>
        <v/>
      </c>
      <c r="N155" s="1" t="str">
        <f t="shared" si="63"/>
        <v/>
      </c>
      <c r="O155" s="1" t="str">
        <f t="shared" si="64"/>
        <v/>
      </c>
      <c r="P155" s="1" t="str">
        <f t="shared" si="65"/>
        <v/>
      </c>
      <c r="Q155" s="1" t="str">
        <f t="shared" si="66"/>
        <v/>
      </c>
      <c r="R155" s="1" t="str">
        <f t="shared" si="67"/>
        <v/>
      </c>
      <c r="S155" s="1" t="str">
        <f t="shared" si="68"/>
        <v/>
      </c>
    </row>
    <row r="156" spans="1:19" x14ac:dyDescent="0.4">
      <c r="A156" cm="1">
        <f t="array" ref="A156">_xlfn.IFS(LEFT(B156,3)="beg",A155+1,LEFT(B155,3)="end",A155-1,A155,A155)</f>
        <v>7</v>
      </c>
      <c r="B156" t="s">
        <v>46</v>
      </c>
      <c r="C156" s="1" t="str">
        <f t="shared" si="52"/>
        <v/>
      </c>
      <c r="D156" s="1" t="str">
        <f t="shared" si="53"/>
        <v/>
      </c>
      <c r="E156" s="1" t="str">
        <f t="shared" si="54"/>
        <v/>
      </c>
      <c r="F156" s="1" t="str">
        <f t="shared" si="55"/>
        <v/>
      </c>
      <c r="G156" s="1" t="str">
        <f t="shared" si="56"/>
        <v/>
      </c>
      <c r="H156" s="1" t="str">
        <f t="shared" si="57"/>
        <v/>
      </c>
      <c r="I156" s="1" t="str">
        <f t="shared" si="58"/>
        <v>spacing 5.00000</v>
      </c>
      <c r="J156" s="1" t="str">
        <f t="shared" si="59"/>
        <v/>
      </c>
      <c r="K156" s="1" t="str">
        <f t="shared" si="60"/>
        <v/>
      </c>
      <c r="L156" s="1" t="str">
        <f t="shared" si="61"/>
        <v/>
      </c>
      <c r="M156" s="1" t="str">
        <f t="shared" si="62"/>
        <v/>
      </c>
      <c r="N156" s="1" t="str">
        <f t="shared" si="63"/>
        <v/>
      </c>
      <c r="O156" s="1" t="str">
        <f t="shared" si="64"/>
        <v/>
      </c>
      <c r="P156" s="1" t="str">
        <f t="shared" si="65"/>
        <v/>
      </c>
      <c r="Q156" s="1" t="str">
        <f t="shared" si="66"/>
        <v/>
      </c>
      <c r="R156" s="1" t="str">
        <f t="shared" si="67"/>
        <v/>
      </c>
      <c r="S156" s="1" t="str">
        <f t="shared" si="68"/>
        <v/>
      </c>
    </row>
    <row r="157" spans="1:19" x14ac:dyDescent="0.4">
      <c r="A157" cm="1">
        <f t="array" ref="A157">_xlfn.IFS(LEFT(B157,3)="beg",A156+1,LEFT(B156,3)="end",A156-1,A156,A156)</f>
        <v>7</v>
      </c>
      <c r="B157" t="s">
        <v>72</v>
      </c>
      <c r="C157" s="1" t="str">
        <f t="shared" si="52"/>
        <v/>
      </c>
      <c r="D157" s="1" t="str">
        <f t="shared" si="53"/>
        <v/>
      </c>
      <c r="E157" s="1" t="str">
        <f t="shared" si="54"/>
        <v/>
      </c>
      <c r="F157" s="1" t="str">
        <f t="shared" si="55"/>
        <v/>
      </c>
      <c r="G157" s="1" t="str">
        <f t="shared" si="56"/>
        <v/>
      </c>
      <c r="H157" s="1" t="str">
        <f t="shared" si="57"/>
        <v/>
      </c>
      <c r="I157" s="1" t="str">
        <f t="shared" si="58"/>
        <v>nVertices 2</v>
      </c>
      <c r="J157" s="1" t="str">
        <f t="shared" si="59"/>
        <v/>
      </c>
      <c r="K157" s="1" t="str">
        <f t="shared" si="60"/>
        <v/>
      </c>
      <c r="L157" s="1" t="str">
        <f t="shared" si="61"/>
        <v/>
      </c>
      <c r="M157" s="1" t="str">
        <f t="shared" si="62"/>
        <v/>
      </c>
      <c r="N157" s="1" t="str">
        <f t="shared" si="63"/>
        <v/>
      </c>
      <c r="O157" s="1" t="str">
        <f t="shared" si="64"/>
        <v/>
      </c>
      <c r="P157" s="1" t="str">
        <f t="shared" si="65"/>
        <v/>
      </c>
      <c r="Q157" s="1" t="str">
        <f t="shared" si="66"/>
        <v/>
      </c>
      <c r="R157" s="1" t="str">
        <f t="shared" si="67"/>
        <v/>
      </c>
      <c r="S157" s="1" t="str">
        <f t="shared" si="68"/>
        <v/>
      </c>
    </row>
    <row r="158" spans="1:19" x14ac:dyDescent="0.4">
      <c r="A158" cm="1">
        <f t="array" ref="A158">_xlfn.IFS(LEFT(B158,3)="beg",A157+1,LEFT(B157,3)="end",A157-1,A157,A157)</f>
        <v>7</v>
      </c>
      <c r="B158" t="s">
        <v>77</v>
      </c>
      <c r="C158" s="1" t="str">
        <f t="shared" si="52"/>
        <v/>
      </c>
      <c r="D158" s="1" t="str">
        <f t="shared" si="53"/>
        <v/>
      </c>
      <c r="E158" s="1" t="str">
        <f t="shared" si="54"/>
        <v/>
      </c>
      <c r="F158" s="1" t="str">
        <f t="shared" si="55"/>
        <v/>
      </c>
      <c r="G158" s="1" t="str">
        <f t="shared" si="56"/>
        <v/>
      </c>
      <c r="H158" s="1" t="str">
        <f t="shared" si="57"/>
        <v/>
      </c>
      <c r="I158" s="1" t="str">
        <f t="shared" si="58"/>
        <v>1533.966320000000000 663.723719999999960 50.000000000000000</v>
      </c>
      <c r="J158" s="1" t="str">
        <f t="shared" si="59"/>
        <v/>
      </c>
      <c r="K158" s="1" t="str">
        <f t="shared" si="60"/>
        <v/>
      </c>
      <c r="L158" s="1" t="str">
        <f t="shared" si="61"/>
        <v/>
      </c>
      <c r="M158" s="1" t="str">
        <f t="shared" si="62"/>
        <v/>
      </c>
      <c r="N158" s="1" t="str">
        <f t="shared" si="63"/>
        <v/>
      </c>
      <c r="O158" s="1" t="str">
        <f t="shared" si="64"/>
        <v/>
      </c>
      <c r="P158" s="1" t="str">
        <f t="shared" si="65"/>
        <v/>
      </c>
      <c r="Q158" s="1" t="str">
        <f t="shared" si="66"/>
        <v/>
      </c>
      <c r="R158" s="1" t="str">
        <f t="shared" si="67"/>
        <v/>
      </c>
      <c r="S158" s="1" t="str">
        <f t="shared" si="68"/>
        <v/>
      </c>
    </row>
    <row r="159" spans="1:19" x14ac:dyDescent="0.4">
      <c r="A159" cm="1">
        <f t="array" ref="A159">_xlfn.IFS(LEFT(B159,3)="beg",A158+1,LEFT(B158,3)="end",A158-1,A158,A158)</f>
        <v>7</v>
      </c>
      <c r="B159" t="s">
        <v>78</v>
      </c>
      <c r="C159" s="1" t="str">
        <f t="shared" si="52"/>
        <v/>
      </c>
      <c r="D159" s="1" t="str">
        <f t="shared" si="53"/>
        <v/>
      </c>
      <c r="E159" s="1" t="str">
        <f t="shared" si="54"/>
        <v/>
      </c>
      <c r="F159" s="1" t="str">
        <f t="shared" si="55"/>
        <v/>
      </c>
      <c r="G159" s="1" t="str">
        <f t="shared" si="56"/>
        <v/>
      </c>
      <c r="H159" s="1" t="str">
        <f t="shared" si="57"/>
        <v/>
      </c>
      <c r="I159" s="1" t="str">
        <f t="shared" si="58"/>
        <v>1336.449720000000100 753.113219999999960 50.000000000000000</v>
      </c>
      <c r="J159" s="1" t="str">
        <f t="shared" si="59"/>
        <v/>
      </c>
      <c r="K159" s="1" t="str">
        <f t="shared" si="60"/>
        <v/>
      </c>
      <c r="L159" s="1" t="str">
        <f t="shared" si="61"/>
        <v/>
      </c>
      <c r="M159" s="1" t="str">
        <f t="shared" si="62"/>
        <v/>
      </c>
      <c r="N159" s="1" t="str">
        <f t="shared" si="63"/>
        <v/>
      </c>
      <c r="O159" s="1" t="str">
        <f t="shared" si="64"/>
        <v/>
      </c>
      <c r="P159" s="1" t="str">
        <f t="shared" si="65"/>
        <v/>
      </c>
      <c r="Q159" s="1" t="str">
        <f t="shared" si="66"/>
        <v/>
      </c>
      <c r="R159" s="1" t="str">
        <f t="shared" si="67"/>
        <v/>
      </c>
      <c r="S159" s="1" t="str">
        <f t="shared" si="68"/>
        <v/>
      </c>
    </row>
    <row r="160" spans="1:19" x14ac:dyDescent="0.4">
      <c r="A160" cm="1">
        <f t="array" ref="A160">_xlfn.IFS(LEFT(B160,3)="beg",A159+1,LEFT(B159,3)="end",A159-1,A159,A159)</f>
        <v>7</v>
      </c>
      <c r="B160" t="s">
        <v>22</v>
      </c>
      <c r="C160" s="1" t="str">
        <f t="shared" si="52"/>
        <v/>
      </c>
      <c r="D160" s="1" t="str">
        <f t="shared" si="53"/>
        <v/>
      </c>
      <c r="E160" s="1" t="str">
        <f t="shared" si="54"/>
        <v/>
      </c>
      <c r="F160" s="1" t="str">
        <f t="shared" si="55"/>
        <v/>
      </c>
      <c r="G160" s="1" t="str">
        <f t="shared" si="56"/>
        <v/>
      </c>
      <c r="H160" s="1" t="str">
        <f t="shared" si="57"/>
        <v/>
      </c>
      <c r="I160" s="1" t="str">
        <f t="shared" si="58"/>
        <v>end_&lt;location&gt;</v>
      </c>
      <c r="J160" s="1" t="str">
        <f t="shared" si="59"/>
        <v/>
      </c>
      <c r="K160" s="1" t="str">
        <f t="shared" si="60"/>
        <v/>
      </c>
      <c r="L160" s="1" t="str">
        <f t="shared" si="61"/>
        <v/>
      </c>
      <c r="M160" s="1" t="str">
        <f t="shared" si="62"/>
        <v/>
      </c>
      <c r="N160" s="1" t="str">
        <f t="shared" si="63"/>
        <v/>
      </c>
      <c r="O160" s="1" t="str">
        <f t="shared" si="64"/>
        <v/>
      </c>
      <c r="P160" s="1" t="str">
        <f t="shared" si="65"/>
        <v/>
      </c>
      <c r="Q160" s="1" t="str">
        <f t="shared" si="66"/>
        <v/>
      </c>
      <c r="R160" s="1" t="str">
        <f t="shared" si="67"/>
        <v/>
      </c>
      <c r="S160" s="1" t="str">
        <f t="shared" si="68"/>
        <v/>
      </c>
    </row>
    <row r="161" spans="1:19" x14ac:dyDescent="0.4">
      <c r="A161" cm="1">
        <f t="array" ref="A161">_xlfn.IFS(LEFT(B161,3)="beg",A160+1,LEFT(B160,3)="end",A160-1,A160,A160)</f>
        <v>6</v>
      </c>
      <c r="B161" t="s">
        <v>53</v>
      </c>
      <c r="C161" s="1" t="str">
        <f t="shared" si="52"/>
        <v/>
      </c>
      <c r="D161" s="1" t="str">
        <f t="shared" si="53"/>
        <v/>
      </c>
      <c r="E161" s="1" t="str">
        <f t="shared" si="54"/>
        <v/>
      </c>
      <c r="F161" s="1" t="str">
        <f t="shared" si="55"/>
        <v/>
      </c>
      <c r="G161" s="1" t="str">
        <f t="shared" si="56"/>
        <v/>
      </c>
      <c r="H161" s="1" t="str">
        <f t="shared" si="57"/>
        <v>pattern_show_arrow no</v>
      </c>
      <c r="I161" s="1" t="str">
        <f t="shared" si="58"/>
        <v/>
      </c>
      <c r="J161" s="1" t="str">
        <f t="shared" si="59"/>
        <v/>
      </c>
      <c r="K161" s="1" t="str">
        <f t="shared" si="60"/>
        <v/>
      </c>
      <c r="L161" s="1" t="str">
        <f t="shared" si="61"/>
        <v/>
      </c>
      <c r="M161" s="1" t="str">
        <f t="shared" si="62"/>
        <v/>
      </c>
      <c r="N161" s="1" t="str">
        <f t="shared" si="63"/>
        <v/>
      </c>
      <c r="O161" s="1" t="str">
        <f t="shared" si="64"/>
        <v/>
      </c>
      <c r="P161" s="1" t="str">
        <f t="shared" si="65"/>
        <v/>
      </c>
      <c r="Q161" s="1" t="str">
        <f t="shared" si="66"/>
        <v/>
      </c>
      <c r="R161" s="1" t="str">
        <f t="shared" si="67"/>
        <v/>
      </c>
      <c r="S161" s="1" t="str">
        <f t="shared" si="68"/>
        <v/>
      </c>
    </row>
    <row r="162" spans="1:19" x14ac:dyDescent="0.4">
      <c r="A162" cm="1">
        <f t="array" ref="A162">_xlfn.IFS(LEFT(B162,3)="beg",A161+1,LEFT(B161,3)="end",A161-1,A161,A161)</f>
        <v>6</v>
      </c>
      <c r="B162" t="s">
        <v>24</v>
      </c>
      <c r="C162" s="1" t="str">
        <f t="shared" si="52"/>
        <v/>
      </c>
      <c r="D162" s="1" t="str">
        <f t="shared" si="53"/>
        <v/>
      </c>
      <c r="E162" s="1" t="str">
        <f t="shared" si="54"/>
        <v/>
      </c>
      <c r="F162" s="1" t="str">
        <f t="shared" si="55"/>
        <v/>
      </c>
      <c r="G162" s="1" t="str">
        <f t="shared" si="56"/>
        <v/>
      </c>
      <c r="H162" s="1" t="str">
        <f t="shared" si="57"/>
        <v>pattern_show_as_sphere no</v>
      </c>
      <c r="I162" s="1" t="str">
        <f t="shared" si="58"/>
        <v/>
      </c>
      <c r="J162" s="1" t="str">
        <f t="shared" si="59"/>
        <v/>
      </c>
      <c r="K162" s="1" t="str">
        <f t="shared" si="60"/>
        <v/>
      </c>
      <c r="L162" s="1" t="str">
        <f t="shared" si="61"/>
        <v/>
      </c>
      <c r="M162" s="1" t="str">
        <f t="shared" si="62"/>
        <v/>
      </c>
      <c r="N162" s="1" t="str">
        <f t="shared" si="63"/>
        <v/>
      </c>
      <c r="O162" s="1" t="str">
        <f t="shared" si="64"/>
        <v/>
      </c>
      <c r="P162" s="1" t="str">
        <f t="shared" si="65"/>
        <v/>
      </c>
      <c r="Q162" s="1" t="str">
        <f t="shared" si="66"/>
        <v/>
      </c>
      <c r="R162" s="1" t="str">
        <f t="shared" si="67"/>
        <v/>
      </c>
      <c r="S162" s="1" t="str">
        <f t="shared" si="68"/>
        <v/>
      </c>
    </row>
    <row r="163" spans="1:19" x14ac:dyDescent="0.4">
      <c r="A163" cm="1">
        <f t="array" ref="A163">_xlfn.IFS(LEFT(B163,3)="beg",A162+1,LEFT(B162,3)="end",A162-1,A162,A162)</f>
        <v>6</v>
      </c>
      <c r="B163" t="s">
        <v>54</v>
      </c>
      <c r="C163" s="1" t="str">
        <f t="shared" si="52"/>
        <v/>
      </c>
      <c r="D163" s="1" t="str">
        <f t="shared" si="53"/>
        <v/>
      </c>
      <c r="E163" s="1" t="str">
        <f t="shared" si="54"/>
        <v/>
      </c>
      <c r="F163" s="1" t="str">
        <f t="shared" si="55"/>
        <v/>
      </c>
      <c r="G163" s="1" t="str">
        <f t="shared" si="56"/>
        <v/>
      </c>
      <c r="H163" s="1" t="str">
        <f t="shared" si="57"/>
        <v>generate_p2p no</v>
      </c>
      <c r="I163" s="1" t="str">
        <f t="shared" si="58"/>
        <v/>
      </c>
      <c r="J163" s="1" t="str">
        <f t="shared" si="59"/>
        <v/>
      </c>
      <c r="K163" s="1" t="str">
        <f t="shared" si="60"/>
        <v/>
      </c>
      <c r="L163" s="1" t="str">
        <f t="shared" si="61"/>
        <v/>
      </c>
      <c r="M163" s="1" t="str">
        <f t="shared" si="62"/>
        <v/>
      </c>
      <c r="N163" s="1" t="str">
        <f t="shared" si="63"/>
        <v/>
      </c>
      <c r="O163" s="1" t="str">
        <f t="shared" si="64"/>
        <v/>
      </c>
      <c r="P163" s="1" t="str">
        <f t="shared" si="65"/>
        <v/>
      </c>
      <c r="Q163" s="1" t="str">
        <f t="shared" si="66"/>
        <v/>
      </c>
      <c r="R163" s="1" t="str">
        <f t="shared" si="67"/>
        <v/>
      </c>
      <c r="S163" s="1" t="str">
        <f t="shared" si="68"/>
        <v/>
      </c>
    </row>
    <row r="164" spans="1:19" x14ac:dyDescent="0.4">
      <c r="A164" cm="1">
        <f t="array" ref="A164">_xlfn.IFS(LEFT(B164,3)="beg",A163+1,LEFT(B163,3)="end",A163-1,A163,A163)</f>
        <v>6</v>
      </c>
      <c r="B164" t="s">
        <v>55</v>
      </c>
      <c r="C164" s="1" t="str">
        <f t="shared" si="52"/>
        <v/>
      </c>
      <c r="D164" s="1" t="str">
        <f t="shared" si="53"/>
        <v/>
      </c>
      <c r="E164" s="1" t="str">
        <f t="shared" si="54"/>
        <v/>
      </c>
      <c r="F164" s="1" t="str">
        <f t="shared" si="55"/>
        <v/>
      </c>
      <c r="G164" s="1" t="str">
        <f t="shared" si="56"/>
        <v/>
      </c>
      <c r="H164" s="1" t="str">
        <f t="shared" si="57"/>
        <v>use_apg_acceleration yes</v>
      </c>
      <c r="I164" s="1" t="str">
        <f t="shared" si="58"/>
        <v/>
      </c>
      <c r="J164" s="1" t="str">
        <f t="shared" si="59"/>
        <v/>
      </c>
      <c r="K164" s="1" t="str">
        <f t="shared" si="60"/>
        <v/>
      </c>
      <c r="L164" s="1" t="str">
        <f t="shared" si="61"/>
        <v/>
      </c>
      <c r="M164" s="1" t="str">
        <f t="shared" si="62"/>
        <v/>
      </c>
      <c r="N164" s="1" t="str">
        <f t="shared" si="63"/>
        <v/>
      </c>
      <c r="O164" s="1" t="str">
        <f t="shared" si="64"/>
        <v/>
      </c>
      <c r="P164" s="1" t="str">
        <f t="shared" si="65"/>
        <v/>
      </c>
      <c r="Q164" s="1" t="str">
        <f t="shared" si="66"/>
        <v/>
      </c>
      <c r="R164" s="1" t="str">
        <f t="shared" si="67"/>
        <v/>
      </c>
      <c r="S164" s="1" t="str">
        <f t="shared" si="68"/>
        <v/>
      </c>
    </row>
    <row r="165" spans="1:19" x14ac:dyDescent="0.4">
      <c r="A165" cm="1">
        <f t="array" ref="A165">_xlfn.IFS(LEFT(B165,3)="beg",A164+1,LEFT(B164,3)="end",A164-1,A164,A164)</f>
        <v>6</v>
      </c>
      <c r="B165" t="s">
        <v>56</v>
      </c>
      <c r="C165" s="1" t="str">
        <f t="shared" si="52"/>
        <v/>
      </c>
      <c r="D165" s="1" t="str">
        <f t="shared" si="53"/>
        <v/>
      </c>
      <c r="E165" s="1" t="str">
        <f t="shared" si="54"/>
        <v/>
      </c>
      <c r="F165" s="1" t="str">
        <f t="shared" si="55"/>
        <v/>
      </c>
      <c r="G165" s="1" t="str">
        <f t="shared" si="56"/>
        <v/>
      </c>
      <c r="H165" s="1" t="str">
        <f t="shared" si="57"/>
        <v>is_transmitter no</v>
      </c>
      <c r="I165" s="1" t="str">
        <f t="shared" si="58"/>
        <v/>
      </c>
      <c r="J165" s="1" t="str">
        <f t="shared" si="59"/>
        <v/>
      </c>
      <c r="K165" s="1" t="str">
        <f t="shared" si="60"/>
        <v/>
      </c>
      <c r="L165" s="1" t="str">
        <f t="shared" si="61"/>
        <v/>
      </c>
      <c r="M165" s="1" t="str">
        <f t="shared" si="62"/>
        <v/>
      </c>
      <c r="N165" s="1" t="str">
        <f t="shared" si="63"/>
        <v/>
      </c>
      <c r="O165" s="1" t="str">
        <f t="shared" si="64"/>
        <v/>
      </c>
      <c r="P165" s="1" t="str">
        <f t="shared" si="65"/>
        <v/>
      </c>
      <c r="Q165" s="1" t="str">
        <f t="shared" si="66"/>
        <v/>
      </c>
      <c r="R165" s="1" t="str">
        <f t="shared" si="67"/>
        <v/>
      </c>
      <c r="S165" s="1" t="str">
        <f t="shared" si="68"/>
        <v/>
      </c>
    </row>
    <row r="166" spans="1:19" x14ac:dyDescent="0.4">
      <c r="A166" cm="1">
        <f t="array" ref="A166">_xlfn.IFS(LEFT(B166,3)="beg",A165+1,LEFT(B165,3)="end",A165-1,A165,A165)</f>
        <v>6</v>
      </c>
      <c r="B166" t="s">
        <v>57</v>
      </c>
      <c r="C166" s="1" t="str">
        <f t="shared" si="52"/>
        <v/>
      </c>
      <c r="D166" s="1" t="str">
        <f t="shared" si="53"/>
        <v/>
      </c>
      <c r="E166" s="1" t="str">
        <f t="shared" si="54"/>
        <v/>
      </c>
      <c r="F166" s="1" t="str">
        <f t="shared" si="55"/>
        <v/>
      </c>
      <c r="G166" s="1" t="str">
        <f t="shared" si="56"/>
        <v/>
      </c>
      <c r="H166" s="1" t="str">
        <f t="shared" si="57"/>
        <v>is_receiver yes</v>
      </c>
      <c r="I166" s="1" t="str">
        <f t="shared" si="58"/>
        <v/>
      </c>
      <c r="J166" s="1" t="str">
        <f t="shared" si="59"/>
        <v/>
      </c>
      <c r="K166" s="1" t="str">
        <f t="shared" si="60"/>
        <v/>
      </c>
      <c r="L166" s="1" t="str">
        <f t="shared" si="61"/>
        <v/>
      </c>
      <c r="M166" s="1" t="str">
        <f t="shared" si="62"/>
        <v/>
      </c>
      <c r="N166" s="1" t="str">
        <f t="shared" si="63"/>
        <v/>
      </c>
      <c r="O166" s="1" t="str">
        <f t="shared" si="64"/>
        <v/>
      </c>
      <c r="P166" s="1" t="str">
        <f t="shared" si="65"/>
        <v/>
      </c>
      <c r="Q166" s="1" t="str">
        <f t="shared" si="66"/>
        <v/>
      </c>
      <c r="R166" s="1" t="str">
        <f t="shared" si="67"/>
        <v/>
      </c>
      <c r="S166" s="1" t="str">
        <f t="shared" si="68"/>
        <v/>
      </c>
    </row>
    <row r="167" spans="1:19" x14ac:dyDescent="0.4">
      <c r="A167" cm="1">
        <f t="array" ref="A167">_xlfn.IFS(LEFT(B167,3)="beg",A166+1,LEFT(B166,3)="end",A166-1,A166,A166)</f>
        <v>7</v>
      </c>
      <c r="B167" t="s">
        <v>58</v>
      </c>
      <c r="C167" s="1" t="str">
        <f t="shared" si="52"/>
        <v/>
      </c>
      <c r="D167" s="1" t="str">
        <f t="shared" si="53"/>
        <v/>
      </c>
      <c r="E167" s="1" t="str">
        <f t="shared" si="54"/>
        <v/>
      </c>
      <c r="F167" s="1" t="str">
        <f t="shared" si="55"/>
        <v/>
      </c>
      <c r="G167" s="1" t="str">
        <f t="shared" si="56"/>
        <v/>
      </c>
      <c r="H167" s="1" t="str">
        <f t="shared" si="57"/>
        <v/>
      </c>
      <c r="I167" s="1" t="str">
        <f t="shared" si="58"/>
        <v xml:space="preserve">begin_&lt;receiver&gt; </v>
      </c>
      <c r="J167" s="1" t="str">
        <f t="shared" si="59"/>
        <v/>
      </c>
      <c r="K167" s="1" t="str">
        <f t="shared" si="60"/>
        <v/>
      </c>
      <c r="L167" s="1" t="str">
        <f t="shared" si="61"/>
        <v/>
      </c>
      <c r="M167" s="1" t="str">
        <f t="shared" si="62"/>
        <v/>
      </c>
      <c r="N167" s="1" t="str">
        <f t="shared" si="63"/>
        <v/>
      </c>
      <c r="O167" s="1" t="str">
        <f t="shared" si="64"/>
        <v/>
      </c>
      <c r="P167" s="1" t="str">
        <f t="shared" si="65"/>
        <v/>
      </c>
      <c r="Q167" s="1" t="str">
        <f t="shared" si="66"/>
        <v/>
      </c>
      <c r="R167" s="1" t="str">
        <f t="shared" si="67"/>
        <v/>
      </c>
      <c r="S167" s="1" t="str">
        <f t="shared" si="68"/>
        <v/>
      </c>
    </row>
    <row r="168" spans="1:19" x14ac:dyDescent="0.4">
      <c r="A168" cm="1">
        <f t="array" ref="A168">_xlfn.IFS(LEFT(B168,3)="beg",A167+1,LEFT(B167,3)="end",A167-1,A167,A167)</f>
        <v>8</v>
      </c>
      <c r="B168" t="s">
        <v>30</v>
      </c>
      <c r="C168" s="1" t="str">
        <f t="shared" si="52"/>
        <v/>
      </c>
      <c r="D168" s="1" t="str">
        <f t="shared" si="53"/>
        <v/>
      </c>
      <c r="E168" s="1" t="str">
        <f t="shared" si="54"/>
        <v/>
      </c>
      <c r="F168" s="1" t="str">
        <f t="shared" si="55"/>
        <v/>
      </c>
      <c r="G168" s="1" t="str">
        <f t="shared" si="56"/>
        <v/>
      </c>
      <c r="H168" s="1" t="str">
        <f t="shared" si="57"/>
        <v/>
      </c>
      <c r="I168" s="1" t="str">
        <f t="shared" si="58"/>
        <v/>
      </c>
      <c r="J168" s="1" t="str">
        <f t="shared" si="59"/>
        <v xml:space="preserve">begin_&lt;pattern&gt; </v>
      </c>
      <c r="K168" s="1" t="str">
        <f t="shared" si="60"/>
        <v/>
      </c>
      <c r="L168" s="1" t="str">
        <f t="shared" si="61"/>
        <v/>
      </c>
      <c r="M168" s="1" t="str">
        <f t="shared" si="62"/>
        <v/>
      </c>
      <c r="N168" s="1" t="str">
        <f t="shared" si="63"/>
        <v/>
      </c>
      <c r="O168" s="1" t="str">
        <f t="shared" si="64"/>
        <v/>
      </c>
      <c r="P168" s="1" t="str">
        <f t="shared" si="65"/>
        <v/>
      </c>
      <c r="Q168" s="1" t="str">
        <f t="shared" si="66"/>
        <v/>
      </c>
      <c r="R168" s="1" t="str">
        <f t="shared" si="67"/>
        <v/>
      </c>
      <c r="S168" s="1" t="str">
        <f t="shared" si="68"/>
        <v/>
      </c>
    </row>
    <row r="169" spans="1:19" x14ac:dyDescent="0.4">
      <c r="A169" cm="1">
        <f t="array" ref="A169">_xlfn.IFS(LEFT(B169,3)="beg",A168+1,LEFT(B168,3)="end",A168-1,A168,A168)</f>
        <v>8</v>
      </c>
      <c r="B169" t="s">
        <v>59</v>
      </c>
      <c r="C169" s="1" t="str">
        <f t="shared" si="52"/>
        <v/>
      </c>
      <c r="D169" s="1" t="str">
        <f t="shared" si="53"/>
        <v/>
      </c>
      <c r="E169" s="1" t="str">
        <f t="shared" si="54"/>
        <v/>
      </c>
      <c r="F169" s="1" t="str">
        <f t="shared" si="55"/>
        <v/>
      </c>
      <c r="G169" s="1" t="str">
        <f t="shared" si="56"/>
        <v/>
      </c>
      <c r="H169" s="1" t="str">
        <f t="shared" si="57"/>
        <v/>
      </c>
      <c r="I169" s="1" t="str">
        <f t="shared" si="58"/>
        <v/>
      </c>
      <c r="J169" s="1" t="str">
        <f t="shared" si="59"/>
        <v>antenna 1</v>
      </c>
      <c r="K169" s="1" t="str">
        <f t="shared" si="60"/>
        <v/>
      </c>
      <c r="L169" s="1" t="str">
        <f t="shared" si="61"/>
        <v/>
      </c>
      <c r="M169" s="1" t="str">
        <f t="shared" si="62"/>
        <v/>
      </c>
      <c r="N169" s="1" t="str">
        <f t="shared" si="63"/>
        <v/>
      </c>
      <c r="O169" s="1" t="str">
        <f t="shared" si="64"/>
        <v/>
      </c>
      <c r="P169" s="1" t="str">
        <f t="shared" si="65"/>
        <v/>
      </c>
      <c r="Q169" s="1" t="str">
        <f t="shared" si="66"/>
        <v/>
      </c>
      <c r="R169" s="1" t="str">
        <f t="shared" si="67"/>
        <v/>
      </c>
      <c r="S169" s="1" t="str">
        <f t="shared" si="68"/>
        <v/>
      </c>
    </row>
    <row r="170" spans="1:19" x14ac:dyDescent="0.4">
      <c r="A170" cm="1">
        <f t="array" ref="A170">_xlfn.IFS(LEFT(B170,3)="beg",A169+1,LEFT(B169,3)="end",A169-1,A169,A169)</f>
        <v>8</v>
      </c>
      <c r="B170" t="s">
        <v>32</v>
      </c>
      <c r="C170" s="1" t="str">
        <f t="shared" si="52"/>
        <v/>
      </c>
      <c r="D170" s="1" t="str">
        <f t="shared" si="53"/>
        <v/>
      </c>
      <c r="E170" s="1" t="str">
        <f t="shared" si="54"/>
        <v/>
      </c>
      <c r="F170" s="1" t="str">
        <f t="shared" si="55"/>
        <v/>
      </c>
      <c r="G170" s="1" t="str">
        <f t="shared" si="56"/>
        <v/>
      </c>
      <c r="H170" s="1" t="str">
        <f t="shared" si="57"/>
        <v/>
      </c>
      <c r="I170" s="1" t="str">
        <f t="shared" si="58"/>
        <v/>
      </c>
      <c r="J170" s="1" t="str">
        <f t="shared" si="59"/>
        <v>waveform -1</v>
      </c>
      <c r="K170" s="1" t="str">
        <f t="shared" si="60"/>
        <v/>
      </c>
      <c r="L170" s="1" t="str">
        <f t="shared" si="61"/>
        <v/>
      </c>
      <c r="M170" s="1" t="str">
        <f t="shared" si="62"/>
        <v/>
      </c>
      <c r="N170" s="1" t="str">
        <f t="shared" si="63"/>
        <v/>
      </c>
      <c r="O170" s="1" t="str">
        <f t="shared" si="64"/>
        <v/>
      </c>
      <c r="P170" s="1" t="str">
        <f t="shared" si="65"/>
        <v/>
      </c>
      <c r="Q170" s="1" t="str">
        <f t="shared" si="66"/>
        <v/>
      </c>
      <c r="R170" s="1" t="str">
        <f t="shared" si="67"/>
        <v/>
      </c>
      <c r="S170" s="1" t="str">
        <f t="shared" si="68"/>
        <v/>
      </c>
    </row>
    <row r="171" spans="1:19" x14ac:dyDescent="0.4">
      <c r="A171" cm="1">
        <f t="array" ref="A171">_xlfn.IFS(LEFT(B171,3)="beg",A170+1,LEFT(B170,3)="end",A170-1,A170,A170)</f>
        <v>8</v>
      </c>
      <c r="B171" t="s">
        <v>33</v>
      </c>
      <c r="C171" s="1" t="str">
        <f t="shared" si="52"/>
        <v/>
      </c>
      <c r="D171" s="1" t="str">
        <f t="shared" si="53"/>
        <v/>
      </c>
      <c r="E171" s="1" t="str">
        <f t="shared" si="54"/>
        <v/>
      </c>
      <c r="F171" s="1" t="str">
        <f t="shared" si="55"/>
        <v/>
      </c>
      <c r="G171" s="1" t="str">
        <f t="shared" si="56"/>
        <v/>
      </c>
      <c r="H171" s="1" t="str">
        <f t="shared" si="57"/>
        <v/>
      </c>
      <c r="I171" s="1" t="str">
        <f t="shared" si="58"/>
        <v/>
      </c>
      <c r="J171" s="1" t="str">
        <f t="shared" si="59"/>
        <v>rotation_x 0.00000</v>
      </c>
      <c r="K171" s="1" t="str">
        <f t="shared" si="60"/>
        <v/>
      </c>
      <c r="L171" s="1" t="str">
        <f t="shared" si="61"/>
        <v/>
      </c>
      <c r="M171" s="1" t="str">
        <f t="shared" si="62"/>
        <v/>
      </c>
      <c r="N171" s="1" t="str">
        <f t="shared" si="63"/>
        <v/>
      </c>
      <c r="O171" s="1" t="str">
        <f t="shared" si="64"/>
        <v/>
      </c>
      <c r="P171" s="1" t="str">
        <f t="shared" si="65"/>
        <v/>
      </c>
      <c r="Q171" s="1" t="str">
        <f t="shared" si="66"/>
        <v/>
      </c>
      <c r="R171" s="1" t="str">
        <f t="shared" si="67"/>
        <v/>
      </c>
      <c r="S171" s="1" t="str">
        <f t="shared" si="68"/>
        <v/>
      </c>
    </row>
    <row r="172" spans="1:19" x14ac:dyDescent="0.4">
      <c r="A172" cm="1">
        <f t="array" ref="A172">_xlfn.IFS(LEFT(B172,3)="beg",A171+1,LEFT(B171,3)="end",A171-1,A171,A171)</f>
        <v>8</v>
      </c>
      <c r="B172" t="s">
        <v>60</v>
      </c>
      <c r="C172" s="1" t="str">
        <f t="shared" si="52"/>
        <v/>
      </c>
      <c r="D172" s="1" t="str">
        <f t="shared" si="53"/>
        <v/>
      </c>
      <c r="E172" s="1" t="str">
        <f t="shared" si="54"/>
        <v/>
      </c>
      <c r="F172" s="1" t="str">
        <f t="shared" si="55"/>
        <v/>
      </c>
      <c r="G172" s="1" t="str">
        <f t="shared" si="56"/>
        <v/>
      </c>
      <c r="H172" s="1" t="str">
        <f t="shared" si="57"/>
        <v/>
      </c>
      <c r="I172" s="1" t="str">
        <f t="shared" si="58"/>
        <v/>
      </c>
      <c r="J172" s="1" t="str">
        <f t="shared" si="59"/>
        <v>rotation_y 0.00000</v>
      </c>
      <c r="K172" s="1" t="str">
        <f t="shared" si="60"/>
        <v/>
      </c>
      <c r="L172" s="1" t="str">
        <f t="shared" si="61"/>
        <v/>
      </c>
      <c r="M172" s="1" t="str">
        <f t="shared" si="62"/>
        <v/>
      </c>
      <c r="N172" s="1" t="str">
        <f t="shared" si="63"/>
        <v/>
      </c>
      <c r="O172" s="1" t="str">
        <f t="shared" si="64"/>
        <v/>
      </c>
      <c r="P172" s="1" t="str">
        <f t="shared" si="65"/>
        <v/>
      </c>
      <c r="Q172" s="1" t="str">
        <f t="shared" si="66"/>
        <v/>
      </c>
      <c r="R172" s="1" t="str">
        <f t="shared" si="67"/>
        <v/>
      </c>
      <c r="S172" s="1" t="str">
        <f t="shared" si="68"/>
        <v/>
      </c>
    </row>
    <row r="173" spans="1:19" x14ac:dyDescent="0.4">
      <c r="A173" cm="1">
        <f t="array" ref="A173">_xlfn.IFS(LEFT(B173,3)="beg",A172+1,LEFT(B172,3)="end",A172-1,A172,A172)</f>
        <v>8</v>
      </c>
      <c r="B173" t="s">
        <v>61</v>
      </c>
      <c r="C173" s="1" t="str">
        <f t="shared" si="52"/>
        <v/>
      </c>
      <c r="D173" s="1" t="str">
        <f t="shared" si="53"/>
        <v/>
      </c>
      <c r="E173" s="1" t="str">
        <f t="shared" si="54"/>
        <v/>
      </c>
      <c r="F173" s="1" t="str">
        <f t="shared" si="55"/>
        <v/>
      </c>
      <c r="G173" s="1" t="str">
        <f t="shared" si="56"/>
        <v/>
      </c>
      <c r="H173" s="1" t="str">
        <f t="shared" si="57"/>
        <v/>
      </c>
      <c r="I173" s="1" t="str">
        <f t="shared" si="58"/>
        <v/>
      </c>
      <c r="J173" s="1" t="str">
        <f t="shared" si="59"/>
        <v>rotation_z 0.00000</v>
      </c>
      <c r="K173" s="1" t="str">
        <f t="shared" si="60"/>
        <v/>
      </c>
      <c r="L173" s="1" t="str">
        <f t="shared" si="61"/>
        <v/>
      </c>
      <c r="M173" s="1" t="str">
        <f t="shared" si="62"/>
        <v/>
      </c>
      <c r="N173" s="1" t="str">
        <f t="shared" si="63"/>
        <v/>
      </c>
      <c r="O173" s="1" t="str">
        <f t="shared" si="64"/>
        <v/>
      </c>
      <c r="P173" s="1" t="str">
        <f t="shared" si="65"/>
        <v/>
      </c>
      <c r="Q173" s="1" t="str">
        <f t="shared" si="66"/>
        <v/>
      </c>
      <c r="R173" s="1" t="str">
        <f t="shared" si="67"/>
        <v/>
      </c>
      <c r="S173" s="1" t="str">
        <f t="shared" si="68"/>
        <v/>
      </c>
    </row>
    <row r="174" spans="1:19" x14ac:dyDescent="0.4">
      <c r="A174" cm="1">
        <f t="array" ref="A174">_xlfn.IFS(LEFT(B174,3)="beg",A173+1,LEFT(B173,3)="end",A173-1,A173,A173)</f>
        <v>8</v>
      </c>
      <c r="B174" t="s">
        <v>36</v>
      </c>
      <c r="C174" s="1" t="str">
        <f t="shared" si="52"/>
        <v/>
      </c>
      <c r="D174" s="1" t="str">
        <f t="shared" si="53"/>
        <v/>
      </c>
      <c r="E174" s="1" t="str">
        <f t="shared" si="54"/>
        <v/>
      </c>
      <c r="F174" s="1" t="str">
        <f t="shared" si="55"/>
        <v/>
      </c>
      <c r="G174" s="1" t="str">
        <f t="shared" si="56"/>
        <v/>
      </c>
      <c r="H174" s="1" t="str">
        <f t="shared" si="57"/>
        <v/>
      </c>
      <c r="I174" s="1" t="str">
        <f t="shared" si="58"/>
        <v/>
      </c>
      <c r="J174" s="1" t="str">
        <f t="shared" si="59"/>
        <v>end_&lt;pattern&gt;</v>
      </c>
      <c r="K174" s="1" t="str">
        <f t="shared" si="60"/>
        <v/>
      </c>
      <c r="L174" s="1" t="str">
        <f t="shared" si="61"/>
        <v/>
      </c>
      <c r="M174" s="1" t="str">
        <f t="shared" si="62"/>
        <v/>
      </c>
      <c r="N174" s="1" t="str">
        <f t="shared" si="63"/>
        <v/>
      </c>
      <c r="O174" s="1" t="str">
        <f t="shared" si="64"/>
        <v/>
      </c>
      <c r="P174" s="1" t="str">
        <f t="shared" si="65"/>
        <v/>
      </c>
      <c r="Q174" s="1" t="str">
        <f t="shared" si="66"/>
        <v/>
      </c>
      <c r="R174" s="1" t="str">
        <f t="shared" si="67"/>
        <v/>
      </c>
      <c r="S174" s="1" t="str">
        <f t="shared" si="68"/>
        <v/>
      </c>
    </row>
    <row r="175" spans="1:19" x14ac:dyDescent="0.4">
      <c r="A175" cm="1">
        <f t="array" ref="A175">_xlfn.IFS(LEFT(B175,3)="beg",A174+1,LEFT(B174,3)="end",A174-1,A174,A174)</f>
        <v>9</v>
      </c>
      <c r="B175" t="s">
        <v>62</v>
      </c>
      <c r="C175" s="1" t="str">
        <f t="shared" si="52"/>
        <v/>
      </c>
      <c r="D175" s="1" t="str">
        <f t="shared" si="53"/>
        <v/>
      </c>
      <c r="E175" s="1" t="str">
        <f t="shared" si="54"/>
        <v/>
      </c>
      <c r="F175" s="1" t="str">
        <f t="shared" si="55"/>
        <v/>
      </c>
      <c r="G175" s="1" t="str">
        <f t="shared" si="56"/>
        <v/>
      </c>
      <c r="H175" s="1" t="str">
        <f t="shared" si="57"/>
        <v/>
      </c>
      <c r="I175" s="1" t="str">
        <f t="shared" si="58"/>
        <v/>
      </c>
      <c r="J175" s="1" t="str">
        <f t="shared" si="59"/>
        <v/>
      </c>
      <c r="K175" s="1" t="str">
        <f t="shared" si="60"/>
        <v xml:space="preserve">begin_&lt;sbr&gt; </v>
      </c>
      <c r="L175" s="1" t="str">
        <f t="shared" si="61"/>
        <v/>
      </c>
      <c r="M175" s="1" t="str">
        <f t="shared" si="62"/>
        <v/>
      </c>
      <c r="N175" s="1" t="str">
        <f t="shared" si="63"/>
        <v/>
      </c>
      <c r="O175" s="1" t="str">
        <f t="shared" si="64"/>
        <v/>
      </c>
      <c r="P175" s="1" t="str">
        <f t="shared" si="65"/>
        <v/>
      </c>
      <c r="Q175" s="1" t="str">
        <f t="shared" si="66"/>
        <v/>
      </c>
      <c r="R175" s="1" t="str">
        <f t="shared" si="67"/>
        <v/>
      </c>
      <c r="S175" s="1" t="str">
        <f t="shared" si="68"/>
        <v/>
      </c>
    </row>
    <row r="176" spans="1:19" x14ac:dyDescent="0.4">
      <c r="A176" cm="1">
        <f t="array" ref="A176">_xlfn.IFS(LEFT(B176,3)="beg",A175+1,LEFT(B175,3)="end",A175-1,A175,A175)</f>
        <v>9</v>
      </c>
      <c r="B176" t="s">
        <v>63</v>
      </c>
      <c r="C176" s="1" t="str">
        <f t="shared" si="52"/>
        <v/>
      </c>
      <c r="D176" s="1" t="str">
        <f t="shared" si="53"/>
        <v/>
      </c>
      <c r="E176" s="1" t="str">
        <f t="shared" si="54"/>
        <v/>
      </c>
      <c r="F176" s="1" t="str">
        <f t="shared" si="55"/>
        <v/>
      </c>
      <c r="G176" s="1" t="str">
        <f t="shared" si="56"/>
        <v/>
      </c>
      <c r="H176" s="1" t="str">
        <f t="shared" si="57"/>
        <v/>
      </c>
      <c r="I176" s="1" t="str">
        <f t="shared" si="58"/>
        <v/>
      </c>
      <c r="J176" s="1" t="str">
        <f t="shared" si="59"/>
        <v/>
      </c>
      <c r="K176" s="1" t="str">
        <f t="shared" si="60"/>
        <v>bounding_box</v>
      </c>
      <c r="L176" s="1" t="str">
        <f t="shared" si="61"/>
        <v/>
      </c>
      <c r="M176" s="1" t="str">
        <f t="shared" si="62"/>
        <v/>
      </c>
      <c r="N176" s="1" t="str">
        <f t="shared" si="63"/>
        <v/>
      </c>
      <c r="O176" s="1" t="str">
        <f t="shared" si="64"/>
        <v/>
      </c>
      <c r="P176" s="1" t="str">
        <f t="shared" si="65"/>
        <v/>
      </c>
      <c r="Q176" s="1" t="str">
        <f t="shared" si="66"/>
        <v/>
      </c>
      <c r="R176" s="1" t="str">
        <f t="shared" si="67"/>
        <v/>
      </c>
      <c r="S176" s="1" t="str">
        <f t="shared" si="68"/>
        <v/>
      </c>
    </row>
    <row r="177" spans="1:19" x14ac:dyDescent="0.4">
      <c r="A177" cm="1">
        <f t="array" ref="A177">_xlfn.IFS(LEFT(B177,3)="beg",A176+1,LEFT(B176,3)="end",A176-1,A176,A176)</f>
        <v>9</v>
      </c>
      <c r="B177" t="s">
        <v>64</v>
      </c>
      <c r="C177" s="1" t="str">
        <f t="shared" si="52"/>
        <v/>
      </c>
      <c r="D177" s="1" t="str">
        <f t="shared" si="53"/>
        <v/>
      </c>
      <c r="E177" s="1" t="str">
        <f t="shared" si="54"/>
        <v/>
      </c>
      <c r="F177" s="1" t="str">
        <f t="shared" si="55"/>
        <v/>
      </c>
      <c r="G177" s="1" t="str">
        <f t="shared" si="56"/>
        <v/>
      </c>
      <c r="H177" s="1" t="str">
        <f t="shared" si="57"/>
        <v/>
      </c>
      <c r="I177" s="1" t="str">
        <f t="shared" si="58"/>
        <v/>
      </c>
      <c r="J177" s="1" t="str">
        <f t="shared" si="59"/>
        <v/>
      </c>
      <c r="K177" s="1" t="str">
        <f t="shared" si="60"/>
        <v>end_&lt;sbr&gt;</v>
      </c>
      <c r="L177" s="1" t="str">
        <f t="shared" si="61"/>
        <v/>
      </c>
      <c r="M177" s="1" t="str">
        <f t="shared" si="62"/>
        <v/>
      </c>
      <c r="N177" s="1" t="str">
        <f t="shared" si="63"/>
        <v/>
      </c>
      <c r="O177" s="1" t="str">
        <f t="shared" si="64"/>
        <v/>
      </c>
      <c r="P177" s="1" t="str">
        <f t="shared" si="65"/>
        <v/>
      </c>
      <c r="Q177" s="1" t="str">
        <f t="shared" si="66"/>
        <v/>
      </c>
      <c r="R177" s="1" t="str">
        <f t="shared" si="67"/>
        <v/>
      </c>
      <c r="S177" s="1" t="str">
        <f t="shared" si="68"/>
        <v/>
      </c>
    </row>
    <row r="178" spans="1:19" x14ac:dyDescent="0.4">
      <c r="A178" cm="1">
        <f t="array" ref="A178">_xlfn.IFS(LEFT(B178,3)="beg",A177+1,LEFT(B177,3)="end",A177-1,A177,A177)</f>
        <v>8</v>
      </c>
      <c r="B178" t="s">
        <v>65</v>
      </c>
      <c r="C178" s="1" t="str">
        <f t="shared" si="52"/>
        <v/>
      </c>
      <c r="D178" s="1" t="str">
        <f t="shared" si="53"/>
        <v/>
      </c>
      <c r="E178" s="1" t="str">
        <f t="shared" si="54"/>
        <v/>
      </c>
      <c r="F178" s="1" t="str">
        <f t="shared" si="55"/>
        <v/>
      </c>
      <c r="G178" s="1" t="str">
        <f t="shared" si="56"/>
        <v/>
      </c>
      <c r="H178" s="1" t="str">
        <f t="shared" si="57"/>
        <v/>
      </c>
      <c r="I178" s="1" t="str">
        <f t="shared" si="58"/>
        <v/>
      </c>
      <c r="J178" s="1" t="str">
        <f t="shared" si="59"/>
        <v>NoiseFigure 3.00000</v>
      </c>
      <c r="K178" s="1" t="str">
        <f t="shared" si="60"/>
        <v/>
      </c>
      <c r="L178" s="1" t="str">
        <f t="shared" si="61"/>
        <v/>
      </c>
      <c r="M178" s="1" t="str">
        <f t="shared" si="62"/>
        <v/>
      </c>
      <c r="N178" s="1" t="str">
        <f t="shared" si="63"/>
        <v/>
      </c>
      <c r="O178" s="1" t="str">
        <f t="shared" si="64"/>
        <v/>
      </c>
      <c r="P178" s="1" t="str">
        <f t="shared" si="65"/>
        <v/>
      </c>
      <c r="Q178" s="1" t="str">
        <f t="shared" si="66"/>
        <v/>
      </c>
      <c r="R178" s="1" t="str">
        <f t="shared" si="67"/>
        <v/>
      </c>
      <c r="S178" s="1" t="str">
        <f t="shared" si="68"/>
        <v/>
      </c>
    </row>
    <row r="179" spans="1:19" x14ac:dyDescent="0.4">
      <c r="A179" cm="1">
        <f t="array" ref="A179">_xlfn.IFS(LEFT(B179,3)="beg",A178+1,LEFT(B178,3)="end",A178-1,A178,A178)</f>
        <v>8</v>
      </c>
      <c r="B179" t="s">
        <v>66</v>
      </c>
      <c r="C179" s="1" t="str">
        <f t="shared" si="52"/>
        <v/>
      </c>
      <c r="D179" s="1" t="str">
        <f t="shared" si="53"/>
        <v/>
      </c>
      <c r="E179" s="1" t="str">
        <f t="shared" si="54"/>
        <v/>
      </c>
      <c r="F179" s="1" t="str">
        <f t="shared" si="55"/>
        <v/>
      </c>
      <c r="G179" s="1" t="str">
        <f t="shared" si="56"/>
        <v/>
      </c>
      <c r="H179" s="1" t="str">
        <f t="shared" si="57"/>
        <v/>
      </c>
      <c r="I179" s="1" t="str">
        <f t="shared" si="58"/>
        <v/>
      </c>
      <c r="J179" s="1" t="str">
        <f t="shared" si="59"/>
        <v>end_&lt;receiver&gt;</v>
      </c>
      <c r="K179" s="1" t="str">
        <f t="shared" si="60"/>
        <v/>
      </c>
      <c r="L179" s="1" t="str">
        <f t="shared" si="61"/>
        <v/>
      </c>
      <c r="M179" s="1" t="str">
        <f t="shared" si="62"/>
        <v/>
      </c>
      <c r="N179" s="1" t="str">
        <f t="shared" si="63"/>
        <v/>
      </c>
      <c r="O179" s="1" t="str">
        <f t="shared" si="64"/>
        <v/>
      </c>
      <c r="P179" s="1" t="str">
        <f t="shared" si="65"/>
        <v/>
      </c>
      <c r="Q179" s="1" t="str">
        <f t="shared" si="66"/>
        <v/>
      </c>
      <c r="R179" s="1" t="str">
        <f t="shared" si="67"/>
        <v/>
      </c>
      <c r="S179" s="1" t="str">
        <f t="shared" si="68"/>
        <v/>
      </c>
    </row>
    <row r="180" spans="1:19" x14ac:dyDescent="0.4">
      <c r="A180" cm="1">
        <f t="array" ref="A180">_xlfn.IFS(LEFT(B180,3)="beg",A179+1,LEFT(B179,3)="end",A179-1,A179,A179)</f>
        <v>7</v>
      </c>
      <c r="B180" t="s">
        <v>39</v>
      </c>
      <c r="C180" s="1" t="str">
        <f t="shared" si="52"/>
        <v/>
      </c>
      <c r="D180" s="1" t="str">
        <f t="shared" si="53"/>
        <v/>
      </c>
      <c r="E180" s="1" t="str">
        <f t="shared" si="54"/>
        <v/>
      </c>
      <c r="F180" s="1" t="str">
        <f t="shared" si="55"/>
        <v/>
      </c>
      <c r="G180" s="1" t="str">
        <f t="shared" si="56"/>
        <v/>
      </c>
      <c r="H180" s="1" t="str">
        <f t="shared" si="57"/>
        <v/>
      </c>
      <c r="I180" s="1" t="str">
        <f t="shared" si="58"/>
        <v>powerDistribution Uniform 10.00000 10.00000 inactive nosampling 10</v>
      </c>
      <c r="J180" s="1" t="str">
        <f t="shared" si="59"/>
        <v/>
      </c>
      <c r="K180" s="1" t="str">
        <f t="shared" si="60"/>
        <v/>
      </c>
      <c r="L180" s="1" t="str">
        <f t="shared" si="61"/>
        <v/>
      </c>
      <c r="M180" s="1" t="str">
        <f t="shared" si="62"/>
        <v/>
      </c>
      <c r="N180" s="1" t="str">
        <f t="shared" si="63"/>
        <v/>
      </c>
      <c r="O180" s="1" t="str">
        <f t="shared" si="64"/>
        <v/>
      </c>
      <c r="P180" s="1" t="str">
        <f t="shared" si="65"/>
        <v/>
      </c>
      <c r="Q180" s="1" t="str">
        <f t="shared" si="66"/>
        <v/>
      </c>
      <c r="R180" s="1" t="str">
        <f t="shared" si="67"/>
        <v/>
      </c>
      <c r="S180" s="1" t="str">
        <f t="shared" si="68"/>
        <v/>
      </c>
    </row>
    <row r="181" spans="1:19" x14ac:dyDescent="0.4">
      <c r="A181" cm="1">
        <f t="array" ref="A181">_xlfn.IFS(LEFT(B181,3)="beg",A180+1,LEFT(B180,3)="end",A180-1,A180,A180)</f>
        <v>7</v>
      </c>
      <c r="B181" t="s">
        <v>67</v>
      </c>
      <c r="C181" s="1" t="str">
        <f t="shared" si="52"/>
        <v/>
      </c>
      <c r="D181" s="1" t="str">
        <f t="shared" si="53"/>
        <v/>
      </c>
      <c r="E181" s="1" t="str">
        <f t="shared" si="54"/>
        <v/>
      </c>
      <c r="F181" s="1" t="str">
        <f t="shared" si="55"/>
        <v/>
      </c>
      <c r="G181" s="1" t="str">
        <f t="shared" si="56"/>
        <v/>
      </c>
      <c r="H181" s="1" t="str">
        <f t="shared" si="57"/>
        <v/>
      </c>
      <c r="I181" s="1" t="str">
        <f t="shared" si="58"/>
        <v>end_&lt;route&gt;</v>
      </c>
      <c r="J181" s="1" t="str">
        <f t="shared" si="59"/>
        <v/>
      </c>
      <c r="K181" s="1" t="str">
        <f t="shared" si="60"/>
        <v/>
      </c>
      <c r="L181" s="1" t="str">
        <f t="shared" si="61"/>
        <v/>
      </c>
      <c r="M181" s="1" t="str">
        <f t="shared" si="62"/>
        <v/>
      </c>
      <c r="N181" s="1" t="str">
        <f t="shared" si="63"/>
        <v/>
      </c>
      <c r="O181" s="1" t="str">
        <f t="shared" si="64"/>
        <v/>
      </c>
      <c r="P181" s="1" t="str">
        <f t="shared" si="65"/>
        <v/>
      </c>
      <c r="Q181" s="1" t="str">
        <f t="shared" si="66"/>
        <v/>
      </c>
      <c r="R181" s="1" t="str">
        <f t="shared" si="67"/>
        <v/>
      </c>
      <c r="S181" s="1" t="str">
        <f t="shared" si="68"/>
        <v/>
      </c>
    </row>
    <row r="182" spans="1:19" x14ac:dyDescent="0.4">
      <c r="A182" cm="1">
        <f t="array" ref="A182">_xlfn.IFS(LEFT(B182,3)="beg",A181+1,LEFT(B181,3)="end",A181-1,A181,A181)</f>
        <v>8</v>
      </c>
      <c r="B182" t="s">
        <v>79</v>
      </c>
      <c r="C182" s="1" t="str">
        <f t="shared" si="52"/>
        <v/>
      </c>
      <c r="D182" s="1" t="str">
        <f t="shared" si="53"/>
        <v/>
      </c>
      <c r="E182" s="1" t="str">
        <f t="shared" si="54"/>
        <v/>
      </c>
      <c r="F182" s="1" t="str">
        <f t="shared" si="55"/>
        <v/>
      </c>
      <c r="G182" s="1" t="str">
        <f t="shared" si="56"/>
        <v/>
      </c>
      <c r="H182" s="1" t="str">
        <f t="shared" si="57"/>
        <v/>
      </c>
      <c r="I182" s="1" t="str">
        <f t="shared" si="58"/>
        <v/>
      </c>
      <c r="J182" s="1" t="str">
        <f t="shared" si="59"/>
        <v>begin_&lt;route&gt; Untitled Rx Route (4)</v>
      </c>
      <c r="K182" s="1" t="str">
        <f t="shared" si="60"/>
        <v/>
      </c>
      <c r="L182" s="1" t="str">
        <f t="shared" si="61"/>
        <v/>
      </c>
      <c r="M182" s="1" t="str">
        <f t="shared" si="62"/>
        <v/>
      </c>
      <c r="N182" s="1" t="str">
        <f t="shared" si="63"/>
        <v/>
      </c>
      <c r="O182" s="1" t="str">
        <f t="shared" si="64"/>
        <v/>
      </c>
      <c r="P182" s="1" t="str">
        <f t="shared" si="65"/>
        <v/>
      </c>
      <c r="Q182" s="1" t="str">
        <f t="shared" si="66"/>
        <v/>
      </c>
      <c r="R182" s="1" t="str">
        <f t="shared" si="67"/>
        <v/>
      </c>
      <c r="S182" s="1" t="str">
        <f t="shared" si="68"/>
        <v/>
      </c>
    </row>
    <row r="183" spans="1:19" x14ac:dyDescent="0.4">
      <c r="A183" cm="1">
        <f t="array" ref="A183">_xlfn.IFS(LEFT(B183,3)="beg",A182+1,LEFT(B182,3)="end",A182-1,A182,A182)</f>
        <v>8</v>
      </c>
      <c r="B183" t="s">
        <v>80</v>
      </c>
      <c r="C183" s="1" t="str">
        <f t="shared" si="52"/>
        <v/>
      </c>
      <c r="D183" s="1" t="str">
        <f t="shared" si="53"/>
        <v/>
      </c>
      <c r="E183" s="1" t="str">
        <f t="shared" si="54"/>
        <v/>
      </c>
      <c r="F183" s="1" t="str">
        <f t="shared" si="55"/>
        <v/>
      </c>
      <c r="G183" s="1" t="str">
        <f t="shared" si="56"/>
        <v/>
      </c>
      <c r="H183" s="1" t="str">
        <f t="shared" si="57"/>
        <v/>
      </c>
      <c r="I183" s="1" t="str">
        <f t="shared" si="58"/>
        <v/>
      </c>
      <c r="J183" s="1" t="str">
        <f t="shared" si="59"/>
        <v>project_id 5</v>
      </c>
      <c r="K183" s="1" t="str">
        <f t="shared" si="60"/>
        <v/>
      </c>
      <c r="L183" s="1" t="str">
        <f t="shared" si="61"/>
        <v/>
      </c>
      <c r="M183" s="1" t="str">
        <f t="shared" si="62"/>
        <v/>
      </c>
      <c r="N183" s="1" t="str">
        <f t="shared" si="63"/>
        <v/>
      </c>
      <c r="O183" s="1" t="str">
        <f t="shared" si="64"/>
        <v/>
      </c>
      <c r="P183" s="1" t="str">
        <f t="shared" si="65"/>
        <v/>
      </c>
      <c r="Q183" s="1" t="str">
        <f t="shared" si="66"/>
        <v/>
      </c>
      <c r="R183" s="1" t="str">
        <f t="shared" si="67"/>
        <v/>
      </c>
      <c r="S183" s="1" t="str">
        <f t="shared" si="68"/>
        <v/>
      </c>
    </row>
    <row r="184" spans="1:19" x14ac:dyDescent="0.4">
      <c r="A184" cm="1">
        <f t="array" ref="A184">_xlfn.IFS(LEFT(B184,3)="beg",A183+1,LEFT(B183,3)="end",A183-1,A183,A183)</f>
        <v>8</v>
      </c>
      <c r="B184" t="s">
        <v>43</v>
      </c>
      <c r="C184" s="1" t="str">
        <f t="shared" si="52"/>
        <v/>
      </c>
      <c r="D184" s="1" t="str">
        <f t="shared" si="53"/>
        <v/>
      </c>
      <c r="E184" s="1" t="str">
        <f t="shared" si="54"/>
        <v/>
      </c>
      <c r="F184" s="1" t="str">
        <f t="shared" si="55"/>
        <v/>
      </c>
      <c r="G184" s="1" t="str">
        <f t="shared" si="56"/>
        <v/>
      </c>
      <c r="H184" s="1" t="str">
        <f t="shared" si="57"/>
        <v/>
      </c>
      <c r="I184" s="1" t="str">
        <f t="shared" si="58"/>
        <v/>
      </c>
      <c r="J184" s="1" t="str">
        <f t="shared" si="59"/>
        <v>inactive</v>
      </c>
      <c r="K184" s="1" t="str">
        <f t="shared" si="60"/>
        <v/>
      </c>
      <c r="L184" s="1" t="str">
        <f t="shared" si="61"/>
        <v/>
      </c>
      <c r="M184" s="1" t="str">
        <f t="shared" si="62"/>
        <v/>
      </c>
      <c r="N184" s="1" t="str">
        <f t="shared" si="63"/>
        <v/>
      </c>
      <c r="O184" s="1" t="str">
        <f t="shared" si="64"/>
        <v/>
      </c>
      <c r="P184" s="1" t="str">
        <f t="shared" si="65"/>
        <v/>
      </c>
      <c r="Q184" s="1" t="str">
        <f t="shared" si="66"/>
        <v/>
      </c>
      <c r="R184" s="1" t="str">
        <f t="shared" si="67"/>
        <v/>
      </c>
      <c r="S184" s="1" t="str">
        <f t="shared" si="68"/>
        <v/>
      </c>
    </row>
    <row r="185" spans="1:19" x14ac:dyDescent="0.4">
      <c r="A185" cm="1">
        <f t="array" ref="A185">_xlfn.IFS(LEFT(B185,3)="beg",A184+1,LEFT(B184,3)="end",A184-1,A184,A184)</f>
        <v>8</v>
      </c>
      <c r="B185" t="s">
        <v>70</v>
      </c>
      <c r="C185" s="1" t="str">
        <f t="shared" si="52"/>
        <v/>
      </c>
      <c r="D185" s="1" t="str">
        <f t="shared" si="53"/>
        <v/>
      </c>
      <c r="E185" s="1" t="str">
        <f t="shared" si="54"/>
        <v/>
      </c>
      <c r="F185" s="1" t="str">
        <f t="shared" si="55"/>
        <v/>
      </c>
      <c r="G185" s="1" t="str">
        <f t="shared" si="56"/>
        <v/>
      </c>
      <c r="H185" s="1" t="str">
        <f t="shared" si="57"/>
        <v/>
      </c>
      <c r="I185" s="1" t="str">
        <f t="shared" si="58"/>
        <v/>
      </c>
      <c r="J185" s="1" t="str">
        <f t="shared" si="59"/>
        <v>invisible</v>
      </c>
      <c r="K185" s="1" t="str">
        <f t="shared" si="60"/>
        <v/>
      </c>
      <c r="L185" s="1" t="str">
        <f t="shared" si="61"/>
        <v/>
      </c>
      <c r="M185" s="1" t="str">
        <f t="shared" si="62"/>
        <v/>
      </c>
      <c r="N185" s="1" t="str">
        <f t="shared" si="63"/>
        <v/>
      </c>
      <c r="O185" s="1" t="str">
        <f t="shared" si="64"/>
        <v/>
      </c>
      <c r="P185" s="1" t="str">
        <f t="shared" si="65"/>
        <v/>
      </c>
      <c r="Q185" s="1" t="str">
        <f t="shared" si="66"/>
        <v/>
      </c>
      <c r="R185" s="1" t="str">
        <f t="shared" si="67"/>
        <v/>
      </c>
      <c r="S185" s="1" t="str">
        <f t="shared" si="68"/>
        <v/>
      </c>
    </row>
    <row r="186" spans="1:19" x14ac:dyDescent="0.4">
      <c r="A186" cm="1">
        <f t="array" ref="A186">_xlfn.IFS(LEFT(B186,3)="beg",A185+1,LEFT(B185,3)="end",A185-1,A185,A185)</f>
        <v>8</v>
      </c>
      <c r="B186" t="s">
        <v>44</v>
      </c>
      <c r="C186" s="1" t="str">
        <f t="shared" si="52"/>
        <v/>
      </c>
      <c r="D186" s="1" t="str">
        <f t="shared" si="53"/>
        <v/>
      </c>
      <c r="E186" s="1" t="str">
        <f t="shared" si="54"/>
        <v/>
      </c>
      <c r="F186" s="1" t="str">
        <f t="shared" si="55"/>
        <v/>
      </c>
      <c r="G186" s="1" t="str">
        <f t="shared" si="56"/>
        <v/>
      </c>
      <c r="H186" s="1" t="str">
        <f t="shared" si="57"/>
        <v/>
      </c>
      <c r="I186" s="1" t="str">
        <f t="shared" si="58"/>
        <v/>
      </c>
      <c r="J186" s="1" t="str">
        <f t="shared" si="59"/>
        <v>vertical_line no</v>
      </c>
      <c r="K186" s="1" t="str">
        <f t="shared" si="60"/>
        <v/>
      </c>
      <c r="L186" s="1" t="str">
        <f t="shared" si="61"/>
        <v/>
      </c>
      <c r="M186" s="1" t="str">
        <f t="shared" si="62"/>
        <v/>
      </c>
      <c r="N186" s="1" t="str">
        <f t="shared" si="63"/>
        <v/>
      </c>
      <c r="O186" s="1" t="str">
        <f t="shared" si="64"/>
        <v/>
      </c>
      <c r="P186" s="1" t="str">
        <f t="shared" si="65"/>
        <v/>
      </c>
      <c r="Q186" s="1" t="str">
        <f t="shared" si="66"/>
        <v/>
      </c>
      <c r="R186" s="1" t="str">
        <f t="shared" si="67"/>
        <v/>
      </c>
      <c r="S186" s="1" t="str">
        <f t="shared" si="68"/>
        <v/>
      </c>
    </row>
    <row r="187" spans="1:19" x14ac:dyDescent="0.4">
      <c r="A187" cm="1">
        <f t="array" ref="A187">_xlfn.IFS(LEFT(B187,3)="beg",A186+1,LEFT(B186,3)="end",A186-1,A186,A186)</f>
        <v>8</v>
      </c>
      <c r="B187" t="s">
        <v>5</v>
      </c>
      <c r="C187" s="1" t="str">
        <f t="shared" si="52"/>
        <v/>
      </c>
      <c r="D187" s="1" t="str">
        <f t="shared" si="53"/>
        <v/>
      </c>
      <c r="E187" s="1" t="str">
        <f t="shared" si="54"/>
        <v/>
      </c>
      <c r="F187" s="1" t="str">
        <f t="shared" si="55"/>
        <v/>
      </c>
      <c r="G187" s="1" t="str">
        <f t="shared" si="56"/>
        <v/>
      </c>
      <c r="H187" s="1" t="str">
        <f t="shared" si="57"/>
        <v/>
      </c>
      <c r="I187" s="1" t="str">
        <f t="shared" si="58"/>
        <v/>
      </c>
      <c r="J187" s="1" t="str">
        <f t="shared" si="59"/>
        <v>CVxLength 10.00000</v>
      </c>
      <c r="K187" s="1" t="str">
        <f t="shared" si="60"/>
        <v/>
      </c>
      <c r="L187" s="1" t="str">
        <f t="shared" si="61"/>
        <v/>
      </c>
      <c r="M187" s="1" t="str">
        <f t="shared" si="62"/>
        <v/>
      </c>
      <c r="N187" s="1" t="str">
        <f t="shared" si="63"/>
        <v/>
      </c>
      <c r="O187" s="1" t="str">
        <f t="shared" si="64"/>
        <v/>
      </c>
      <c r="P187" s="1" t="str">
        <f t="shared" si="65"/>
        <v/>
      </c>
      <c r="Q187" s="1" t="str">
        <f t="shared" si="66"/>
        <v/>
      </c>
      <c r="R187" s="1" t="str">
        <f t="shared" si="67"/>
        <v/>
      </c>
      <c r="S187" s="1" t="str">
        <f t="shared" si="68"/>
        <v/>
      </c>
    </row>
    <row r="188" spans="1:19" x14ac:dyDescent="0.4">
      <c r="A188" cm="1">
        <f t="array" ref="A188">_xlfn.IFS(LEFT(B188,3)="beg",A187+1,LEFT(B187,3)="end",A187-1,A187,A187)</f>
        <v>8</v>
      </c>
      <c r="B188" t="s">
        <v>6</v>
      </c>
      <c r="C188" s="1" t="str">
        <f t="shared" si="52"/>
        <v/>
      </c>
      <c r="D188" s="1" t="str">
        <f t="shared" si="53"/>
        <v/>
      </c>
      <c r="E188" s="1" t="str">
        <f t="shared" si="54"/>
        <v/>
      </c>
      <c r="F188" s="1" t="str">
        <f t="shared" si="55"/>
        <v/>
      </c>
      <c r="G188" s="1" t="str">
        <f t="shared" si="56"/>
        <v/>
      </c>
      <c r="H188" s="1" t="str">
        <f t="shared" si="57"/>
        <v/>
      </c>
      <c r="I188" s="1" t="str">
        <f t="shared" si="58"/>
        <v/>
      </c>
      <c r="J188" s="1" t="str">
        <f t="shared" si="59"/>
        <v>CVyLength 10.00000</v>
      </c>
      <c r="K188" s="1" t="str">
        <f t="shared" si="60"/>
        <v/>
      </c>
      <c r="L188" s="1" t="str">
        <f t="shared" si="61"/>
        <v/>
      </c>
      <c r="M188" s="1" t="str">
        <f t="shared" si="62"/>
        <v/>
      </c>
      <c r="N188" s="1" t="str">
        <f t="shared" si="63"/>
        <v/>
      </c>
      <c r="O188" s="1" t="str">
        <f t="shared" si="64"/>
        <v/>
      </c>
      <c r="P188" s="1" t="str">
        <f t="shared" si="65"/>
        <v/>
      </c>
      <c r="Q188" s="1" t="str">
        <f t="shared" si="66"/>
        <v/>
      </c>
      <c r="R188" s="1" t="str">
        <f t="shared" si="67"/>
        <v/>
      </c>
      <c r="S188" s="1" t="str">
        <f t="shared" si="68"/>
        <v/>
      </c>
    </row>
    <row r="189" spans="1:19" x14ac:dyDescent="0.4">
      <c r="A189" cm="1">
        <f t="array" ref="A189">_xlfn.IFS(LEFT(B189,3)="beg",A188+1,LEFT(B188,3)="end",A188-1,A188,A188)</f>
        <v>8</v>
      </c>
      <c r="B189" t="s">
        <v>7</v>
      </c>
      <c r="C189" s="1" t="str">
        <f t="shared" si="52"/>
        <v/>
      </c>
      <c r="D189" s="1" t="str">
        <f t="shared" si="53"/>
        <v/>
      </c>
      <c r="E189" s="1" t="str">
        <f t="shared" si="54"/>
        <v/>
      </c>
      <c r="F189" s="1" t="str">
        <f t="shared" si="55"/>
        <v/>
      </c>
      <c r="G189" s="1" t="str">
        <f t="shared" si="56"/>
        <v/>
      </c>
      <c r="H189" s="1" t="str">
        <f t="shared" si="57"/>
        <v/>
      </c>
      <c r="I189" s="1" t="str">
        <f t="shared" si="58"/>
        <v/>
      </c>
      <c r="J189" s="1" t="str">
        <f t="shared" si="59"/>
        <v>CVzLength 10.00000</v>
      </c>
      <c r="K189" s="1" t="str">
        <f t="shared" si="60"/>
        <v/>
      </c>
      <c r="L189" s="1" t="str">
        <f t="shared" si="61"/>
        <v/>
      </c>
      <c r="M189" s="1" t="str">
        <f t="shared" si="62"/>
        <v/>
      </c>
      <c r="N189" s="1" t="str">
        <f t="shared" si="63"/>
        <v/>
      </c>
      <c r="O189" s="1" t="str">
        <f t="shared" si="64"/>
        <v/>
      </c>
      <c r="P189" s="1" t="str">
        <f t="shared" si="65"/>
        <v/>
      </c>
      <c r="Q189" s="1" t="str">
        <f t="shared" si="66"/>
        <v/>
      </c>
      <c r="R189" s="1" t="str">
        <f t="shared" si="67"/>
        <v/>
      </c>
      <c r="S189" s="1" t="str">
        <f t="shared" si="68"/>
        <v/>
      </c>
    </row>
    <row r="190" spans="1:19" x14ac:dyDescent="0.4">
      <c r="A190" cm="1">
        <f t="array" ref="A190">_xlfn.IFS(LEFT(B190,3)="beg",A189+1,LEFT(B189,3)="end",A189-1,A189,A189)</f>
        <v>8</v>
      </c>
      <c r="B190" t="s">
        <v>8</v>
      </c>
      <c r="C190" s="1" t="str">
        <f t="shared" si="52"/>
        <v/>
      </c>
      <c r="D190" s="1" t="str">
        <f t="shared" si="53"/>
        <v/>
      </c>
      <c r="E190" s="1" t="str">
        <f t="shared" si="54"/>
        <v/>
      </c>
      <c r="F190" s="1" t="str">
        <f t="shared" si="55"/>
        <v/>
      </c>
      <c r="G190" s="1" t="str">
        <f t="shared" si="56"/>
        <v/>
      </c>
      <c r="H190" s="1" t="str">
        <f t="shared" si="57"/>
        <v/>
      </c>
      <c r="I190" s="1" t="str">
        <f t="shared" si="58"/>
        <v/>
      </c>
      <c r="J190" s="1" t="str">
        <f t="shared" si="59"/>
        <v>AutoPatternScale</v>
      </c>
      <c r="K190" s="1" t="str">
        <f t="shared" si="60"/>
        <v/>
      </c>
      <c r="L190" s="1" t="str">
        <f t="shared" si="61"/>
        <v/>
      </c>
      <c r="M190" s="1" t="str">
        <f t="shared" si="62"/>
        <v/>
      </c>
      <c r="N190" s="1" t="str">
        <f t="shared" si="63"/>
        <v/>
      </c>
      <c r="O190" s="1" t="str">
        <f t="shared" si="64"/>
        <v/>
      </c>
      <c r="P190" s="1" t="str">
        <f t="shared" si="65"/>
        <v/>
      </c>
      <c r="Q190" s="1" t="str">
        <f t="shared" si="66"/>
        <v/>
      </c>
      <c r="R190" s="1" t="str">
        <f t="shared" si="67"/>
        <v/>
      </c>
      <c r="S190" s="1" t="str">
        <f t="shared" si="68"/>
        <v/>
      </c>
    </row>
    <row r="191" spans="1:19" x14ac:dyDescent="0.4">
      <c r="A191" cm="1">
        <f t="array" ref="A191">_xlfn.IFS(LEFT(B191,3)="beg",A190+1,LEFT(B190,3)="end",A190-1,A190,A190)</f>
        <v>8</v>
      </c>
      <c r="B191" t="s">
        <v>9</v>
      </c>
      <c r="C191" s="1" t="str">
        <f t="shared" si="52"/>
        <v/>
      </c>
      <c r="D191" s="1" t="str">
        <f t="shared" si="53"/>
        <v/>
      </c>
      <c r="E191" s="1" t="str">
        <f t="shared" si="54"/>
        <v/>
      </c>
      <c r="F191" s="1" t="str">
        <f t="shared" si="55"/>
        <v/>
      </c>
      <c r="G191" s="1" t="str">
        <f t="shared" si="56"/>
        <v/>
      </c>
      <c r="H191" s="1" t="str">
        <f t="shared" si="57"/>
        <v/>
      </c>
      <c r="I191" s="1" t="str">
        <f t="shared" si="58"/>
        <v/>
      </c>
      <c r="J191" s="1" t="str">
        <f t="shared" si="59"/>
        <v>ShowDescription no</v>
      </c>
      <c r="K191" s="1" t="str">
        <f t="shared" si="60"/>
        <v/>
      </c>
      <c r="L191" s="1" t="str">
        <f t="shared" si="61"/>
        <v/>
      </c>
      <c r="M191" s="1" t="str">
        <f t="shared" si="62"/>
        <v/>
      </c>
      <c r="N191" s="1" t="str">
        <f t="shared" si="63"/>
        <v/>
      </c>
      <c r="O191" s="1" t="str">
        <f t="shared" si="64"/>
        <v/>
      </c>
      <c r="P191" s="1" t="str">
        <f t="shared" si="65"/>
        <v/>
      </c>
      <c r="Q191" s="1" t="str">
        <f t="shared" si="66"/>
        <v/>
      </c>
      <c r="R191" s="1" t="str">
        <f t="shared" si="67"/>
        <v/>
      </c>
      <c r="S191" s="1" t="str">
        <f t="shared" si="68"/>
        <v/>
      </c>
    </row>
    <row r="192" spans="1:19" x14ac:dyDescent="0.4">
      <c r="A192" cm="1">
        <f t="array" ref="A192">_xlfn.IFS(LEFT(B192,3)="beg",A191+1,LEFT(B191,3)="end",A191-1,A191,A191)</f>
        <v>8</v>
      </c>
      <c r="B192" t="s">
        <v>10</v>
      </c>
      <c r="C192" s="1" t="str">
        <f t="shared" si="52"/>
        <v/>
      </c>
      <c r="D192" s="1" t="str">
        <f t="shared" si="53"/>
        <v/>
      </c>
      <c r="E192" s="1" t="str">
        <f t="shared" si="54"/>
        <v/>
      </c>
      <c r="F192" s="1" t="str">
        <f t="shared" si="55"/>
        <v/>
      </c>
      <c r="G192" s="1" t="str">
        <f t="shared" si="56"/>
        <v/>
      </c>
      <c r="H192" s="1" t="str">
        <f t="shared" si="57"/>
        <v/>
      </c>
      <c r="I192" s="1" t="str">
        <f t="shared" si="58"/>
        <v/>
      </c>
      <c r="J192" s="1" t="str">
        <f t="shared" si="59"/>
        <v>CVsVisible no</v>
      </c>
      <c r="K192" s="1" t="str">
        <f t="shared" si="60"/>
        <v/>
      </c>
      <c r="L192" s="1" t="str">
        <f t="shared" si="61"/>
        <v/>
      </c>
      <c r="M192" s="1" t="str">
        <f t="shared" si="62"/>
        <v/>
      </c>
      <c r="N192" s="1" t="str">
        <f t="shared" si="63"/>
        <v/>
      </c>
      <c r="O192" s="1" t="str">
        <f t="shared" si="64"/>
        <v/>
      </c>
      <c r="P192" s="1" t="str">
        <f t="shared" si="65"/>
        <v/>
      </c>
      <c r="Q192" s="1" t="str">
        <f t="shared" si="66"/>
        <v/>
      </c>
      <c r="R192" s="1" t="str">
        <f t="shared" si="67"/>
        <v/>
      </c>
      <c r="S192" s="1" t="str">
        <f t="shared" si="68"/>
        <v/>
      </c>
    </row>
    <row r="193" spans="1:19" x14ac:dyDescent="0.4">
      <c r="A193" cm="1">
        <f t="array" ref="A193">_xlfn.IFS(LEFT(B193,3)="beg",A192+1,LEFT(B192,3)="end",A192-1,A192,A192)</f>
        <v>8</v>
      </c>
      <c r="B193" t="s">
        <v>11</v>
      </c>
      <c r="C193" s="1" t="str">
        <f t="shared" si="52"/>
        <v/>
      </c>
      <c r="D193" s="1" t="str">
        <f t="shared" si="53"/>
        <v/>
      </c>
      <c r="E193" s="1" t="str">
        <f t="shared" si="54"/>
        <v/>
      </c>
      <c r="F193" s="1" t="str">
        <f t="shared" si="55"/>
        <v/>
      </c>
      <c r="G193" s="1" t="str">
        <f t="shared" si="56"/>
        <v/>
      </c>
      <c r="H193" s="1" t="str">
        <f t="shared" si="57"/>
        <v/>
      </c>
      <c r="I193" s="1" t="str">
        <f t="shared" si="58"/>
        <v/>
      </c>
      <c r="J193" s="1" t="str">
        <f t="shared" si="59"/>
        <v>CVsThickness 3</v>
      </c>
      <c r="K193" s="1" t="str">
        <f t="shared" si="60"/>
        <v/>
      </c>
      <c r="L193" s="1" t="str">
        <f t="shared" si="61"/>
        <v/>
      </c>
      <c r="M193" s="1" t="str">
        <f t="shared" si="62"/>
        <v/>
      </c>
      <c r="N193" s="1" t="str">
        <f t="shared" si="63"/>
        <v/>
      </c>
      <c r="O193" s="1" t="str">
        <f t="shared" si="64"/>
        <v/>
      </c>
      <c r="P193" s="1" t="str">
        <f t="shared" si="65"/>
        <v/>
      </c>
      <c r="Q193" s="1" t="str">
        <f t="shared" si="66"/>
        <v/>
      </c>
      <c r="R193" s="1" t="str">
        <f t="shared" si="67"/>
        <v/>
      </c>
      <c r="S193" s="1" t="str">
        <f t="shared" si="68"/>
        <v/>
      </c>
    </row>
    <row r="194" spans="1:19" x14ac:dyDescent="0.4">
      <c r="A194" cm="1">
        <f t="array" ref="A194">_xlfn.IFS(LEFT(B194,3)="beg",A193+1,LEFT(B193,3)="end",A193-1,A193,A193)</f>
        <v>9</v>
      </c>
      <c r="B194" t="s">
        <v>12</v>
      </c>
      <c r="C194" s="1" t="str">
        <f t="shared" si="52"/>
        <v/>
      </c>
      <c r="D194" s="1" t="str">
        <f t="shared" si="53"/>
        <v/>
      </c>
      <c r="E194" s="1" t="str">
        <f t="shared" si="54"/>
        <v/>
      </c>
      <c r="F194" s="1" t="str">
        <f t="shared" si="55"/>
        <v/>
      </c>
      <c r="G194" s="1" t="str">
        <f t="shared" si="56"/>
        <v/>
      </c>
      <c r="H194" s="1" t="str">
        <f t="shared" si="57"/>
        <v/>
      </c>
      <c r="I194" s="1" t="str">
        <f t="shared" si="58"/>
        <v/>
      </c>
      <c r="J194" s="1" t="str">
        <f t="shared" si="59"/>
        <v/>
      </c>
      <c r="K194" s="1" t="str">
        <f t="shared" si="60"/>
        <v xml:space="preserve">begin_&lt;location&gt; </v>
      </c>
      <c r="L194" s="1" t="str">
        <f t="shared" si="61"/>
        <v/>
      </c>
      <c r="M194" s="1" t="str">
        <f t="shared" si="62"/>
        <v/>
      </c>
      <c r="N194" s="1" t="str">
        <f t="shared" si="63"/>
        <v/>
      </c>
      <c r="O194" s="1" t="str">
        <f t="shared" si="64"/>
        <v/>
      </c>
      <c r="P194" s="1" t="str">
        <f t="shared" si="65"/>
        <v/>
      </c>
      <c r="Q194" s="1" t="str">
        <f t="shared" si="66"/>
        <v/>
      </c>
      <c r="R194" s="1" t="str">
        <f t="shared" si="67"/>
        <v/>
      </c>
      <c r="S194" s="1" t="str">
        <f t="shared" si="68"/>
        <v/>
      </c>
    </row>
    <row r="195" spans="1:19" x14ac:dyDescent="0.4">
      <c r="A195" cm="1">
        <f t="array" ref="A195">_xlfn.IFS(LEFT(B195,3)="beg",A194+1,LEFT(B194,3)="end",A194-1,A194,A194)</f>
        <v>10</v>
      </c>
      <c r="B195" t="s">
        <v>13</v>
      </c>
      <c r="C195" s="1" t="str">
        <f t="shared" si="52"/>
        <v/>
      </c>
      <c r="D195" s="1" t="str">
        <f t="shared" si="53"/>
        <v/>
      </c>
      <c r="E195" s="1" t="str">
        <f t="shared" si="54"/>
        <v/>
      </c>
      <c r="F195" s="1" t="str">
        <f t="shared" si="55"/>
        <v/>
      </c>
      <c r="G195" s="1" t="str">
        <f t="shared" si="56"/>
        <v/>
      </c>
      <c r="H195" s="1" t="str">
        <f t="shared" si="57"/>
        <v/>
      </c>
      <c r="I195" s="1" t="str">
        <f t="shared" si="58"/>
        <v/>
      </c>
      <c r="J195" s="1" t="str">
        <f t="shared" si="59"/>
        <v/>
      </c>
      <c r="K195" s="1" t="str">
        <f t="shared" si="60"/>
        <v/>
      </c>
      <c r="L195" s="1" t="str">
        <f t="shared" si="61"/>
        <v xml:space="preserve">begin_&lt;reference&gt; </v>
      </c>
      <c r="M195" s="1" t="str">
        <f t="shared" si="62"/>
        <v/>
      </c>
      <c r="N195" s="1" t="str">
        <f t="shared" si="63"/>
        <v/>
      </c>
      <c r="O195" s="1" t="str">
        <f t="shared" si="64"/>
        <v/>
      </c>
      <c r="P195" s="1" t="str">
        <f t="shared" si="65"/>
        <v/>
      </c>
      <c r="Q195" s="1" t="str">
        <f t="shared" si="66"/>
        <v/>
      </c>
      <c r="R195" s="1" t="str">
        <f t="shared" si="67"/>
        <v/>
      </c>
      <c r="S195" s="1" t="str">
        <f t="shared" si="68"/>
        <v/>
      </c>
    </row>
    <row r="196" spans="1:19" x14ac:dyDescent="0.4">
      <c r="A196" cm="1">
        <f t="array" ref="A196">_xlfn.IFS(LEFT(B196,3)="beg",A195+1,LEFT(B195,3)="end",A195-1,A195,A195)</f>
        <v>10</v>
      </c>
      <c r="B196" t="s">
        <v>14</v>
      </c>
      <c r="C196" s="1" t="str">
        <f t="shared" si="52"/>
        <v/>
      </c>
      <c r="D196" s="1" t="str">
        <f t="shared" si="53"/>
        <v/>
      </c>
      <c r="E196" s="1" t="str">
        <f t="shared" si="54"/>
        <v/>
      </c>
      <c r="F196" s="1" t="str">
        <f t="shared" si="55"/>
        <v/>
      </c>
      <c r="G196" s="1" t="str">
        <f t="shared" si="56"/>
        <v/>
      </c>
      <c r="H196" s="1" t="str">
        <f t="shared" si="57"/>
        <v/>
      </c>
      <c r="I196" s="1" t="str">
        <f t="shared" si="58"/>
        <v/>
      </c>
      <c r="J196" s="1" t="str">
        <f t="shared" si="59"/>
        <v/>
      </c>
      <c r="K196" s="1" t="str">
        <f t="shared" si="60"/>
        <v/>
      </c>
      <c r="L196" s="1" t="str">
        <f t="shared" si="61"/>
        <v>cartesian</v>
      </c>
      <c r="M196" s="1" t="str">
        <f t="shared" si="62"/>
        <v/>
      </c>
      <c r="N196" s="1" t="str">
        <f t="shared" si="63"/>
        <v/>
      </c>
      <c r="O196" s="1" t="str">
        <f t="shared" si="64"/>
        <v/>
      </c>
      <c r="P196" s="1" t="str">
        <f t="shared" si="65"/>
        <v/>
      </c>
      <c r="Q196" s="1" t="str">
        <f t="shared" si="66"/>
        <v/>
      </c>
      <c r="R196" s="1" t="str">
        <f t="shared" si="67"/>
        <v/>
      </c>
      <c r="S196" s="1" t="str">
        <f t="shared" si="68"/>
        <v/>
      </c>
    </row>
    <row r="197" spans="1:19" x14ac:dyDescent="0.4">
      <c r="A197" cm="1">
        <f t="array" ref="A197">_xlfn.IFS(LEFT(B197,3)="beg",A196+1,LEFT(B196,3)="end",A196-1,A196,A196)</f>
        <v>10</v>
      </c>
      <c r="B197" t="s">
        <v>15</v>
      </c>
      <c r="C197" s="1" t="str">
        <f t="shared" si="52"/>
        <v/>
      </c>
      <c r="D197" s="1" t="str">
        <f t="shared" si="53"/>
        <v/>
      </c>
      <c r="E197" s="1" t="str">
        <f t="shared" si="54"/>
        <v/>
      </c>
      <c r="F197" s="1" t="str">
        <f t="shared" si="55"/>
        <v/>
      </c>
      <c r="G197" s="1" t="str">
        <f t="shared" si="56"/>
        <v/>
      </c>
      <c r="H197" s="1" t="str">
        <f t="shared" si="57"/>
        <v/>
      </c>
      <c r="I197" s="1" t="str">
        <f t="shared" si="58"/>
        <v/>
      </c>
      <c r="J197" s="1" t="str">
        <f t="shared" si="59"/>
        <v/>
      </c>
      <c r="K197" s="1" t="str">
        <f t="shared" si="60"/>
        <v/>
      </c>
      <c r="L197" s="1" t="str">
        <f t="shared" si="61"/>
        <v>longitude 138.544999999999990</v>
      </c>
      <c r="M197" s="1" t="str">
        <f t="shared" si="62"/>
        <v/>
      </c>
      <c r="N197" s="1" t="str">
        <f t="shared" si="63"/>
        <v/>
      </c>
      <c r="O197" s="1" t="str">
        <f t="shared" si="64"/>
        <v/>
      </c>
      <c r="P197" s="1" t="str">
        <f t="shared" si="65"/>
        <v/>
      </c>
      <c r="Q197" s="1" t="str">
        <f t="shared" si="66"/>
        <v/>
      </c>
      <c r="R197" s="1" t="str">
        <f t="shared" si="67"/>
        <v/>
      </c>
      <c r="S197" s="1" t="str">
        <f t="shared" si="68"/>
        <v/>
      </c>
    </row>
    <row r="198" spans="1:19" x14ac:dyDescent="0.4">
      <c r="A198" cm="1">
        <f t="array" ref="A198">_xlfn.IFS(LEFT(B198,3)="beg",A197+1,LEFT(B197,3)="end",A197-1,A197,A197)</f>
        <v>10</v>
      </c>
      <c r="B198" t="s">
        <v>16</v>
      </c>
      <c r="C198" s="1" t="str">
        <f t="shared" si="52"/>
        <v/>
      </c>
      <c r="D198" s="1" t="str">
        <f t="shared" si="53"/>
        <v/>
      </c>
      <c r="E198" s="1" t="str">
        <f t="shared" si="54"/>
        <v/>
      </c>
      <c r="F198" s="1" t="str">
        <f t="shared" si="55"/>
        <v/>
      </c>
      <c r="G198" s="1" t="str">
        <f t="shared" si="56"/>
        <v/>
      </c>
      <c r="H198" s="1" t="str">
        <f t="shared" si="57"/>
        <v/>
      </c>
      <c r="I198" s="1" t="str">
        <f t="shared" si="58"/>
        <v/>
      </c>
      <c r="J198" s="1" t="str">
        <f t="shared" si="59"/>
        <v/>
      </c>
      <c r="K198" s="1" t="str">
        <f t="shared" si="60"/>
        <v/>
      </c>
      <c r="L198" s="1" t="str">
        <f t="shared" si="61"/>
        <v>latitude 36.402900000000002</v>
      </c>
      <c r="M198" s="1" t="str">
        <f t="shared" si="62"/>
        <v/>
      </c>
      <c r="N198" s="1" t="str">
        <f t="shared" si="63"/>
        <v/>
      </c>
      <c r="O198" s="1" t="str">
        <f t="shared" si="64"/>
        <v/>
      </c>
      <c r="P198" s="1" t="str">
        <f t="shared" si="65"/>
        <v/>
      </c>
      <c r="Q198" s="1" t="str">
        <f t="shared" si="66"/>
        <v/>
      </c>
      <c r="R198" s="1" t="str">
        <f t="shared" si="67"/>
        <v/>
      </c>
      <c r="S198" s="1" t="str">
        <f t="shared" si="68"/>
        <v/>
      </c>
    </row>
    <row r="199" spans="1:19" x14ac:dyDescent="0.4">
      <c r="A199" cm="1">
        <f t="array" ref="A199">_xlfn.IFS(LEFT(B199,3)="beg",A198+1,LEFT(B198,3)="end",A198-1,A198,A198)</f>
        <v>10</v>
      </c>
      <c r="B199" t="s">
        <v>45</v>
      </c>
      <c r="C199" s="1" t="str">
        <f t="shared" si="52"/>
        <v/>
      </c>
      <c r="D199" s="1" t="str">
        <f t="shared" si="53"/>
        <v/>
      </c>
      <c r="E199" s="1" t="str">
        <f t="shared" si="54"/>
        <v/>
      </c>
      <c r="F199" s="1" t="str">
        <f t="shared" si="55"/>
        <v/>
      </c>
      <c r="G199" s="1" t="str">
        <f t="shared" si="56"/>
        <v/>
      </c>
      <c r="H199" s="1" t="str">
        <f t="shared" si="57"/>
        <v/>
      </c>
      <c r="I199" s="1" t="str">
        <f t="shared" si="58"/>
        <v/>
      </c>
      <c r="J199" s="1" t="str">
        <f t="shared" si="59"/>
        <v/>
      </c>
      <c r="K199" s="1" t="str">
        <f t="shared" si="60"/>
        <v/>
      </c>
      <c r="L199" s="1" t="str">
        <f t="shared" si="61"/>
        <v>visible no</v>
      </c>
      <c r="M199" s="1" t="str">
        <f t="shared" si="62"/>
        <v/>
      </c>
      <c r="N199" s="1" t="str">
        <f t="shared" si="63"/>
        <v/>
      </c>
      <c r="O199" s="1" t="str">
        <f t="shared" si="64"/>
        <v/>
      </c>
      <c r="P199" s="1" t="str">
        <f t="shared" si="65"/>
        <v/>
      </c>
      <c r="Q199" s="1" t="str">
        <f t="shared" si="66"/>
        <v/>
      </c>
      <c r="R199" s="1" t="str">
        <f t="shared" si="67"/>
        <v/>
      </c>
      <c r="S199" s="1" t="str">
        <f t="shared" si="68"/>
        <v/>
      </c>
    </row>
    <row r="200" spans="1:19" x14ac:dyDescent="0.4">
      <c r="A200" cm="1">
        <f t="array" ref="A200">_xlfn.IFS(LEFT(B200,3)="beg",A199+1,LEFT(B199,3)="end",A199-1,A199,A199)</f>
        <v>10</v>
      </c>
      <c r="B200" t="s">
        <v>18</v>
      </c>
      <c r="C200" s="1" t="str">
        <f t="shared" si="52"/>
        <v/>
      </c>
      <c r="D200" s="1" t="str">
        <f t="shared" si="53"/>
        <v/>
      </c>
      <c r="E200" s="1" t="str">
        <f t="shared" si="54"/>
        <v/>
      </c>
      <c r="F200" s="1" t="str">
        <f t="shared" si="55"/>
        <v/>
      </c>
      <c r="G200" s="1" t="str">
        <f t="shared" si="56"/>
        <v/>
      </c>
      <c r="H200" s="1" t="str">
        <f t="shared" si="57"/>
        <v/>
      </c>
      <c r="I200" s="1" t="str">
        <f t="shared" si="58"/>
        <v/>
      </c>
      <c r="J200" s="1" t="str">
        <f t="shared" si="59"/>
        <v/>
      </c>
      <c r="K200" s="1" t="str">
        <f t="shared" si="60"/>
        <v/>
      </c>
      <c r="L200" s="1" t="str">
        <f t="shared" si="61"/>
        <v>terrain</v>
      </c>
      <c r="M200" s="1" t="str">
        <f t="shared" si="62"/>
        <v/>
      </c>
      <c r="N200" s="1" t="str">
        <f t="shared" si="63"/>
        <v/>
      </c>
      <c r="O200" s="1" t="str">
        <f t="shared" si="64"/>
        <v/>
      </c>
      <c r="P200" s="1" t="str">
        <f t="shared" si="65"/>
        <v/>
      </c>
      <c r="Q200" s="1" t="str">
        <f t="shared" si="66"/>
        <v/>
      </c>
      <c r="R200" s="1" t="str">
        <f t="shared" si="67"/>
        <v/>
      </c>
      <c r="S200" s="1" t="str">
        <f t="shared" si="68"/>
        <v/>
      </c>
    </row>
    <row r="201" spans="1:19" x14ac:dyDescent="0.4">
      <c r="A201" cm="1">
        <f t="array" ref="A201">_xlfn.IFS(LEFT(B201,3)="beg",A200+1,LEFT(B200,3)="end",A200-1,A200,A200)</f>
        <v>10</v>
      </c>
      <c r="B201" t="s">
        <v>19</v>
      </c>
      <c r="C201" s="1" t="str">
        <f t="shared" si="52"/>
        <v/>
      </c>
      <c r="D201" s="1" t="str">
        <f t="shared" si="53"/>
        <v/>
      </c>
      <c r="E201" s="1" t="str">
        <f t="shared" si="54"/>
        <v/>
      </c>
      <c r="F201" s="1" t="str">
        <f t="shared" si="55"/>
        <v/>
      </c>
      <c r="G201" s="1" t="str">
        <f t="shared" si="56"/>
        <v/>
      </c>
      <c r="H201" s="1" t="str">
        <f t="shared" si="57"/>
        <v/>
      </c>
      <c r="I201" s="1" t="str">
        <f t="shared" si="58"/>
        <v/>
      </c>
      <c r="J201" s="1" t="str">
        <f t="shared" si="59"/>
        <v/>
      </c>
      <c r="K201" s="1" t="str">
        <f t="shared" si="60"/>
        <v/>
      </c>
      <c r="L201" s="1" t="str">
        <f t="shared" si="61"/>
        <v>end_&lt;reference&gt;</v>
      </c>
      <c r="M201" s="1" t="str">
        <f t="shared" si="62"/>
        <v/>
      </c>
      <c r="N201" s="1" t="str">
        <f t="shared" si="63"/>
        <v/>
      </c>
      <c r="O201" s="1" t="str">
        <f t="shared" si="64"/>
        <v/>
      </c>
      <c r="P201" s="1" t="str">
        <f t="shared" si="65"/>
        <v/>
      </c>
      <c r="Q201" s="1" t="str">
        <f t="shared" si="66"/>
        <v/>
      </c>
      <c r="R201" s="1" t="str">
        <f t="shared" si="67"/>
        <v/>
      </c>
      <c r="S201" s="1" t="str">
        <f t="shared" si="68"/>
        <v/>
      </c>
    </row>
    <row r="202" spans="1:19" x14ac:dyDescent="0.4">
      <c r="A202" cm="1">
        <f t="array" ref="A202">_xlfn.IFS(LEFT(B202,3)="beg",A201+1,LEFT(B201,3)="end",A201-1,A201,A201)</f>
        <v>9</v>
      </c>
      <c r="B202" t="s">
        <v>81</v>
      </c>
      <c r="C202" s="1" t="str">
        <f t="shared" si="52"/>
        <v/>
      </c>
      <c r="D202" s="1" t="str">
        <f t="shared" si="53"/>
        <v/>
      </c>
      <c r="E202" s="1" t="str">
        <f t="shared" si="54"/>
        <v/>
      </c>
      <c r="F202" s="1" t="str">
        <f t="shared" si="55"/>
        <v/>
      </c>
      <c r="G202" s="1" t="str">
        <f t="shared" si="56"/>
        <v/>
      </c>
      <c r="H202" s="1" t="str">
        <f t="shared" si="57"/>
        <v/>
      </c>
      <c r="I202" s="1" t="str">
        <f t="shared" si="58"/>
        <v/>
      </c>
      <c r="J202" s="1" t="str">
        <f t="shared" si="59"/>
        <v/>
      </c>
      <c r="K202" s="1" t="str">
        <f t="shared" si="60"/>
        <v>spacing 2.50000</v>
      </c>
      <c r="L202" s="1" t="str">
        <f t="shared" si="61"/>
        <v/>
      </c>
      <c r="M202" s="1" t="str">
        <f t="shared" si="62"/>
        <v/>
      </c>
      <c r="N202" s="1" t="str">
        <f t="shared" si="63"/>
        <v/>
      </c>
      <c r="O202" s="1" t="str">
        <f t="shared" si="64"/>
        <v/>
      </c>
      <c r="P202" s="1" t="str">
        <f t="shared" si="65"/>
        <v/>
      </c>
      <c r="Q202" s="1" t="str">
        <f t="shared" si="66"/>
        <v/>
      </c>
      <c r="R202" s="1" t="str">
        <f t="shared" si="67"/>
        <v/>
      </c>
      <c r="S202" s="1" t="str">
        <f t="shared" si="68"/>
        <v/>
      </c>
    </row>
    <row r="203" spans="1:19" x14ac:dyDescent="0.4">
      <c r="A203" cm="1">
        <f t="array" ref="A203">_xlfn.IFS(LEFT(B203,3)="beg",A202+1,LEFT(B202,3)="end",A202-1,A202,A202)</f>
        <v>9</v>
      </c>
      <c r="B203" t="s">
        <v>72</v>
      </c>
      <c r="C203" s="1" t="str">
        <f t="shared" si="52"/>
        <v/>
      </c>
      <c r="D203" s="1" t="str">
        <f t="shared" si="53"/>
        <v/>
      </c>
      <c r="E203" s="1" t="str">
        <f t="shared" si="54"/>
        <v/>
      </c>
      <c r="F203" s="1" t="str">
        <f t="shared" si="55"/>
        <v/>
      </c>
      <c r="G203" s="1" t="str">
        <f t="shared" si="56"/>
        <v/>
      </c>
      <c r="H203" s="1" t="str">
        <f t="shared" si="57"/>
        <v/>
      </c>
      <c r="I203" s="1" t="str">
        <f t="shared" si="58"/>
        <v/>
      </c>
      <c r="J203" s="1" t="str">
        <f t="shared" si="59"/>
        <v/>
      </c>
      <c r="K203" s="1" t="str">
        <f t="shared" si="60"/>
        <v>nVertices 2</v>
      </c>
      <c r="L203" s="1" t="str">
        <f t="shared" si="61"/>
        <v/>
      </c>
      <c r="M203" s="1" t="str">
        <f t="shared" si="62"/>
        <v/>
      </c>
      <c r="N203" s="1" t="str">
        <f t="shared" si="63"/>
        <v/>
      </c>
      <c r="O203" s="1" t="str">
        <f t="shared" si="64"/>
        <v/>
      </c>
      <c r="P203" s="1" t="str">
        <f t="shared" si="65"/>
        <v/>
      </c>
      <c r="Q203" s="1" t="str">
        <f t="shared" si="66"/>
        <v/>
      </c>
      <c r="R203" s="1" t="str">
        <f t="shared" si="67"/>
        <v/>
      </c>
      <c r="S203" s="1" t="str">
        <f t="shared" si="68"/>
        <v/>
      </c>
    </row>
    <row r="204" spans="1:19" x14ac:dyDescent="0.4">
      <c r="A204" cm="1">
        <f t="array" ref="A204">_xlfn.IFS(LEFT(B204,3)="beg",A203+1,LEFT(B203,3)="end",A203-1,A203,A203)</f>
        <v>9</v>
      </c>
      <c r="B204" t="s">
        <v>82</v>
      </c>
      <c r="C204" s="1" t="str">
        <f t="shared" si="52"/>
        <v/>
      </c>
      <c r="D204" s="1" t="str">
        <f t="shared" si="53"/>
        <v/>
      </c>
      <c r="E204" s="1" t="str">
        <f t="shared" si="54"/>
        <v/>
      </c>
      <c r="F204" s="1" t="str">
        <f t="shared" si="55"/>
        <v/>
      </c>
      <c r="G204" s="1" t="str">
        <f t="shared" si="56"/>
        <v/>
      </c>
      <c r="H204" s="1" t="str">
        <f t="shared" si="57"/>
        <v/>
      </c>
      <c r="I204" s="1" t="str">
        <f t="shared" si="58"/>
        <v/>
      </c>
      <c r="J204" s="1" t="str">
        <f t="shared" si="59"/>
        <v/>
      </c>
      <c r="K204" s="1" t="str">
        <f t="shared" si="60"/>
        <v>1533.641120000000000 663.521269999999960 0.000000000000000</v>
      </c>
      <c r="L204" s="1" t="str">
        <f t="shared" si="61"/>
        <v/>
      </c>
      <c r="M204" s="1" t="str">
        <f t="shared" si="62"/>
        <v/>
      </c>
      <c r="N204" s="1" t="str">
        <f t="shared" si="63"/>
        <v/>
      </c>
      <c r="O204" s="1" t="str">
        <f t="shared" si="64"/>
        <v/>
      </c>
      <c r="P204" s="1" t="str">
        <f t="shared" si="65"/>
        <v/>
      </c>
      <c r="Q204" s="1" t="str">
        <f t="shared" si="66"/>
        <v/>
      </c>
      <c r="R204" s="1" t="str">
        <f t="shared" si="67"/>
        <v/>
      </c>
      <c r="S204" s="1" t="str">
        <f t="shared" si="68"/>
        <v/>
      </c>
    </row>
    <row r="205" spans="1:19" x14ac:dyDescent="0.4">
      <c r="A205" cm="1">
        <f t="array" ref="A205">_xlfn.IFS(LEFT(B205,3)="beg",A204+1,LEFT(B204,3)="end",A204-1,A204,A204)</f>
        <v>9</v>
      </c>
      <c r="B205" t="s">
        <v>83</v>
      </c>
      <c r="C205" s="1" t="str">
        <f t="shared" si="52"/>
        <v/>
      </c>
      <c r="D205" s="1" t="str">
        <f t="shared" si="53"/>
        <v/>
      </c>
      <c r="E205" s="1" t="str">
        <f t="shared" si="54"/>
        <v/>
      </c>
      <c r="F205" s="1" t="str">
        <f t="shared" si="55"/>
        <v/>
      </c>
      <c r="G205" s="1" t="str">
        <f t="shared" si="56"/>
        <v/>
      </c>
      <c r="H205" s="1" t="str">
        <f t="shared" si="57"/>
        <v/>
      </c>
      <c r="I205" s="1" t="str">
        <f t="shared" si="58"/>
        <v/>
      </c>
      <c r="J205" s="1" t="str">
        <f t="shared" si="59"/>
        <v/>
      </c>
      <c r="K205" s="1" t="str">
        <f t="shared" si="60"/>
        <v>1533.641120000000000 663.521269999999960 50.000000000000000</v>
      </c>
      <c r="L205" s="1" t="str">
        <f t="shared" si="61"/>
        <v/>
      </c>
      <c r="M205" s="1" t="str">
        <f t="shared" si="62"/>
        <v/>
      </c>
      <c r="N205" s="1" t="str">
        <f t="shared" si="63"/>
        <v/>
      </c>
      <c r="O205" s="1" t="str">
        <f t="shared" si="64"/>
        <v/>
      </c>
      <c r="P205" s="1" t="str">
        <f t="shared" si="65"/>
        <v/>
      </c>
      <c r="Q205" s="1" t="str">
        <f t="shared" si="66"/>
        <v/>
      </c>
      <c r="R205" s="1" t="str">
        <f t="shared" si="67"/>
        <v/>
      </c>
      <c r="S205" s="1" t="str">
        <f t="shared" si="68"/>
        <v/>
      </c>
    </row>
    <row r="206" spans="1:19" x14ac:dyDescent="0.4">
      <c r="A206" cm="1">
        <f t="array" ref="A206">_xlfn.IFS(LEFT(B206,3)="beg",A205+1,LEFT(B205,3)="end",A205-1,A205,A205)</f>
        <v>9</v>
      </c>
      <c r="B206" t="s">
        <v>22</v>
      </c>
      <c r="C206" s="1" t="str">
        <f t="shared" si="52"/>
        <v/>
      </c>
      <c r="D206" s="1" t="str">
        <f t="shared" si="53"/>
        <v/>
      </c>
      <c r="E206" s="1" t="str">
        <f t="shared" si="54"/>
        <v/>
      </c>
      <c r="F206" s="1" t="str">
        <f t="shared" si="55"/>
        <v/>
      </c>
      <c r="G206" s="1" t="str">
        <f t="shared" si="56"/>
        <v/>
      </c>
      <c r="H206" s="1" t="str">
        <f t="shared" si="57"/>
        <v/>
      </c>
      <c r="I206" s="1" t="str">
        <f t="shared" si="58"/>
        <v/>
      </c>
      <c r="J206" s="1" t="str">
        <f t="shared" si="59"/>
        <v/>
      </c>
      <c r="K206" s="1" t="str">
        <f t="shared" si="60"/>
        <v>end_&lt;location&gt;</v>
      </c>
      <c r="L206" s="1" t="str">
        <f t="shared" si="61"/>
        <v/>
      </c>
      <c r="M206" s="1" t="str">
        <f t="shared" si="62"/>
        <v/>
      </c>
      <c r="N206" s="1" t="str">
        <f t="shared" si="63"/>
        <v/>
      </c>
      <c r="O206" s="1" t="str">
        <f t="shared" si="64"/>
        <v/>
      </c>
      <c r="P206" s="1" t="str">
        <f t="shared" si="65"/>
        <v/>
      </c>
      <c r="Q206" s="1" t="str">
        <f t="shared" si="66"/>
        <v/>
      </c>
      <c r="R206" s="1" t="str">
        <f t="shared" si="67"/>
        <v/>
      </c>
      <c r="S206" s="1" t="str">
        <f t="shared" si="68"/>
        <v/>
      </c>
    </row>
    <row r="207" spans="1:19" x14ac:dyDescent="0.4">
      <c r="A207" cm="1">
        <f t="array" ref="A207">_xlfn.IFS(LEFT(B207,3)="beg",A206+1,LEFT(B206,3)="end",A206-1,A206,A206)</f>
        <v>8</v>
      </c>
      <c r="B207" t="s">
        <v>53</v>
      </c>
      <c r="C207" s="1" t="str">
        <f t="shared" ref="C207:C270" si="69">IF(A207=1,B207,"")</f>
        <v/>
      </c>
      <c r="D207" s="1" t="str">
        <f t="shared" ref="D207:D270" si="70">IF(A207=2,B207,"")</f>
        <v/>
      </c>
      <c r="E207" s="1" t="str">
        <f t="shared" ref="E207:E270" si="71">IF(A207=3,B207,"")</f>
        <v/>
      </c>
      <c r="F207" s="1" t="str">
        <f t="shared" ref="F207:F270" si="72">IF(A207=4,B207,"")</f>
        <v/>
      </c>
      <c r="G207" s="1" t="str">
        <f t="shared" ref="G207:G270" si="73">IF(A207=5,B207,"")</f>
        <v/>
      </c>
      <c r="H207" s="1" t="str">
        <f t="shared" ref="H207:H270" si="74">IF(A207=6,B207,"")</f>
        <v/>
      </c>
      <c r="I207" s="1" t="str">
        <f t="shared" ref="I207:I270" si="75">IF(A207=7,B207,"")</f>
        <v/>
      </c>
      <c r="J207" s="1" t="str">
        <f t="shared" ref="J207:J270" si="76">IF(A207=8,B207,"")</f>
        <v>pattern_show_arrow no</v>
      </c>
      <c r="K207" s="1" t="str">
        <f t="shared" ref="K207:K270" si="77">IF(A207=9,B207,"")</f>
        <v/>
      </c>
      <c r="L207" s="1" t="str">
        <f t="shared" ref="L207:L270" si="78">IF(A207=10,B207,"")</f>
        <v/>
      </c>
      <c r="M207" s="1" t="str">
        <f t="shared" ref="M207:M270" si="79">IF(A207=11,B207,"")</f>
        <v/>
      </c>
      <c r="N207" s="1" t="str">
        <f t="shared" ref="N207:N270" si="80">IF(A207=12,B207,"")</f>
        <v/>
      </c>
      <c r="O207" s="1" t="str">
        <f t="shared" ref="O207:O270" si="81">IF(A207=13,B207,"")</f>
        <v/>
      </c>
      <c r="P207" s="1" t="str">
        <f t="shared" ref="P207:P270" si="82">IF(A207=14,B207,"")</f>
        <v/>
      </c>
      <c r="Q207" s="1" t="str">
        <f t="shared" ref="Q207:Q270" si="83">IF(A207=15,B207,"")</f>
        <v/>
      </c>
      <c r="R207" s="1" t="str">
        <f t="shared" ref="R207:R270" si="84">IF(A207=16,B207,"")</f>
        <v/>
      </c>
      <c r="S207" s="1" t="str">
        <f t="shared" ref="S207:S270" si="85">IF(A207=17,B207,"")</f>
        <v/>
      </c>
    </row>
    <row r="208" spans="1:19" x14ac:dyDescent="0.4">
      <c r="A208" cm="1">
        <f t="array" ref="A208">_xlfn.IFS(LEFT(B208,3)="beg",A207+1,LEFT(B207,3)="end",A207-1,A207,A207)</f>
        <v>8</v>
      </c>
      <c r="B208" t="s">
        <v>24</v>
      </c>
      <c r="C208" s="1" t="str">
        <f t="shared" si="69"/>
        <v/>
      </c>
      <c r="D208" s="1" t="str">
        <f t="shared" si="70"/>
        <v/>
      </c>
      <c r="E208" s="1" t="str">
        <f t="shared" si="71"/>
        <v/>
      </c>
      <c r="F208" s="1" t="str">
        <f t="shared" si="72"/>
        <v/>
      </c>
      <c r="G208" s="1" t="str">
        <f t="shared" si="73"/>
        <v/>
      </c>
      <c r="H208" s="1" t="str">
        <f t="shared" si="74"/>
        <v/>
      </c>
      <c r="I208" s="1" t="str">
        <f t="shared" si="75"/>
        <v/>
      </c>
      <c r="J208" s="1" t="str">
        <f t="shared" si="76"/>
        <v>pattern_show_as_sphere no</v>
      </c>
      <c r="K208" s="1" t="str">
        <f t="shared" si="77"/>
        <v/>
      </c>
      <c r="L208" s="1" t="str">
        <f t="shared" si="78"/>
        <v/>
      </c>
      <c r="M208" s="1" t="str">
        <f t="shared" si="79"/>
        <v/>
      </c>
      <c r="N208" s="1" t="str">
        <f t="shared" si="80"/>
        <v/>
      </c>
      <c r="O208" s="1" t="str">
        <f t="shared" si="81"/>
        <v/>
      </c>
      <c r="P208" s="1" t="str">
        <f t="shared" si="82"/>
        <v/>
      </c>
      <c r="Q208" s="1" t="str">
        <f t="shared" si="83"/>
        <v/>
      </c>
      <c r="R208" s="1" t="str">
        <f t="shared" si="84"/>
        <v/>
      </c>
      <c r="S208" s="1" t="str">
        <f t="shared" si="85"/>
        <v/>
      </c>
    </row>
    <row r="209" spans="1:19" x14ac:dyDescent="0.4">
      <c r="A209" cm="1">
        <f t="array" ref="A209">_xlfn.IFS(LEFT(B209,3)="beg",A208+1,LEFT(B208,3)="end",A208-1,A208,A208)</f>
        <v>8</v>
      </c>
      <c r="B209" t="s">
        <v>54</v>
      </c>
      <c r="C209" s="1" t="str">
        <f t="shared" si="69"/>
        <v/>
      </c>
      <c r="D209" s="1" t="str">
        <f t="shared" si="70"/>
        <v/>
      </c>
      <c r="E209" s="1" t="str">
        <f t="shared" si="71"/>
        <v/>
      </c>
      <c r="F209" s="1" t="str">
        <f t="shared" si="72"/>
        <v/>
      </c>
      <c r="G209" s="1" t="str">
        <f t="shared" si="73"/>
        <v/>
      </c>
      <c r="H209" s="1" t="str">
        <f t="shared" si="74"/>
        <v/>
      </c>
      <c r="I209" s="1" t="str">
        <f t="shared" si="75"/>
        <v/>
      </c>
      <c r="J209" s="1" t="str">
        <f t="shared" si="76"/>
        <v>generate_p2p no</v>
      </c>
      <c r="K209" s="1" t="str">
        <f t="shared" si="77"/>
        <v/>
      </c>
      <c r="L209" s="1" t="str">
        <f t="shared" si="78"/>
        <v/>
      </c>
      <c r="M209" s="1" t="str">
        <f t="shared" si="79"/>
        <v/>
      </c>
      <c r="N209" s="1" t="str">
        <f t="shared" si="80"/>
        <v/>
      </c>
      <c r="O209" s="1" t="str">
        <f t="shared" si="81"/>
        <v/>
      </c>
      <c r="P209" s="1" t="str">
        <f t="shared" si="82"/>
        <v/>
      </c>
      <c r="Q209" s="1" t="str">
        <f t="shared" si="83"/>
        <v/>
      </c>
      <c r="R209" s="1" t="str">
        <f t="shared" si="84"/>
        <v/>
      </c>
      <c r="S209" s="1" t="str">
        <f t="shared" si="85"/>
        <v/>
      </c>
    </row>
    <row r="210" spans="1:19" x14ac:dyDescent="0.4">
      <c r="A210" cm="1">
        <f t="array" ref="A210">_xlfn.IFS(LEFT(B210,3)="beg",A209+1,LEFT(B209,3)="end",A209-1,A209,A209)</f>
        <v>8</v>
      </c>
      <c r="B210" t="s">
        <v>55</v>
      </c>
      <c r="C210" s="1" t="str">
        <f t="shared" si="69"/>
        <v/>
      </c>
      <c r="D210" s="1" t="str">
        <f t="shared" si="70"/>
        <v/>
      </c>
      <c r="E210" s="1" t="str">
        <f t="shared" si="71"/>
        <v/>
      </c>
      <c r="F210" s="1" t="str">
        <f t="shared" si="72"/>
        <v/>
      </c>
      <c r="G210" s="1" t="str">
        <f t="shared" si="73"/>
        <v/>
      </c>
      <c r="H210" s="1" t="str">
        <f t="shared" si="74"/>
        <v/>
      </c>
      <c r="I210" s="1" t="str">
        <f t="shared" si="75"/>
        <v/>
      </c>
      <c r="J210" s="1" t="str">
        <f t="shared" si="76"/>
        <v>use_apg_acceleration yes</v>
      </c>
      <c r="K210" s="1" t="str">
        <f t="shared" si="77"/>
        <v/>
      </c>
      <c r="L210" s="1" t="str">
        <f t="shared" si="78"/>
        <v/>
      </c>
      <c r="M210" s="1" t="str">
        <f t="shared" si="79"/>
        <v/>
      </c>
      <c r="N210" s="1" t="str">
        <f t="shared" si="80"/>
        <v/>
      </c>
      <c r="O210" s="1" t="str">
        <f t="shared" si="81"/>
        <v/>
      </c>
      <c r="P210" s="1" t="str">
        <f t="shared" si="82"/>
        <v/>
      </c>
      <c r="Q210" s="1" t="str">
        <f t="shared" si="83"/>
        <v/>
      </c>
      <c r="R210" s="1" t="str">
        <f t="shared" si="84"/>
        <v/>
      </c>
      <c r="S210" s="1" t="str">
        <f t="shared" si="85"/>
        <v/>
      </c>
    </row>
    <row r="211" spans="1:19" x14ac:dyDescent="0.4">
      <c r="A211" cm="1">
        <f t="array" ref="A211">_xlfn.IFS(LEFT(B211,3)="beg",A210+1,LEFT(B210,3)="end",A210-1,A210,A210)</f>
        <v>8</v>
      </c>
      <c r="B211" t="s">
        <v>56</v>
      </c>
      <c r="C211" s="1" t="str">
        <f t="shared" si="69"/>
        <v/>
      </c>
      <c r="D211" s="1" t="str">
        <f t="shared" si="70"/>
        <v/>
      </c>
      <c r="E211" s="1" t="str">
        <f t="shared" si="71"/>
        <v/>
      </c>
      <c r="F211" s="1" t="str">
        <f t="shared" si="72"/>
        <v/>
      </c>
      <c r="G211" s="1" t="str">
        <f t="shared" si="73"/>
        <v/>
      </c>
      <c r="H211" s="1" t="str">
        <f t="shared" si="74"/>
        <v/>
      </c>
      <c r="I211" s="1" t="str">
        <f t="shared" si="75"/>
        <v/>
      </c>
      <c r="J211" s="1" t="str">
        <f t="shared" si="76"/>
        <v>is_transmitter no</v>
      </c>
      <c r="K211" s="1" t="str">
        <f t="shared" si="77"/>
        <v/>
      </c>
      <c r="L211" s="1" t="str">
        <f t="shared" si="78"/>
        <v/>
      </c>
      <c r="M211" s="1" t="str">
        <f t="shared" si="79"/>
        <v/>
      </c>
      <c r="N211" s="1" t="str">
        <f t="shared" si="80"/>
        <v/>
      </c>
      <c r="O211" s="1" t="str">
        <f t="shared" si="81"/>
        <v/>
      </c>
      <c r="P211" s="1" t="str">
        <f t="shared" si="82"/>
        <v/>
      </c>
      <c r="Q211" s="1" t="str">
        <f t="shared" si="83"/>
        <v/>
      </c>
      <c r="R211" s="1" t="str">
        <f t="shared" si="84"/>
        <v/>
      </c>
      <c r="S211" s="1" t="str">
        <f t="shared" si="85"/>
        <v/>
      </c>
    </row>
    <row r="212" spans="1:19" x14ac:dyDescent="0.4">
      <c r="A212" cm="1">
        <f t="array" ref="A212">_xlfn.IFS(LEFT(B212,3)="beg",A211+1,LEFT(B211,3)="end",A211-1,A211,A211)</f>
        <v>8</v>
      </c>
      <c r="B212" t="s">
        <v>57</v>
      </c>
      <c r="C212" s="1" t="str">
        <f t="shared" si="69"/>
        <v/>
      </c>
      <c r="D212" s="1" t="str">
        <f t="shared" si="70"/>
        <v/>
      </c>
      <c r="E212" s="1" t="str">
        <f t="shared" si="71"/>
        <v/>
      </c>
      <c r="F212" s="1" t="str">
        <f t="shared" si="72"/>
        <v/>
      </c>
      <c r="G212" s="1" t="str">
        <f t="shared" si="73"/>
        <v/>
      </c>
      <c r="H212" s="1" t="str">
        <f t="shared" si="74"/>
        <v/>
      </c>
      <c r="I212" s="1" t="str">
        <f t="shared" si="75"/>
        <v/>
      </c>
      <c r="J212" s="1" t="str">
        <f t="shared" si="76"/>
        <v>is_receiver yes</v>
      </c>
      <c r="K212" s="1" t="str">
        <f t="shared" si="77"/>
        <v/>
      </c>
      <c r="L212" s="1" t="str">
        <f t="shared" si="78"/>
        <v/>
      </c>
      <c r="M212" s="1" t="str">
        <f t="shared" si="79"/>
        <v/>
      </c>
      <c r="N212" s="1" t="str">
        <f t="shared" si="80"/>
        <v/>
      </c>
      <c r="O212" s="1" t="str">
        <f t="shared" si="81"/>
        <v/>
      </c>
      <c r="P212" s="1" t="str">
        <f t="shared" si="82"/>
        <v/>
      </c>
      <c r="Q212" s="1" t="str">
        <f t="shared" si="83"/>
        <v/>
      </c>
      <c r="R212" s="1" t="str">
        <f t="shared" si="84"/>
        <v/>
      </c>
      <c r="S212" s="1" t="str">
        <f t="shared" si="85"/>
        <v/>
      </c>
    </row>
    <row r="213" spans="1:19" x14ac:dyDescent="0.4">
      <c r="A213" cm="1">
        <f t="array" ref="A213">_xlfn.IFS(LEFT(B213,3)="beg",A212+1,LEFT(B212,3)="end",A212-1,A212,A212)</f>
        <v>9</v>
      </c>
      <c r="B213" t="s">
        <v>58</v>
      </c>
      <c r="C213" s="1" t="str">
        <f t="shared" si="69"/>
        <v/>
      </c>
      <c r="D213" s="1" t="str">
        <f t="shared" si="70"/>
        <v/>
      </c>
      <c r="E213" s="1" t="str">
        <f t="shared" si="71"/>
        <v/>
      </c>
      <c r="F213" s="1" t="str">
        <f t="shared" si="72"/>
        <v/>
      </c>
      <c r="G213" s="1" t="str">
        <f t="shared" si="73"/>
        <v/>
      </c>
      <c r="H213" s="1" t="str">
        <f t="shared" si="74"/>
        <v/>
      </c>
      <c r="I213" s="1" t="str">
        <f t="shared" si="75"/>
        <v/>
      </c>
      <c r="J213" s="1" t="str">
        <f t="shared" si="76"/>
        <v/>
      </c>
      <c r="K213" s="1" t="str">
        <f t="shared" si="77"/>
        <v xml:space="preserve">begin_&lt;receiver&gt; </v>
      </c>
      <c r="L213" s="1" t="str">
        <f t="shared" si="78"/>
        <v/>
      </c>
      <c r="M213" s="1" t="str">
        <f t="shared" si="79"/>
        <v/>
      </c>
      <c r="N213" s="1" t="str">
        <f t="shared" si="80"/>
        <v/>
      </c>
      <c r="O213" s="1" t="str">
        <f t="shared" si="81"/>
        <v/>
      </c>
      <c r="P213" s="1" t="str">
        <f t="shared" si="82"/>
        <v/>
      </c>
      <c r="Q213" s="1" t="str">
        <f t="shared" si="83"/>
        <v/>
      </c>
      <c r="R213" s="1" t="str">
        <f t="shared" si="84"/>
        <v/>
      </c>
      <c r="S213" s="1" t="str">
        <f t="shared" si="85"/>
        <v/>
      </c>
    </row>
    <row r="214" spans="1:19" x14ac:dyDescent="0.4">
      <c r="A214" cm="1">
        <f t="array" ref="A214">_xlfn.IFS(LEFT(B214,3)="beg",A213+1,LEFT(B213,3)="end",A213-1,A213,A213)</f>
        <v>10</v>
      </c>
      <c r="B214" t="s">
        <v>30</v>
      </c>
      <c r="C214" s="1" t="str">
        <f t="shared" si="69"/>
        <v/>
      </c>
      <c r="D214" s="1" t="str">
        <f t="shared" si="70"/>
        <v/>
      </c>
      <c r="E214" s="1" t="str">
        <f t="shared" si="71"/>
        <v/>
      </c>
      <c r="F214" s="1" t="str">
        <f t="shared" si="72"/>
        <v/>
      </c>
      <c r="G214" s="1" t="str">
        <f t="shared" si="73"/>
        <v/>
      </c>
      <c r="H214" s="1" t="str">
        <f t="shared" si="74"/>
        <v/>
      </c>
      <c r="I214" s="1" t="str">
        <f t="shared" si="75"/>
        <v/>
      </c>
      <c r="J214" s="1" t="str">
        <f t="shared" si="76"/>
        <v/>
      </c>
      <c r="K214" s="1" t="str">
        <f t="shared" si="77"/>
        <v/>
      </c>
      <c r="L214" s="1" t="str">
        <f t="shared" si="78"/>
        <v xml:space="preserve">begin_&lt;pattern&gt; </v>
      </c>
      <c r="M214" s="1" t="str">
        <f t="shared" si="79"/>
        <v/>
      </c>
      <c r="N214" s="1" t="str">
        <f t="shared" si="80"/>
        <v/>
      </c>
      <c r="O214" s="1" t="str">
        <f t="shared" si="81"/>
        <v/>
      </c>
      <c r="P214" s="1" t="str">
        <f t="shared" si="82"/>
        <v/>
      </c>
      <c r="Q214" s="1" t="str">
        <f t="shared" si="83"/>
        <v/>
      </c>
      <c r="R214" s="1" t="str">
        <f t="shared" si="84"/>
        <v/>
      </c>
      <c r="S214" s="1" t="str">
        <f t="shared" si="85"/>
        <v/>
      </c>
    </row>
    <row r="215" spans="1:19" x14ac:dyDescent="0.4">
      <c r="A215" cm="1">
        <f t="array" ref="A215">_xlfn.IFS(LEFT(B215,3)="beg",A214+1,LEFT(B214,3)="end",A214-1,A214,A214)</f>
        <v>10</v>
      </c>
      <c r="B215" t="s">
        <v>59</v>
      </c>
      <c r="C215" s="1" t="str">
        <f t="shared" si="69"/>
        <v/>
      </c>
      <c r="D215" s="1" t="str">
        <f t="shared" si="70"/>
        <v/>
      </c>
      <c r="E215" s="1" t="str">
        <f t="shared" si="71"/>
        <v/>
      </c>
      <c r="F215" s="1" t="str">
        <f t="shared" si="72"/>
        <v/>
      </c>
      <c r="G215" s="1" t="str">
        <f t="shared" si="73"/>
        <v/>
      </c>
      <c r="H215" s="1" t="str">
        <f t="shared" si="74"/>
        <v/>
      </c>
      <c r="I215" s="1" t="str">
        <f t="shared" si="75"/>
        <v/>
      </c>
      <c r="J215" s="1" t="str">
        <f t="shared" si="76"/>
        <v/>
      </c>
      <c r="K215" s="1" t="str">
        <f t="shared" si="77"/>
        <v/>
      </c>
      <c r="L215" s="1" t="str">
        <f t="shared" si="78"/>
        <v>antenna 1</v>
      </c>
      <c r="M215" s="1" t="str">
        <f t="shared" si="79"/>
        <v/>
      </c>
      <c r="N215" s="1" t="str">
        <f t="shared" si="80"/>
        <v/>
      </c>
      <c r="O215" s="1" t="str">
        <f t="shared" si="81"/>
        <v/>
      </c>
      <c r="P215" s="1" t="str">
        <f t="shared" si="82"/>
        <v/>
      </c>
      <c r="Q215" s="1" t="str">
        <f t="shared" si="83"/>
        <v/>
      </c>
      <c r="R215" s="1" t="str">
        <f t="shared" si="84"/>
        <v/>
      </c>
      <c r="S215" s="1" t="str">
        <f t="shared" si="85"/>
        <v/>
      </c>
    </row>
    <row r="216" spans="1:19" x14ac:dyDescent="0.4">
      <c r="A216" cm="1">
        <f t="array" ref="A216">_xlfn.IFS(LEFT(B216,3)="beg",A215+1,LEFT(B215,3)="end",A215-1,A215,A215)</f>
        <v>10</v>
      </c>
      <c r="B216" t="s">
        <v>32</v>
      </c>
      <c r="C216" s="1" t="str">
        <f t="shared" si="69"/>
        <v/>
      </c>
      <c r="D216" s="1" t="str">
        <f t="shared" si="70"/>
        <v/>
      </c>
      <c r="E216" s="1" t="str">
        <f t="shared" si="71"/>
        <v/>
      </c>
      <c r="F216" s="1" t="str">
        <f t="shared" si="72"/>
        <v/>
      </c>
      <c r="G216" s="1" t="str">
        <f t="shared" si="73"/>
        <v/>
      </c>
      <c r="H216" s="1" t="str">
        <f t="shared" si="74"/>
        <v/>
      </c>
      <c r="I216" s="1" t="str">
        <f t="shared" si="75"/>
        <v/>
      </c>
      <c r="J216" s="1" t="str">
        <f t="shared" si="76"/>
        <v/>
      </c>
      <c r="K216" s="1" t="str">
        <f t="shared" si="77"/>
        <v/>
      </c>
      <c r="L216" s="1" t="str">
        <f t="shared" si="78"/>
        <v>waveform -1</v>
      </c>
      <c r="M216" s="1" t="str">
        <f t="shared" si="79"/>
        <v/>
      </c>
      <c r="N216" s="1" t="str">
        <f t="shared" si="80"/>
        <v/>
      </c>
      <c r="O216" s="1" t="str">
        <f t="shared" si="81"/>
        <v/>
      </c>
      <c r="P216" s="1" t="str">
        <f t="shared" si="82"/>
        <v/>
      </c>
      <c r="Q216" s="1" t="str">
        <f t="shared" si="83"/>
        <v/>
      </c>
      <c r="R216" s="1" t="str">
        <f t="shared" si="84"/>
        <v/>
      </c>
      <c r="S216" s="1" t="str">
        <f t="shared" si="85"/>
        <v/>
      </c>
    </row>
    <row r="217" spans="1:19" x14ac:dyDescent="0.4">
      <c r="A217" cm="1">
        <f t="array" ref="A217">_xlfn.IFS(LEFT(B217,3)="beg",A216+1,LEFT(B216,3)="end",A216-1,A216,A216)</f>
        <v>10</v>
      </c>
      <c r="B217" t="s">
        <v>33</v>
      </c>
      <c r="C217" s="1" t="str">
        <f t="shared" si="69"/>
        <v/>
      </c>
      <c r="D217" s="1" t="str">
        <f t="shared" si="70"/>
        <v/>
      </c>
      <c r="E217" s="1" t="str">
        <f t="shared" si="71"/>
        <v/>
      </c>
      <c r="F217" s="1" t="str">
        <f t="shared" si="72"/>
        <v/>
      </c>
      <c r="G217" s="1" t="str">
        <f t="shared" si="73"/>
        <v/>
      </c>
      <c r="H217" s="1" t="str">
        <f t="shared" si="74"/>
        <v/>
      </c>
      <c r="I217" s="1" t="str">
        <f t="shared" si="75"/>
        <v/>
      </c>
      <c r="J217" s="1" t="str">
        <f t="shared" si="76"/>
        <v/>
      </c>
      <c r="K217" s="1" t="str">
        <f t="shared" si="77"/>
        <v/>
      </c>
      <c r="L217" s="1" t="str">
        <f t="shared" si="78"/>
        <v>rotation_x 0.00000</v>
      </c>
      <c r="M217" s="1" t="str">
        <f t="shared" si="79"/>
        <v/>
      </c>
      <c r="N217" s="1" t="str">
        <f t="shared" si="80"/>
        <v/>
      </c>
      <c r="O217" s="1" t="str">
        <f t="shared" si="81"/>
        <v/>
      </c>
      <c r="P217" s="1" t="str">
        <f t="shared" si="82"/>
        <v/>
      </c>
      <c r="Q217" s="1" t="str">
        <f t="shared" si="83"/>
        <v/>
      </c>
      <c r="R217" s="1" t="str">
        <f t="shared" si="84"/>
        <v/>
      </c>
      <c r="S217" s="1" t="str">
        <f t="shared" si="85"/>
        <v/>
      </c>
    </row>
    <row r="218" spans="1:19" x14ac:dyDescent="0.4">
      <c r="A218" cm="1">
        <f t="array" ref="A218">_xlfn.IFS(LEFT(B218,3)="beg",A217+1,LEFT(B217,3)="end",A217-1,A217,A217)</f>
        <v>10</v>
      </c>
      <c r="B218" t="s">
        <v>60</v>
      </c>
      <c r="C218" s="1" t="str">
        <f t="shared" si="69"/>
        <v/>
      </c>
      <c r="D218" s="1" t="str">
        <f t="shared" si="70"/>
        <v/>
      </c>
      <c r="E218" s="1" t="str">
        <f t="shared" si="71"/>
        <v/>
      </c>
      <c r="F218" s="1" t="str">
        <f t="shared" si="72"/>
        <v/>
      </c>
      <c r="G218" s="1" t="str">
        <f t="shared" si="73"/>
        <v/>
      </c>
      <c r="H218" s="1" t="str">
        <f t="shared" si="74"/>
        <v/>
      </c>
      <c r="I218" s="1" t="str">
        <f t="shared" si="75"/>
        <v/>
      </c>
      <c r="J218" s="1" t="str">
        <f t="shared" si="76"/>
        <v/>
      </c>
      <c r="K218" s="1" t="str">
        <f t="shared" si="77"/>
        <v/>
      </c>
      <c r="L218" s="1" t="str">
        <f t="shared" si="78"/>
        <v>rotation_y 0.00000</v>
      </c>
      <c r="M218" s="1" t="str">
        <f t="shared" si="79"/>
        <v/>
      </c>
      <c r="N218" s="1" t="str">
        <f t="shared" si="80"/>
        <v/>
      </c>
      <c r="O218" s="1" t="str">
        <f t="shared" si="81"/>
        <v/>
      </c>
      <c r="P218" s="1" t="str">
        <f t="shared" si="82"/>
        <v/>
      </c>
      <c r="Q218" s="1" t="str">
        <f t="shared" si="83"/>
        <v/>
      </c>
      <c r="R218" s="1" t="str">
        <f t="shared" si="84"/>
        <v/>
      </c>
      <c r="S218" s="1" t="str">
        <f t="shared" si="85"/>
        <v/>
      </c>
    </row>
    <row r="219" spans="1:19" x14ac:dyDescent="0.4">
      <c r="A219" cm="1">
        <f t="array" ref="A219">_xlfn.IFS(LEFT(B219,3)="beg",A218+1,LEFT(B218,3)="end",A218-1,A218,A218)</f>
        <v>10</v>
      </c>
      <c r="B219" t="s">
        <v>61</v>
      </c>
      <c r="C219" s="1" t="str">
        <f t="shared" si="69"/>
        <v/>
      </c>
      <c r="D219" s="1" t="str">
        <f t="shared" si="70"/>
        <v/>
      </c>
      <c r="E219" s="1" t="str">
        <f t="shared" si="71"/>
        <v/>
      </c>
      <c r="F219" s="1" t="str">
        <f t="shared" si="72"/>
        <v/>
      </c>
      <c r="G219" s="1" t="str">
        <f t="shared" si="73"/>
        <v/>
      </c>
      <c r="H219" s="1" t="str">
        <f t="shared" si="74"/>
        <v/>
      </c>
      <c r="I219" s="1" t="str">
        <f t="shared" si="75"/>
        <v/>
      </c>
      <c r="J219" s="1" t="str">
        <f t="shared" si="76"/>
        <v/>
      </c>
      <c r="K219" s="1" t="str">
        <f t="shared" si="77"/>
        <v/>
      </c>
      <c r="L219" s="1" t="str">
        <f t="shared" si="78"/>
        <v>rotation_z 0.00000</v>
      </c>
      <c r="M219" s="1" t="str">
        <f t="shared" si="79"/>
        <v/>
      </c>
      <c r="N219" s="1" t="str">
        <f t="shared" si="80"/>
        <v/>
      </c>
      <c r="O219" s="1" t="str">
        <f t="shared" si="81"/>
        <v/>
      </c>
      <c r="P219" s="1" t="str">
        <f t="shared" si="82"/>
        <v/>
      </c>
      <c r="Q219" s="1" t="str">
        <f t="shared" si="83"/>
        <v/>
      </c>
      <c r="R219" s="1" t="str">
        <f t="shared" si="84"/>
        <v/>
      </c>
      <c r="S219" s="1" t="str">
        <f t="shared" si="85"/>
        <v/>
      </c>
    </row>
    <row r="220" spans="1:19" x14ac:dyDescent="0.4">
      <c r="A220" cm="1">
        <f t="array" ref="A220">_xlfn.IFS(LEFT(B220,3)="beg",A219+1,LEFT(B219,3)="end",A219-1,A219,A219)</f>
        <v>10</v>
      </c>
      <c r="B220" t="s">
        <v>36</v>
      </c>
      <c r="C220" s="1" t="str">
        <f t="shared" si="69"/>
        <v/>
      </c>
      <c r="D220" s="1" t="str">
        <f t="shared" si="70"/>
        <v/>
      </c>
      <c r="E220" s="1" t="str">
        <f t="shared" si="71"/>
        <v/>
      </c>
      <c r="F220" s="1" t="str">
        <f t="shared" si="72"/>
        <v/>
      </c>
      <c r="G220" s="1" t="str">
        <f t="shared" si="73"/>
        <v/>
      </c>
      <c r="H220" s="1" t="str">
        <f t="shared" si="74"/>
        <v/>
      </c>
      <c r="I220" s="1" t="str">
        <f t="shared" si="75"/>
        <v/>
      </c>
      <c r="J220" s="1" t="str">
        <f t="shared" si="76"/>
        <v/>
      </c>
      <c r="K220" s="1" t="str">
        <f t="shared" si="77"/>
        <v/>
      </c>
      <c r="L220" s="1" t="str">
        <f t="shared" si="78"/>
        <v>end_&lt;pattern&gt;</v>
      </c>
      <c r="M220" s="1" t="str">
        <f t="shared" si="79"/>
        <v/>
      </c>
      <c r="N220" s="1" t="str">
        <f t="shared" si="80"/>
        <v/>
      </c>
      <c r="O220" s="1" t="str">
        <f t="shared" si="81"/>
        <v/>
      </c>
      <c r="P220" s="1" t="str">
        <f t="shared" si="82"/>
        <v/>
      </c>
      <c r="Q220" s="1" t="str">
        <f t="shared" si="83"/>
        <v/>
      </c>
      <c r="R220" s="1" t="str">
        <f t="shared" si="84"/>
        <v/>
      </c>
      <c r="S220" s="1" t="str">
        <f t="shared" si="85"/>
        <v/>
      </c>
    </row>
    <row r="221" spans="1:19" x14ac:dyDescent="0.4">
      <c r="A221" cm="1">
        <f t="array" ref="A221">_xlfn.IFS(LEFT(B221,3)="beg",A220+1,LEFT(B220,3)="end",A220-1,A220,A220)</f>
        <v>11</v>
      </c>
      <c r="B221" t="s">
        <v>62</v>
      </c>
      <c r="C221" s="1" t="str">
        <f t="shared" si="69"/>
        <v/>
      </c>
      <c r="D221" s="1" t="str">
        <f t="shared" si="70"/>
        <v/>
      </c>
      <c r="E221" s="1" t="str">
        <f t="shared" si="71"/>
        <v/>
      </c>
      <c r="F221" s="1" t="str">
        <f t="shared" si="72"/>
        <v/>
      </c>
      <c r="G221" s="1" t="str">
        <f t="shared" si="73"/>
        <v/>
      </c>
      <c r="H221" s="1" t="str">
        <f t="shared" si="74"/>
        <v/>
      </c>
      <c r="I221" s="1" t="str">
        <f t="shared" si="75"/>
        <v/>
      </c>
      <c r="J221" s="1" t="str">
        <f t="shared" si="76"/>
        <v/>
      </c>
      <c r="K221" s="1" t="str">
        <f t="shared" si="77"/>
        <v/>
      </c>
      <c r="L221" s="1" t="str">
        <f t="shared" si="78"/>
        <v/>
      </c>
      <c r="M221" s="1" t="str">
        <f t="shared" si="79"/>
        <v xml:space="preserve">begin_&lt;sbr&gt; </v>
      </c>
      <c r="N221" s="1" t="str">
        <f t="shared" si="80"/>
        <v/>
      </c>
      <c r="O221" s="1" t="str">
        <f t="shared" si="81"/>
        <v/>
      </c>
      <c r="P221" s="1" t="str">
        <f t="shared" si="82"/>
        <v/>
      </c>
      <c r="Q221" s="1" t="str">
        <f t="shared" si="83"/>
        <v/>
      </c>
      <c r="R221" s="1" t="str">
        <f t="shared" si="84"/>
        <v/>
      </c>
      <c r="S221" s="1" t="str">
        <f t="shared" si="85"/>
        <v/>
      </c>
    </row>
    <row r="222" spans="1:19" x14ac:dyDescent="0.4">
      <c r="A222" cm="1">
        <f t="array" ref="A222">_xlfn.IFS(LEFT(B222,3)="beg",A221+1,LEFT(B221,3)="end",A221-1,A221,A221)</f>
        <v>11</v>
      </c>
      <c r="B222" t="s">
        <v>63</v>
      </c>
      <c r="C222" s="1" t="str">
        <f t="shared" si="69"/>
        <v/>
      </c>
      <c r="D222" s="1" t="str">
        <f t="shared" si="70"/>
        <v/>
      </c>
      <c r="E222" s="1" t="str">
        <f t="shared" si="71"/>
        <v/>
      </c>
      <c r="F222" s="1" t="str">
        <f t="shared" si="72"/>
        <v/>
      </c>
      <c r="G222" s="1" t="str">
        <f t="shared" si="73"/>
        <v/>
      </c>
      <c r="H222" s="1" t="str">
        <f t="shared" si="74"/>
        <v/>
      </c>
      <c r="I222" s="1" t="str">
        <f t="shared" si="75"/>
        <v/>
      </c>
      <c r="J222" s="1" t="str">
        <f t="shared" si="76"/>
        <v/>
      </c>
      <c r="K222" s="1" t="str">
        <f t="shared" si="77"/>
        <v/>
      </c>
      <c r="L222" s="1" t="str">
        <f t="shared" si="78"/>
        <v/>
      </c>
      <c r="M222" s="1" t="str">
        <f t="shared" si="79"/>
        <v>bounding_box</v>
      </c>
      <c r="N222" s="1" t="str">
        <f t="shared" si="80"/>
        <v/>
      </c>
      <c r="O222" s="1" t="str">
        <f t="shared" si="81"/>
        <v/>
      </c>
      <c r="P222" s="1" t="str">
        <f t="shared" si="82"/>
        <v/>
      </c>
      <c r="Q222" s="1" t="str">
        <f t="shared" si="83"/>
        <v/>
      </c>
      <c r="R222" s="1" t="str">
        <f t="shared" si="84"/>
        <v/>
      </c>
      <c r="S222" s="1" t="str">
        <f t="shared" si="85"/>
        <v/>
      </c>
    </row>
    <row r="223" spans="1:19" x14ac:dyDescent="0.4">
      <c r="A223" cm="1">
        <f t="array" ref="A223">_xlfn.IFS(LEFT(B223,3)="beg",A222+1,LEFT(B222,3)="end",A222-1,A222,A222)</f>
        <v>11</v>
      </c>
      <c r="B223" t="s">
        <v>64</v>
      </c>
      <c r="C223" s="1" t="str">
        <f t="shared" si="69"/>
        <v/>
      </c>
      <c r="D223" s="1" t="str">
        <f t="shared" si="70"/>
        <v/>
      </c>
      <c r="E223" s="1" t="str">
        <f t="shared" si="71"/>
        <v/>
      </c>
      <c r="F223" s="1" t="str">
        <f t="shared" si="72"/>
        <v/>
      </c>
      <c r="G223" s="1" t="str">
        <f t="shared" si="73"/>
        <v/>
      </c>
      <c r="H223" s="1" t="str">
        <f t="shared" si="74"/>
        <v/>
      </c>
      <c r="I223" s="1" t="str">
        <f t="shared" si="75"/>
        <v/>
      </c>
      <c r="J223" s="1" t="str">
        <f t="shared" si="76"/>
        <v/>
      </c>
      <c r="K223" s="1" t="str">
        <f t="shared" si="77"/>
        <v/>
      </c>
      <c r="L223" s="1" t="str">
        <f t="shared" si="78"/>
        <v/>
      </c>
      <c r="M223" s="1" t="str">
        <f t="shared" si="79"/>
        <v>end_&lt;sbr&gt;</v>
      </c>
      <c r="N223" s="1" t="str">
        <f t="shared" si="80"/>
        <v/>
      </c>
      <c r="O223" s="1" t="str">
        <f t="shared" si="81"/>
        <v/>
      </c>
      <c r="P223" s="1" t="str">
        <f t="shared" si="82"/>
        <v/>
      </c>
      <c r="Q223" s="1" t="str">
        <f t="shared" si="83"/>
        <v/>
      </c>
      <c r="R223" s="1" t="str">
        <f t="shared" si="84"/>
        <v/>
      </c>
      <c r="S223" s="1" t="str">
        <f t="shared" si="85"/>
        <v/>
      </c>
    </row>
    <row r="224" spans="1:19" x14ac:dyDescent="0.4">
      <c r="A224" cm="1">
        <f t="array" ref="A224">_xlfn.IFS(LEFT(B224,3)="beg",A223+1,LEFT(B223,3)="end",A223-1,A223,A223)</f>
        <v>10</v>
      </c>
      <c r="B224" t="s">
        <v>65</v>
      </c>
      <c r="C224" s="1" t="str">
        <f t="shared" si="69"/>
        <v/>
      </c>
      <c r="D224" s="1" t="str">
        <f t="shared" si="70"/>
        <v/>
      </c>
      <c r="E224" s="1" t="str">
        <f t="shared" si="71"/>
        <v/>
      </c>
      <c r="F224" s="1" t="str">
        <f t="shared" si="72"/>
        <v/>
      </c>
      <c r="G224" s="1" t="str">
        <f t="shared" si="73"/>
        <v/>
      </c>
      <c r="H224" s="1" t="str">
        <f t="shared" si="74"/>
        <v/>
      </c>
      <c r="I224" s="1" t="str">
        <f t="shared" si="75"/>
        <v/>
      </c>
      <c r="J224" s="1" t="str">
        <f t="shared" si="76"/>
        <v/>
      </c>
      <c r="K224" s="1" t="str">
        <f t="shared" si="77"/>
        <v/>
      </c>
      <c r="L224" s="1" t="str">
        <f t="shared" si="78"/>
        <v>NoiseFigure 3.00000</v>
      </c>
      <c r="M224" s="1" t="str">
        <f t="shared" si="79"/>
        <v/>
      </c>
      <c r="N224" s="1" t="str">
        <f t="shared" si="80"/>
        <v/>
      </c>
      <c r="O224" s="1" t="str">
        <f t="shared" si="81"/>
        <v/>
      </c>
      <c r="P224" s="1" t="str">
        <f t="shared" si="82"/>
        <v/>
      </c>
      <c r="Q224" s="1" t="str">
        <f t="shared" si="83"/>
        <v/>
      </c>
      <c r="R224" s="1" t="str">
        <f t="shared" si="84"/>
        <v/>
      </c>
      <c r="S224" s="1" t="str">
        <f t="shared" si="85"/>
        <v/>
      </c>
    </row>
    <row r="225" spans="1:19" x14ac:dyDescent="0.4">
      <c r="A225" cm="1">
        <f t="array" ref="A225">_xlfn.IFS(LEFT(B225,3)="beg",A224+1,LEFT(B224,3)="end",A224-1,A224,A224)</f>
        <v>10</v>
      </c>
      <c r="B225" t="s">
        <v>66</v>
      </c>
      <c r="C225" s="1" t="str">
        <f t="shared" si="69"/>
        <v/>
      </c>
      <c r="D225" s="1" t="str">
        <f t="shared" si="70"/>
        <v/>
      </c>
      <c r="E225" s="1" t="str">
        <f t="shared" si="71"/>
        <v/>
      </c>
      <c r="F225" s="1" t="str">
        <f t="shared" si="72"/>
        <v/>
      </c>
      <c r="G225" s="1" t="str">
        <f t="shared" si="73"/>
        <v/>
      </c>
      <c r="H225" s="1" t="str">
        <f t="shared" si="74"/>
        <v/>
      </c>
      <c r="I225" s="1" t="str">
        <f t="shared" si="75"/>
        <v/>
      </c>
      <c r="J225" s="1" t="str">
        <f t="shared" si="76"/>
        <v/>
      </c>
      <c r="K225" s="1" t="str">
        <f t="shared" si="77"/>
        <v/>
      </c>
      <c r="L225" s="1" t="str">
        <f t="shared" si="78"/>
        <v>end_&lt;receiver&gt;</v>
      </c>
      <c r="M225" s="1" t="str">
        <f t="shared" si="79"/>
        <v/>
      </c>
      <c r="N225" s="1" t="str">
        <f t="shared" si="80"/>
        <v/>
      </c>
      <c r="O225" s="1" t="str">
        <f t="shared" si="81"/>
        <v/>
      </c>
      <c r="P225" s="1" t="str">
        <f t="shared" si="82"/>
        <v/>
      </c>
      <c r="Q225" s="1" t="str">
        <f t="shared" si="83"/>
        <v/>
      </c>
      <c r="R225" s="1" t="str">
        <f t="shared" si="84"/>
        <v/>
      </c>
      <c r="S225" s="1" t="str">
        <f t="shared" si="85"/>
        <v/>
      </c>
    </row>
    <row r="226" spans="1:19" x14ac:dyDescent="0.4">
      <c r="A226" cm="1">
        <f t="array" ref="A226">_xlfn.IFS(LEFT(B226,3)="beg",A225+1,LEFT(B225,3)="end",A225-1,A225,A225)</f>
        <v>9</v>
      </c>
      <c r="B226" t="s">
        <v>39</v>
      </c>
      <c r="C226" s="1" t="str">
        <f t="shared" si="69"/>
        <v/>
      </c>
      <c r="D226" s="1" t="str">
        <f t="shared" si="70"/>
        <v/>
      </c>
      <c r="E226" s="1" t="str">
        <f t="shared" si="71"/>
        <v/>
      </c>
      <c r="F226" s="1" t="str">
        <f t="shared" si="72"/>
        <v/>
      </c>
      <c r="G226" s="1" t="str">
        <f t="shared" si="73"/>
        <v/>
      </c>
      <c r="H226" s="1" t="str">
        <f t="shared" si="74"/>
        <v/>
      </c>
      <c r="I226" s="1" t="str">
        <f t="shared" si="75"/>
        <v/>
      </c>
      <c r="J226" s="1" t="str">
        <f t="shared" si="76"/>
        <v/>
      </c>
      <c r="K226" s="1" t="str">
        <f t="shared" si="77"/>
        <v>powerDistribution Uniform 10.00000 10.00000 inactive nosampling 10</v>
      </c>
      <c r="L226" s="1" t="str">
        <f t="shared" si="78"/>
        <v/>
      </c>
      <c r="M226" s="1" t="str">
        <f t="shared" si="79"/>
        <v/>
      </c>
      <c r="N226" s="1" t="str">
        <f t="shared" si="80"/>
        <v/>
      </c>
      <c r="O226" s="1" t="str">
        <f t="shared" si="81"/>
        <v/>
      </c>
      <c r="P226" s="1" t="str">
        <f t="shared" si="82"/>
        <v/>
      </c>
      <c r="Q226" s="1" t="str">
        <f t="shared" si="83"/>
        <v/>
      </c>
      <c r="R226" s="1" t="str">
        <f t="shared" si="84"/>
        <v/>
      </c>
      <c r="S226" s="1" t="str">
        <f t="shared" si="85"/>
        <v/>
      </c>
    </row>
    <row r="227" spans="1:19" x14ac:dyDescent="0.4">
      <c r="A227" cm="1">
        <f t="array" ref="A227">_xlfn.IFS(LEFT(B227,3)="beg",A226+1,LEFT(B226,3)="end",A226-1,A226,A226)</f>
        <v>9</v>
      </c>
      <c r="B227" t="s">
        <v>67</v>
      </c>
      <c r="C227" s="1" t="str">
        <f t="shared" si="69"/>
        <v/>
      </c>
      <c r="D227" s="1" t="str">
        <f t="shared" si="70"/>
        <v/>
      </c>
      <c r="E227" s="1" t="str">
        <f t="shared" si="71"/>
        <v/>
      </c>
      <c r="F227" s="1" t="str">
        <f t="shared" si="72"/>
        <v/>
      </c>
      <c r="G227" s="1" t="str">
        <f t="shared" si="73"/>
        <v/>
      </c>
      <c r="H227" s="1" t="str">
        <f t="shared" si="74"/>
        <v/>
      </c>
      <c r="I227" s="1" t="str">
        <f t="shared" si="75"/>
        <v/>
      </c>
      <c r="J227" s="1" t="str">
        <f t="shared" si="76"/>
        <v/>
      </c>
      <c r="K227" s="1" t="str">
        <f t="shared" si="77"/>
        <v>end_&lt;route&gt;</v>
      </c>
      <c r="L227" s="1" t="str">
        <f t="shared" si="78"/>
        <v/>
      </c>
      <c r="M227" s="1" t="str">
        <f t="shared" si="79"/>
        <v/>
      </c>
      <c r="N227" s="1" t="str">
        <f t="shared" si="80"/>
        <v/>
      </c>
      <c r="O227" s="1" t="str">
        <f t="shared" si="81"/>
        <v/>
      </c>
      <c r="P227" s="1" t="str">
        <f t="shared" si="82"/>
        <v/>
      </c>
      <c r="Q227" s="1" t="str">
        <f t="shared" si="83"/>
        <v/>
      </c>
      <c r="R227" s="1" t="str">
        <f t="shared" si="84"/>
        <v/>
      </c>
      <c r="S227" s="1" t="str">
        <f t="shared" si="85"/>
        <v/>
      </c>
    </row>
    <row r="228" spans="1:19" x14ac:dyDescent="0.4">
      <c r="A228" cm="1">
        <f t="array" ref="A228">_xlfn.IFS(LEFT(B228,3)="beg",A227+1,LEFT(B227,3)="end",A227-1,A227,A227)</f>
        <v>10</v>
      </c>
      <c r="B228" t="s">
        <v>84</v>
      </c>
      <c r="C228" s="1" t="str">
        <f t="shared" si="69"/>
        <v/>
      </c>
      <c r="D228" s="1" t="str">
        <f t="shared" si="70"/>
        <v/>
      </c>
      <c r="E228" s="1" t="str">
        <f t="shared" si="71"/>
        <v/>
      </c>
      <c r="F228" s="1" t="str">
        <f t="shared" si="72"/>
        <v/>
      </c>
      <c r="G228" s="1" t="str">
        <f t="shared" si="73"/>
        <v/>
      </c>
      <c r="H228" s="1" t="str">
        <f t="shared" si="74"/>
        <v/>
      </c>
      <c r="I228" s="1" t="str">
        <f t="shared" si="75"/>
        <v/>
      </c>
      <c r="J228" s="1" t="str">
        <f t="shared" si="76"/>
        <v/>
      </c>
      <c r="K228" s="1" t="str">
        <f t="shared" si="77"/>
        <v/>
      </c>
      <c r="L228" s="1" t="str">
        <f t="shared" si="78"/>
        <v>begin_&lt;grid&gt; Dense Pine 50m Rx Grid</v>
      </c>
      <c r="M228" s="1" t="str">
        <f t="shared" si="79"/>
        <v/>
      </c>
      <c r="N228" s="1" t="str">
        <f t="shared" si="80"/>
        <v/>
      </c>
      <c r="O228" s="1" t="str">
        <f t="shared" si="81"/>
        <v/>
      </c>
      <c r="P228" s="1" t="str">
        <f t="shared" si="82"/>
        <v/>
      </c>
      <c r="Q228" s="1" t="str">
        <f t="shared" si="83"/>
        <v/>
      </c>
      <c r="R228" s="1" t="str">
        <f t="shared" si="84"/>
        <v/>
      </c>
      <c r="S228" s="1" t="str">
        <f t="shared" si="85"/>
        <v/>
      </c>
    </row>
    <row r="229" spans="1:19" x14ac:dyDescent="0.4">
      <c r="A229" cm="1">
        <f t="array" ref="A229">_xlfn.IFS(LEFT(B229,3)="beg",A228+1,LEFT(B228,3)="end",A228-1,A228,A228)</f>
        <v>10</v>
      </c>
      <c r="B229" t="s">
        <v>85</v>
      </c>
      <c r="C229" s="1" t="str">
        <f t="shared" si="69"/>
        <v/>
      </c>
      <c r="D229" s="1" t="str">
        <f t="shared" si="70"/>
        <v/>
      </c>
      <c r="E229" s="1" t="str">
        <f t="shared" si="71"/>
        <v/>
      </c>
      <c r="F229" s="1" t="str">
        <f t="shared" si="72"/>
        <v/>
      </c>
      <c r="G229" s="1" t="str">
        <f t="shared" si="73"/>
        <v/>
      </c>
      <c r="H229" s="1" t="str">
        <f t="shared" si="74"/>
        <v/>
      </c>
      <c r="I229" s="1" t="str">
        <f t="shared" si="75"/>
        <v/>
      </c>
      <c r="J229" s="1" t="str">
        <f t="shared" si="76"/>
        <v/>
      </c>
      <c r="K229" s="1" t="str">
        <f t="shared" si="77"/>
        <v/>
      </c>
      <c r="L229" s="1" t="str">
        <f t="shared" si="78"/>
        <v>project_id 6</v>
      </c>
      <c r="M229" s="1" t="str">
        <f t="shared" si="79"/>
        <v/>
      </c>
      <c r="N229" s="1" t="str">
        <f t="shared" si="80"/>
        <v/>
      </c>
      <c r="O229" s="1" t="str">
        <f t="shared" si="81"/>
        <v/>
      </c>
      <c r="P229" s="1" t="str">
        <f t="shared" si="82"/>
        <v/>
      </c>
      <c r="Q229" s="1" t="str">
        <f t="shared" si="83"/>
        <v/>
      </c>
      <c r="R229" s="1" t="str">
        <f t="shared" si="84"/>
        <v/>
      </c>
      <c r="S229" s="1" t="str">
        <f t="shared" si="85"/>
        <v/>
      </c>
    </row>
    <row r="230" spans="1:19" x14ac:dyDescent="0.4">
      <c r="A230" cm="1">
        <f t="array" ref="A230">_xlfn.IFS(LEFT(B230,3)="beg",A229+1,LEFT(B229,3)="end",A229-1,A229,A229)</f>
        <v>10</v>
      </c>
      <c r="B230" t="s">
        <v>2</v>
      </c>
      <c r="C230" s="1" t="str">
        <f t="shared" si="69"/>
        <v/>
      </c>
      <c r="D230" s="1" t="str">
        <f t="shared" si="70"/>
        <v/>
      </c>
      <c r="E230" s="1" t="str">
        <f t="shared" si="71"/>
        <v/>
      </c>
      <c r="F230" s="1" t="str">
        <f t="shared" si="72"/>
        <v/>
      </c>
      <c r="G230" s="1" t="str">
        <f t="shared" si="73"/>
        <v/>
      </c>
      <c r="H230" s="1" t="str">
        <f t="shared" si="74"/>
        <v/>
      </c>
      <c r="I230" s="1" t="str">
        <f t="shared" si="75"/>
        <v/>
      </c>
      <c r="J230" s="1" t="str">
        <f t="shared" si="76"/>
        <v/>
      </c>
      <c r="K230" s="1" t="str">
        <f t="shared" si="77"/>
        <v/>
      </c>
      <c r="L230" s="1" t="str">
        <f t="shared" si="78"/>
        <v>active</v>
      </c>
      <c r="M230" s="1" t="str">
        <f t="shared" si="79"/>
        <v/>
      </c>
      <c r="N230" s="1" t="str">
        <f t="shared" si="80"/>
        <v/>
      </c>
      <c r="O230" s="1" t="str">
        <f t="shared" si="81"/>
        <v/>
      </c>
      <c r="P230" s="1" t="str">
        <f t="shared" si="82"/>
        <v/>
      </c>
      <c r="Q230" s="1" t="str">
        <f t="shared" si="83"/>
        <v/>
      </c>
      <c r="R230" s="1" t="str">
        <f t="shared" si="84"/>
        <v/>
      </c>
      <c r="S230" s="1" t="str">
        <f t="shared" si="85"/>
        <v/>
      </c>
    </row>
    <row r="231" spans="1:19" x14ac:dyDescent="0.4">
      <c r="A231" cm="1">
        <f t="array" ref="A231">_xlfn.IFS(LEFT(B231,3)="beg",A230+1,LEFT(B230,3)="end",A230-1,A230,A230)</f>
        <v>10</v>
      </c>
      <c r="B231" t="s">
        <v>70</v>
      </c>
      <c r="C231" s="1" t="str">
        <f t="shared" si="69"/>
        <v/>
      </c>
      <c r="D231" s="1" t="str">
        <f t="shared" si="70"/>
        <v/>
      </c>
      <c r="E231" s="1" t="str">
        <f t="shared" si="71"/>
        <v/>
      </c>
      <c r="F231" s="1" t="str">
        <f t="shared" si="72"/>
        <v/>
      </c>
      <c r="G231" s="1" t="str">
        <f t="shared" si="73"/>
        <v/>
      </c>
      <c r="H231" s="1" t="str">
        <f t="shared" si="74"/>
        <v/>
      </c>
      <c r="I231" s="1" t="str">
        <f t="shared" si="75"/>
        <v/>
      </c>
      <c r="J231" s="1" t="str">
        <f t="shared" si="76"/>
        <v/>
      </c>
      <c r="K231" s="1" t="str">
        <f t="shared" si="77"/>
        <v/>
      </c>
      <c r="L231" s="1" t="str">
        <f t="shared" si="78"/>
        <v>invisible</v>
      </c>
      <c r="M231" s="1" t="str">
        <f t="shared" si="79"/>
        <v/>
      </c>
      <c r="N231" s="1" t="str">
        <f t="shared" si="80"/>
        <v/>
      </c>
      <c r="O231" s="1" t="str">
        <f t="shared" si="81"/>
        <v/>
      </c>
      <c r="P231" s="1" t="str">
        <f t="shared" si="82"/>
        <v/>
      </c>
      <c r="Q231" s="1" t="str">
        <f t="shared" si="83"/>
        <v/>
      </c>
      <c r="R231" s="1" t="str">
        <f t="shared" si="84"/>
        <v/>
      </c>
      <c r="S231" s="1" t="str">
        <f t="shared" si="85"/>
        <v/>
      </c>
    </row>
    <row r="232" spans="1:19" x14ac:dyDescent="0.4">
      <c r="A232" cm="1">
        <f t="array" ref="A232">_xlfn.IFS(LEFT(B232,3)="beg",A231+1,LEFT(B231,3)="end",A231-1,A231,A231)</f>
        <v>10</v>
      </c>
      <c r="B232" t="s">
        <v>44</v>
      </c>
      <c r="C232" s="1" t="str">
        <f t="shared" si="69"/>
        <v/>
      </c>
      <c r="D232" s="1" t="str">
        <f t="shared" si="70"/>
        <v/>
      </c>
      <c r="E232" s="1" t="str">
        <f t="shared" si="71"/>
        <v/>
      </c>
      <c r="F232" s="1" t="str">
        <f t="shared" si="72"/>
        <v/>
      </c>
      <c r="G232" s="1" t="str">
        <f t="shared" si="73"/>
        <v/>
      </c>
      <c r="H232" s="1" t="str">
        <f t="shared" si="74"/>
        <v/>
      </c>
      <c r="I232" s="1" t="str">
        <f t="shared" si="75"/>
        <v/>
      </c>
      <c r="J232" s="1" t="str">
        <f t="shared" si="76"/>
        <v/>
      </c>
      <c r="K232" s="1" t="str">
        <f t="shared" si="77"/>
        <v/>
      </c>
      <c r="L232" s="1" t="str">
        <f t="shared" si="78"/>
        <v>vertical_line no</v>
      </c>
      <c r="M232" s="1" t="str">
        <f t="shared" si="79"/>
        <v/>
      </c>
      <c r="N232" s="1" t="str">
        <f t="shared" si="80"/>
        <v/>
      </c>
      <c r="O232" s="1" t="str">
        <f t="shared" si="81"/>
        <v/>
      </c>
      <c r="P232" s="1" t="str">
        <f t="shared" si="82"/>
        <v/>
      </c>
      <c r="Q232" s="1" t="str">
        <f t="shared" si="83"/>
        <v/>
      </c>
      <c r="R232" s="1" t="str">
        <f t="shared" si="84"/>
        <v/>
      </c>
      <c r="S232" s="1" t="str">
        <f t="shared" si="85"/>
        <v/>
      </c>
    </row>
    <row r="233" spans="1:19" x14ac:dyDescent="0.4">
      <c r="A233" cm="1">
        <f t="array" ref="A233">_xlfn.IFS(LEFT(B233,3)="beg",A232+1,LEFT(B232,3)="end",A232-1,A232,A232)</f>
        <v>10</v>
      </c>
      <c r="B233" t="s">
        <v>5</v>
      </c>
      <c r="C233" s="1" t="str">
        <f t="shared" si="69"/>
        <v/>
      </c>
      <c r="D233" s="1" t="str">
        <f t="shared" si="70"/>
        <v/>
      </c>
      <c r="E233" s="1" t="str">
        <f t="shared" si="71"/>
        <v/>
      </c>
      <c r="F233" s="1" t="str">
        <f t="shared" si="72"/>
        <v/>
      </c>
      <c r="G233" s="1" t="str">
        <f t="shared" si="73"/>
        <v/>
      </c>
      <c r="H233" s="1" t="str">
        <f t="shared" si="74"/>
        <v/>
      </c>
      <c r="I233" s="1" t="str">
        <f t="shared" si="75"/>
        <v/>
      </c>
      <c r="J233" s="1" t="str">
        <f t="shared" si="76"/>
        <v/>
      </c>
      <c r="K233" s="1" t="str">
        <f t="shared" si="77"/>
        <v/>
      </c>
      <c r="L233" s="1" t="str">
        <f t="shared" si="78"/>
        <v>CVxLength 10.00000</v>
      </c>
      <c r="M233" s="1" t="str">
        <f t="shared" si="79"/>
        <v/>
      </c>
      <c r="N233" s="1" t="str">
        <f t="shared" si="80"/>
        <v/>
      </c>
      <c r="O233" s="1" t="str">
        <f t="shared" si="81"/>
        <v/>
      </c>
      <c r="P233" s="1" t="str">
        <f t="shared" si="82"/>
        <v/>
      </c>
      <c r="Q233" s="1" t="str">
        <f t="shared" si="83"/>
        <v/>
      </c>
      <c r="R233" s="1" t="str">
        <f t="shared" si="84"/>
        <v/>
      </c>
      <c r="S233" s="1" t="str">
        <f t="shared" si="85"/>
        <v/>
      </c>
    </row>
    <row r="234" spans="1:19" x14ac:dyDescent="0.4">
      <c r="A234" cm="1">
        <f t="array" ref="A234">_xlfn.IFS(LEFT(B234,3)="beg",A233+1,LEFT(B233,3)="end",A233-1,A233,A233)</f>
        <v>10</v>
      </c>
      <c r="B234" t="s">
        <v>6</v>
      </c>
      <c r="C234" s="1" t="str">
        <f t="shared" si="69"/>
        <v/>
      </c>
      <c r="D234" s="1" t="str">
        <f t="shared" si="70"/>
        <v/>
      </c>
      <c r="E234" s="1" t="str">
        <f t="shared" si="71"/>
        <v/>
      </c>
      <c r="F234" s="1" t="str">
        <f t="shared" si="72"/>
        <v/>
      </c>
      <c r="G234" s="1" t="str">
        <f t="shared" si="73"/>
        <v/>
      </c>
      <c r="H234" s="1" t="str">
        <f t="shared" si="74"/>
        <v/>
      </c>
      <c r="I234" s="1" t="str">
        <f t="shared" si="75"/>
        <v/>
      </c>
      <c r="J234" s="1" t="str">
        <f t="shared" si="76"/>
        <v/>
      </c>
      <c r="K234" s="1" t="str">
        <f t="shared" si="77"/>
        <v/>
      </c>
      <c r="L234" s="1" t="str">
        <f t="shared" si="78"/>
        <v>CVyLength 10.00000</v>
      </c>
      <c r="M234" s="1" t="str">
        <f t="shared" si="79"/>
        <v/>
      </c>
      <c r="N234" s="1" t="str">
        <f t="shared" si="80"/>
        <v/>
      </c>
      <c r="O234" s="1" t="str">
        <f t="shared" si="81"/>
        <v/>
      </c>
      <c r="P234" s="1" t="str">
        <f t="shared" si="82"/>
        <v/>
      </c>
      <c r="Q234" s="1" t="str">
        <f t="shared" si="83"/>
        <v/>
      </c>
      <c r="R234" s="1" t="str">
        <f t="shared" si="84"/>
        <v/>
      </c>
      <c r="S234" s="1" t="str">
        <f t="shared" si="85"/>
        <v/>
      </c>
    </row>
    <row r="235" spans="1:19" x14ac:dyDescent="0.4">
      <c r="A235" cm="1">
        <f t="array" ref="A235">_xlfn.IFS(LEFT(B235,3)="beg",A234+1,LEFT(B234,3)="end",A234-1,A234,A234)</f>
        <v>10</v>
      </c>
      <c r="B235" t="s">
        <v>7</v>
      </c>
      <c r="C235" s="1" t="str">
        <f t="shared" si="69"/>
        <v/>
      </c>
      <c r="D235" s="1" t="str">
        <f t="shared" si="70"/>
        <v/>
      </c>
      <c r="E235" s="1" t="str">
        <f t="shared" si="71"/>
        <v/>
      </c>
      <c r="F235" s="1" t="str">
        <f t="shared" si="72"/>
        <v/>
      </c>
      <c r="G235" s="1" t="str">
        <f t="shared" si="73"/>
        <v/>
      </c>
      <c r="H235" s="1" t="str">
        <f t="shared" si="74"/>
        <v/>
      </c>
      <c r="I235" s="1" t="str">
        <f t="shared" si="75"/>
        <v/>
      </c>
      <c r="J235" s="1" t="str">
        <f t="shared" si="76"/>
        <v/>
      </c>
      <c r="K235" s="1" t="str">
        <f t="shared" si="77"/>
        <v/>
      </c>
      <c r="L235" s="1" t="str">
        <f t="shared" si="78"/>
        <v>CVzLength 10.00000</v>
      </c>
      <c r="M235" s="1" t="str">
        <f t="shared" si="79"/>
        <v/>
      </c>
      <c r="N235" s="1" t="str">
        <f t="shared" si="80"/>
        <v/>
      </c>
      <c r="O235" s="1" t="str">
        <f t="shared" si="81"/>
        <v/>
      </c>
      <c r="P235" s="1" t="str">
        <f t="shared" si="82"/>
        <v/>
      </c>
      <c r="Q235" s="1" t="str">
        <f t="shared" si="83"/>
        <v/>
      </c>
      <c r="R235" s="1" t="str">
        <f t="shared" si="84"/>
        <v/>
      </c>
      <c r="S235" s="1" t="str">
        <f t="shared" si="85"/>
        <v/>
      </c>
    </row>
    <row r="236" spans="1:19" x14ac:dyDescent="0.4">
      <c r="A236" cm="1">
        <f t="array" ref="A236">_xlfn.IFS(LEFT(B236,3)="beg",A235+1,LEFT(B235,3)="end",A235-1,A235,A235)</f>
        <v>10</v>
      </c>
      <c r="B236" t="s">
        <v>8</v>
      </c>
      <c r="C236" s="1" t="str">
        <f t="shared" si="69"/>
        <v/>
      </c>
      <c r="D236" s="1" t="str">
        <f t="shared" si="70"/>
        <v/>
      </c>
      <c r="E236" s="1" t="str">
        <f t="shared" si="71"/>
        <v/>
      </c>
      <c r="F236" s="1" t="str">
        <f t="shared" si="72"/>
        <v/>
      </c>
      <c r="G236" s="1" t="str">
        <f t="shared" si="73"/>
        <v/>
      </c>
      <c r="H236" s="1" t="str">
        <f t="shared" si="74"/>
        <v/>
      </c>
      <c r="I236" s="1" t="str">
        <f t="shared" si="75"/>
        <v/>
      </c>
      <c r="J236" s="1" t="str">
        <f t="shared" si="76"/>
        <v/>
      </c>
      <c r="K236" s="1" t="str">
        <f t="shared" si="77"/>
        <v/>
      </c>
      <c r="L236" s="1" t="str">
        <f t="shared" si="78"/>
        <v>AutoPatternScale</v>
      </c>
      <c r="M236" s="1" t="str">
        <f t="shared" si="79"/>
        <v/>
      </c>
      <c r="N236" s="1" t="str">
        <f t="shared" si="80"/>
        <v/>
      </c>
      <c r="O236" s="1" t="str">
        <f t="shared" si="81"/>
        <v/>
      </c>
      <c r="P236" s="1" t="str">
        <f t="shared" si="82"/>
        <v/>
      </c>
      <c r="Q236" s="1" t="str">
        <f t="shared" si="83"/>
        <v/>
      </c>
      <c r="R236" s="1" t="str">
        <f t="shared" si="84"/>
        <v/>
      </c>
      <c r="S236" s="1" t="str">
        <f t="shared" si="85"/>
        <v/>
      </c>
    </row>
    <row r="237" spans="1:19" x14ac:dyDescent="0.4">
      <c r="A237" cm="1">
        <f t="array" ref="A237">_xlfn.IFS(LEFT(B237,3)="beg",A236+1,LEFT(B236,3)="end",A236-1,A236,A236)</f>
        <v>10</v>
      </c>
      <c r="B237" t="s">
        <v>9</v>
      </c>
      <c r="C237" s="1" t="str">
        <f t="shared" si="69"/>
        <v/>
      </c>
      <c r="D237" s="1" t="str">
        <f t="shared" si="70"/>
        <v/>
      </c>
      <c r="E237" s="1" t="str">
        <f t="shared" si="71"/>
        <v/>
      </c>
      <c r="F237" s="1" t="str">
        <f t="shared" si="72"/>
        <v/>
      </c>
      <c r="G237" s="1" t="str">
        <f t="shared" si="73"/>
        <v/>
      </c>
      <c r="H237" s="1" t="str">
        <f t="shared" si="74"/>
        <v/>
      </c>
      <c r="I237" s="1" t="str">
        <f t="shared" si="75"/>
        <v/>
      </c>
      <c r="J237" s="1" t="str">
        <f t="shared" si="76"/>
        <v/>
      </c>
      <c r="K237" s="1" t="str">
        <f t="shared" si="77"/>
        <v/>
      </c>
      <c r="L237" s="1" t="str">
        <f t="shared" si="78"/>
        <v>ShowDescription no</v>
      </c>
      <c r="M237" s="1" t="str">
        <f t="shared" si="79"/>
        <v/>
      </c>
      <c r="N237" s="1" t="str">
        <f t="shared" si="80"/>
        <v/>
      </c>
      <c r="O237" s="1" t="str">
        <f t="shared" si="81"/>
        <v/>
      </c>
      <c r="P237" s="1" t="str">
        <f t="shared" si="82"/>
        <v/>
      </c>
      <c r="Q237" s="1" t="str">
        <f t="shared" si="83"/>
        <v/>
      </c>
      <c r="R237" s="1" t="str">
        <f t="shared" si="84"/>
        <v/>
      </c>
      <c r="S237" s="1" t="str">
        <f t="shared" si="85"/>
        <v/>
      </c>
    </row>
    <row r="238" spans="1:19" x14ac:dyDescent="0.4">
      <c r="A238" cm="1">
        <f t="array" ref="A238">_xlfn.IFS(LEFT(B238,3)="beg",A237+1,LEFT(B237,3)="end",A237-1,A237,A237)</f>
        <v>10</v>
      </c>
      <c r="B238" t="s">
        <v>10</v>
      </c>
      <c r="C238" s="1" t="str">
        <f t="shared" si="69"/>
        <v/>
      </c>
      <c r="D238" s="1" t="str">
        <f t="shared" si="70"/>
        <v/>
      </c>
      <c r="E238" s="1" t="str">
        <f t="shared" si="71"/>
        <v/>
      </c>
      <c r="F238" s="1" t="str">
        <f t="shared" si="72"/>
        <v/>
      </c>
      <c r="G238" s="1" t="str">
        <f t="shared" si="73"/>
        <v/>
      </c>
      <c r="H238" s="1" t="str">
        <f t="shared" si="74"/>
        <v/>
      </c>
      <c r="I238" s="1" t="str">
        <f t="shared" si="75"/>
        <v/>
      </c>
      <c r="J238" s="1" t="str">
        <f t="shared" si="76"/>
        <v/>
      </c>
      <c r="K238" s="1" t="str">
        <f t="shared" si="77"/>
        <v/>
      </c>
      <c r="L238" s="1" t="str">
        <f t="shared" si="78"/>
        <v>CVsVisible no</v>
      </c>
      <c r="M238" s="1" t="str">
        <f t="shared" si="79"/>
        <v/>
      </c>
      <c r="N238" s="1" t="str">
        <f t="shared" si="80"/>
        <v/>
      </c>
      <c r="O238" s="1" t="str">
        <f t="shared" si="81"/>
        <v/>
      </c>
      <c r="P238" s="1" t="str">
        <f t="shared" si="82"/>
        <v/>
      </c>
      <c r="Q238" s="1" t="str">
        <f t="shared" si="83"/>
        <v/>
      </c>
      <c r="R238" s="1" t="str">
        <f t="shared" si="84"/>
        <v/>
      </c>
      <c r="S238" s="1" t="str">
        <f t="shared" si="85"/>
        <v/>
      </c>
    </row>
    <row r="239" spans="1:19" x14ac:dyDescent="0.4">
      <c r="A239" cm="1">
        <f t="array" ref="A239">_xlfn.IFS(LEFT(B239,3)="beg",A238+1,LEFT(B238,3)="end",A238-1,A238,A238)</f>
        <v>10</v>
      </c>
      <c r="B239" t="s">
        <v>11</v>
      </c>
      <c r="C239" s="1" t="str">
        <f t="shared" si="69"/>
        <v/>
      </c>
      <c r="D239" s="1" t="str">
        <f t="shared" si="70"/>
        <v/>
      </c>
      <c r="E239" s="1" t="str">
        <f t="shared" si="71"/>
        <v/>
      </c>
      <c r="F239" s="1" t="str">
        <f t="shared" si="72"/>
        <v/>
      </c>
      <c r="G239" s="1" t="str">
        <f t="shared" si="73"/>
        <v/>
      </c>
      <c r="H239" s="1" t="str">
        <f t="shared" si="74"/>
        <v/>
      </c>
      <c r="I239" s="1" t="str">
        <f t="shared" si="75"/>
        <v/>
      </c>
      <c r="J239" s="1" t="str">
        <f t="shared" si="76"/>
        <v/>
      </c>
      <c r="K239" s="1" t="str">
        <f t="shared" si="77"/>
        <v/>
      </c>
      <c r="L239" s="1" t="str">
        <f t="shared" si="78"/>
        <v>CVsThickness 3</v>
      </c>
      <c r="M239" s="1" t="str">
        <f t="shared" si="79"/>
        <v/>
      </c>
      <c r="N239" s="1" t="str">
        <f t="shared" si="80"/>
        <v/>
      </c>
      <c r="O239" s="1" t="str">
        <f t="shared" si="81"/>
        <v/>
      </c>
      <c r="P239" s="1" t="str">
        <f t="shared" si="82"/>
        <v/>
      </c>
      <c r="Q239" s="1" t="str">
        <f t="shared" si="83"/>
        <v/>
      </c>
      <c r="R239" s="1" t="str">
        <f t="shared" si="84"/>
        <v/>
      </c>
      <c r="S239" s="1" t="str">
        <f t="shared" si="85"/>
        <v/>
      </c>
    </row>
    <row r="240" spans="1:19" x14ac:dyDescent="0.4">
      <c r="A240" cm="1">
        <f t="array" ref="A240">_xlfn.IFS(LEFT(B240,3)="beg",A239+1,LEFT(B239,3)="end",A239-1,A239,A239)</f>
        <v>11</v>
      </c>
      <c r="B240" t="s">
        <v>12</v>
      </c>
      <c r="C240" s="1" t="str">
        <f t="shared" si="69"/>
        <v/>
      </c>
      <c r="D240" s="1" t="str">
        <f t="shared" si="70"/>
        <v/>
      </c>
      <c r="E240" s="1" t="str">
        <f t="shared" si="71"/>
        <v/>
      </c>
      <c r="F240" s="1" t="str">
        <f t="shared" si="72"/>
        <v/>
      </c>
      <c r="G240" s="1" t="str">
        <f t="shared" si="73"/>
        <v/>
      </c>
      <c r="H240" s="1" t="str">
        <f t="shared" si="74"/>
        <v/>
      </c>
      <c r="I240" s="1" t="str">
        <f t="shared" si="75"/>
        <v/>
      </c>
      <c r="J240" s="1" t="str">
        <f t="shared" si="76"/>
        <v/>
      </c>
      <c r="K240" s="1" t="str">
        <f t="shared" si="77"/>
        <v/>
      </c>
      <c r="L240" s="1" t="str">
        <f t="shared" si="78"/>
        <v/>
      </c>
      <c r="M240" s="1" t="str">
        <f t="shared" si="79"/>
        <v xml:space="preserve">begin_&lt;location&gt; </v>
      </c>
      <c r="N240" s="1" t="str">
        <f t="shared" si="80"/>
        <v/>
      </c>
      <c r="O240" s="1" t="str">
        <f t="shared" si="81"/>
        <v/>
      </c>
      <c r="P240" s="1" t="str">
        <f t="shared" si="82"/>
        <v/>
      </c>
      <c r="Q240" s="1" t="str">
        <f t="shared" si="83"/>
        <v/>
      </c>
      <c r="R240" s="1" t="str">
        <f t="shared" si="84"/>
        <v/>
      </c>
      <c r="S240" s="1" t="str">
        <f t="shared" si="85"/>
        <v/>
      </c>
    </row>
    <row r="241" spans="1:19" x14ac:dyDescent="0.4">
      <c r="A241" cm="1">
        <f t="array" ref="A241">_xlfn.IFS(LEFT(B241,3)="beg",A240+1,LEFT(B240,3)="end",A240-1,A240,A240)</f>
        <v>12</v>
      </c>
      <c r="B241" t="s">
        <v>13</v>
      </c>
      <c r="C241" s="1" t="str">
        <f t="shared" si="69"/>
        <v/>
      </c>
      <c r="D241" s="1" t="str">
        <f t="shared" si="70"/>
        <v/>
      </c>
      <c r="E241" s="1" t="str">
        <f t="shared" si="71"/>
        <v/>
      </c>
      <c r="F241" s="1" t="str">
        <f t="shared" si="72"/>
        <v/>
      </c>
      <c r="G241" s="1" t="str">
        <f t="shared" si="73"/>
        <v/>
      </c>
      <c r="H241" s="1" t="str">
        <f t="shared" si="74"/>
        <v/>
      </c>
      <c r="I241" s="1" t="str">
        <f t="shared" si="75"/>
        <v/>
      </c>
      <c r="J241" s="1" t="str">
        <f t="shared" si="76"/>
        <v/>
      </c>
      <c r="K241" s="1" t="str">
        <f t="shared" si="77"/>
        <v/>
      </c>
      <c r="L241" s="1" t="str">
        <f t="shared" si="78"/>
        <v/>
      </c>
      <c r="M241" s="1" t="str">
        <f t="shared" si="79"/>
        <v/>
      </c>
      <c r="N241" s="1" t="str">
        <f t="shared" si="80"/>
        <v xml:space="preserve">begin_&lt;reference&gt; </v>
      </c>
      <c r="O241" s="1" t="str">
        <f t="shared" si="81"/>
        <v/>
      </c>
      <c r="P241" s="1" t="str">
        <f t="shared" si="82"/>
        <v/>
      </c>
      <c r="Q241" s="1" t="str">
        <f t="shared" si="83"/>
        <v/>
      </c>
      <c r="R241" s="1" t="str">
        <f t="shared" si="84"/>
        <v/>
      </c>
      <c r="S241" s="1" t="str">
        <f t="shared" si="85"/>
        <v/>
      </c>
    </row>
    <row r="242" spans="1:19" x14ac:dyDescent="0.4">
      <c r="A242" cm="1">
        <f t="array" ref="A242">_xlfn.IFS(LEFT(B242,3)="beg",A241+1,LEFT(B241,3)="end",A241-1,A241,A241)</f>
        <v>12</v>
      </c>
      <c r="B242" t="s">
        <v>14</v>
      </c>
      <c r="C242" s="1" t="str">
        <f t="shared" si="69"/>
        <v/>
      </c>
      <c r="D242" s="1" t="str">
        <f t="shared" si="70"/>
        <v/>
      </c>
      <c r="E242" s="1" t="str">
        <f t="shared" si="71"/>
        <v/>
      </c>
      <c r="F242" s="1" t="str">
        <f t="shared" si="72"/>
        <v/>
      </c>
      <c r="G242" s="1" t="str">
        <f t="shared" si="73"/>
        <v/>
      </c>
      <c r="H242" s="1" t="str">
        <f t="shared" si="74"/>
        <v/>
      </c>
      <c r="I242" s="1" t="str">
        <f t="shared" si="75"/>
        <v/>
      </c>
      <c r="J242" s="1" t="str">
        <f t="shared" si="76"/>
        <v/>
      </c>
      <c r="K242" s="1" t="str">
        <f t="shared" si="77"/>
        <v/>
      </c>
      <c r="L242" s="1" t="str">
        <f t="shared" si="78"/>
        <v/>
      </c>
      <c r="M242" s="1" t="str">
        <f t="shared" si="79"/>
        <v/>
      </c>
      <c r="N242" s="1" t="str">
        <f t="shared" si="80"/>
        <v>cartesian</v>
      </c>
      <c r="O242" s="1" t="str">
        <f t="shared" si="81"/>
        <v/>
      </c>
      <c r="P242" s="1" t="str">
        <f t="shared" si="82"/>
        <v/>
      </c>
      <c r="Q242" s="1" t="str">
        <f t="shared" si="83"/>
        <v/>
      </c>
      <c r="R242" s="1" t="str">
        <f t="shared" si="84"/>
        <v/>
      </c>
      <c r="S242" s="1" t="str">
        <f t="shared" si="85"/>
        <v/>
      </c>
    </row>
    <row r="243" spans="1:19" x14ac:dyDescent="0.4">
      <c r="A243" cm="1">
        <f t="array" ref="A243">_xlfn.IFS(LEFT(B243,3)="beg",A242+1,LEFT(B242,3)="end",A242-1,A242,A242)</f>
        <v>12</v>
      </c>
      <c r="B243" t="s">
        <v>15</v>
      </c>
      <c r="C243" s="1" t="str">
        <f t="shared" si="69"/>
        <v/>
      </c>
      <c r="D243" s="1" t="str">
        <f t="shared" si="70"/>
        <v/>
      </c>
      <c r="E243" s="1" t="str">
        <f t="shared" si="71"/>
        <v/>
      </c>
      <c r="F243" s="1" t="str">
        <f t="shared" si="72"/>
        <v/>
      </c>
      <c r="G243" s="1" t="str">
        <f t="shared" si="73"/>
        <v/>
      </c>
      <c r="H243" s="1" t="str">
        <f t="shared" si="74"/>
        <v/>
      </c>
      <c r="I243" s="1" t="str">
        <f t="shared" si="75"/>
        <v/>
      </c>
      <c r="J243" s="1" t="str">
        <f t="shared" si="76"/>
        <v/>
      </c>
      <c r="K243" s="1" t="str">
        <f t="shared" si="77"/>
        <v/>
      </c>
      <c r="L243" s="1" t="str">
        <f t="shared" si="78"/>
        <v/>
      </c>
      <c r="M243" s="1" t="str">
        <f t="shared" si="79"/>
        <v/>
      </c>
      <c r="N243" s="1" t="str">
        <f t="shared" si="80"/>
        <v>longitude 138.544999999999990</v>
      </c>
      <c r="O243" s="1" t="str">
        <f t="shared" si="81"/>
        <v/>
      </c>
      <c r="P243" s="1" t="str">
        <f t="shared" si="82"/>
        <v/>
      </c>
      <c r="Q243" s="1" t="str">
        <f t="shared" si="83"/>
        <v/>
      </c>
      <c r="R243" s="1" t="str">
        <f t="shared" si="84"/>
        <v/>
      </c>
      <c r="S243" s="1" t="str">
        <f t="shared" si="85"/>
        <v/>
      </c>
    </row>
    <row r="244" spans="1:19" x14ac:dyDescent="0.4">
      <c r="A244" cm="1">
        <f t="array" ref="A244">_xlfn.IFS(LEFT(B244,3)="beg",A243+1,LEFT(B243,3)="end",A243-1,A243,A243)</f>
        <v>12</v>
      </c>
      <c r="B244" t="s">
        <v>16</v>
      </c>
      <c r="C244" s="1" t="str">
        <f t="shared" si="69"/>
        <v/>
      </c>
      <c r="D244" s="1" t="str">
        <f t="shared" si="70"/>
        <v/>
      </c>
      <c r="E244" s="1" t="str">
        <f t="shared" si="71"/>
        <v/>
      </c>
      <c r="F244" s="1" t="str">
        <f t="shared" si="72"/>
        <v/>
      </c>
      <c r="G244" s="1" t="str">
        <f t="shared" si="73"/>
        <v/>
      </c>
      <c r="H244" s="1" t="str">
        <f t="shared" si="74"/>
        <v/>
      </c>
      <c r="I244" s="1" t="str">
        <f t="shared" si="75"/>
        <v/>
      </c>
      <c r="J244" s="1" t="str">
        <f t="shared" si="76"/>
        <v/>
      </c>
      <c r="K244" s="1" t="str">
        <f t="shared" si="77"/>
        <v/>
      </c>
      <c r="L244" s="1" t="str">
        <f t="shared" si="78"/>
        <v/>
      </c>
      <c r="M244" s="1" t="str">
        <f t="shared" si="79"/>
        <v/>
      </c>
      <c r="N244" s="1" t="str">
        <f t="shared" si="80"/>
        <v>latitude 36.402900000000002</v>
      </c>
      <c r="O244" s="1" t="str">
        <f t="shared" si="81"/>
        <v/>
      </c>
      <c r="P244" s="1" t="str">
        <f t="shared" si="82"/>
        <v/>
      </c>
      <c r="Q244" s="1" t="str">
        <f t="shared" si="83"/>
        <v/>
      </c>
      <c r="R244" s="1" t="str">
        <f t="shared" si="84"/>
        <v/>
      </c>
      <c r="S244" s="1" t="str">
        <f t="shared" si="85"/>
        <v/>
      </c>
    </row>
    <row r="245" spans="1:19" x14ac:dyDescent="0.4">
      <c r="A245" cm="1">
        <f t="array" ref="A245">_xlfn.IFS(LEFT(B245,3)="beg",A244+1,LEFT(B244,3)="end",A244-1,A244,A244)</f>
        <v>12</v>
      </c>
      <c r="B245" t="s">
        <v>45</v>
      </c>
      <c r="C245" s="1" t="str">
        <f t="shared" si="69"/>
        <v/>
      </c>
      <c r="D245" s="1" t="str">
        <f t="shared" si="70"/>
        <v/>
      </c>
      <c r="E245" s="1" t="str">
        <f t="shared" si="71"/>
        <v/>
      </c>
      <c r="F245" s="1" t="str">
        <f t="shared" si="72"/>
        <v/>
      </c>
      <c r="G245" s="1" t="str">
        <f t="shared" si="73"/>
        <v/>
      </c>
      <c r="H245" s="1" t="str">
        <f t="shared" si="74"/>
        <v/>
      </c>
      <c r="I245" s="1" t="str">
        <f t="shared" si="75"/>
        <v/>
      </c>
      <c r="J245" s="1" t="str">
        <f t="shared" si="76"/>
        <v/>
      </c>
      <c r="K245" s="1" t="str">
        <f t="shared" si="77"/>
        <v/>
      </c>
      <c r="L245" s="1" t="str">
        <f t="shared" si="78"/>
        <v/>
      </c>
      <c r="M245" s="1" t="str">
        <f t="shared" si="79"/>
        <v/>
      </c>
      <c r="N245" s="1" t="str">
        <f t="shared" si="80"/>
        <v>visible no</v>
      </c>
      <c r="O245" s="1" t="str">
        <f t="shared" si="81"/>
        <v/>
      </c>
      <c r="P245" s="1" t="str">
        <f t="shared" si="82"/>
        <v/>
      </c>
      <c r="Q245" s="1" t="str">
        <f t="shared" si="83"/>
        <v/>
      </c>
      <c r="R245" s="1" t="str">
        <f t="shared" si="84"/>
        <v/>
      </c>
      <c r="S245" s="1" t="str">
        <f t="shared" si="85"/>
        <v/>
      </c>
    </row>
    <row r="246" spans="1:19" x14ac:dyDescent="0.4">
      <c r="A246" cm="1">
        <f t="array" ref="A246">_xlfn.IFS(LEFT(B246,3)="beg",A245+1,LEFT(B245,3)="end",A245-1,A245,A245)</f>
        <v>12</v>
      </c>
      <c r="B246" t="s">
        <v>18</v>
      </c>
      <c r="C246" s="1" t="str">
        <f t="shared" si="69"/>
        <v/>
      </c>
      <c r="D246" s="1" t="str">
        <f t="shared" si="70"/>
        <v/>
      </c>
      <c r="E246" s="1" t="str">
        <f t="shared" si="71"/>
        <v/>
      </c>
      <c r="F246" s="1" t="str">
        <f t="shared" si="72"/>
        <v/>
      </c>
      <c r="G246" s="1" t="str">
        <f t="shared" si="73"/>
        <v/>
      </c>
      <c r="H246" s="1" t="str">
        <f t="shared" si="74"/>
        <v/>
      </c>
      <c r="I246" s="1" t="str">
        <f t="shared" si="75"/>
        <v/>
      </c>
      <c r="J246" s="1" t="str">
        <f t="shared" si="76"/>
        <v/>
      </c>
      <c r="K246" s="1" t="str">
        <f t="shared" si="77"/>
        <v/>
      </c>
      <c r="L246" s="1" t="str">
        <f t="shared" si="78"/>
        <v/>
      </c>
      <c r="M246" s="1" t="str">
        <f t="shared" si="79"/>
        <v/>
      </c>
      <c r="N246" s="1" t="str">
        <f t="shared" si="80"/>
        <v>terrain</v>
      </c>
      <c r="O246" s="1" t="str">
        <f t="shared" si="81"/>
        <v/>
      </c>
      <c r="P246" s="1" t="str">
        <f t="shared" si="82"/>
        <v/>
      </c>
      <c r="Q246" s="1" t="str">
        <f t="shared" si="83"/>
        <v/>
      </c>
      <c r="R246" s="1" t="str">
        <f t="shared" si="84"/>
        <v/>
      </c>
      <c r="S246" s="1" t="str">
        <f t="shared" si="85"/>
        <v/>
      </c>
    </row>
    <row r="247" spans="1:19" x14ac:dyDescent="0.4">
      <c r="A247" cm="1">
        <f t="array" ref="A247">_xlfn.IFS(LEFT(B247,3)="beg",A246+1,LEFT(B246,3)="end",A246-1,A246,A246)</f>
        <v>12</v>
      </c>
      <c r="B247" t="s">
        <v>19</v>
      </c>
      <c r="C247" s="1" t="str">
        <f t="shared" si="69"/>
        <v/>
      </c>
      <c r="D247" s="1" t="str">
        <f t="shared" si="70"/>
        <v/>
      </c>
      <c r="E247" s="1" t="str">
        <f t="shared" si="71"/>
        <v/>
      </c>
      <c r="F247" s="1" t="str">
        <f t="shared" si="72"/>
        <v/>
      </c>
      <c r="G247" s="1" t="str">
        <f t="shared" si="73"/>
        <v/>
      </c>
      <c r="H247" s="1" t="str">
        <f t="shared" si="74"/>
        <v/>
      </c>
      <c r="I247" s="1" t="str">
        <f t="shared" si="75"/>
        <v/>
      </c>
      <c r="J247" s="1" t="str">
        <f t="shared" si="76"/>
        <v/>
      </c>
      <c r="K247" s="1" t="str">
        <f t="shared" si="77"/>
        <v/>
      </c>
      <c r="L247" s="1" t="str">
        <f t="shared" si="78"/>
        <v/>
      </c>
      <c r="M247" s="1" t="str">
        <f t="shared" si="79"/>
        <v/>
      </c>
      <c r="N247" s="1" t="str">
        <f t="shared" si="80"/>
        <v>end_&lt;reference&gt;</v>
      </c>
      <c r="O247" s="1" t="str">
        <f t="shared" si="81"/>
        <v/>
      </c>
      <c r="P247" s="1" t="str">
        <f t="shared" si="82"/>
        <v/>
      </c>
      <c r="Q247" s="1" t="str">
        <f t="shared" si="83"/>
        <v/>
      </c>
      <c r="R247" s="1" t="str">
        <f t="shared" si="84"/>
        <v/>
      </c>
      <c r="S247" s="1" t="str">
        <f t="shared" si="85"/>
        <v/>
      </c>
    </row>
    <row r="248" spans="1:19" x14ac:dyDescent="0.4">
      <c r="A248" cm="1">
        <f t="array" ref="A248">_xlfn.IFS(LEFT(B248,3)="beg",A247+1,LEFT(B247,3)="end",A247-1,A247,A247)</f>
        <v>11</v>
      </c>
      <c r="B248" t="s">
        <v>86</v>
      </c>
      <c r="C248" s="1" t="str">
        <f t="shared" si="69"/>
        <v/>
      </c>
      <c r="D248" s="1" t="str">
        <f t="shared" si="70"/>
        <v/>
      </c>
      <c r="E248" s="1" t="str">
        <f t="shared" si="71"/>
        <v/>
      </c>
      <c r="F248" s="1" t="str">
        <f t="shared" si="72"/>
        <v/>
      </c>
      <c r="G248" s="1" t="str">
        <f t="shared" si="73"/>
        <v/>
      </c>
      <c r="H248" s="1" t="str">
        <f t="shared" si="74"/>
        <v/>
      </c>
      <c r="I248" s="1" t="str">
        <f t="shared" si="75"/>
        <v/>
      </c>
      <c r="J248" s="1" t="str">
        <f t="shared" si="76"/>
        <v/>
      </c>
      <c r="K248" s="1" t="str">
        <f t="shared" si="77"/>
        <v/>
      </c>
      <c r="L248" s="1" t="str">
        <f t="shared" si="78"/>
        <v/>
      </c>
      <c r="M248" s="1" t="str">
        <f t="shared" si="79"/>
        <v>side1 467.08350</v>
      </c>
      <c r="N248" s="1" t="str">
        <f t="shared" si="80"/>
        <v/>
      </c>
      <c r="O248" s="1" t="str">
        <f t="shared" si="81"/>
        <v/>
      </c>
      <c r="P248" s="1" t="str">
        <f t="shared" si="82"/>
        <v/>
      </c>
      <c r="Q248" s="1" t="str">
        <f t="shared" si="83"/>
        <v/>
      </c>
      <c r="R248" s="1" t="str">
        <f t="shared" si="84"/>
        <v/>
      </c>
      <c r="S248" s="1" t="str">
        <f t="shared" si="85"/>
        <v/>
      </c>
    </row>
    <row r="249" spans="1:19" x14ac:dyDescent="0.4">
      <c r="A249" cm="1">
        <f t="array" ref="A249">_xlfn.IFS(LEFT(B249,3)="beg",A248+1,LEFT(B248,3)="end",A248-1,A248,A248)</f>
        <v>11</v>
      </c>
      <c r="B249" t="s">
        <v>87</v>
      </c>
      <c r="C249" s="1" t="str">
        <f t="shared" si="69"/>
        <v/>
      </c>
      <c r="D249" s="1" t="str">
        <f t="shared" si="70"/>
        <v/>
      </c>
      <c r="E249" s="1" t="str">
        <f t="shared" si="71"/>
        <v/>
      </c>
      <c r="F249" s="1" t="str">
        <f t="shared" si="72"/>
        <v/>
      </c>
      <c r="G249" s="1" t="str">
        <f t="shared" si="73"/>
        <v/>
      </c>
      <c r="H249" s="1" t="str">
        <f t="shared" si="74"/>
        <v/>
      </c>
      <c r="I249" s="1" t="str">
        <f t="shared" si="75"/>
        <v/>
      </c>
      <c r="J249" s="1" t="str">
        <f t="shared" si="76"/>
        <v/>
      </c>
      <c r="K249" s="1" t="str">
        <f t="shared" si="77"/>
        <v/>
      </c>
      <c r="L249" s="1" t="str">
        <f t="shared" si="78"/>
        <v/>
      </c>
      <c r="M249" s="1" t="str">
        <f t="shared" si="79"/>
        <v>side2 259.95938</v>
      </c>
      <c r="N249" s="1" t="str">
        <f t="shared" si="80"/>
        <v/>
      </c>
      <c r="O249" s="1" t="str">
        <f t="shared" si="81"/>
        <v/>
      </c>
      <c r="P249" s="1" t="str">
        <f t="shared" si="82"/>
        <v/>
      </c>
      <c r="Q249" s="1" t="str">
        <f t="shared" si="83"/>
        <v/>
      </c>
      <c r="R249" s="1" t="str">
        <f t="shared" si="84"/>
        <v/>
      </c>
      <c r="S249" s="1" t="str">
        <f t="shared" si="85"/>
        <v/>
      </c>
    </row>
    <row r="250" spans="1:19" x14ac:dyDescent="0.4">
      <c r="A250" cm="1">
        <f t="array" ref="A250">_xlfn.IFS(LEFT(B250,3)="beg",A249+1,LEFT(B249,3)="end",A249-1,A249,A249)</f>
        <v>11</v>
      </c>
      <c r="B250" t="s">
        <v>46</v>
      </c>
      <c r="C250" s="1" t="str">
        <f t="shared" si="69"/>
        <v/>
      </c>
      <c r="D250" s="1" t="str">
        <f t="shared" si="70"/>
        <v/>
      </c>
      <c r="E250" s="1" t="str">
        <f t="shared" si="71"/>
        <v/>
      </c>
      <c r="F250" s="1" t="str">
        <f t="shared" si="72"/>
        <v/>
      </c>
      <c r="G250" s="1" t="str">
        <f t="shared" si="73"/>
        <v/>
      </c>
      <c r="H250" s="1" t="str">
        <f t="shared" si="74"/>
        <v/>
      </c>
      <c r="I250" s="1" t="str">
        <f t="shared" si="75"/>
        <v/>
      </c>
      <c r="J250" s="1" t="str">
        <f t="shared" si="76"/>
        <v/>
      </c>
      <c r="K250" s="1" t="str">
        <f t="shared" si="77"/>
        <v/>
      </c>
      <c r="L250" s="1" t="str">
        <f t="shared" si="78"/>
        <v/>
      </c>
      <c r="M250" s="1" t="str">
        <f t="shared" si="79"/>
        <v>spacing 5.00000</v>
      </c>
      <c r="N250" s="1" t="str">
        <f t="shared" si="80"/>
        <v/>
      </c>
      <c r="O250" s="1" t="str">
        <f t="shared" si="81"/>
        <v/>
      </c>
      <c r="P250" s="1" t="str">
        <f t="shared" si="82"/>
        <v/>
      </c>
      <c r="Q250" s="1" t="str">
        <f t="shared" si="83"/>
        <v/>
      </c>
      <c r="R250" s="1" t="str">
        <f t="shared" si="84"/>
        <v/>
      </c>
      <c r="S250" s="1" t="str">
        <f t="shared" si="85"/>
        <v/>
      </c>
    </row>
    <row r="251" spans="1:19" x14ac:dyDescent="0.4">
      <c r="A251" cm="1">
        <f t="array" ref="A251">_xlfn.IFS(LEFT(B251,3)="beg",A250+1,LEFT(B250,3)="end",A250-1,A250,A250)</f>
        <v>11</v>
      </c>
      <c r="B251" t="s">
        <v>20</v>
      </c>
      <c r="C251" s="1" t="str">
        <f t="shared" si="69"/>
        <v/>
      </c>
      <c r="D251" s="1" t="str">
        <f t="shared" si="70"/>
        <v/>
      </c>
      <c r="E251" s="1" t="str">
        <f t="shared" si="71"/>
        <v/>
      </c>
      <c r="F251" s="1" t="str">
        <f t="shared" si="72"/>
        <v/>
      </c>
      <c r="G251" s="1" t="str">
        <f t="shared" si="73"/>
        <v/>
      </c>
      <c r="H251" s="1" t="str">
        <f t="shared" si="74"/>
        <v/>
      </c>
      <c r="I251" s="1" t="str">
        <f t="shared" si="75"/>
        <v/>
      </c>
      <c r="J251" s="1" t="str">
        <f t="shared" si="76"/>
        <v/>
      </c>
      <c r="K251" s="1" t="str">
        <f t="shared" si="77"/>
        <v/>
      </c>
      <c r="L251" s="1" t="str">
        <f t="shared" si="78"/>
        <v/>
      </c>
      <c r="M251" s="1" t="str">
        <f t="shared" si="79"/>
        <v>nVertices 1</v>
      </c>
      <c r="N251" s="1" t="str">
        <f t="shared" si="80"/>
        <v/>
      </c>
      <c r="O251" s="1" t="str">
        <f t="shared" si="81"/>
        <v/>
      </c>
      <c r="P251" s="1" t="str">
        <f t="shared" si="82"/>
        <v/>
      </c>
      <c r="Q251" s="1" t="str">
        <f t="shared" si="83"/>
        <v/>
      </c>
      <c r="R251" s="1" t="str">
        <f t="shared" si="84"/>
        <v/>
      </c>
      <c r="S251" s="1" t="str">
        <f t="shared" si="85"/>
        <v/>
      </c>
    </row>
    <row r="252" spans="1:19" x14ac:dyDescent="0.4">
      <c r="A252" cm="1">
        <f t="array" ref="A252">_xlfn.IFS(LEFT(B252,3)="beg",A251+1,LEFT(B251,3)="end",A251-1,A251,A251)</f>
        <v>11</v>
      </c>
      <c r="B252" t="s">
        <v>88</v>
      </c>
      <c r="C252" s="1" t="str">
        <f t="shared" si="69"/>
        <v/>
      </c>
      <c r="D252" s="1" t="str">
        <f t="shared" si="70"/>
        <v/>
      </c>
      <c r="E252" s="1" t="str">
        <f t="shared" si="71"/>
        <v/>
      </c>
      <c r="F252" s="1" t="str">
        <f t="shared" si="72"/>
        <v/>
      </c>
      <c r="G252" s="1" t="str">
        <f t="shared" si="73"/>
        <v/>
      </c>
      <c r="H252" s="1" t="str">
        <f t="shared" si="74"/>
        <v/>
      </c>
      <c r="I252" s="1" t="str">
        <f t="shared" si="75"/>
        <v/>
      </c>
      <c r="J252" s="1" t="str">
        <f t="shared" si="76"/>
        <v/>
      </c>
      <c r="K252" s="1" t="str">
        <f t="shared" si="77"/>
        <v/>
      </c>
      <c r="L252" s="1" t="str">
        <f t="shared" si="78"/>
        <v/>
      </c>
      <c r="M252" s="1" t="str">
        <f t="shared" si="79"/>
        <v>1079.332770000000000 537.803000000000000 50.000000000000000</v>
      </c>
      <c r="N252" s="1" t="str">
        <f t="shared" si="80"/>
        <v/>
      </c>
      <c r="O252" s="1" t="str">
        <f t="shared" si="81"/>
        <v/>
      </c>
      <c r="P252" s="1" t="str">
        <f t="shared" si="82"/>
        <v/>
      </c>
      <c r="Q252" s="1" t="str">
        <f t="shared" si="83"/>
        <v/>
      </c>
      <c r="R252" s="1" t="str">
        <f t="shared" si="84"/>
        <v/>
      </c>
      <c r="S252" s="1" t="str">
        <f t="shared" si="85"/>
        <v/>
      </c>
    </row>
    <row r="253" spans="1:19" x14ac:dyDescent="0.4">
      <c r="A253" cm="1">
        <f t="array" ref="A253">_xlfn.IFS(LEFT(B253,3)="beg",A252+1,LEFT(B252,3)="end",A252-1,A252,A252)</f>
        <v>11</v>
      </c>
      <c r="B253" t="s">
        <v>22</v>
      </c>
      <c r="C253" s="1" t="str">
        <f t="shared" si="69"/>
        <v/>
      </c>
      <c r="D253" s="1" t="str">
        <f t="shared" si="70"/>
        <v/>
      </c>
      <c r="E253" s="1" t="str">
        <f t="shared" si="71"/>
        <v/>
      </c>
      <c r="F253" s="1" t="str">
        <f t="shared" si="72"/>
        <v/>
      </c>
      <c r="G253" s="1" t="str">
        <f t="shared" si="73"/>
        <v/>
      </c>
      <c r="H253" s="1" t="str">
        <f t="shared" si="74"/>
        <v/>
      </c>
      <c r="I253" s="1" t="str">
        <f t="shared" si="75"/>
        <v/>
      </c>
      <c r="J253" s="1" t="str">
        <f t="shared" si="76"/>
        <v/>
      </c>
      <c r="K253" s="1" t="str">
        <f t="shared" si="77"/>
        <v/>
      </c>
      <c r="L253" s="1" t="str">
        <f t="shared" si="78"/>
        <v/>
      </c>
      <c r="M253" s="1" t="str">
        <f t="shared" si="79"/>
        <v>end_&lt;location&gt;</v>
      </c>
      <c r="N253" s="1" t="str">
        <f t="shared" si="80"/>
        <v/>
      </c>
      <c r="O253" s="1" t="str">
        <f t="shared" si="81"/>
        <v/>
      </c>
      <c r="P253" s="1" t="str">
        <f t="shared" si="82"/>
        <v/>
      </c>
      <c r="Q253" s="1" t="str">
        <f t="shared" si="83"/>
        <v/>
      </c>
      <c r="R253" s="1" t="str">
        <f t="shared" si="84"/>
        <v/>
      </c>
      <c r="S253" s="1" t="str">
        <f t="shared" si="85"/>
        <v/>
      </c>
    </row>
    <row r="254" spans="1:19" x14ac:dyDescent="0.4">
      <c r="A254" cm="1">
        <f t="array" ref="A254">_xlfn.IFS(LEFT(B254,3)="beg",A253+1,LEFT(B253,3)="end",A253-1,A253,A253)</f>
        <v>10</v>
      </c>
      <c r="B254" t="s">
        <v>53</v>
      </c>
      <c r="C254" s="1" t="str">
        <f t="shared" si="69"/>
        <v/>
      </c>
      <c r="D254" s="1" t="str">
        <f t="shared" si="70"/>
        <v/>
      </c>
      <c r="E254" s="1" t="str">
        <f t="shared" si="71"/>
        <v/>
      </c>
      <c r="F254" s="1" t="str">
        <f t="shared" si="72"/>
        <v/>
      </c>
      <c r="G254" s="1" t="str">
        <f t="shared" si="73"/>
        <v/>
      </c>
      <c r="H254" s="1" t="str">
        <f t="shared" si="74"/>
        <v/>
      </c>
      <c r="I254" s="1" t="str">
        <f t="shared" si="75"/>
        <v/>
      </c>
      <c r="J254" s="1" t="str">
        <f t="shared" si="76"/>
        <v/>
      </c>
      <c r="K254" s="1" t="str">
        <f t="shared" si="77"/>
        <v/>
      </c>
      <c r="L254" s="1" t="str">
        <f t="shared" si="78"/>
        <v>pattern_show_arrow no</v>
      </c>
      <c r="M254" s="1" t="str">
        <f t="shared" si="79"/>
        <v/>
      </c>
      <c r="N254" s="1" t="str">
        <f t="shared" si="80"/>
        <v/>
      </c>
      <c r="O254" s="1" t="str">
        <f t="shared" si="81"/>
        <v/>
      </c>
      <c r="P254" s="1" t="str">
        <f t="shared" si="82"/>
        <v/>
      </c>
      <c r="Q254" s="1" t="str">
        <f t="shared" si="83"/>
        <v/>
      </c>
      <c r="R254" s="1" t="str">
        <f t="shared" si="84"/>
        <v/>
      </c>
      <c r="S254" s="1" t="str">
        <f t="shared" si="85"/>
        <v/>
      </c>
    </row>
    <row r="255" spans="1:19" x14ac:dyDescent="0.4">
      <c r="A255" cm="1">
        <f t="array" ref="A255">_xlfn.IFS(LEFT(B255,3)="beg",A254+1,LEFT(B254,3)="end",A254-1,A254,A254)</f>
        <v>10</v>
      </c>
      <c r="B255" t="s">
        <v>24</v>
      </c>
      <c r="C255" s="1" t="str">
        <f t="shared" si="69"/>
        <v/>
      </c>
      <c r="D255" s="1" t="str">
        <f t="shared" si="70"/>
        <v/>
      </c>
      <c r="E255" s="1" t="str">
        <f t="shared" si="71"/>
        <v/>
      </c>
      <c r="F255" s="1" t="str">
        <f t="shared" si="72"/>
        <v/>
      </c>
      <c r="G255" s="1" t="str">
        <f t="shared" si="73"/>
        <v/>
      </c>
      <c r="H255" s="1" t="str">
        <f t="shared" si="74"/>
        <v/>
      </c>
      <c r="I255" s="1" t="str">
        <f t="shared" si="75"/>
        <v/>
      </c>
      <c r="J255" s="1" t="str">
        <f t="shared" si="76"/>
        <v/>
      </c>
      <c r="K255" s="1" t="str">
        <f t="shared" si="77"/>
        <v/>
      </c>
      <c r="L255" s="1" t="str">
        <f t="shared" si="78"/>
        <v>pattern_show_as_sphere no</v>
      </c>
      <c r="M255" s="1" t="str">
        <f t="shared" si="79"/>
        <v/>
      </c>
      <c r="N255" s="1" t="str">
        <f t="shared" si="80"/>
        <v/>
      </c>
      <c r="O255" s="1" t="str">
        <f t="shared" si="81"/>
        <v/>
      </c>
      <c r="P255" s="1" t="str">
        <f t="shared" si="82"/>
        <v/>
      </c>
      <c r="Q255" s="1" t="str">
        <f t="shared" si="83"/>
        <v/>
      </c>
      <c r="R255" s="1" t="str">
        <f t="shared" si="84"/>
        <v/>
      </c>
      <c r="S255" s="1" t="str">
        <f t="shared" si="85"/>
        <v/>
      </c>
    </row>
    <row r="256" spans="1:19" x14ac:dyDescent="0.4">
      <c r="A256" cm="1">
        <f t="array" ref="A256">_xlfn.IFS(LEFT(B256,3)="beg",A255+1,LEFT(B255,3)="end",A255-1,A255,A255)</f>
        <v>10</v>
      </c>
      <c r="B256" t="s">
        <v>54</v>
      </c>
      <c r="C256" s="1" t="str">
        <f t="shared" si="69"/>
        <v/>
      </c>
      <c r="D256" s="1" t="str">
        <f t="shared" si="70"/>
        <v/>
      </c>
      <c r="E256" s="1" t="str">
        <f t="shared" si="71"/>
        <v/>
      </c>
      <c r="F256" s="1" t="str">
        <f t="shared" si="72"/>
        <v/>
      </c>
      <c r="G256" s="1" t="str">
        <f t="shared" si="73"/>
        <v/>
      </c>
      <c r="H256" s="1" t="str">
        <f t="shared" si="74"/>
        <v/>
      </c>
      <c r="I256" s="1" t="str">
        <f t="shared" si="75"/>
        <v/>
      </c>
      <c r="J256" s="1" t="str">
        <f t="shared" si="76"/>
        <v/>
      </c>
      <c r="K256" s="1" t="str">
        <f t="shared" si="77"/>
        <v/>
      </c>
      <c r="L256" s="1" t="str">
        <f t="shared" si="78"/>
        <v>generate_p2p no</v>
      </c>
      <c r="M256" s="1" t="str">
        <f t="shared" si="79"/>
        <v/>
      </c>
      <c r="N256" s="1" t="str">
        <f t="shared" si="80"/>
        <v/>
      </c>
      <c r="O256" s="1" t="str">
        <f t="shared" si="81"/>
        <v/>
      </c>
      <c r="P256" s="1" t="str">
        <f t="shared" si="82"/>
        <v/>
      </c>
      <c r="Q256" s="1" t="str">
        <f t="shared" si="83"/>
        <v/>
      </c>
      <c r="R256" s="1" t="str">
        <f t="shared" si="84"/>
        <v/>
      </c>
      <c r="S256" s="1" t="str">
        <f t="shared" si="85"/>
        <v/>
      </c>
    </row>
    <row r="257" spans="1:19" x14ac:dyDescent="0.4">
      <c r="A257" cm="1">
        <f t="array" ref="A257">_xlfn.IFS(LEFT(B257,3)="beg",A256+1,LEFT(B256,3)="end",A256-1,A256,A256)</f>
        <v>10</v>
      </c>
      <c r="B257" t="s">
        <v>55</v>
      </c>
      <c r="C257" s="1" t="str">
        <f t="shared" si="69"/>
        <v/>
      </c>
      <c r="D257" s="1" t="str">
        <f t="shared" si="70"/>
        <v/>
      </c>
      <c r="E257" s="1" t="str">
        <f t="shared" si="71"/>
        <v/>
      </c>
      <c r="F257" s="1" t="str">
        <f t="shared" si="72"/>
        <v/>
      </c>
      <c r="G257" s="1" t="str">
        <f t="shared" si="73"/>
        <v/>
      </c>
      <c r="H257" s="1" t="str">
        <f t="shared" si="74"/>
        <v/>
      </c>
      <c r="I257" s="1" t="str">
        <f t="shared" si="75"/>
        <v/>
      </c>
      <c r="J257" s="1" t="str">
        <f t="shared" si="76"/>
        <v/>
      </c>
      <c r="K257" s="1" t="str">
        <f t="shared" si="77"/>
        <v/>
      </c>
      <c r="L257" s="1" t="str">
        <f t="shared" si="78"/>
        <v>use_apg_acceleration yes</v>
      </c>
      <c r="M257" s="1" t="str">
        <f t="shared" si="79"/>
        <v/>
      </c>
      <c r="N257" s="1" t="str">
        <f t="shared" si="80"/>
        <v/>
      </c>
      <c r="O257" s="1" t="str">
        <f t="shared" si="81"/>
        <v/>
      </c>
      <c r="P257" s="1" t="str">
        <f t="shared" si="82"/>
        <v/>
      </c>
      <c r="Q257" s="1" t="str">
        <f t="shared" si="83"/>
        <v/>
      </c>
      <c r="R257" s="1" t="str">
        <f t="shared" si="84"/>
        <v/>
      </c>
      <c r="S257" s="1" t="str">
        <f t="shared" si="85"/>
        <v/>
      </c>
    </row>
    <row r="258" spans="1:19" x14ac:dyDescent="0.4">
      <c r="A258" cm="1">
        <f t="array" ref="A258">_xlfn.IFS(LEFT(B258,3)="beg",A257+1,LEFT(B257,3)="end",A257-1,A257,A257)</f>
        <v>10</v>
      </c>
      <c r="B258" t="s">
        <v>56</v>
      </c>
      <c r="C258" s="1" t="str">
        <f t="shared" si="69"/>
        <v/>
      </c>
      <c r="D258" s="1" t="str">
        <f t="shared" si="70"/>
        <v/>
      </c>
      <c r="E258" s="1" t="str">
        <f t="shared" si="71"/>
        <v/>
      </c>
      <c r="F258" s="1" t="str">
        <f t="shared" si="72"/>
        <v/>
      </c>
      <c r="G258" s="1" t="str">
        <f t="shared" si="73"/>
        <v/>
      </c>
      <c r="H258" s="1" t="str">
        <f t="shared" si="74"/>
        <v/>
      </c>
      <c r="I258" s="1" t="str">
        <f t="shared" si="75"/>
        <v/>
      </c>
      <c r="J258" s="1" t="str">
        <f t="shared" si="76"/>
        <v/>
      </c>
      <c r="K258" s="1" t="str">
        <f t="shared" si="77"/>
        <v/>
      </c>
      <c r="L258" s="1" t="str">
        <f t="shared" si="78"/>
        <v>is_transmitter no</v>
      </c>
      <c r="M258" s="1" t="str">
        <f t="shared" si="79"/>
        <v/>
      </c>
      <c r="N258" s="1" t="str">
        <f t="shared" si="80"/>
        <v/>
      </c>
      <c r="O258" s="1" t="str">
        <f t="shared" si="81"/>
        <v/>
      </c>
      <c r="P258" s="1" t="str">
        <f t="shared" si="82"/>
        <v/>
      </c>
      <c r="Q258" s="1" t="str">
        <f t="shared" si="83"/>
        <v/>
      </c>
      <c r="R258" s="1" t="str">
        <f t="shared" si="84"/>
        <v/>
      </c>
      <c r="S258" s="1" t="str">
        <f t="shared" si="85"/>
        <v/>
      </c>
    </row>
    <row r="259" spans="1:19" x14ac:dyDescent="0.4">
      <c r="A259" cm="1">
        <f t="array" ref="A259">_xlfn.IFS(LEFT(B259,3)="beg",A258+1,LEFT(B258,3)="end",A258-1,A258,A258)</f>
        <v>10</v>
      </c>
      <c r="B259" t="s">
        <v>57</v>
      </c>
      <c r="C259" s="1" t="str">
        <f t="shared" si="69"/>
        <v/>
      </c>
      <c r="D259" s="1" t="str">
        <f t="shared" si="70"/>
        <v/>
      </c>
      <c r="E259" s="1" t="str">
        <f t="shared" si="71"/>
        <v/>
      </c>
      <c r="F259" s="1" t="str">
        <f t="shared" si="72"/>
        <v/>
      </c>
      <c r="G259" s="1" t="str">
        <f t="shared" si="73"/>
        <v/>
      </c>
      <c r="H259" s="1" t="str">
        <f t="shared" si="74"/>
        <v/>
      </c>
      <c r="I259" s="1" t="str">
        <f t="shared" si="75"/>
        <v/>
      </c>
      <c r="J259" s="1" t="str">
        <f t="shared" si="76"/>
        <v/>
      </c>
      <c r="K259" s="1" t="str">
        <f t="shared" si="77"/>
        <v/>
      </c>
      <c r="L259" s="1" t="str">
        <f t="shared" si="78"/>
        <v>is_receiver yes</v>
      </c>
      <c r="M259" s="1" t="str">
        <f t="shared" si="79"/>
        <v/>
      </c>
      <c r="N259" s="1" t="str">
        <f t="shared" si="80"/>
        <v/>
      </c>
      <c r="O259" s="1" t="str">
        <f t="shared" si="81"/>
        <v/>
      </c>
      <c r="P259" s="1" t="str">
        <f t="shared" si="82"/>
        <v/>
      </c>
      <c r="Q259" s="1" t="str">
        <f t="shared" si="83"/>
        <v/>
      </c>
      <c r="R259" s="1" t="str">
        <f t="shared" si="84"/>
        <v/>
      </c>
      <c r="S259" s="1" t="str">
        <f t="shared" si="85"/>
        <v/>
      </c>
    </row>
    <row r="260" spans="1:19" x14ac:dyDescent="0.4">
      <c r="A260" cm="1">
        <f t="array" ref="A260">_xlfn.IFS(LEFT(B260,3)="beg",A259+1,LEFT(B259,3)="end",A259-1,A259,A259)</f>
        <v>11</v>
      </c>
      <c r="B260" t="s">
        <v>58</v>
      </c>
      <c r="C260" s="1" t="str">
        <f t="shared" si="69"/>
        <v/>
      </c>
      <c r="D260" s="1" t="str">
        <f t="shared" si="70"/>
        <v/>
      </c>
      <c r="E260" s="1" t="str">
        <f t="shared" si="71"/>
        <v/>
      </c>
      <c r="F260" s="1" t="str">
        <f t="shared" si="72"/>
        <v/>
      </c>
      <c r="G260" s="1" t="str">
        <f t="shared" si="73"/>
        <v/>
      </c>
      <c r="H260" s="1" t="str">
        <f t="shared" si="74"/>
        <v/>
      </c>
      <c r="I260" s="1" t="str">
        <f t="shared" si="75"/>
        <v/>
      </c>
      <c r="J260" s="1" t="str">
        <f t="shared" si="76"/>
        <v/>
      </c>
      <c r="K260" s="1" t="str">
        <f t="shared" si="77"/>
        <v/>
      </c>
      <c r="L260" s="1" t="str">
        <f t="shared" si="78"/>
        <v/>
      </c>
      <c r="M260" s="1" t="str">
        <f t="shared" si="79"/>
        <v xml:space="preserve">begin_&lt;receiver&gt; </v>
      </c>
      <c r="N260" s="1" t="str">
        <f t="shared" si="80"/>
        <v/>
      </c>
      <c r="O260" s="1" t="str">
        <f t="shared" si="81"/>
        <v/>
      </c>
      <c r="P260" s="1" t="str">
        <f t="shared" si="82"/>
        <v/>
      </c>
      <c r="Q260" s="1" t="str">
        <f t="shared" si="83"/>
        <v/>
      </c>
      <c r="R260" s="1" t="str">
        <f t="shared" si="84"/>
        <v/>
      </c>
      <c r="S260" s="1" t="str">
        <f t="shared" si="85"/>
        <v/>
      </c>
    </row>
    <row r="261" spans="1:19" x14ac:dyDescent="0.4">
      <c r="A261" cm="1">
        <f t="array" ref="A261">_xlfn.IFS(LEFT(B261,3)="beg",A260+1,LEFT(B260,3)="end",A260-1,A260,A260)</f>
        <v>12</v>
      </c>
      <c r="B261" t="s">
        <v>30</v>
      </c>
      <c r="C261" s="1" t="str">
        <f t="shared" si="69"/>
        <v/>
      </c>
      <c r="D261" s="1" t="str">
        <f t="shared" si="70"/>
        <v/>
      </c>
      <c r="E261" s="1" t="str">
        <f t="shared" si="71"/>
        <v/>
      </c>
      <c r="F261" s="1" t="str">
        <f t="shared" si="72"/>
        <v/>
      </c>
      <c r="G261" s="1" t="str">
        <f t="shared" si="73"/>
        <v/>
      </c>
      <c r="H261" s="1" t="str">
        <f t="shared" si="74"/>
        <v/>
      </c>
      <c r="I261" s="1" t="str">
        <f t="shared" si="75"/>
        <v/>
      </c>
      <c r="J261" s="1" t="str">
        <f t="shared" si="76"/>
        <v/>
      </c>
      <c r="K261" s="1" t="str">
        <f t="shared" si="77"/>
        <v/>
      </c>
      <c r="L261" s="1" t="str">
        <f t="shared" si="78"/>
        <v/>
      </c>
      <c r="M261" s="1" t="str">
        <f t="shared" si="79"/>
        <v/>
      </c>
      <c r="N261" s="1" t="str">
        <f t="shared" si="80"/>
        <v xml:space="preserve">begin_&lt;pattern&gt; </v>
      </c>
      <c r="O261" s="1" t="str">
        <f t="shared" si="81"/>
        <v/>
      </c>
      <c r="P261" s="1" t="str">
        <f t="shared" si="82"/>
        <v/>
      </c>
      <c r="Q261" s="1" t="str">
        <f t="shared" si="83"/>
        <v/>
      </c>
      <c r="R261" s="1" t="str">
        <f t="shared" si="84"/>
        <v/>
      </c>
      <c r="S261" s="1" t="str">
        <f t="shared" si="85"/>
        <v/>
      </c>
    </row>
    <row r="262" spans="1:19" x14ac:dyDescent="0.4">
      <c r="A262" cm="1">
        <f t="array" ref="A262">_xlfn.IFS(LEFT(B262,3)="beg",A261+1,LEFT(B261,3)="end",A261-1,A261,A261)</f>
        <v>12</v>
      </c>
      <c r="B262" t="s">
        <v>59</v>
      </c>
      <c r="C262" s="1" t="str">
        <f t="shared" si="69"/>
        <v/>
      </c>
      <c r="D262" s="1" t="str">
        <f t="shared" si="70"/>
        <v/>
      </c>
      <c r="E262" s="1" t="str">
        <f t="shared" si="71"/>
        <v/>
      </c>
      <c r="F262" s="1" t="str">
        <f t="shared" si="72"/>
        <v/>
      </c>
      <c r="G262" s="1" t="str">
        <f t="shared" si="73"/>
        <v/>
      </c>
      <c r="H262" s="1" t="str">
        <f t="shared" si="74"/>
        <v/>
      </c>
      <c r="I262" s="1" t="str">
        <f t="shared" si="75"/>
        <v/>
      </c>
      <c r="J262" s="1" t="str">
        <f t="shared" si="76"/>
        <v/>
      </c>
      <c r="K262" s="1" t="str">
        <f t="shared" si="77"/>
        <v/>
      </c>
      <c r="L262" s="1" t="str">
        <f t="shared" si="78"/>
        <v/>
      </c>
      <c r="M262" s="1" t="str">
        <f t="shared" si="79"/>
        <v/>
      </c>
      <c r="N262" s="1" t="str">
        <f t="shared" si="80"/>
        <v>antenna 1</v>
      </c>
      <c r="O262" s="1" t="str">
        <f t="shared" si="81"/>
        <v/>
      </c>
      <c r="P262" s="1" t="str">
        <f t="shared" si="82"/>
        <v/>
      </c>
      <c r="Q262" s="1" t="str">
        <f t="shared" si="83"/>
        <v/>
      </c>
      <c r="R262" s="1" t="str">
        <f t="shared" si="84"/>
        <v/>
      </c>
      <c r="S262" s="1" t="str">
        <f t="shared" si="85"/>
        <v/>
      </c>
    </row>
    <row r="263" spans="1:19" x14ac:dyDescent="0.4">
      <c r="A263" cm="1">
        <f t="array" ref="A263">_xlfn.IFS(LEFT(B263,3)="beg",A262+1,LEFT(B262,3)="end",A262-1,A262,A262)</f>
        <v>12</v>
      </c>
      <c r="B263" t="s">
        <v>32</v>
      </c>
      <c r="C263" s="1" t="str">
        <f t="shared" si="69"/>
        <v/>
      </c>
      <c r="D263" s="1" t="str">
        <f t="shared" si="70"/>
        <v/>
      </c>
      <c r="E263" s="1" t="str">
        <f t="shared" si="71"/>
        <v/>
      </c>
      <c r="F263" s="1" t="str">
        <f t="shared" si="72"/>
        <v/>
      </c>
      <c r="G263" s="1" t="str">
        <f t="shared" si="73"/>
        <v/>
      </c>
      <c r="H263" s="1" t="str">
        <f t="shared" si="74"/>
        <v/>
      </c>
      <c r="I263" s="1" t="str">
        <f t="shared" si="75"/>
        <v/>
      </c>
      <c r="J263" s="1" t="str">
        <f t="shared" si="76"/>
        <v/>
      </c>
      <c r="K263" s="1" t="str">
        <f t="shared" si="77"/>
        <v/>
      </c>
      <c r="L263" s="1" t="str">
        <f t="shared" si="78"/>
        <v/>
      </c>
      <c r="M263" s="1" t="str">
        <f t="shared" si="79"/>
        <v/>
      </c>
      <c r="N263" s="1" t="str">
        <f t="shared" si="80"/>
        <v>waveform -1</v>
      </c>
      <c r="O263" s="1" t="str">
        <f t="shared" si="81"/>
        <v/>
      </c>
      <c r="P263" s="1" t="str">
        <f t="shared" si="82"/>
        <v/>
      </c>
      <c r="Q263" s="1" t="str">
        <f t="shared" si="83"/>
        <v/>
      </c>
      <c r="R263" s="1" t="str">
        <f t="shared" si="84"/>
        <v/>
      </c>
      <c r="S263" s="1" t="str">
        <f t="shared" si="85"/>
        <v/>
      </c>
    </row>
    <row r="264" spans="1:19" x14ac:dyDescent="0.4">
      <c r="A264" cm="1">
        <f t="array" ref="A264">_xlfn.IFS(LEFT(B264,3)="beg",A263+1,LEFT(B263,3)="end",A263-1,A263,A263)</f>
        <v>12</v>
      </c>
      <c r="B264" t="s">
        <v>33</v>
      </c>
      <c r="C264" s="1" t="str">
        <f t="shared" si="69"/>
        <v/>
      </c>
      <c r="D264" s="1" t="str">
        <f t="shared" si="70"/>
        <v/>
      </c>
      <c r="E264" s="1" t="str">
        <f t="shared" si="71"/>
        <v/>
      </c>
      <c r="F264" s="1" t="str">
        <f t="shared" si="72"/>
        <v/>
      </c>
      <c r="G264" s="1" t="str">
        <f t="shared" si="73"/>
        <v/>
      </c>
      <c r="H264" s="1" t="str">
        <f t="shared" si="74"/>
        <v/>
      </c>
      <c r="I264" s="1" t="str">
        <f t="shared" si="75"/>
        <v/>
      </c>
      <c r="J264" s="1" t="str">
        <f t="shared" si="76"/>
        <v/>
      </c>
      <c r="K264" s="1" t="str">
        <f t="shared" si="77"/>
        <v/>
      </c>
      <c r="L264" s="1" t="str">
        <f t="shared" si="78"/>
        <v/>
      </c>
      <c r="M264" s="1" t="str">
        <f t="shared" si="79"/>
        <v/>
      </c>
      <c r="N264" s="1" t="str">
        <f t="shared" si="80"/>
        <v>rotation_x 0.00000</v>
      </c>
      <c r="O264" s="1" t="str">
        <f t="shared" si="81"/>
        <v/>
      </c>
      <c r="P264" s="1" t="str">
        <f t="shared" si="82"/>
        <v/>
      </c>
      <c r="Q264" s="1" t="str">
        <f t="shared" si="83"/>
        <v/>
      </c>
      <c r="R264" s="1" t="str">
        <f t="shared" si="84"/>
        <v/>
      </c>
      <c r="S264" s="1" t="str">
        <f t="shared" si="85"/>
        <v/>
      </c>
    </row>
    <row r="265" spans="1:19" x14ac:dyDescent="0.4">
      <c r="A265" cm="1">
        <f t="array" ref="A265">_xlfn.IFS(LEFT(B265,3)="beg",A264+1,LEFT(B264,3)="end",A264-1,A264,A264)</f>
        <v>12</v>
      </c>
      <c r="B265" t="s">
        <v>60</v>
      </c>
      <c r="C265" s="1" t="str">
        <f t="shared" si="69"/>
        <v/>
      </c>
      <c r="D265" s="1" t="str">
        <f t="shared" si="70"/>
        <v/>
      </c>
      <c r="E265" s="1" t="str">
        <f t="shared" si="71"/>
        <v/>
      </c>
      <c r="F265" s="1" t="str">
        <f t="shared" si="72"/>
        <v/>
      </c>
      <c r="G265" s="1" t="str">
        <f t="shared" si="73"/>
        <v/>
      </c>
      <c r="H265" s="1" t="str">
        <f t="shared" si="74"/>
        <v/>
      </c>
      <c r="I265" s="1" t="str">
        <f t="shared" si="75"/>
        <v/>
      </c>
      <c r="J265" s="1" t="str">
        <f t="shared" si="76"/>
        <v/>
      </c>
      <c r="K265" s="1" t="str">
        <f t="shared" si="77"/>
        <v/>
      </c>
      <c r="L265" s="1" t="str">
        <f t="shared" si="78"/>
        <v/>
      </c>
      <c r="M265" s="1" t="str">
        <f t="shared" si="79"/>
        <v/>
      </c>
      <c r="N265" s="1" t="str">
        <f t="shared" si="80"/>
        <v>rotation_y 0.00000</v>
      </c>
      <c r="O265" s="1" t="str">
        <f t="shared" si="81"/>
        <v/>
      </c>
      <c r="P265" s="1" t="str">
        <f t="shared" si="82"/>
        <v/>
      </c>
      <c r="Q265" s="1" t="str">
        <f t="shared" si="83"/>
        <v/>
      </c>
      <c r="R265" s="1" t="str">
        <f t="shared" si="84"/>
        <v/>
      </c>
      <c r="S265" s="1" t="str">
        <f t="shared" si="85"/>
        <v/>
      </c>
    </row>
    <row r="266" spans="1:19" x14ac:dyDescent="0.4">
      <c r="A266" cm="1">
        <f t="array" ref="A266">_xlfn.IFS(LEFT(B266,3)="beg",A265+1,LEFT(B265,3)="end",A265-1,A265,A265)</f>
        <v>12</v>
      </c>
      <c r="B266" t="s">
        <v>61</v>
      </c>
      <c r="C266" s="1" t="str">
        <f t="shared" si="69"/>
        <v/>
      </c>
      <c r="D266" s="1" t="str">
        <f t="shared" si="70"/>
        <v/>
      </c>
      <c r="E266" s="1" t="str">
        <f t="shared" si="71"/>
        <v/>
      </c>
      <c r="F266" s="1" t="str">
        <f t="shared" si="72"/>
        <v/>
      </c>
      <c r="G266" s="1" t="str">
        <f t="shared" si="73"/>
        <v/>
      </c>
      <c r="H266" s="1" t="str">
        <f t="shared" si="74"/>
        <v/>
      </c>
      <c r="I266" s="1" t="str">
        <f t="shared" si="75"/>
        <v/>
      </c>
      <c r="J266" s="1" t="str">
        <f t="shared" si="76"/>
        <v/>
      </c>
      <c r="K266" s="1" t="str">
        <f t="shared" si="77"/>
        <v/>
      </c>
      <c r="L266" s="1" t="str">
        <f t="shared" si="78"/>
        <v/>
      </c>
      <c r="M266" s="1" t="str">
        <f t="shared" si="79"/>
        <v/>
      </c>
      <c r="N266" s="1" t="str">
        <f t="shared" si="80"/>
        <v>rotation_z 0.00000</v>
      </c>
      <c r="O266" s="1" t="str">
        <f t="shared" si="81"/>
        <v/>
      </c>
      <c r="P266" s="1" t="str">
        <f t="shared" si="82"/>
        <v/>
      </c>
      <c r="Q266" s="1" t="str">
        <f t="shared" si="83"/>
        <v/>
      </c>
      <c r="R266" s="1" t="str">
        <f t="shared" si="84"/>
        <v/>
      </c>
      <c r="S266" s="1" t="str">
        <f t="shared" si="85"/>
        <v/>
      </c>
    </row>
    <row r="267" spans="1:19" x14ac:dyDescent="0.4">
      <c r="A267" cm="1">
        <f t="array" ref="A267">_xlfn.IFS(LEFT(B267,3)="beg",A266+1,LEFT(B266,3)="end",A266-1,A266,A266)</f>
        <v>12</v>
      </c>
      <c r="B267" t="s">
        <v>36</v>
      </c>
      <c r="C267" s="1" t="str">
        <f t="shared" si="69"/>
        <v/>
      </c>
      <c r="D267" s="1" t="str">
        <f t="shared" si="70"/>
        <v/>
      </c>
      <c r="E267" s="1" t="str">
        <f t="shared" si="71"/>
        <v/>
      </c>
      <c r="F267" s="1" t="str">
        <f t="shared" si="72"/>
        <v/>
      </c>
      <c r="G267" s="1" t="str">
        <f t="shared" si="73"/>
        <v/>
      </c>
      <c r="H267" s="1" t="str">
        <f t="shared" si="74"/>
        <v/>
      </c>
      <c r="I267" s="1" t="str">
        <f t="shared" si="75"/>
        <v/>
      </c>
      <c r="J267" s="1" t="str">
        <f t="shared" si="76"/>
        <v/>
      </c>
      <c r="K267" s="1" t="str">
        <f t="shared" si="77"/>
        <v/>
      </c>
      <c r="L267" s="1" t="str">
        <f t="shared" si="78"/>
        <v/>
      </c>
      <c r="M267" s="1" t="str">
        <f t="shared" si="79"/>
        <v/>
      </c>
      <c r="N267" s="1" t="str">
        <f t="shared" si="80"/>
        <v>end_&lt;pattern&gt;</v>
      </c>
      <c r="O267" s="1" t="str">
        <f t="shared" si="81"/>
        <v/>
      </c>
      <c r="P267" s="1" t="str">
        <f t="shared" si="82"/>
        <v/>
      </c>
      <c r="Q267" s="1" t="str">
        <f t="shared" si="83"/>
        <v/>
      </c>
      <c r="R267" s="1" t="str">
        <f t="shared" si="84"/>
        <v/>
      </c>
      <c r="S267" s="1" t="str">
        <f t="shared" si="85"/>
        <v/>
      </c>
    </row>
    <row r="268" spans="1:19" x14ac:dyDescent="0.4">
      <c r="A268" cm="1">
        <f t="array" ref="A268">_xlfn.IFS(LEFT(B268,3)="beg",A267+1,LEFT(B267,3)="end",A267-1,A267,A267)</f>
        <v>13</v>
      </c>
      <c r="B268" t="s">
        <v>62</v>
      </c>
      <c r="C268" s="1" t="str">
        <f t="shared" si="69"/>
        <v/>
      </c>
      <c r="D268" s="1" t="str">
        <f t="shared" si="70"/>
        <v/>
      </c>
      <c r="E268" s="1" t="str">
        <f t="shared" si="71"/>
        <v/>
      </c>
      <c r="F268" s="1" t="str">
        <f t="shared" si="72"/>
        <v/>
      </c>
      <c r="G268" s="1" t="str">
        <f t="shared" si="73"/>
        <v/>
      </c>
      <c r="H268" s="1" t="str">
        <f t="shared" si="74"/>
        <v/>
      </c>
      <c r="I268" s="1" t="str">
        <f t="shared" si="75"/>
        <v/>
      </c>
      <c r="J268" s="1" t="str">
        <f t="shared" si="76"/>
        <v/>
      </c>
      <c r="K268" s="1" t="str">
        <f t="shared" si="77"/>
        <v/>
      </c>
      <c r="L268" s="1" t="str">
        <f t="shared" si="78"/>
        <v/>
      </c>
      <c r="M268" s="1" t="str">
        <f t="shared" si="79"/>
        <v/>
      </c>
      <c r="N268" s="1" t="str">
        <f t="shared" si="80"/>
        <v/>
      </c>
      <c r="O268" s="1" t="str">
        <f t="shared" si="81"/>
        <v xml:space="preserve">begin_&lt;sbr&gt; </v>
      </c>
      <c r="P268" s="1" t="str">
        <f t="shared" si="82"/>
        <v/>
      </c>
      <c r="Q268" s="1" t="str">
        <f t="shared" si="83"/>
        <v/>
      </c>
      <c r="R268" s="1" t="str">
        <f t="shared" si="84"/>
        <v/>
      </c>
      <c r="S268" s="1" t="str">
        <f t="shared" si="85"/>
        <v/>
      </c>
    </row>
    <row r="269" spans="1:19" x14ac:dyDescent="0.4">
      <c r="A269" cm="1">
        <f t="array" ref="A269">_xlfn.IFS(LEFT(B269,3)="beg",A268+1,LEFT(B268,3)="end",A268-1,A268,A268)</f>
        <v>13</v>
      </c>
      <c r="B269" t="s">
        <v>63</v>
      </c>
      <c r="C269" s="1" t="str">
        <f t="shared" si="69"/>
        <v/>
      </c>
      <c r="D269" s="1" t="str">
        <f t="shared" si="70"/>
        <v/>
      </c>
      <c r="E269" s="1" t="str">
        <f t="shared" si="71"/>
        <v/>
      </c>
      <c r="F269" s="1" t="str">
        <f t="shared" si="72"/>
        <v/>
      </c>
      <c r="G269" s="1" t="str">
        <f t="shared" si="73"/>
        <v/>
      </c>
      <c r="H269" s="1" t="str">
        <f t="shared" si="74"/>
        <v/>
      </c>
      <c r="I269" s="1" t="str">
        <f t="shared" si="75"/>
        <v/>
      </c>
      <c r="J269" s="1" t="str">
        <f t="shared" si="76"/>
        <v/>
      </c>
      <c r="K269" s="1" t="str">
        <f t="shared" si="77"/>
        <v/>
      </c>
      <c r="L269" s="1" t="str">
        <f t="shared" si="78"/>
        <v/>
      </c>
      <c r="M269" s="1" t="str">
        <f t="shared" si="79"/>
        <v/>
      </c>
      <c r="N269" s="1" t="str">
        <f t="shared" si="80"/>
        <v/>
      </c>
      <c r="O269" s="1" t="str">
        <f t="shared" si="81"/>
        <v>bounding_box</v>
      </c>
      <c r="P269" s="1" t="str">
        <f t="shared" si="82"/>
        <v/>
      </c>
      <c r="Q269" s="1" t="str">
        <f t="shared" si="83"/>
        <v/>
      </c>
      <c r="R269" s="1" t="str">
        <f t="shared" si="84"/>
        <v/>
      </c>
      <c r="S269" s="1" t="str">
        <f t="shared" si="85"/>
        <v/>
      </c>
    </row>
    <row r="270" spans="1:19" x14ac:dyDescent="0.4">
      <c r="A270" cm="1">
        <f t="array" ref="A270">_xlfn.IFS(LEFT(B270,3)="beg",A269+1,LEFT(B269,3)="end",A269-1,A269,A269)</f>
        <v>13</v>
      </c>
      <c r="B270" t="s">
        <v>64</v>
      </c>
      <c r="C270" s="1" t="str">
        <f t="shared" si="69"/>
        <v/>
      </c>
      <c r="D270" s="1" t="str">
        <f t="shared" si="70"/>
        <v/>
      </c>
      <c r="E270" s="1" t="str">
        <f t="shared" si="71"/>
        <v/>
      </c>
      <c r="F270" s="1" t="str">
        <f t="shared" si="72"/>
        <v/>
      </c>
      <c r="G270" s="1" t="str">
        <f t="shared" si="73"/>
        <v/>
      </c>
      <c r="H270" s="1" t="str">
        <f t="shared" si="74"/>
        <v/>
      </c>
      <c r="I270" s="1" t="str">
        <f t="shared" si="75"/>
        <v/>
      </c>
      <c r="J270" s="1" t="str">
        <f t="shared" si="76"/>
        <v/>
      </c>
      <c r="K270" s="1" t="str">
        <f t="shared" si="77"/>
        <v/>
      </c>
      <c r="L270" s="1" t="str">
        <f t="shared" si="78"/>
        <v/>
      </c>
      <c r="M270" s="1" t="str">
        <f t="shared" si="79"/>
        <v/>
      </c>
      <c r="N270" s="1" t="str">
        <f t="shared" si="80"/>
        <v/>
      </c>
      <c r="O270" s="1" t="str">
        <f t="shared" si="81"/>
        <v>end_&lt;sbr&gt;</v>
      </c>
      <c r="P270" s="1" t="str">
        <f t="shared" si="82"/>
        <v/>
      </c>
      <c r="Q270" s="1" t="str">
        <f t="shared" si="83"/>
        <v/>
      </c>
      <c r="R270" s="1" t="str">
        <f t="shared" si="84"/>
        <v/>
      </c>
      <c r="S270" s="1" t="str">
        <f t="shared" si="85"/>
        <v/>
      </c>
    </row>
    <row r="271" spans="1:19" x14ac:dyDescent="0.4">
      <c r="A271" cm="1">
        <f t="array" ref="A271">_xlfn.IFS(LEFT(B271,3)="beg",A270+1,LEFT(B270,3)="end",A270-1,A270,A270)</f>
        <v>12</v>
      </c>
      <c r="B271" t="s">
        <v>65</v>
      </c>
      <c r="C271" s="1" t="str">
        <f t="shared" ref="C271:C334" si="86">IF(A271=1,B271,"")</f>
        <v/>
      </c>
      <c r="D271" s="1" t="str">
        <f t="shared" ref="D271:D334" si="87">IF(A271=2,B271,"")</f>
        <v/>
      </c>
      <c r="E271" s="1" t="str">
        <f t="shared" ref="E271:E334" si="88">IF(A271=3,B271,"")</f>
        <v/>
      </c>
      <c r="F271" s="1" t="str">
        <f t="shared" ref="F271:F334" si="89">IF(A271=4,B271,"")</f>
        <v/>
      </c>
      <c r="G271" s="1" t="str">
        <f t="shared" ref="G271:G334" si="90">IF(A271=5,B271,"")</f>
        <v/>
      </c>
      <c r="H271" s="1" t="str">
        <f t="shared" ref="H271:H334" si="91">IF(A271=6,B271,"")</f>
        <v/>
      </c>
      <c r="I271" s="1" t="str">
        <f t="shared" ref="I271:I334" si="92">IF(A271=7,B271,"")</f>
        <v/>
      </c>
      <c r="J271" s="1" t="str">
        <f t="shared" ref="J271:J334" si="93">IF(A271=8,B271,"")</f>
        <v/>
      </c>
      <c r="K271" s="1" t="str">
        <f t="shared" ref="K271:K334" si="94">IF(A271=9,B271,"")</f>
        <v/>
      </c>
      <c r="L271" s="1" t="str">
        <f t="shared" ref="L271:L334" si="95">IF(A271=10,B271,"")</f>
        <v/>
      </c>
      <c r="M271" s="1" t="str">
        <f t="shared" ref="M271:M334" si="96">IF(A271=11,B271,"")</f>
        <v/>
      </c>
      <c r="N271" s="1" t="str">
        <f t="shared" ref="N271:N334" si="97">IF(A271=12,B271,"")</f>
        <v>NoiseFigure 3.00000</v>
      </c>
      <c r="O271" s="1" t="str">
        <f t="shared" ref="O271:O334" si="98">IF(A271=13,B271,"")</f>
        <v/>
      </c>
      <c r="P271" s="1" t="str">
        <f t="shared" ref="P271:P334" si="99">IF(A271=14,B271,"")</f>
        <v/>
      </c>
      <c r="Q271" s="1" t="str">
        <f t="shared" ref="Q271:Q334" si="100">IF(A271=15,B271,"")</f>
        <v/>
      </c>
      <c r="R271" s="1" t="str">
        <f t="shared" ref="R271:R334" si="101">IF(A271=16,B271,"")</f>
        <v/>
      </c>
      <c r="S271" s="1" t="str">
        <f t="shared" ref="S271:S334" si="102">IF(A271=17,B271,"")</f>
        <v/>
      </c>
    </row>
    <row r="272" spans="1:19" x14ac:dyDescent="0.4">
      <c r="A272" cm="1">
        <f t="array" ref="A272">_xlfn.IFS(LEFT(B272,3)="beg",A271+1,LEFT(B271,3)="end",A271-1,A271,A271)</f>
        <v>12</v>
      </c>
      <c r="B272" t="s">
        <v>66</v>
      </c>
      <c r="C272" s="1" t="str">
        <f t="shared" si="86"/>
        <v/>
      </c>
      <c r="D272" s="1" t="str">
        <f t="shared" si="87"/>
        <v/>
      </c>
      <c r="E272" s="1" t="str">
        <f t="shared" si="88"/>
        <v/>
      </c>
      <c r="F272" s="1" t="str">
        <f t="shared" si="89"/>
        <v/>
      </c>
      <c r="G272" s="1" t="str">
        <f t="shared" si="90"/>
        <v/>
      </c>
      <c r="H272" s="1" t="str">
        <f t="shared" si="91"/>
        <v/>
      </c>
      <c r="I272" s="1" t="str">
        <f t="shared" si="92"/>
        <v/>
      </c>
      <c r="J272" s="1" t="str">
        <f t="shared" si="93"/>
        <v/>
      </c>
      <c r="K272" s="1" t="str">
        <f t="shared" si="94"/>
        <v/>
      </c>
      <c r="L272" s="1" t="str">
        <f t="shared" si="95"/>
        <v/>
      </c>
      <c r="M272" s="1" t="str">
        <f t="shared" si="96"/>
        <v/>
      </c>
      <c r="N272" s="1" t="str">
        <f t="shared" si="97"/>
        <v>end_&lt;receiver&gt;</v>
      </c>
      <c r="O272" s="1" t="str">
        <f t="shared" si="98"/>
        <v/>
      </c>
      <c r="P272" s="1" t="str">
        <f t="shared" si="99"/>
        <v/>
      </c>
      <c r="Q272" s="1" t="str">
        <f t="shared" si="100"/>
        <v/>
      </c>
      <c r="R272" s="1" t="str">
        <f t="shared" si="101"/>
        <v/>
      </c>
      <c r="S272" s="1" t="str">
        <f t="shared" si="102"/>
        <v/>
      </c>
    </row>
    <row r="273" spans="1:19" x14ac:dyDescent="0.4">
      <c r="A273" cm="1">
        <f t="array" ref="A273">_xlfn.IFS(LEFT(B273,3)="beg",A272+1,LEFT(B272,3)="end",A272-1,A272,A272)</f>
        <v>11</v>
      </c>
      <c r="B273" t="s">
        <v>39</v>
      </c>
      <c r="C273" s="1" t="str">
        <f t="shared" si="86"/>
        <v/>
      </c>
      <c r="D273" s="1" t="str">
        <f t="shared" si="87"/>
        <v/>
      </c>
      <c r="E273" s="1" t="str">
        <f t="shared" si="88"/>
        <v/>
      </c>
      <c r="F273" s="1" t="str">
        <f t="shared" si="89"/>
        <v/>
      </c>
      <c r="G273" s="1" t="str">
        <f t="shared" si="90"/>
        <v/>
      </c>
      <c r="H273" s="1" t="str">
        <f t="shared" si="91"/>
        <v/>
      </c>
      <c r="I273" s="1" t="str">
        <f t="shared" si="92"/>
        <v/>
      </c>
      <c r="J273" s="1" t="str">
        <f t="shared" si="93"/>
        <v/>
      </c>
      <c r="K273" s="1" t="str">
        <f t="shared" si="94"/>
        <v/>
      </c>
      <c r="L273" s="1" t="str">
        <f t="shared" si="95"/>
        <v/>
      </c>
      <c r="M273" s="1" t="str">
        <f t="shared" si="96"/>
        <v>powerDistribution Uniform 10.00000 10.00000 inactive nosampling 10</v>
      </c>
      <c r="N273" s="1" t="str">
        <f t="shared" si="97"/>
        <v/>
      </c>
      <c r="O273" s="1" t="str">
        <f t="shared" si="98"/>
        <v/>
      </c>
      <c r="P273" s="1" t="str">
        <f t="shared" si="99"/>
        <v/>
      </c>
      <c r="Q273" s="1" t="str">
        <f t="shared" si="100"/>
        <v/>
      </c>
      <c r="R273" s="1" t="str">
        <f t="shared" si="101"/>
        <v/>
      </c>
      <c r="S273" s="1" t="str">
        <f t="shared" si="102"/>
        <v/>
      </c>
    </row>
    <row r="274" spans="1:19" x14ac:dyDescent="0.4">
      <c r="A274" cm="1">
        <f t="array" ref="A274">_xlfn.IFS(LEFT(B274,3)="beg",A273+1,LEFT(B273,3)="end",A273-1,A273,A273)</f>
        <v>11</v>
      </c>
      <c r="B274" t="s">
        <v>89</v>
      </c>
      <c r="C274" s="1" t="str">
        <f t="shared" si="86"/>
        <v/>
      </c>
      <c r="D274" s="1" t="str">
        <f t="shared" si="87"/>
        <v/>
      </c>
      <c r="E274" s="1" t="str">
        <f t="shared" si="88"/>
        <v/>
      </c>
      <c r="F274" s="1" t="str">
        <f t="shared" si="89"/>
        <v/>
      </c>
      <c r="G274" s="1" t="str">
        <f t="shared" si="90"/>
        <v/>
      </c>
      <c r="H274" s="1" t="str">
        <f t="shared" si="91"/>
        <v/>
      </c>
      <c r="I274" s="1" t="str">
        <f t="shared" si="92"/>
        <v/>
      </c>
      <c r="J274" s="1" t="str">
        <f t="shared" si="93"/>
        <v/>
      </c>
      <c r="K274" s="1" t="str">
        <f t="shared" si="94"/>
        <v/>
      </c>
      <c r="L274" s="1" t="str">
        <f t="shared" si="95"/>
        <v/>
      </c>
      <c r="M274" s="1" t="str">
        <f t="shared" si="96"/>
        <v>end_&lt;grid&gt;</v>
      </c>
      <c r="N274" s="1" t="str">
        <f t="shared" si="97"/>
        <v/>
      </c>
      <c r="O274" s="1" t="str">
        <f t="shared" si="98"/>
        <v/>
      </c>
      <c r="P274" s="1" t="str">
        <f t="shared" si="99"/>
        <v/>
      </c>
      <c r="Q274" s="1" t="str">
        <f t="shared" si="100"/>
        <v/>
      </c>
      <c r="R274" s="1" t="str">
        <f t="shared" si="101"/>
        <v/>
      </c>
      <c r="S274" s="1" t="str">
        <f t="shared" si="102"/>
        <v/>
      </c>
    </row>
    <row r="275" spans="1:19" x14ac:dyDescent="0.4">
      <c r="A275" cm="1">
        <f t="array" ref="A275">_xlfn.IFS(LEFT(B275,3)="beg",A274+1,LEFT(B274,3)="end",A274-1,A274,A274)</f>
        <v>12</v>
      </c>
      <c r="B275" t="s">
        <v>90</v>
      </c>
      <c r="C275" s="1" t="str">
        <f t="shared" si="86"/>
        <v/>
      </c>
      <c r="D275" s="1" t="str">
        <f t="shared" si="87"/>
        <v/>
      </c>
      <c r="E275" s="1" t="str">
        <f t="shared" si="88"/>
        <v/>
      </c>
      <c r="F275" s="1" t="str">
        <f t="shared" si="89"/>
        <v/>
      </c>
      <c r="G275" s="1" t="str">
        <f t="shared" si="90"/>
        <v/>
      </c>
      <c r="H275" s="1" t="str">
        <f t="shared" si="91"/>
        <v/>
      </c>
      <c r="I275" s="1" t="str">
        <f t="shared" si="92"/>
        <v/>
      </c>
      <c r="J275" s="1" t="str">
        <f t="shared" si="93"/>
        <v/>
      </c>
      <c r="K275" s="1" t="str">
        <f t="shared" si="94"/>
        <v/>
      </c>
      <c r="L275" s="1" t="str">
        <f t="shared" si="95"/>
        <v/>
      </c>
      <c r="M275" s="1" t="str">
        <f t="shared" si="96"/>
        <v/>
      </c>
      <c r="N275" s="1" t="str">
        <f t="shared" si="97"/>
        <v>begin_&lt;grid&gt; Untitled Rx Grid (3)</v>
      </c>
      <c r="O275" s="1" t="str">
        <f t="shared" si="98"/>
        <v/>
      </c>
      <c r="P275" s="1" t="str">
        <f t="shared" si="99"/>
        <v/>
      </c>
      <c r="Q275" s="1" t="str">
        <f t="shared" si="100"/>
        <v/>
      </c>
      <c r="R275" s="1" t="str">
        <f t="shared" si="101"/>
        <v/>
      </c>
      <c r="S275" s="1" t="str">
        <f t="shared" si="102"/>
        <v/>
      </c>
    </row>
    <row r="276" spans="1:19" x14ac:dyDescent="0.4">
      <c r="A276" cm="1">
        <f t="array" ref="A276">_xlfn.IFS(LEFT(B276,3)="beg",A275+1,LEFT(B275,3)="end",A275-1,A275,A275)</f>
        <v>12</v>
      </c>
      <c r="B276" t="s">
        <v>91</v>
      </c>
      <c r="C276" s="1" t="str">
        <f t="shared" si="86"/>
        <v/>
      </c>
      <c r="D276" s="1" t="str">
        <f t="shared" si="87"/>
        <v/>
      </c>
      <c r="E276" s="1" t="str">
        <f t="shared" si="88"/>
        <v/>
      </c>
      <c r="F276" s="1" t="str">
        <f t="shared" si="89"/>
        <v/>
      </c>
      <c r="G276" s="1" t="str">
        <f t="shared" si="90"/>
        <v/>
      </c>
      <c r="H276" s="1" t="str">
        <f t="shared" si="91"/>
        <v/>
      </c>
      <c r="I276" s="1" t="str">
        <f t="shared" si="92"/>
        <v/>
      </c>
      <c r="J276" s="1" t="str">
        <f t="shared" si="93"/>
        <v/>
      </c>
      <c r="K276" s="1" t="str">
        <f t="shared" si="94"/>
        <v/>
      </c>
      <c r="L276" s="1" t="str">
        <f t="shared" si="95"/>
        <v/>
      </c>
      <c r="M276" s="1" t="str">
        <f t="shared" si="96"/>
        <v/>
      </c>
      <c r="N276" s="1" t="str">
        <f t="shared" si="97"/>
        <v>project_id 7</v>
      </c>
      <c r="O276" s="1" t="str">
        <f t="shared" si="98"/>
        <v/>
      </c>
      <c r="P276" s="1" t="str">
        <f t="shared" si="99"/>
        <v/>
      </c>
      <c r="Q276" s="1" t="str">
        <f t="shared" si="100"/>
        <v/>
      </c>
      <c r="R276" s="1" t="str">
        <f t="shared" si="101"/>
        <v/>
      </c>
      <c r="S276" s="1" t="str">
        <f t="shared" si="102"/>
        <v/>
      </c>
    </row>
    <row r="277" spans="1:19" x14ac:dyDescent="0.4">
      <c r="A277" cm="1">
        <f t="array" ref="A277">_xlfn.IFS(LEFT(B277,3)="beg",A276+1,LEFT(B276,3)="end",A276-1,A276,A276)</f>
        <v>12</v>
      </c>
      <c r="B277" t="s">
        <v>43</v>
      </c>
      <c r="C277" s="1" t="str">
        <f t="shared" si="86"/>
        <v/>
      </c>
      <c r="D277" s="1" t="str">
        <f t="shared" si="87"/>
        <v/>
      </c>
      <c r="E277" s="1" t="str">
        <f t="shared" si="88"/>
        <v/>
      </c>
      <c r="F277" s="1" t="str">
        <f t="shared" si="89"/>
        <v/>
      </c>
      <c r="G277" s="1" t="str">
        <f t="shared" si="90"/>
        <v/>
      </c>
      <c r="H277" s="1" t="str">
        <f t="shared" si="91"/>
        <v/>
      </c>
      <c r="I277" s="1" t="str">
        <f t="shared" si="92"/>
        <v/>
      </c>
      <c r="J277" s="1" t="str">
        <f t="shared" si="93"/>
        <v/>
      </c>
      <c r="K277" s="1" t="str">
        <f t="shared" si="94"/>
        <v/>
      </c>
      <c r="L277" s="1" t="str">
        <f t="shared" si="95"/>
        <v/>
      </c>
      <c r="M277" s="1" t="str">
        <f t="shared" si="96"/>
        <v/>
      </c>
      <c r="N277" s="1" t="str">
        <f t="shared" si="97"/>
        <v>inactive</v>
      </c>
      <c r="O277" s="1" t="str">
        <f t="shared" si="98"/>
        <v/>
      </c>
      <c r="P277" s="1" t="str">
        <f t="shared" si="99"/>
        <v/>
      </c>
      <c r="Q277" s="1" t="str">
        <f t="shared" si="100"/>
        <v/>
      </c>
      <c r="R277" s="1" t="str">
        <f t="shared" si="101"/>
        <v/>
      </c>
      <c r="S277" s="1" t="str">
        <f t="shared" si="102"/>
        <v/>
      </c>
    </row>
    <row r="278" spans="1:19" x14ac:dyDescent="0.4">
      <c r="A278" cm="1">
        <f t="array" ref="A278">_xlfn.IFS(LEFT(B278,3)="beg",A277+1,LEFT(B277,3)="end",A277-1,A277,A277)</f>
        <v>12</v>
      </c>
      <c r="B278" t="s">
        <v>44</v>
      </c>
      <c r="C278" s="1" t="str">
        <f t="shared" si="86"/>
        <v/>
      </c>
      <c r="D278" s="1" t="str">
        <f t="shared" si="87"/>
        <v/>
      </c>
      <c r="E278" s="1" t="str">
        <f t="shared" si="88"/>
        <v/>
      </c>
      <c r="F278" s="1" t="str">
        <f t="shared" si="89"/>
        <v/>
      </c>
      <c r="G278" s="1" t="str">
        <f t="shared" si="90"/>
        <v/>
      </c>
      <c r="H278" s="1" t="str">
        <f t="shared" si="91"/>
        <v/>
      </c>
      <c r="I278" s="1" t="str">
        <f t="shared" si="92"/>
        <v/>
      </c>
      <c r="J278" s="1" t="str">
        <f t="shared" si="93"/>
        <v/>
      </c>
      <c r="K278" s="1" t="str">
        <f t="shared" si="94"/>
        <v/>
      </c>
      <c r="L278" s="1" t="str">
        <f t="shared" si="95"/>
        <v/>
      </c>
      <c r="M278" s="1" t="str">
        <f t="shared" si="96"/>
        <v/>
      </c>
      <c r="N278" s="1" t="str">
        <f t="shared" si="97"/>
        <v>vertical_line no</v>
      </c>
      <c r="O278" s="1" t="str">
        <f t="shared" si="98"/>
        <v/>
      </c>
      <c r="P278" s="1" t="str">
        <f t="shared" si="99"/>
        <v/>
      </c>
      <c r="Q278" s="1" t="str">
        <f t="shared" si="100"/>
        <v/>
      </c>
      <c r="R278" s="1" t="str">
        <f t="shared" si="101"/>
        <v/>
      </c>
      <c r="S278" s="1" t="str">
        <f t="shared" si="102"/>
        <v/>
      </c>
    </row>
    <row r="279" spans="1:19" x14ac:dyDescent="0.4">
      <c r="A279" cm="1">
        <f t="array" ref="A279">_xlfn.IFS(LEFT(B279,3)="beg",A278+1,LEFT(B278,3)="end",A278-1,A278,A278)</f>
        <v>12</v>
      </c>
      <c r="B279" t="s">
        <v>5</v>
      </c>
      <c r="C279" s="1" t="str">
        <f t="shared" si="86"/>
        <v/>
      </c>
      <c r="D279" s="1" t="str">
        <f t="shared" si="87"/>
        <v/>
      </c>
      <c r="E279" s="1" t="str">
        <f t="shared" si="88"/>
        <v/>
      </c>
      <c r="F279" s="1" t="str">
        <f t="shared" si="89"/>
        <v/>
      </c>
      <c r="G279" s="1" t="str">
        <f t="shared" si="90"/>
        <v/>
      </c>
      <c r="H279" s="1" t="str">
        <f t="shared" si="91"/>
        <v/>
      </c>
      <c r="I279" s="1" t="str">
        <f t="shared" si="92"/>
        <v/>
      </c>
      <c r="J279" s="1" t="str">
        <f t="shared" si="93"/>
        <v/>
      </c>
      <c r="K279" s="1" t="str">
        <f t="shared" si="94"/>
        <v/>
      </c>
      <c r="L279" s="1" t="str">
        <f t="shared" si="95"/>
        <v/>
      </c>
      <c r="M279" s="1" t="str">
        <f t="shared" si="96"/>
        <v/>
      </c>
      <c r="N279" s="1" t="str">
        <f t="shared" si="97"/>
        <v>CVxLength 10.00000</v>
      </c>
      <c r="O279" s="1" t="str">
        <f t="shared" si="98"/>
        <v/>
      </c>
      <c r="P279" s="1" t="str">
        <f t="shared" si="99"/>
        <v/>
      </c>
      <c r="Q279" s="1" t="str">
        <f t="shared" si="100"/>
        <v/>
      </c>
      <c r="R279" s="1" t="str">
        <f t="shared" si="101"/>
        <v/>
      </c>
      <c r="S279" s="1" t="str">
        <f t="shared" si="102"/>
        <v/>
      </c>
    </row>
    <row r="280" spans="1:19" x14ac:dyDescent="0.4">
      <c r="A280" cm="1">
        <f t="array" ref="A280">_xlfn.IFS(LEFT(B280,3)="beg",A279+1,LEFT(B279,3)="end",A279-1,A279,A279)</f>
        <v>12</v>
      </c>
      <c r="B280" t="s">
        <v>6</v>
      </c>
      <c r="C280" s="1" t="str">
        <f t="shared" si="86"/>
        <v/>
      </c>
      <c r="D280" s="1" t="str">
        <f t="shared" si="87"/>
        <v/>
      </c>
      <c r="E280" s="1" t="str">
        <f t="shared" si="88"/>
        <v/>
      </c>
      <c r="F280" s="1" t="str">
        <f t="shared" si="89"/>
        <v/>
      </c>
      <c r="G280" s="1" t="str">
        <f t="shared" si="90"/>
        <v/>
      </c>
      <c r="H280" s="1" t="str">
        <f t="shared" si="91"/>
        <v/>
      </c>
      <c r="I280" s="1" t="str">
        <f t="shared" si="92"/>
        <v/>
      </c>
      <c r="J280" s="1" t="str">
        <f t="shared" si="93"/>
        <v/>
      </c>
      <c r="K280" s="1" t="str">
        <f t="shared" si="94"/>
        <v/>
      </c>
      <c r="L280" s="1" t="str">
        <f t="shared" si="95"/>
        <v/>
      </c>
      <c r="M280" s="1" t="str">
        <f t="shared" si="96"/>
        <v/>
      </c>
      <c r="N280" s="1" t="str">
        <f t="shared" si="97"/>
        <v>CVyLength 10.00000</v>
      </c>
      <c r="O280" s="1" t="str">
        <f t="shared" si="98"/>
        <v/>
      </c>
      <c r="P280" s="1" t="str">
        <f t="shared" si="99"/>
        <v/>
      </c>
      <c r="Q280" s="1" t="str">
        <f t="shared" si="100"/>
        <v/>
      </c>
      <c r="R280" s="1" t="str">
        <f t="shared" si="101"/>
        <v/>
      </c>
      <c r="S280" s="1" t="str">
        <f t="shared" si="102"/>
        <v/>
      </c>
    </row>
    <row r="281" spans="1:19" x14ac:dyDescent="0.4">
      <c r="A281" cm="1">
        <f t="array" ref="A281">_xlfn.IFS(LEFT(B281,3)="beg",A280+1,LEFT(B280,3)="end",A280-1,A280,A280)</f>
        <v>12</v>
      </c>
      <c r="B281" t="s">
        <v>7</v>
      </c>
      <c r="C281" s="1" t="str">
        <f t="shared" si="86"/>
        <v/>
      </c>
      <c r="D281" s="1" t="str">
        <f t="shared" si="87"/>
        <v/>
      </c>
      <c r="E281" s="1" t="str">
        <f t="shared" si="88"/>
        <v/>
      </c>
      <c r="F281" s="1" t="str">
        <f t="shared" si="89"/>
        <v/>
      </c>
      <c r="G281" s="1" t="str">
        <f t="shared" si="90"/>
        <v/>
      </c>
      <c r="H281" s="1" t="str">
        <f t="shared" si="91"/>
        <v/>
      </c>
      <c r="I281" s="1" t="str">
        <f t="shared" si="92"/>
        <v/>
      </c>
      <c r="J281" s="1" t="str">
        <f t="shared" si="93"/>
        <v/>
      </c>
      <c r="K281" s="1" t="str">
        <f t="shared" si="94"/>
        <v/>
      </c>
      <c r="L281" s="1" t="str">
        <f t="shared" si="95"/>
        <v/>
      </c>
      <c r="M281" s="1" t="str">
        <f t="shared" si="96"/>
        <v/>
      </c>
      <c r="N281" s="1" t="str">
        <f t="shared" si="97"/>
        <v>CVzLength 10.00000</v>
      </c>
      <c r="O281" s="1" t="str">
        <f t="shared" si="98"/>
        <v/>
      </c>
      <c r="P281" s="1" t="str">
        <f t="shared" si="99"/>
        <v/>
      </c>
      <c r="Q281" s="1" t="str">
        <f t="shared" si="100"/>
        <v/>
      </c>
      <c r="R281" s="1" t="str">
        <f t="shared" si="101"/>
        <v/>
      </c>
      <c r="S281" s="1" t="str">
        <f t="shared" si="102"/>
        <v/>
      </c>
    </row>
    <row r="282" spans="1:19" x14ac:dyDescent="0.4">
      <c r="A282" cm="1">
        <f t="array" ref="A282">_xlfn.IFS(LEFT(B282,3)="beg",A281+1,LEFT(B281,3)="end",A281-1,A281,A281)</f>
        <v>12</v>
      </c>
      <c r="B282" t="s">
        <v>8</v>
      </c>
      <c r="C282" s="1" t="str">
        <f t="shared" si="86"/>
        <v/>
      </c>
      <c r="D282" s="1" t="str">
        <f t="shared" si="87"/>
        <v/>
      </c>
      <c r="E282" s="1" t="str">
        <f t="shared" si="88"/>
        <v/>
      </c>
      <c r="F282" s="1" t="str">
        <f t="shared" si="89"/>
        <v/>
      </c>
      <c r="G282" s="1" t="str">
        <f t="shared" si="90"/>
        <v/>
      </c>
      <c r="H282" s="1" t="str">
        <f t="shared" si="91"/>
        <v/>
      </c>
      <c r="I282" s="1" t="str">
        <f t="shared" si="92"/>
        <v/>
      </c>
      <c r="J282" s="1" t="str">
        <f t="shared" si="93"/>
        <v/>
      </c>
      <c r="K282" s="1" t="str">
        <f t="shared" si="94"/>
        <v/>
      </c>
      <c r="L282" s="1" t="str">
        <f t="shared" si="95"/>
        <v/>
      </c>
      <c r="M282" s="1" t="str">
        <f t="shared" si="96"/>
        <v/>
      </c>
      <c r="N282" s="1" t="str">
        <f t="shared" si="97"/>
        <v>AutoPatternScale</v>
      </c>
      <c r="O282" s="1" t="str">
        <f t="shared" si="98"/>
        <v/>
      </c>
      <c r="P282" s="1" t="str">
        <f t="shared" si="99"/>
        <v/>
      </c>
      <c r="Q282" s="1" t="str">
        <f t="shared" si="100"/>
        <v/>
      </c>
      <c r="R282" s="1" t="str">
        <f t="shared" si="101"/>
        <v/>
      </c>
      <c r="S282" s="1" t="str">
        <f t="shared" si="102"/>
        <v/>
      </c>
    </row>
    <row r="283" spans="1:19" x14ac:dyDescent="0.4">
      <c r="A283" cm="1">
        <f t="array" ref="A283">_xlfn.IFS(LEFT(B283,3)="beg",A282+1,LEFT(B282,3)="end",A282-1,A282,A282)</f>
        <v>12</v>
      </c>
      <c r="B283" t="s">
        <v>92</v>
      </c>
      <c r="C283" s="1" t="str">
        <f t="shared" si="86"/>
        <v/>
      </c>
      <c r="D283" s="1" t="str">
        <f t="shared" si="87"/>
        <v/>
      </c>
      <c r="E283" s="1" t="str">
        <f t="shared" si="88"/>
        <v/>
      </c>
      <c r="F283" s="1" t="str">
        <f t="shared" si="89"/>
        <v/>
      </c>
      <c r="G283" s="1" t="str">
        <f t="shared" si="90"/>
        <v/>
      </c>
      <c r="H283" s="1" t="str">
        <f t="shared" si="91"/>
        <v/>
      </c>
      <c r="I283" s="1" t="str">
        <f t="shared" si="92"/>
        <v/>
      </c>
      <c r="J283" s="1" t="str">
        <f t="shared" si="93"/>
        <v/>
      </c>
      <c r="K283" s="1" t="str">
        <f t="shared" si="94"/>
        <v/>
      </c>
      <c r="L283" s="1" t="str">
        <f t="shared" si="95"/>
        <v/>
      </c>
      <c r="M283" s="1" t="str">
        <f t="shared" si="96"/>
        <v/>
      </c>
      <c r="N283" s="1" t="str">
        <f t="shared" si="97"/>
        <v>ShowDescription yes</v>
      </c>
      <c r="O283" s="1" t="str">
        <f t="shared" si="98"/>
        <v/>
      </c>
      <c r="P283" s="1" t="str">
        <f t="shared" si="99"/>
        <v/>
      </c>
      <c r="Q283" s="1" t="str">
        <f t="shared" si="100"/>
        <v/>
      </c>
      <c r="R283" s="1" t="str">
        <f t="shared" si="101"/>
        <v/>
      </c>
      <c r="S283" s="1" t="str">
        <f t="shared" si="102"/>
        <v/>
      </c>
    </row>
    <row r="284" spans="1:19" x14ac:dyDescent="0.4">
      <c r="A284" cm="1">
        <f t="array" ref="A284">_xlfn.IFS(LEFT(B284,3)="beg",A283+1,LEFT(B283,3)="end",A283-1,A283,A283)</f>
        <v>12</v>
      </c>
      <c r="B284" t="s">
        <v>10</v>
      </c>
      <c r="C284" s="1" t="str">
        <f t="shared" si="86"/>
        <v/>
      </c>
      <c r="D284" s="1" t="str">
        <f t="shared" si="87"/>
        <v/>
      </c>
      <c r="E284" s="1" t="str">
        <f t="shared" si="88"/>
        <v/>
      </c>
      <c r="F284" s="1" t="str">
        <f t="shared" si="89"/>
        <v/>
      </c>
      <c r="G284" s="1" t="str">
        <f t="shared" si="90"/>
        <v/>
      </c>
      <c r="H284" s="1" t="str">
        <f t="shared" si="91"/>
        <v/>
      </c>
      <c r="I284" s="1" t="str">
        <f t="shared" si="92"/>
        <v/>
      </c>
      <c r="J284" s="1" t="str">
        <f t="shared" si="93"/>
        <v/>
      </c>
      <c r="K284" s="1" t="str">
        <f t="shared" si="94"/>
        <v/>
      </c>
      <c r="L284" s="1" t="str">
        <f t="shared" si="95"/>
        <v/>
      </c>
      <c r="M284" s="1" t="str">
        <f t="shared" si="96"/>
        <v/>
      </c>
      <c r="N284" s="1" t="str">
        <f t="shared" si="97"/>
        <v>CVsVisible no</v>
      </c>
      <c r="O284" s="1" t="str">
        <f t="shared" si="98"/>
        <v/>
      </c>
      <c r="P284" s="1" t="str">
        <f t="shared" si="99"/>
        <v/>
      </c>
      <c r="Q284" s="1" t="str">
        <f t="shared" si="100"/>
        <v/>
      </c>
      <c r="R284" s="1" t="str">
        <f t="shared" si="101"/>
        <v/>
      </c>
      <c r="S284" s="1" t="str">
        <f t="shared" si="102"/>
        <v/>
      </c>
    </row>
    <row r="285" spans="1:19" x14ac:dyDescent="0.4">
      <c r="A285" cm="1">
        <f t="array" ref="A285">_xlfn.IFS(LEFT(B285,3)="beg",A284+1,LEFT(B284,3)="end",A284-1,A284,A284)</f>
        <v>12</v>
      </c>
      <c r="B285" t="s">
        <v>11</v>
      </c>
      <c r="C285" s="1" t="str">
        <f t="shared" si="86"/>
        <v/>
      </c>
      <c r="D285" s="1" t="str">
        <f t="shared" si="87"/>
        <v/>
      </c>
      <c r="E285" s="1" t="str">
        <f t="shared" si="88"/>
        <v/>
      </c>
      <c r="F285" s="1" t="str">
        <f t="shared" si="89"/>
        <v/>
      </c>
      <c r="G285" s="1" t="str">
        <f t="shared" si="90"/>
        <v/>
      </c>
      <c r="H285" s="1" t="str">
        <f t="shared" si="91"/>
        <v/>
      </c>
      <c r="I285" s="1" t="str">
        <f t="shared" si="92"/>
        <v/>
      </c>
      <c r="J285" s="1" t="str">
        <f t="shared" si="93"/>
        <v/>
      </c>
      <c r="K285" s="1" t="str">
        <f t="shared" si="94"/>
        <v/>
      </c>
      <c r="L285" s="1" t="str">
        <f t="shared" si="95"/>
        <v/>
      </c>
      <c r="M285" s="1" t="str">
        <f t="shared" si="96"/>
        <v/>
      </c>
      <c r="N285" s="1" t="str">
        <f t="shared" si="97"/>
        <v>CVsThickness 3</v>
      </c>
      <c r="O285" s="1" t="str">
        <f t="shared" si="98"/>
        <v/>
      </c>
      <c r="P285" s="1" t="str">
        <f t="shared" si="99"/>
        <v/>
      </c>
      <c r="Q285" s="1" t="str">
        <f t="shared" si="100"/>
        <v/>
      </c>
      <c r="R285" s="1" t="str">
        <f t="shared" si="101"/>
        <v/>
      </c>
      <c r="S285" s="1" t="str">
        <f t="shared" si="102"/>
        <v/>
      </c>
    </row>
    <row r="286" spans="1:19" x14ac:dyDescent="0.4">
      <c r="A286" cm="1">
        <f t="array" ref="A286">_xlfn.IFS(LEFT(B286,3)="beg",A285+1,LEFT(B285,3)="end",A285-1,A285,A285)</f>
        <v>13</v>
      </c>
      <c r="B286" t="s">
        <v>12</v>
      </c>
      <c r="C286" s="1" t="str">
        <f t="shared" si="86"/>
        <v/>
      </c>
      <c r="D286" s="1" t="str">
        <f t="shared" si="87"/>
        <v/>
      </c>
      <c r="E286" s="1" t="str">
        <f t="shared" si="88"/>
        <v/>
      </c>
      <c r="F286" s="1" t="str">
        <f t="shared" si="89"/>
        <v/>
      </c>
      <c r="G286" s="1" t="str">
        <f t="shared" si="90"/>
        <v/>
      </c>
      <c r="H286" s="1" t="str">
        <f t="shared" si="91"/>
        <v/>
      </c>
      <c r="I286" s="1" t="str">
        <f t="shared" si="92"/>
        <v/>
      </c>
      <c r="J286" s="1" t="str">
        <f t="shared" si="93"/>
        <v/>
      </c>
      <c r="K286" s="1" t="str">
        <f t="shared" si="94"/>
        <v/>
      </c>
      <c r="L286" s="1" t="str">
        <f t="shared" si="95"/>
        <v/>
      </c>
      <c r="M286" s="1" t="str">
        <f t="shared" si="96"/>
        <v/>
      </c>
      <c r="N286" s="1" t="str">
        <f t="shared" si="97"/>
        <v/>
      </c>
      <c r="O286" s="1" t="str">
        <f t="shared" si="98"/>
        <v xml:space="preserve">begin_&lt;location&gt; </v>
      </c>
      <c r="P286" s="1" t="str">
        <f t="shared" si="99"/>
        <v/>
      </c>
      <c r="Q286" s="1" t="str">
        <f t="shared" si="100"/>
        <v/>
      </c>
      <c r="R286" s="1" t="str">
        <f t="shared" si="101"/>
        <v/>
      </c>
      <c r="S286" s="1" t="str">
        <f t="shared" si="102"/>
        <v/>
      </c>
    </row>
    <row r="287" spans="1:19" x14ac:dyDescent="0.4">
      <c r="A287" cm="1">
        <f t="array" ref="A287">_xlfn.IFS(LEFT(B287,3)="beg",A286+1,LEFT(B286,3)="end",A286-1,A286,A286)</f>
        <v>14</v>
      </c>
      <c r="B287" t="s">
        <v>13</v>
      </c>
      <c r="C287" s="1" t="str">
        <f t="shared" si="86"/>
        <v/>
      </c>
      <c r="D287" s="1" t="str">
        <f t="shared" si="87"/>
        <v/>
      </c>
      <c r="E287" s="1" t="str">
        <f t="shared" si="88"/>
        <v/>
      </c>
      <c r="F287" s="1" t="str">
        <f t="shared" si="89"/>
        <v/>
      </c>
      <c r="G287" s="1" t="str">
        <f t="shared" si="90"/>
        <v/>
      </c>
      <c r="H287" s="1" t="str">
        <f t="shared" si="91"/>
        <v/>
      </c>
      <c r="I287" s="1" t="str">
        <f t="shared" si="92"/>
        <v/>
      </c>
      <c r="J287" s="1" t="str">
        <f t="shared" si="93"/>
        <v/>
      </c>
      <c r="K287" s="1" t="str">
        <f t="shared" si="94"/>
        <v/>
      </c>
      <c r="L287" s="1" t="str">
        <f t="shared" si="95"/>
        <v/>
      </c>
      <c r="M287" s="1" t="str">
        <f t="shared" si="96"/>
        <v/>
      </c>
      <c r="N287" s="1" t="str">
        <f t="shared" si="97"/>
        <v/>
      </c>
      <c r="O287" s="1" t="str">
        <f t="shared" si="98"/>
        <v/>
      </c>
      <c r="P287" s="1" t="str">
        <f t="shared" si="99"/>
        <v xml:space="preserve">begin_&lt;reference&gt; </v>
      </c>
      <c r="Q287" s="1" t="str">
        <f t="shared" si="100"/>
        <v/>
      </c>
      <c r="R287" s="1" t="str">
        <f t="shared" si="101"/>
        <v/>
      </c>
      <c r="S287" s="1" t="str">
        <f t="shared" si="102"/>
        <v/>
      </c>
    </row>
    <row r="288" spans="1:19" x14ac:dyDescent="0.4">
      <c r="A288" cm="1">
        <f t="array" ref="A288">_xlfn.IFS(LEFT(B288,3)="beg",A287+1,LEFT(B287,3)="end",A287-1,A287,A287)</f>
        <v>14</v>
      </c>
      <c r="B288" t="s">
        <v>14</v>
      </c>
      <c r="C288" s="1" t="str">
        <f t="shared" si="86"/>
        <v/>
      </c>
      <c r="D288" s="1" t="str">
        <f t="shared" si="87"/>
        <v/>
      </c>
      <c r="E288" s="1" t="str">
        <f t="shared" si="88"/>
        <v/>
      </c>
      <c r="F288" s="1" t="str">
        <f t="shared" si="89"/>
        <v/>
      </c>
      <c r="G288" s="1" t="str">
        <f t="shared" si="90"/>
        <v/>
      </c>
      <c r="H288" s="1" t="str">
        <f t="shared" si="91"/>
        <v/>
      </c>
      <c r="I288" s="1" t="str">
        <f t="shared" si="92"/>
        <v/>
      </c>
      <c r="J288" s="1" t="str">
        <f t="shared" si="93"/>
        <v/>
      </c>
      <c r="K288" s="1" t="str">
        <f t="shared" si="94"/>
        <v/>
      </c>
      <c r="L288" s="1" t="str">
        <f t="shared" si="95"/>
        <v/>
      </c>
      <c r="M288" s="1" t="str">
        <f t="shared" si="96"/>
        <v/>
      </c>
      <c r="N288" s="1" t="str">
        <f t="shared" si="97"/>
        <v/>
      </c>
      <c r="O288" s="1" t="str">
        <f t="shared" si="98"/>
        <v/>
      </c>
      <c r="P288" s="1" t="str">
        <f t="shared" si="99"/>
        <v>cartesian</v>
      </c>
      <c r="Q288" s="1" t="str">
        <f t="shared" si="100"/>
        <v/>
      </c>
      <c r="R288" s="1" t="str">
        <f t="shared" si="101"/>
        <v/>
      </c>
      <c r="S288" s="1" t="str">
        <f t="shared" si="102"/>
        <v/>
      </c>
    </row>
    <row r="289" spans="1:19" x14ac:dyDescent="0.4">
      <c r="A289" cm="1">
        <f t="array" ref="A289">_xlfn.IFS(LEFT(B289,3)="beg",A288+1,LEFT(B288,3)="end",A288-1,A288,A288)</f>
        <v>14</v>
      </c>
      <c r="B289" t="s">
        <v>15</v>
      </c>
      <c r="C289" s="1" t="str">
        <f t="shared" si="86"/>
        <v/>
      </c>
      <c r="D289" s="1" t="str">
        <f t="shared" si="87"/>
        <v/>
      </c>
      <c r="E289" s="1" t="str">
        <f t="shared" si="88"/>
        <v/>
      </c>
      <c r="F289" s="1" t="str">
        <f t="shared" si="89"/>
        <v/>
      </c>
      <c r="G289" s="1" t="str">
        <f t="shared" si="90"/>
        <v/>
      </c>
      <c r="H289" s="1" t="str">
        <f t="shared" si="91"/>
        <v/>
      </c>
      <c r="I289" s="1" t="str">
        <f t="shared" si="92"/>
        <v/>
      </c>
      <c r="J289" s="1" t="str">
        <f t="shared" si="93"/>
        <v/>
      </c>
      <c r="K289" s="1" t="str">
        <f t="shared" si="94"/>
        <v/>
      </c>
      <c r="L289" s="1" t="str">
        <f t="shared" si="95"/>
        <v/>
      </c>
      <c r="M289" s="1" t="str">
        <f t="shared" si="96"/>
        <v/>
      </c>
      <c r="N289" s="1" t="str">
        <f t="shared" si="97"/>
        <v/>
      </c>
      <c r="O289" s="1" t="str">
        <f t="shared" si="98"/>
        <v/>
      </c>
      <c r="P289" s="1" t="str">
        <f t="shared" si="99"/>
        <v>longitude 138.544999999999990</v>
      </c>
      <c r="Q289" s="1" t="str">
        <f t="shared" si="100"/>
        <v/>
      </c>
      <c r="R289" s="1" t="str">
        <f t="shared" si="101"/>
        <v/>
      </c>
      <c r="S289" s="1" t="str">
        <f t="shared" si="102"/>
        <v/>
      </c>
    </row>
    <row r="290" spans="1:19" x14ac:dyDescent="0.4">
      <c r="A290" cm="1">
        <f t="array" ref="A290">_xlfn.IFS(LEFT(B290,3)="beg",A289+1,LEFT(B289,3)="end",A289-1,A289,A289)</f>
        <v>14</v>
      </c>
      <c r="B290" t="s">
        <v>16</v>
      </c>
      <c r="C290" s="1" t="str">
        <f t="shared" si="86"/>
        <v/>
      </c>
      <c r="D290" s="1" t="str">
        <f t="shared" si="87"/>
        <v/>
      </c>
      <c r="E290" s="1" t="str">
        <f t="shared" si="88"/>
        <v/>
      </c>
      <c r="F290" s="1" t="str">
        <f t="shared" si="89"/>
        <v/>
      </c>
      <c r="G290" s="1" t="str">
        <f t="shared" si="90"/>
        <v/>
      </c>
      <c r="H290" s="1" t="str">
        <f t="shared" si="91"/>
        <v/>
      </c>
      <c r="I290" s="1" t="str">
        <f t="shared" si="92"/>
        <v/>
      </c>
      <c r="J290" s="1" t="str">
        <f t="shared" si="93"/>
        <v/>
      </c>
      <c r="K290" s="1" t="str">
        <f t="shared" si="94"/>
        <v/>
      </c>
      <c r="L290" s="1" t="str">
        <f t="shared" si="95"/>
        <v/>
      </c>
      <c r="M290" s="1" t="str">
        <f t="shared" si="96"/>
        <v/>
      </c>
      <c r="N290" s="1" t="str">
        <f t="shared" si="97"/>
        <v/>
      </c>
      <c r="O290" s="1" t="str">
        <f t="shared" si="98"/>
        <v/>
      </c>
      <c r="P290" s="1" t="str">
        <f t="shared" si="99"/>
        <v>latitude 36.402900000000002</v>
      </c>
      <c r="Q290" s="1" t="str">
        <f t="shared" si="100"/>
        <v/>
      </c>
      <c r="R290" s="1" t="str">
        <f t="shared" si="101"/>
        <v/>
      </c>
      <c r="S290" s="1" t="str">
        <f t="shared" si="102"/>
        <v/>
      </c>
    </row>
    <row r="291" spans="1:19" x14ac:dyDescent="0.4">
      <c r="A291" cm="1">
        <f t="array" ref="A291">_xlfn.IFS(LEFT(B291,3)="beg",A290+1,LEFT(B290,3)="end",A290-1,A290,A290)</f>
        <v>14</v>
      </c>
      <c r="B291" t="s">
        <v>45</v>
      </c>
      <c r="C291" s="1" t="str">
        <f t="shared" si="86"/>
        <v/>
      </c>
      <c r="D291" s="1" t="str">
        <f t="shared" si="87"/>
        <v/>
      </c>
      <c r="E291" s="1" t="str">
        <f t="shared" si="88"/>
        <v/>
      </c>
      <c r="F291" s="1" t="str">
        <f t="shared" si="89"/>
        <v/>
      </c>
      <c r="G291" s="1" t="str">
        <f t="shared" si="90"/>
        <v/>
      </c>
      <c r="H291" s="1" t="str">
        <f t="shared" si="91"/>
        <v/>
      </c>
      <c r="I291" s="1" t="str">
        <f t="shared" si="92"/>
        <v/>
      </c>
      <c r="J291" s="1" t="str">
        <f t="shared" si="93"/>
        <v/>
      </c>
      <c r="K291" s="1" t="str">
        <f t="shared" si="94"/>
        <v/>
      </c>
      <c r="L291" s="1" t="str">
        <f t="shared" si="95"/>
        <v/>
      </c>
      <c r="M291" s="1" t="str">
        <f t="shared" si="96"/>
        <v/>
      </c>
      <c r="N291" s="1" t="str">
        <f t="shared" si="97"/>
        <v/>
      </c>
      <c r="O291" s="1" t="str">
        <f t="shared" si="98"/>
        <v/>
      </c>
      <c r="P291" s="1" t="str">
        <f t="shared" si="99"/>
        <v>visible no</v>
      </c>
      <c r="Q291" s="1" t="str">
        <f t="shared" si="100"/>
        <v/>
      </c>
      <c r="R291" s="1" t="str">
        <f t="shared" si="101"/>
        <v/>
      </c>
      <c r="S291" s="1" t="str">
        <f t="shared" si="102"/>
        <v/>
      </c>
    </row>
    <row r="292" spans="1:19" x14ac:dyDescent="0.4">
      <c r="A292" cm="1">
        <f t="array" ref="A292">_xlfn.IFS(LEFT(B292,3)="beg",A291+1,LEFT(B291,3)="end",A291-1,A291,A291)</f>
        <v>14</v>
      </c>
      <c r="B292" t="s">
        <v>18</v>
      </c>
      <c r="C292" s="1" t="str">
        <f t="shared" si="86"/>
        <v/>
      </c>
      <c r="D292" s="1" t="str">
        <f t="shared" si="87"/>
        <v/>
      </c>
      <c r="E292" s="1" t="str">
        <f t="shared" si="88"/>
        <v/>
      </c>
      <c r="F292" s="1" t="str">
        <f t="shared" si="89"/>
        <v/>
      </c>
      <c r="G292" s="1" t="str">
        <f t="shared" si="90"/>
        <v/>
      </c>
      <c r="H292" s="1" t="str">
        <f t="shared" si="91"/>
        <v/>
      </c>
      <c r="I292" s="1" t="str">
        <f t="shared" si="92"/>
        <v/>
      </c>
      <c r="J292" s="1" t="str">
        <f t="shared" si="93"/>
        <v/>
      </c>
      <c r="K292" s="1" t="str">
        <f t="shared" si="94"/>
        <v/>
      </c>
      <c r="L292" s="1" t="str">
        <f t="shared" si="95"/>
        <v/>
      </c>
      <c r="M292" s="1" t="str">
        <f t="shared" si="96"/>
        <v/>
      </c>
      <c r="N292" s="1" t="str">
        <f t="shared" si="97"/>
        <v/>
      </c>
      <c r="O292" s="1" t="str">
        <f t="shared" si="98"/>
        <v/>
      </c>
      <c r="P292" s="1" t="str">
        <f t="shared" si="99"/>
        <v>terrain</v>
      </c>
      <c r="Q292" s="1" t="str">
        <f t="shared" si="100"/>
        <v/>
      </c>
      <c r="R292" s="1" t="str">
        <f t="shared" si="101"/>
        <v/>
      </c>
      <c r="S292" s="1" t="str">
        <f t="shared" si="102"/>
        <v/>
      </c>
    </row>
    <row r="293" spans="1:19" x14ac:dyDescent="0.4">
      <c r="A293" cm="1">
        <f t="array" ref="A293">_xlfn.IFS(LEFT(B293,3)="beg",A292+1,LEFT(B292,3)="end",A292-1,A292,A292)</f>
        <v>14</v>
      </c>
      <c r="B293" t="s">
        <v>19</v>
      </c>
      <c r="C293" s="1" t="str">
        <f t="shared" si="86"/>
        <v/>
      </c>
      <c r="D293" s="1" t="str">
        <f t="shared" si="87"/>
        <v/>
      </c>
      <c r="E293" s="1" t="str">
        <f t="shared" si="88"/>
        <v/>
      </c>
      <c r="F293" s="1" t="str">
        <f t="shared" si="89"/>
        <v/>
      </c>
      <c r="G293" s="1" t="str">
        <f t="shared" si="90"/>
        <v/>
      </c>
      <c r="H293" s="1" t="str">
        <f t="shared" si="91"/>
        <v/>
      </c>
      <c r="I293" s="1" t="str">
        <f t="shared" si="92"/>
        <v/>
      </c>
      <c r="J293" s="1" t="str">
        <f t="shared" si="93"/>
        <v/>
      </c>
      <c r="K293" s="1" t="str">
        <f t="shared" si="94"/>
        <v/>
      </c>
      <c r="L293" s="1" t="str">
        <f t="shared" si="95"/>
        <v/>
      </c>
      <c r="M293" s="1" t="str">
        <f t="shared" si="96"/>
        <v/>
      </c>
      <c r="N293" s="1" t="str">
        <f t="shared" si="97"/>
        <v/>
      </c>
      <c r="O293" s="1" t="str">
        <f t="shared" si="98"/>
        <v/>
      </c>
      <c r="P293" s="1" t="str">
        <f t="shared" si="99"/>
        <v>end_&lt;reference&gt;</v>
      </c>
      <c r="Q293" s="1" t="str">
        <f t="shared" si="100"/>
        <v/>
      </c>
      <c r="R293" s="1" t="str">
        <f t="shared" si="101"/>
        <v/>
      </c>
      <c r="S293" s="1" t="str">
        <f t="shared" si="102"/>
        <v/>
      </c>
    </row>
    <row r="294" spans="1:19" x14ac:dyDescent="0.4">
      <c r="A294" cm="1">
        <f t="array" ref="A294">_xlfn.IFS(LEFT(B294,3)="beg",A293+1,LEFT(B293,3)="end",A293-1,A293,A293)</f>
        <v>13</v>
      </c>
      <c r="B294" t="s">
        <v>93</v>
      </c>
      <c r="C294" s="1" t="str">
        <f t="shared" si="86"/>
        <v/>
      </c>
      <c r="D294" s="1" t="str">
        <f t="shared" si="87"/>
        <v/>
      </c>
      <c r="E294" s="1" t="str">
        <f t="shared" si="88"/>
        <v/>
      </c>
      <c r="F294" s="1" t="str">
        <f t="shared" si="89"/>
        <v/>
      </c>
      <c r="G294" s="1" t="str">
        <f t="shared" si="90"/>
        <v/>
      </c>
      <c r="H294" s="1" t="str">
        <f t="shared" si="91"/>
        <v/>
      </c>
      <c r="I294" s="1" t="str">
        <f t="shared" si="92"/>
        <v/>
      </c>
      <c r="J294" s="1" t="str">
        <f t="shared" si="93"/>
        <v/>
      </c>
      <c r="K294" s="1" t="str">
        <f t="shared" si="94"/>
        <v/>
      </c>
      <c r="L294" s="1" t="str">
        <f t="shared" si="95"/>
        <v/>
      </c>
      <c r="M294" s="1" t="str">
        <f t="shared" si="96"/>
        <v/>
      </c>
      <c r="N294" s="1" t="str">
        <f t="shared" si="97"/>
        <v/>
      </c>
      <c r="O294" s="1" t="str">
        <f t="shared" si="98"/>
        <v>side1 1637.29858</v>
      </c>
      <c r="P294" s="1" t="str">
        <f t="shared" si="99"/>
        <v/>
      </c>
      <c r="Q294" s="1" t="str">
        <f t="shared" si="100"/>
        <v/>
      </c>
      <c r="R294" s="1" t="str">
        <f t="shared" si="101"/>
        <v/>
      </c>
      <c r="S294" s="1" t="str">
        <f t="shared" si="102"/>
        <v/>
      </c>
    </row>
    <row r="295" spans="1:19" x14ac:dyDescent="0.4">
      <c r="A295" cm="1">
        <f t="array" ref="A295">_xlfn.IFS(LEFT(B295,3)="beg",A294+1,LEFT(B294,3)="end",A294-1,A294,A294)</f>
        <v>13</v>
      </c>
      <c r="B295" t="s">
        <v>94</v>
      </c>
      <c r="C295" s="1" t="str">
        <f t="shared" si="86"/>
        <v/>
      </c>
      <c r="D295" s="1" t="str">
        <f t="shared" si="87"/>
        <v/>
      </c>
      <c r="E295" s="1" t="str">
        <f t="shared" si="88"/>
        <v/>
      </c>
      <c r="F295" s="1" t="str">
        <f t="shared" si="89"/>
        <v/>
      </c>
      <c r="G295" s="1" t="str">
        <f t="shared" si="90"/>
        <v/>
      </c>
      <c r="H295" s="1" t="str">
        <f t="shared" si="91"/>
        <v/>
      </c>
      <c r="I295" s="1" t="str">
        <f t="shared" si="92"/>
        <v/>
      </c>
      <c r="J295" s="1" t="str">
        <f t="shared" si="93"/>
        <v/>
      </c>
      <c r="K295" s="1" t="str">
        <f t="shared" si="94"/>
        <v/>
      </c>
      <c r="L295" s="1" t="str">
        <f t="shared" si="95"/>
        <v/>
      </c>
      <c r="M295" s="1" t="str">
        <f t="shared" si="96"/>
        <v/>
      </c>
      <c r="N295" s="1" t="str">
        <f t="shared" si="97"/>
        <v/>
      </c>
      <c r="O295" s="1" t="str">
        <f t="shared" si="98"/>
        <v>side2 1427.89490</v>
      </c>
      <c r="P295" s="1" t="str">
        <f t="shared" si="99"/>
        <v/>
      </c>
      <c r="Q295" s="1" t="str">
        <f t="shared" si="100"/>
        <v/>
      </c>
      <c r="R295" s="1" t="str">
        <f t="shared" si="101"/>
        <v/>
      </c>
      <c r="S295" s="1" t="str">
        <f t="shared" si="102"/>
        <v/>
      </c>
    </row>
    <row r="296" spans="1:19" x14ac:dyDescent="0.4">
      <c r="A296" cm="1">
        <f t="array" ref="A296">_xlfn.IFS(LEFT(B296,3)="beg",A295+1,LEFT(B295,3)="end",A295-1,A295,A295)</f>
        <v>13</v>
      </c>
      <c r="B296" t="s">
        <v>95</v>
      </c>
      <c r="C296" s="1" t="str">
        <f t="shared" si="86"/>
        <v/>
      </c>
      <c r="D296" s="1" t="str">
        <f t="shared" si="87"/>
        <v/>
      </c>
      <c r="E296" s="1" t="str">
        <f t="shared" si="88"/>
        <v/>
      </c>
      <c r="F296" s="1" t="str">
        <f t="shared" si="89"/>
        <v/>
      </c>
      <c r="G296" s="1" t="str">
        <f t="shared" si="90"/>
        <v/>
      </c>
      <c r="H296" s="1" t="str">
        <f t="shared" si="91"/>
        <v/>
      </c>
      <c r="I296" s="1" t="str">
        <f t="shared" si="92"/>
        <v/>
      </c>
      <c r="J296" s="1" t="str">
        <f t="shared" si="93"/>
        <v/>
      </c>
      <c r="K296" s="1" t="str">
        <f t="shared" si="94"/>
        <v/>
      </c>
      <c r="L296" s="1" t="str">
        <f t="shared" si="95"/>
        <v/>
      </c>
      <c r="M296" s="1" t="str">
        <f t="shared" si="96"/>
        <v/>
      </c>
      <c r="N296" s="1" t="str">
        <f t="shared" si="97"/>
        <v/>
      </c>
      <c r="O296" s="1" t="str">
        <f t="shared" si="98"/>
        <v>spacing 14.00000</v>
      </c>
      <c r="P296" s="1" t="str">
        <f t="shared" si="99"/>
        <v/>
      </c>
      <c r="Q296" s="1" t="str">
        <f t="shared" si="100"/>
        <v/>
      </c>
      <c r="R296" s="1" t="str">
        <f t="shared" si="101"/>
        <v/>
      </c>
      <c r="S296" s="1" t="str">
        <f t="shared" si="102"/>
        <v/>
      </c>
    </row>
    <row r="297" spans="1:19" x14ac:dyDescent="0.4">
      <c r="A297" cm="1">
        <f t="array" ref="A297">_xlfn.IFS(LEFT(B297,3)="beg",A296+1,LEFT(B296,3)="end",A296-1,A296,A296)</f>
        <v>13</v>
      </c>
      <c r="B297" t="s">
        <v>20</v>
      </c>
      <c r="C297" s="1" t="str">
        <f t="shared" si="86"/>
        <v/>
      </c>
      <c r="D297" s="1" t="str">
        <f t="shared" si="87"/>
        <v/>
      </c>
      <c r="E297" s="1" t="str">
        <f t="shared" si="88"/>
        <v/>
      </c>
      <c r="F297" s="1" t="str">
        <f t="shared" si="89"/>
        <v/>
      </c>
      <c r="G297" s="1" t="str">
        <f t="shared" si="90"/>
        <v/>
      </c>
      <c r="H297" s="1" t="str">
        <f t="shared" si="91"/>
        <v/>
      </c>
      <c r="I297" s="1" t="str">
        <f t="shared" si="92"/>
        <v/>
      </c>
      <c r="J297" s="1" t="str">
        <f t="shared" si="93"/>
        <v/>
      </c>
      <c r="K297" s="1" t="str">
        <f t="shared" si="94"/>
        <v/>
      </c>
      <c r="L297" s="1" t="str">
        <f t="shared" si="95"/>
        <v/>
      </c>
      <c r="M297" s="1" t="str">
        <f t="shared" si="96"/>
        <v/>
      </c>
      <c r="N297" s="1" t="str">
        <f t="shared" si="97"/>
        <v/>
      </c>
      <c r="O297" s="1" t="str">
        <f t="shared" si="98"/>
        <v>nVertices 1</v>
      </c>
      <c r="P297" s="1" t="str">
        <f t="shared" si="99"/>
        <v/>
      </c>
      <c r="Q297" s="1" t="str">
        <f t="shared" si="100"/>
        <v/>
      </c>
      <c r="R297" s="1" t="str">
        <f t="shared" si="101"/>
        <v/>
      </c>
      <c r="S297" s="1" t="str">
        <f t="shared" si="102"/>
        <v/>
      </c>
    </row>
    <row r="298" spans="1:19" x14ac:dyDescent="0.4">
      <c r="A298" cm="1">
        <f t="array" ref="A298">_xlfn.IFS(LEFT(B298,3)="beg",A297+1,LEFT(B297,3)="end",A297-1,A297,A297)</f>
        <v>13</v>
      </c>
      <c r="B298" t="s">
        <v>96</v>
      </c>
      <c r="C298" s="1" t="str">
        <f t="shared" si="86"/>
        <v/>
      </c>
      <c r="D298" s="1" t="str">
        <f t="shared" si="87"/>
        <v/>
      </c>
      <c r="E298" s="1" t="str">
        <f t="shared" si="88"/>
        <v/>
      </c>
      <c r="F298" s="1" t="str">
        <f t="shared" si="89"/>
        <v/>
      </c>
      <c r="G298" s="1" t="str">
        <f t="shared" si="90"/>
        <v/>
      </c>
      <c r="H298" s="1" t="str">
        <f t="shared" si="91"/>
        <v/>
      </c>
      <c r="I298" s="1" t="str">
        <f t="shared" si="92"/>
        <v/>
      </c>
      <c r="J298" s="1" t="str">
        <f t="shared" si="93"/>
        <v/>
      </c>
      <c r="K298" s="1" t="str">
        <f t="shared" si="94"/>
        <v/>
      </c>
      <c r="L298" s="1" t="str">
        <f t="shared" si="95"/>
        <v/>
      </c>
      <c r="M298" s="1" t="str">
        <f t="shared" si="96"/>
        <v/>
      </c>
      <c r="N298" s="1" t="str">
        <f t="shared" si="97"/>
        <v/>
      </c>
      <c r="O298" s="1" t="str">
        <f t="shared" si="98"/>
        <v>1002.624640000000000 1.571070000000000 50.000000000000000</v>
      </c>
      <c r="P298" s="1" t="str">
        <f t="shared" si="99"/>
        <v/>
      </c>
      <c r="Q298" s="1" t="str">
        <f t="shared" si="100"/>
        <v/>
      </c>
      <c r="R298" s="1" t="str">
        <f t="shared" si="101"/>
        <v/>
      </c>
      <c r="S298" s="1" t="str">
        <f t="shared" si="102"/>
        <v/>
      </c>
    </row>
    <row r="299" spans="1:19" x14ac:dyDescent="0.4">
      <c r="A299" cm="1">
        <f t="array" ref="A299">_xlfn.IFS(LEFT(B299,3)="beg",A298+1,LEFT(B298,3)="end",A298-1,A298,A298)</f>
        <v>13</v>
      </c>
      <c r="B299" t="s">
        <v>22</v>
      </c>
      <c r="C299" s="1" t="str">
        <f t="shared" si="86"/>
        <v/>
      </c>
      <c r="D299" s="1" t="str">
        <f t="shared" si="87"/>
        <v/>
      </c>
      <c r="E299" s="1" t="str">
        <f t="shared" si="88"/>
        <v/>
      </c>
      <c r="F299" s="1" t="str">
        <f t="shared" si="89"/>
        <v/>
      </c>
      <c r="G299" s="1" t="str">
        <f t="shared" si="90"/>
        <v/>
      </c>
      <c r="H299" s="1" t="str">
        <f t="shared" si="91"/>
        <v/>
      </c>
      <c r="I299" s="1" t="str">
        <f t="shared" si="92"/>
        <v/>
      </c>
      <c r="J299" s="1" t="str">
        <f t="shared" si="93"/>
        <v/>
      </c>
      <c r="K299" s="1" t="str">
        <f t="shared" si="94"/>
        <v/>
      </c>
      <c r="L299" s="1" t="str">
        <f t="shared" si="95"/>
        <v/>
      </c>
      <c r="M299" s="1" t="str">
        <f t="shared" si="96"/>
        <v/>
      </c>
      <c r="N299" s="1" t="str">
        <f t="shared" si="97"/>
        <v/>
      </c>
      <c r="O299" s="1" t="str">
        <f t="shared" si="98"/>
        <v>end_&lt;location&gt;</v>
      </c>
      <c r="P299" s="1" t="str">
        <f t="shared" si="99"/>
        <v/>
      </c>
      <c r="Q299" s="1" t="str">
        <f t="shared" si="100"/>
        <v/>
      </c>
      <c r="R299" s="1" t="str">
        <f t="shared" si="101"/>
        <v/>
      </c>
      <c r="S299" s="1" t="str">
        <f t="shared" si="102"/>
        <v/>
      </c>
    </row>
    <row r="300" spans="1:19" x14ac:dyDescent="0.4">
      <c r="A300" cm="1">
        <f t="array" ref="A300">_xlfn.IFS(LEFT(B300,3)="beg",A299+1,LEFT(B299,3)="end",A299-1,A299,A299)</f>
        <v>12</v>
      </c>
      <c r="B300" t="s">
        <v>53</v>
      </c>
      <c r="C300" s="1" t="str">
        <f t="shared" si="86"/>
        <v/>
      </c>
      <c r="D300" s="1" t="str">
        <f t="shared" si="87"/>
        <v/>
      </c>
      <c r="E300" s="1" t="str">
        <f t="shared" si="88"/>
        <v/>
      </c>
      <c r="F300" s="1" t="str">
        <f t="shared" si="89"/>
        <v/>
      </c>
      <c r="G300" s="1" t="str">
        <f t="shared" si="90"/>
        <v/>
      </c>
      <c r="H300" s="1" t="str">
        <f t="shared" si="91"/>
        <v/>
      </c>
      <c r="I300" s="1" t="str">
        <f t="shared" si="92"/>
        <v/>
      </c>
      <c r="J300" s="1" t="str">
        <f t="shared" si="93"/>
        <v/>
      </c>
      <c r="K300" s="1" t="str">
        <f t="shared" si="94"/>
        <v/>
      </c>
      <c r="L300" s="1" t="str">
        <f t="shared" si="95"/>
        <v/>
      </c>
      <c r="M300" s="1" t="str">
        <f t="shared" si="96"/>
        <v/>
      </c>
      <c r="N300" s="1" t="str">
        <f t="shared" si="97"/>
        <v>pattern_show_arrow no</v>
      </c>
      <c r="O300" s="1" t="str">
        <f t="shared" si="98"/>
        <v/>
      </c>
      <c r="P300" s="1" t="str">
        <f t="shared" si="99"/>
        <v/>
      </c>
      <c r="Q300" s="1" t="str">
        <f t="shared" si="100"/>
        <v/>
      </c>
      <c r="R300" s="1" t="str">
        <f t="shared" si="101"/>
        <v/>
      </c>
      <c r="S300" s="1" t="str">
        <f t="shared" si="102"/>
        <v/>
      </c>
    </row>
    <row r="301" spans="1:19" x14ac:dyDescent="0.4">
      <c r="A301" cm="1">
        <f t="array" ref="A301">_xlfn.IFS(LEFT(B301,3)="beg",A300+1,LEFT(B300,3)="end",A300-1,A300,A300)</f>
        <v>12</v>
      </c>
      <c r="B301" t="s">
        <v>24</v>
      </c>
      <c r="C301" s="1" t="str">
        <f t="shared" si="86"/>
        <v/>
      </c>
      <c r="D301" s="1" t="str">
        <f t="shared" si="87"/>
        <v/>
      </c>
      <c r="E301" s="1" t="str">
        <f t="shared" si="88"/>
        <v/>
      </c>
      <c r="F301" s="1" t="str">
        <f t="shared" si="89"/>
        <v/>
      </c>
      <c r="G301" s="1" t="str">
        <f t="shared" si="90"/>
        <v/>
      </c>
      <c r="H301" s="1" t="str">
        <f t="shared" si="91"/>
        <v/>
      </c>
      <c r="I301" s="1" t="str">
        <f t="shared" si="92"/>
        <v/>
      </c>
      <c r="J301" s="1" t="str">
        <f t="shared" si="93"/>
        <v/>
      </c>
      <c r="K301" s="1" t="str">
        <f t="shared" si="94"/>
        <v/>
      </c>
      <c r="L301" s="1" t="str">
        <f t="shared" si="95"/>
        <v/>
      </c>
      <c r="M301" s="1" t="str">
        <f t="shared" si="96"/>
        <v/>
      </c>
      <c r="N301" s="1" t="str">
        <f t="shared" si="97"/>
        <v>pattern_show_as_sphere no</v>
      </c>
      <c r="O301" s="1" t="str">
        <f t="shared" si="98"/>
        <v/>
      </c>
      <c r="P301" s="1" t="str">
        <f t="shared" si="99"/>
        <v/>
      </c>
      <c r="Q301" s="1" t="str">
        <f t="shared" si="100"/>
        <v/>
      </c>
      <c r="R301" s="1" t="str">
        <f t="shared" si="101"/>
        <v/>
      </c>
      <c r="S301" s="1" t="str">
        <f t="shared" si="102"/>
        <v/>
      </c>
    </row>
    <row r="302" spans="1:19" x14ac:dyDescent="0.4">
      <c r="A302" cm="1">
        <f t="array" ref="A302">_xlfn.IFS(LEFT(B302,3)="beg",A301+1,LEFT(B301,3)="end",A301-1,A301,A301)</f>
        <v>12</v>
      </c>
      <c r="B302" t="s">
        <v>54</v>
      </c>
      <c r="C302" s="1" t="str">
        <f t="shared" si="86"/>
        <v/>
      </c>
      <c r="D302" s="1" t="str">
        <f t="shared" si="87"/>
        <v/>
      </c>
      <c r="E302" s="1" t="str">
        <f t="shared" si="88"/>
        <v/>
      </c>
      <c r="F302" s="1" t="str">
        <f t="shared" si="89"/>
        <v/>
      </c>
      <c r="G302" s="1" t="str">
        <f t="shared" si="90"/>
        <v/>
      </c>
      <c r="H302" s="1" t="str">
        <f t="shared" si="91"/>
        <v/>
      </c>
      <c r="I302" s="1" t="str">
        <f t="shared" si="92"/>
        <v/>
      </c>
      <c r="J302" s="1" t="str">
        <f t="shared" si="93"/>
        <v/>
      </c>
      <c r="K302" s="1" t="str">
        <f t="shared" si="94"/>
        <v/>
      </c>
      <c r="L302" s="1" t="str">
        <f t="shared" si="95"/>
        <v/>
      </c>
      <c r="M302" s="1" t="str">
        <f t="shared" si="96"/>
        <v/>
      </c>
      <c r="N302" s="1" t="str">
        <f t="shared" si="97"/>
        <v>generate_p2p no</v>
      </c>
      <c r="O302" s="1" t="str">
        <f t="shared" si="98"/>
        <v/>
      </c>
      <c r="P302" s="1" t="str">
        <f t="shared" si="99"/>
        <v/>
      </c>
      <c r="Q302" s="1" t="str">
        <f t="shared" si="100"/>
        <v/>
      </c>
      <c r="R302" s="1" t="str">
        <f t="shared" si="101"/>
        <v/>
      </c>
      <c r="S302" s="1" t="str">
        <f t="shared" si="102"/>
        <v/>
      </c>
    </row>
    <row r="303" spans="1:19" x14ac:dyDescent="0.4">
      <c r="A303" cm="1">
        <f t="array" ref="A303">_xlfn.IFS(LEFT(B303,3)="beg",A302+1,LEFT(B302,3)="end",A302-1,A302,A302)</f>
        <v>12</v>
      </c>
      <c r="B303" t="s">
        <v>55</v>
      </c>
      <c r="C303" s="1" t="str">
        <f t="shared" si="86"/>
        <v/>
      </c>
      <c r="D303" s="1" t="str">
        <f t="shared" si="87"/>
        <v/>
      </c>
      <c r="E303" s="1" t="str">
        <f t="shared" si="88"/>
        <v/>
      </c>
      <c r="F303" s="1" t="str">
        <f t="shared" si="89"/>
        <v/>
      </c>
      <c r="G303" s="1" t="str">
        <f t="shared" si="90"/>
        <v/>
      </c>
      <c r="H303" s="1" t="str">
        <f t="shared" si="91"/>
        <v/>
      </c>
      <c r="I303" s="1" t="str">
        <f t="shared" si="92"/>
        <v/>
      </c>
      <c r="J303" s="1" t="str">
        <f t="shared" si="93"/>
        <v/>
      </c>
      <c r="K303" s="1" t="str">
        <f t="shared" si="94"/>
        <v/>
      </c>
      <c r="L303" s="1" t="str">
        <f t="shared" si="95"/>
        <v/>
      </c>
      <c r="M303" s="1" t="str">
        <f t="shared" si="96"/>
        <v/>
      </c>
      <c r="N303" s="1" t="str">
        <f t="shared" si="97"/>
        <v>use_apg_acceleration yes</v>
      </c>
      <c r="O303" s="1" t="str">
        <f t="shared" si="98"/>
        <v/>
      </c>
      <c r="P303" s="1" t="str">
        <f t="shared" si="99"/>
        <v/>
      </c>
      <c r="Q303" s="1" t="str">
        <f t="shared" si="100"/>
        <v/>
      </c>
      <c r="R303" s="1" t="str">
        <f t="shared" si="101"/>
        <v/>
      </c>
      <c r="S303" s="1" t="str">
        <f t="shared" si="102"/>
        <v/>
      </c>
    </row>
    <row r="304" spans="1:19" x14ac:dyDescent="0.4">
      <c r="A304" cm="1">
        <f t="array" ref="A304">_xlfn.IFS(LEFT(B304,3)="beg",A303+1,LEFT(B303,3)="end",A303-1,A303,A303)</f>
        <v>12</v>
      </c>
      <c r="B304" t="s">
        <v>56</v>
      </c>
      <c r="C304" s="1" t="str">
        <f t="shared" si="86"/>
        <v/>
      </c>
      <c r="D304" s="1" t="str">
        <f t="shared" si="87"/>
        <v/>
      </c>
      <c r="E304" s="1" t="str">
        <f t="shared" si="88"/>
        <v/>
      </c>
      <c r="F304" s="1" t="str">
        <f t="shared" si="89"/>
        <v/>
      </c>
      <c r="G304" s="1" t="str">
        <f t="shared" si="90"/>
        <v/>
      </c>
      <c r="H304" s="1" t="str">
        <f t="shared" si="91"/>
        <v/>
      </c>
      <c r="I304" s="1" t="str">
        <f t="shared" si="92"/>
        <v/>
      </c>
      <c r="J304" s="1" t="str">
        <f t="shared" si="93"/>
        <v/>
      </c>
      <c r="K304" s="1" t="str">
        <f t="shared" si="94"/>
        <v/>
      </c>
      <c r="L304" s="1" t="str">
        <f t="shared" si="95"/>
        <v/>
      </c>
      <c r="M304" s="1" t="str">
        <f t="shared" si="96"/>
        <v/>
      </c>
      <c r="N304" s="1" t="str">
        <f t="shared" si="97"/>
        <v>is_transmitter no</v>
      </c>
      <c r="O304" s="1" t="str">
        <f t="shared" si="98"/>
        <v/>
      </c>
      <c r="P304" s="1" t="str">
        <f t="shared" si="99"/>
        <v/>
      </c>
      <c r="Q304" s="1" t="str">
        <f t="shared" si="100"/>
        <v/>
      </c>
      <c r="R304" s="1" t="str">
        <f t="shared" si="101"/>
        <v/>
      </c>
      <c r="S304" s="1" t="str">
        <f t="shared" si="102"/>
        <v/>
      </c>
    </row>
    <row r="305" spans="1:19" x14ac:dyDescent="0.4">
      <c r="A305" cm="1">
        <f t="array" ref="A305">_xlfn.IFS(LEFT(B305,3)="beg",A304+1,LEFT(B304,3)="end",A304-1,A304,A304)</f>
        <v>12</v>
      </c>
      <c r="B305" t="s">
        <v>57</v>
      </c>
      <c r="C305" s="1" t="str">
        <f t="shared" si="86"/>
        <v/>
      </c>
      <c r="D305" s="1" t="str">
        <f t="shared" si="87"/>
        <v/>
      </c>
      <c r="E305" s="1" t="str">
        <f t="shared" si="88"/>
        <v/>
      </c>
      <c r="F305" s="1" t="str">
        <f t="shared" si="89"/>
        <v/>
      </c>
      <c r="G305" s="1" t="str">
        <f t="shared" si="90"/>
        <v/>
      </c>
      <c r="H305" s="1" t="str">
        <f t="shared" si="91"/>
        <v/>
      </c>
      <c r="I305" s="1" t="str">
        <f t="shared" si="92"/>
        <v/>
      </c>
      <c r="J305" s="1" t="str">
        <f t="shared" si="93"/>
        <v/>
      </c>
      <c r="K305" s="1" t="str">
        <f t="shared" si="94"/>
        <v/>
      </c>
      <c r="L305" s="1" t="str">
        <f t="shared" si="95"/>
        <v/>
      </c>
      <c r="M305" s="1" t="str">
        <f t="shared" si="96"/>
        <v/>
      </c>
      <c r="N305" s="1" t="str">
        <f t="shared" si="97"/>
        <v>is_receiver yes</v>
      </c>
      <c r="O305" s="1" t="str">
        <f t="shared" si="98"/>
        <v/>
      </c>
      <c r="P305" s="1" t="str">
        <f t="shared" si="99"/>
        <v/>
      </c>
      <c r="Q305" s="1" t="str">
        <f t="shared" si="100"/>
        <v/>
      </c>
      <c r="R305" s="1" t="str">
        <f t="shared" si="101"/>
        <v/>
      </c>
      <c r="S305" s="1" t="str">
        <f t="shared" si="102"/>
        <v/>
      </c>
    </row>
    <row r="306" spans="1:19" x14ac:dyDescent="0.4">
      <c r="A306" cm="1">
        <f t="array" ref="A306">_xlfn.IFS(LEFT(B306,3)="beg",A305+1,LEFT(B305,3)="end",A305-1,A305,A305)</f>
        <v>13</v>
      </c>
      <c r="B306" t="s">
        <v>58</v>
      </c>
      <c r="C306" s="1" t="str">
        <f t="shared" si="86"/>
        <v/>
      </c>
      <c r="D306" s="1" t="str">
        <f t="shared" si="87"/>
        <v/>
      </c>
      <c r="E306" s="1" t="str">
        <f t="shared" si="88"/>
        <v/>
      </c>
      <c r="F306" s="1" t="str">
        <f t="shared" si="89"/>
        <v/>
      </c>
      <c r="G306" s="1" t="str">
        <f t="shared" si="90"/>
        <v/>
      </c>
      <c r="H306" s="1" t="str">
        <f t="shared" si="91"/>
        <v/>
      </c>
      <c r="I306" s="1" t="str">
        <f t="shared" si="92"/>
        <v/>
      </c>
      <c r="J306" s="1" t="str">
        <f t="shared" si="93"/>
        <v/>
      </c>
      <c r="K306" s="1" t="str">
        <f t="shared" si="94"/>
        <v/>
      </c>
      <c r="L306" s="1" t="str">
        <f t="shared" si="95"/>
        <v/>
      </c>
      <c r="M306" s="1" t="str">
        <f t="shared" si="96"/>
        <v/>
      </c>
      <c r="N306" s="1" t="str">
        <f t="shared" si="97"/>
        <v/>
      </c>
      <c r="O306" s="1" t="str">
        <f t="shared" si="98"/>
        <v xml:space="preserve">begin_&lt;receiver&gt; </v>
      </c>
      <c r="P306" s="1" t="str">
        <f t="shared" si="99"/>
        <v/>
      </c>
      <c r="Q306" s="1" t="str">
        <f t="shared" si="100"/>
        <v/>
      </c>
      <c r="R306" s="1" t="str">
        <f t="shared" si="101"/>
        <v/>
      </c>
      <c r="S306" s="1" t="str">
        <f t="shared" si="102"/>
        <v/>
      </c>
    </row>
    <row r="307" spans="1:19" x14ac:dyDescent="0.4">
      <c r="A307" cm="1">
        <f t="array" ref="A307">_xlfn.IFS(LEFT(B307,3)="beg",A306+1,LEFT(B306,3)="end",A306-1,A306,A306)</f>
        <v>14</v>
      </c>
      <c r="B307" t="s">
        <v>30</v>
      </c>
      <c r="C307" s="1" t="str">
        <f t="shared" si="86"/>
        <v/>
      </c>
      <c r="D307" s="1" t="str">
        <f t="shared" si="87"/>
        <v/>
      </c>
      <c r="E307" s="1" t="str">
        <f t="shared" si="88"/>
        <v/>
      </c>
      <c r="F307" s="1" t="str">
        <f t="shared" si="89"/>
        <v/>
      </c>
      <c r="G307" s="1" t="str">
        <f t="shared" si="90"/>
        <v/>
      </c>
      <c r="H307" s="1" t="str">
        <f t="shared" si="91"/>
        <v/>
      </c>
      <c r="I307" s="1" t="str">
        <f t="shared" si="92"/>
        <v/>
      </c>
      <c r="J307" s="1" t="str">
        <f t="shared" si="93"/>
        <v/>
      </c>
      <c r="K307" s="1" t="str">
        <f t="shared" si="94"/>
        <v/>
      </c>
      <c r="L307" s="1" t="str">
        <f t="shared" si="95"/>
        <v/>
      </c>
      <c r="M307" s="1" t="str">
        <f t="shared" si="96"/>
        <v/>
      </c>
      <c r="N307" s="1" t="str">
        <f t="shared" si="97"/>
        <v/>
      </c>
      <c r="O307" s="1" t="str">
        <f t="shared" si="98"/>
        <v/>
      </c>
      <c r="P307" s="1" t="str">
        <f t="shared" si="99"/>
        <v xml:space="preserve">begin_&lt;pattern&gt; </v>
      </c>
      <c r="Q307" s="1" t="str">
        <f t="shared" si="100"/>
        <v/>
      </c>
      <c r="R307" s="1" t="str">
        <f t="shared" si="101"/>
        <v/>
      </c>
      <c r="S307" s="1" t="str">
        <f t="shared" si="102"/>
        <v/>
      </c>
    </row>
    <row r="308" spans="1:19" x14ac:dyDescent="0.4">
      <c r="A308" cm="1">
        <f t="array" ref="A308">_xlfn.IFS(LEFT(B308,3)="beg",A307+1,LEFT(B307,3)="end",A307-1,A307,A307)</f>
        <v>14</v>
      </c>
      <c r="B308" t="s">
        <v>97</v>
      </c>
      <c r="C308" s="1" t="str">
        <f t="shared" si="86"/>
        <v/>
      </c>
      <c r="D308" s="1" t="str">
        <f t="shared" si="87"/>
        <v/>
      </c>
      <c r="E308" s="1" t="str">
        <f t="shared" si="88"/>
        <v/>
      </c>
      <c r="F308" s="1" t="str">
        <f t="shared" si="89"/>
        <v/>
      </c>
      <c r="G308" s="1" t="str">
        <f t="shared" si="90"/>
        <v/>
      </c>
      <c r="H308" s="1" t="str">
        <f t="shared" si="91"/>
        <v/>
      </c>
      <c r="I308" s="1" t="str">
        <f t="shared" si="92"/>
        <v/>
      </c>
      <c r="J308" s="1" t="str">
        <f t="shared" si="93"/>
        <v/>
      </c>
      <c r="K308" s="1" t="str">
        <f t="shared" si="94"/>
        <v/>
      </c>
      <c r="L308" s="1" t="str">
        <f t="shared" si="95"/>
        <v/>
      </c>
      <c r="M308" s="1" t="str">
        <f t="shared" si="96"/>
        <v/>
      </c>
      <c r="N308" s="1" t="str">
        <f t="shared" si="97"/>
        <v/>
      </c>
      <c r="O308" s="1" t="str">
        <f t="shared" si="98"/>
        <v/>
      </c>
      <c r="P308" s="1" t="str">
        <f t="shared" si="99"/>
        <v>antenna 0</v>
      </c>
      <c r="Q308" s="1" t="str">
        <f t="shared" si="100"/>
        <v/>
      </c>
      <c r="R308" s="1" t="str">
        <f t="shared" si="101"/>
        <v/>
      </c>
      <c r="S308" s="1" t="str">
        <f t="shared" si="102"/>
        <v/>
      </c>
    </row>
    <row r="309" spans="1:19" x14ac:dyDescent="0.4">
      <c r="A309" cm="1">
        <f t="array" ref="A309">_xlfn.IFS(LEFT(B309,3)="beg",A308+1,LEFT(B308,3)="end",A308-1,A308,A308)</f>
        <v>14</v>
      </c>
      <c r="B309" t="s">
        <v>32</v>
      </c>
      <c r="C309" s="1" t="str">
        <f t="shared" si="86"/>
        <v/>
      </c>
      <c r="D309" s="1" t="str">
        <f t="shared" si="87"/>
        <v/>
      </c>
      <c r="E309" s="1" t="str">
        <f t="shared" si="88"/>
        <v/>
      </c>
      <c r="F309" s="1" t="str">
        <f t="shared" si="89"/>
        <v/>
      </c>
      <c r="G309" s="1" t="str">
        <f t="shared" si="90"/>
        <v/>
      </c>
      <c r="H309" s="1" t="str">
        <f t="shared" si="91"/>
        <v/>
      </c>
      <c r="I309" s="1" t="str">
        <f t="shared" si="92"/>
        <v/>
      </c>
      <c r="J309" s="1" t="str">
        <f t="shared" si="93"/>
        <v/>
      </c>
      <c r="K309" s="1" t="str">
        <f t="shared" si="94"/>
        <v/>
      </c>
      <c r="L309" s="1" t="str">
        <f t="shared" si="95"/>
        <v/>
      </c>
      <c r="M309" s="1" t="str">
        <f t="shared" si="96"/>
        <v/>
      </c>
      <c r="N309" s="1" t="str">
        <f t="shared" si="97"/>
        <v/>
      </c>
      <c r="O309" s="1" t="str">
        <f t="shared" si="98"/>
        <v/>
      </c>
      <c r="P309" s="1" t="str">
        <f t="shared" si="99"/>
        <v>waveform -1</v>
      </c>
      <c r="Q309" s="1" t="str">
        <f t="shared" si="100"/>
        <v/>
      </c>
      <c r="R309" s="1" t="str">
        <f t="shared" si="101"/>
        <v/>
      </c>
      <c r="S309" s="1" t="str">
        <f t="shared" si="102"/>
        <v/>
      </c>
    </row>
    <row r="310" spans="1:19" x14ac:dyDescent="0.4">
      <c r="A310" cm="1">
        <f t="array" ref="A310">_xlfn.IFS(LEFT(B310,3)="beg",A309+1,LEFT(B309,3)="end",A309-1,A309,A309)</f>
        <v>14</v>
      </c>
      <c r="B310" t="s">
        <v>33</v>
      </c>
      <c r="C310" s="1" t="str">
        <f t="shared" si="86"/>
        <v/>
      </c>
      <c r="D310" s="1" t="str">
        <f t="shared" si="87"/>
        <v/>
      </c>
      <c r="E310" s="1" t="str">
        <f t="shared" si="88"/>
        <v/>
      </c>
      <c r="F310" s="1" t="str">
        <f t="shared" si="89"/>
        <v/>
      </c>
      <c r="G310" s="1" t="str">
        <f t="shared" si="90"/>
        <v/>
      </c>
      <c r="H310" s="1" t="str">
        <f t="shared" si="91"/>
        <v/>
      </c>
      <c r="I310" s="1" t="str">
        <f t="shared" si="92"/>
        <v/>
      </c>
      <c r="J310" s="1" t="str">
        <f t="shared" si="93"/>
        <v/>
      </c>
      <c r="K310" s="1" t="str">
        <f t="shared" si="94"/>
        <v/>
      </c>
      <c r="L310" s="1" t="str">
        <f t="shared" si="95"/>
        <v/>
      </c>
      <c r="M310" s="1" t="str">
        <f t="shared" si="96"/>
        <v/>
      </c>
      <c r="N310" s="1" t="str">
        <f t="shared" si="97"/>
        <v/>
      </c>
      <c r="O310" s="1" t="str">
        <f t="shared" si="98"/>
        <v/>
      </c>
      <c r="P310" s="1" t="str">
        <f t="shared" si="99"/>
        <v>rotation_x 0.00000</v>
      </c>
      <c r="Q310" s="1" t="str">
        <f t="shared" si="100"/>
        <v/>
      </c>
      <c r="R310" s="1" t="str">
        <f t="shared" si="101"/>
        <v/>
      </c>
      <c r="S310" s="1" t="str">
        <f t="shared" si="102"/>
        <v/>
      </c>
    </row>
    <row r="311" spans="1:19" x14ac:dyDescent="0.4">
      <c r="A311" cm="1">
        <f t="array" ref="A311">_xlfn.IFS(LEFT(B311,3)="beg",A310+1,LEFT(B310,3)="end",A310-1,A310,A310)</f>
        <v>14</v>
      </c>
      <c r="B311" t="s">
        <v>60</v>
      </c>
      <c r="C311" s="1" t="str">
        <f t="shared" si="86"/>
        <v/>
      </c>
      <c r="D311" s="1" t="str">
        <f t="shared" si="87"/>
        <v/>
      </c>
      <c r="E311" s="1" t="str">
        <f t="shared" si="88"/>
        <v/>
      </c>
      <c r="F311" s="1" t="str">
        <f t="shared" si="89"/>
        <v/>
      </c>
      <c r="G311" s="1" t="str">
        <f t="shared" si="90"/>
        <v/>
      </c>
      <c r="H311" s="1" t="str">
        <f t="shared" si="91"/>
        <v/>
      </c>
      <c r="I311" s="1" t="str">
        <f t="shared" si="92"/>
        <v/>
      </c>
      <c r="J311" s="1" t="str">
        <f t="shared" si="93"/>
        <v/>
      </c>
      <c r="K311" s="1" t="str">
        <f t="shared" si="94"/>
        <v/>
      </c>
      <c r="L311" s="1" t="str">
        <f t="shared" si="95"/>
        <v/>
      </c>
      <c r="M311" s="1" t="str">
        <f t="shared" si="96"/>
        <v/>
      </c>
      <c r="N311" s="1" t="str">
        <f t="shared" si="97"/>
        <v/>
      </c>
      <c r="O311" s="1" t="str">
        <f t="shared" si="98"/>
        <v/>
      </c>
      <c r="P311" s="1" t="str">
        <f t="shared" si="99"/>
        <v>rotation_y 0.00000</v>
      </c>
      <c r="Q311" s="1" t="str">
        <f t="shared" si="100"/>
        <v/>
      </c>
      <c r="R311" s="1" t="str">
        <f t="shared" si="101"/>
        <v/>
      </c>
      <c r="S311" s="1" t="str">
        <f t="shared" si="102"/>
        <v/>
      </c>
    </row>
    <row r="312" spans="1:19" x14ac:dyDescent="0.4">
      <c r="A312" cm="1">
        <f t="array" ref="A312">_xlfn.IFS(LEFT(B312,3)="beg",A311+1,LEFT(B311,3)="end",A311-1,A311,A311)</f>
        <v>14</v>
      </c>
      <c r="B312" t="s">
        <v>61</v>
      </c>
      <c r="C312" s="1" t="str">
        <f t="shared" si="86"/>
        <v/>
      </c>
      <c r="D312" s="1" t="str">
        <f t="shared" si="87"/>
        <v/>
      </c>
      <c r="E312" s="1" t="str">
        <f t="shared" si="88"/>
        <v/>
      </c>
      <c r="F312" s="1" t="str">
        <f t="shared" si="89"/>
        <v/>
      </c>
      <c r="G312" s="1" t="str">
        <f t="shared" si="90"/>
        <v/>
      </c>
      <c r="H312" s="1" t="str">
        <f t="shared" si="91"/>
        <v/>
      </c>
      <c r="I312" s="1" t="str">
        <f t="shared" si="92"/>
        <v/>
      </c>
      <c r="J312" s="1" t="str">
        <f t="shared" si="93"/>
        <v/>
      </c>
      <c r="K312" s="1" t="str">
        <f t="shared" si="94"/>
        <v/>
      </c>
      <c r="L312" s="1" t="str">
        <f t="shared" si="95"/>
        <v/>
      </c>
      <c r="M312" s="1" t="str">
        <f t="shared" si="96"/>
        <v/>
      </c>
      <c r="N312" s="1" t="str">
        <f t="shared" si="97"/>
        <v/>
      </c>
      <c r="O312" s="1" t="str">
        <f t="shared" si="98"/>
        <v/>
      </c>
      <c r="P312" s="1" t="str">
        <f t="shared" si="99"/>
        <v>rotation_z 0.00000</v>
      </c>
      <c r="Q312" s="1" t="str">
        <f t="shared" si="100"/>
        <v/>
      </c>
      <c r="R312" s="1" t="str">
        <f t="shared" si="101"/>
        <v/>
      </c>
      <c r="S312" s="1" t="str">
        <f t="shared" si="102"/>
        <v/>
      </c>
    </row>
    <row r="313" spans="1:19" x14ac:dyDescent="0.4">
      <c r="A313" cm="1">
        <f t="array" ref="A313">_xlfn.IFS(LEFT(B313,3)="beg",A312+1,LEFT(B312,3)="end",A312-1,A312,A312)</f>
        <v>14</v>
      </c>
      <c r="B313" t="s">
        <v>36</v>
      </c>
      <c r="C313" s="1" t="str">
        <f t="shared" si="86"/>
        <v/>
      </c>
      <c r="D313" s="1" t="str">
        <f t="shared" si="87"/>
        <v/>
      </c>
      <c r="E313" s="1" t="str">
        <f t="shared" si="88"/>
        <v/>
      </c>
      <c r="F313" s="1" t="str">
        <f t="shared" si="89"/>
        <v/>
      </c>
      <c r="G313" s="1" t="str">
        <f t="shared" si="90"/>
        <v/>
      </c>
      <c r="H313" s="1" t="str">
        <f t="shared" si="91"/>
        <v/>
      </c>
      <c r="I313" s="1" t="str">
        <f t="shared" si="92"/>
        <v/>
      </c>
      <c r="J313" s="1" t="str">
        <f t="shared" si="93"/>
        <v/>
      </c>
      <c r="K313" s="1" t="str">
        <f t="shared" si="94"/>
        <v/>
      </c>
      <c r="L313" s="1" t="str">
        <f t="shared" si="95"/>
        <v/>
      </c>
      <c r="M313" s="1" t="str">
        <f t="shared" si="96"/>
        <v/>
      </c>
      <c r="N313" s="1" t="str">
        <f t="shared" si="97"/>
        <v/>
      </c>
      <c r="O313" s="1" t="str">
        <f t="shared" si="98"/>
        <v/>
      </c>
      <c r="P313" s="1" t="str">
        <f t="shared" si="99"/>
        <v>end_&lt;pattern&gt;</v>
      </c>
      <c r="Q313" s="1" t="str">
        <f t="shared" si="100"/>
        <v/>
      </c>
      <c r="R313" s="1" t="str">
        <f t="shared" si="101"/>
        <v/>
      </c>
      <c r="S313" s="1" t="str">
        <f t="shared" si="102"/>
        <v/>
      </c>
    </row>
    <row r="314" spans="1:19" x14ac:dyDescent="0.4">
      <c r="A314" cm="1">
        <f t="array" ref="A314">_xlfn.IFS(LEFT(B314,3)="beg",A313+1,LEFT(B313,3)="end",A313-1,A313,A313)</f>
        <v>15</v>
      </c>
      <c r="B314" t="s">
        <v>62</v>
      </c>
      <c r="C314" s="1" t="str">
        <f t="shared" si="86"/>
        <v/>
      </c>
      <c r="D314" s="1" t="str">
        <f t="shared" si="87"/>
        <v/>
      </c>
      <c r="E314" s="1" t="str">
        <f t="shared" si="88"/>
        <v/>
      </c>
      <c r="F314" s="1" t="str">
        <f t="shared" si="89"/>
        <v/>
      </c>
      <c r="G314" s="1" t="str">
        <f t="shared" si="90"/>
        <v/>
      </c>
      <c r="H314" s="1" t="str">
        <f t="shared" si="91"/>
        <v/>
      </c>
      <c r="I314" s="1" t="str">
        <f t="shared" si="92"/>
        <v/>
      </c>
      <c r="J314" s="1" t="str">
        <f t="shared" si="93"/>
        <v/>
      </c>
      <c r="K314" s="1" t="str">
        <f t="shared" si="94"/>
        <v/>
      </c>
      <c r="L314" s="1" t="str">
        <f t="shared" si="95"/>
        <v/>
      </c>
      <c r="M314" s="1" t="str">
        <f t="shared" si="96"/>
        <v/>
      </c>
      <c r="N314" s="1" t="str">
        <f t="shared" si="97"/>
        <v/>
      </c>
      <c r="O314" s="1" t="str">
        <f t="shared" si="98"/>
        <v/>
      </c>
      <c r="P314" s="1" t="str">
        <f t="shared" si="99"/>
        <v/>
      </c>
      <c r="Q314" s="1" t="str">
        <f t="shared" si="100"/>
        <v xml:space="preserve">begin_&lt;sbr&gt; </v>
      </c>
      <c r="R314" s="1" t="str">
        <f t="shared" si="101"/>
        <v/>
      </c>
      <c r="S314" s="1" t="str">
        <f t="shared" si="102"/>
        <v/>
      </c>
    </row>
    <row r="315" spans="1:19" x14ac:dyDescent="0.4">
      <c r="A315" cm="1">
        <f t="array" ref="A315">_xlfn.IFS(LEFT(B315,3)="beg",A314+1,LEFT(B314,3)="end",A314-1,A314,A314)</f>
        <v>15</v>
      </c>
      <c r="B315" t="s">
        <v>63</v>
      </c>
      <c r="C315" s="1" t="str">
        <f t="shared" si="86"/>
        <v/>
      </c>
      <c r="D315" s="1" t="str">
        <f t="shared" si="87"/>
        <v/>
      </c>
      <c r="E315" s="1" t="str">
        <f t="shared" si="88"/>
        <v/>
      </c>
      <c r="F315" s="1" t="str">
        <f t="shared" si="89"/>
        <v/>
      </c>
      <c r="G315" s="1" t="str">
        <f t="shared" si="90"/>
        <v/>
      </c>
      <c r="H315" s="1" t="str">
        <f t="shared" si="91"/>
        <v/>
      </c>
      <c r="I315" s="1" t="str">
        <f t="shared" si="92"/>
        <v/>
      </c>
      <c r="J315" s="1" t="str">
        <f t="shared" si="93"/>
        <v/>
      </c>
      <c r="K315" s="1" t="str">
        <f t="shared" si="94"/>
        <v/>
      </c>
      <c r="L315" s="1" t="str">
        <f t="shared" si="95"/>
        <v/>
      </c>
      <c r="M315" s="1" t="str">
        <f t="shared" si="96"/>
        <v/>
      </c>
      <c r="N315" s="1" t="str">
        <f t="shared" si="97"/>
        <v/>
      </c>
      <c r="O315" s="1" t="str">
        <f t="shared" si="98"/>
        <v/>
      </c>
      <c r="P315" s="1" t="str">
        <f t="shared" si="99"/>
        <v/>
      </c>
      <c r="Q315" s="1" t="str">
        <f t="shared" si="100"/>
        <v>bounding_box</v>
      </c>
      <c r="R315" s="1" t="str">
        <f t="shared" si="101"/>
        <v/>
      </c>
      <c r="S315" s="1" t="str">
        <f t="shared" si="102"/>
        <v/>
      </c>
    </row>
    <row r="316" spans="1:19" x14ac:dyDescent="0.4">
      <c r="A316" cm="1">
        <f t="array" ref="A316">_xlfn.IFS(LEFT(B316,3)="beg",A315+1,LEFT(B315,3)="end",A315-1,A315,A315)</f>
        <v>15</v>
      </c>
      <c r="B316" t="s">
        <v>64</v>
      </c>
      <c r="C316" s="1" t="str">
        <f t="shared" si="86"/>
        <v/>
      </c>
      <c r="D316" s="1" t="str">
        <f t="shared" si="87"/>
        <v/>
      </c>
      <c r="E316" s="1" t="str">
        <f t="shared" si="88"/>
        <v/>
      </c>
      <c r="F316" s="1" t="str">
        <f t="shared" si="89"/>
        <v/>
      </c>
      <c r="G316" s="1" t="str">
        <f t="shared" si="90"/>
        <v/>
      </c>
      <c r="H316" s="1" t="str">
        <f t="shared" si="91"/>
        <v/>
      </c>
      <c r="I316" s="1" t="str">
        <f t="shared" si="92"/>
        <v/>
      </c>
      <c r="J316" s="1" t="str">
        <f t="shared" si="93"/>
        <v/>
      </c>
      <c r="K316" s="1" t="str">
        <f t="shared" si="94"/>
        <v/>
      </c>
      <c r="L316" s="1" t="str">
        <f t="shared" si="95"/>
        <v/>
      </c>
      <c r="M316" s="1" t="str">
        <f t="shared" si="96"/>
        <v/>
      </c>
      <c r="N316" s="1" t="str">
        <f t="shared" si="97"/>
        <v/>
      </c>
      <c r="O316" s="1" t="str">
        <f t="shared" si="98"/>
        <v/>
      </c>
      <c r="P316" s="1" t="str">
        <f t="shared" si="99"/>
        <v/>
      </c>
      <c r="Q316" s="1" t="str">
        <f t="shared" si="100"/>
        <v>end_&lt;sbr&gt;</v>
      </c>
      <c r="R316" s="1" t="str">
        <f t="shared" si="101"/>
        <v/>
      </c>
      <c r="S316" s="1" t="str">
        <f t="shared" si="102"/>
        <v/>
      </c>
    </row>
    <row r="317" spans="1:19" x14ac:dyDescent="0.4">
      <c r="A317" cm="1">
        <f t="array" ref="A317">_xlfn.IFS(LEFT(B317,3)="beg",A316+1,LEFT(B316,3)="end",A316-1,A316,A316)</f>
        <v>14</v>
      </c>
      <c r="B317" t="s">
        <v>65</v>
      </c>
      <c r="C317" s="1" t="str">
        <f t="shared" si="86"/>
        <v/>
      </c>
      <c r="D317" s="1" t="str">
        <f t="shared" si="87"/>
        <v/>
      </c>
      <c r="E317" s="1" t="str">
        <f t="shared" si="88"/>
        <v/>
      </c>
      <c r="F317" s="1" t="str">
        <f t="shared" si="89"/>
        <v/>
      </c>
      <c r="G317" s="1" t="str">
        <f t="shared" si="90"/>
        <v/>
      </c>
      <c r="H317" s="1" t="str">
        <f t="shared" si="91"/>
        <v/>
      </c>
      <c r="I317" s="1" t="str">
        <f t="shared" si="92"/>
        <v/>
      </c>
      <c r="J317" s="1" t="str">
        <f t="shared" si="93"/>
        <v/>
      </c>
      <c r="K317" s="1" t="str">
        <f t="shared" si="94"/>
        <v/>
      </c>
      <c r="L317" s="1" t="str">
        <f t="shared" si="95"/>
        <v/>
      </c>
      <c r="M317" s="1" t="str">
        <f t="shared" si="96"/>
        <v/>
      </c>
      <c r="N317" s="1" t="str">
        <f t="shared" si="97"/>
        <v/>
      </c>
      <c r="O317" s="1" t="str">
        <f t="shared" si="98"/>
        <v/>
      </c>
      <c r="P317" s="1" t="str">
        <f t="shared" si="99"/>
        <v>NoiseFigure 3.00000</v>
      </c>
      <c r="Q317" s="1" t="str">
        <f t="shared" si="100"/>
        <v/>
      </c>
      <c r="R317" s="1" t="str">
        <f t="shared" si="101"/>
        <v/>
      </c>
      <c r="S317" s="1" t="str">
        <f t="shared" si="102"/>
        <v/>
      </c>
    </row>
    <row r="318" spans="1:19" x14ac:dyDescent="0.4">
      <c r="A318" cm="1">
        <f t="array" ref="A318">_xlfn.IFS(LEFT(B318,3)="beg",A317+1,LEFT(B317,3)="end",A317-1,A317,A317)</f>
        <v>14</v>
      </c>
      <c r="B318" t="s">
        <v>66</v>
      </c>
      <c r="C318" s="1" t="str">
        <f t="shared" si="86"/>
        <v/>
      </c>
      <c r="D318" s="1" t="str">
        <f t="shared" si="87"/>
        <v/>
      </c>
      <c r="E318" s="1" t="str">
        <f t="shared" si="88"/>
        <v/>
      </c>
      <c r="F318" s="1" t="str">
        <f t="shared" si="89"/>
        <v/>
      </c>
      <c r="G318" s="1" t="str">
        <f t="shared" si="90"/>
        <v/>
      </c>
      <c r="H318" s="1" t="str">
        <f t="shared" si="91"/>
        <v/>
      </c>
      <c r="I318" s="1" t="str">
        <f t="shared" si="92"/>
        <v/>
      </c>
      <c r="J318" s="1" t="str">
        <f t="shared" si="93"/>
        <v/>
      </c>
      <c r="K318" s="1" t="str">
        <f t="shared" si="94"/>
        <v/>
      </c>
      <c r="L318" s="1" t="str">
        <f t="shared" si="95"/>
        <v/>
      </c>
      <c r="M318" s="1" t="str">
        <f t="shared" si="96"/>
        <v/>
      </c>
      <c r="N318" s="1" t="str">
        <f t="shared" si="97"/>
        <v/>
      </c>
      <c r="O318" s="1" t="str">
        <f t="shared" si="98"/>
        <v/>
      </c>
      <c r="P318" s="1" t="str">
        <f t="shared" si="99"/>
        <v>end_&lt;receiver&gt;</v>
      </c>
      <c r="Q318" s="1" t="str">
        <f t="shared" si="100"/>
        <v/>
      </c>
      <c r="R318" s="1" t="str">
        <f t="shared" si="101"/>
        <v/>
      </c>
      <c r="S318" s="1" t="str">
        <f t="shared" si="102"/>
        <v/>
      </c>
    </row>
    <row r="319" spans="1:19" x14ac:dyDescent="0.4">
      <c r="A319" cm="1">
        <f t="array" ref="A319">_xlfn.IFS(LEFT(B319,3)="beg",A318+1,LEFT(B318,3)="end",A318-1,A318,A318)</f>
        <v>13</v>
      </c>
      <c r="B319" t="s">
        <v>39</v>
      </c>
      <c r="C319" s="1" t="str">
        <f t="shared" si="86"/>
        <v/>
      </c>
      <c r="D319" s="1" t="str">
        <f t="shared" si="87"/>
        <v/>
      </c>
      <c r="E319" s="1" t="str">
        <f t="shared" si="88"/>
        <v/>
      </c>
      <c r="F319" s="1" t="str">
        <f t="shared" si="89"/>
        <v/>
      </c>
      <c r="G319" s="1" t="str">
        <f t="shared" si="90"/>
        <v/>
      </c>
      <c r="H319" s="1" t="str">
        <f t="shared" si="91"/>
        <v/>
      </c>
      <c r="I319" s="1" t="str">
        <f t="shared" si="92"/>
        <v/>
      </c>
      <c r="J319" s="1" t="str">
        <f t="shared" si="93"/>
        <v/>
      </c>
      <c r="K319" s="1" t="str">
        <f t="shared" si="94"/>
        <v/>
      </c>
      <c r="L319" s="1" t="str">
        <f t="shared" si="95"/>
        <v/>
      </c>
      <c r="M319" s="1" t="str">
        <f t="shared" si="96"/>
        <v/>
      </c>
      <c r="N319" s="1" t="str">
        <f t="shared" si="97"/>
        <v/>
      </c>
      <c r="O319" s="1" t="str">
        <f t="shared" si="98"/>
        <v>powerDistribution Uniform 10.00000 10.00000 inactive nosampling 10</v>
      </c>
      <c r="P319" s="1" t="str">
        <f t="shared" si="99"/>
        <v/>
      </c>
      <c r="Q319" s="1" t="str">
        <f t="shared" si="100"/>
        <v/>
      </c>
      <c r="R319" s="1" t="str">
        <f t="shared" si="101"/>
        <v/>
      </c>
      <c r="S319" s="1" t="str">
        <f t="shared" si="102"/>
        <v/>
      </c>
    </row>
    <row r="320" spans="1:19" x14ac:dyDescent="0.4">
      <c r="A320" cm="1">
        <f t="array" ref="A320">_xlfn.IFS(LEFT(B320,3)="beg",A319+1,LEFT(B319,3)="end",A319-1,A319,A319)</f>
        <v>13</v>
      </c>
      <c r="B320" t="s">
        <v>89</v>
      </c>
      <c r="C320" s="1" t="str">
        <f t="shared" si="86"/>
        <v/>
      </c>
      <c r="D320" s="1" t="str">
        <f t="shared" si="87"/>
        <v/>
      </c>
      <c r="E320" s="1" t="str">
        <f t="shared" si="88"/>
        <v/>
      </c>
      <c r="F320" s="1" t="str">
        <f t="shared" si="89"/>
        <v/>
      </c>
      <c r="G320" s="1" t="str">
        <f t="shared" si="90"/>
        <v/>
      </c>
      <c r="H320" s="1" t="str">
        <f t="shared" si="91"/>
        <v/>
      </c>
      <c r="I320" s="1" t="str">
        <f t="shared" si="92"/>
        <v/>
      </c>
      <c r="J320" s="1" t="str">
        <f t="shared" si="93"/>
        <v/>
      </c>
      <c r="K320" s="1" t="str">
        <f t="shared" si="94"/>
        <v/>
      </c>
      <c r="L320" s="1" t="str">
        <f t="shared" si="95"/>
        <v/>
      </c>
      <c r="M320" s="1" t="str">
        <f t="shared" si="96"/>
        <v/>
      </c>
      <c r="N320" s="1" t="str">
        <f t="shared" si="97"/>
        <v/>
      </c>
      <c r="O320" s="1" t="str">
        <f t="shared" si="98"/>
        <v>end_&lt;grid&gt;</v>
      </c>
      <c r="P320" s="1" t="str">
        <f t="shared" si="99"/>
        <v/>
      </c>
      <c r="Q320" s="1" t="str">
        <f t="shared" si="100"/>
        <v/>
      </c>
      <c r="R320" s="1" t="str">
        <f t="shared" si="101"/>
        <v/>
      </c>
      <c r="S320" s="1" t="str">
        <f t="shared" si="102"/>
        <v/>
      </c>
    </row>
    <row r="321" spans="1:19" x14ac:dyDescent="0.4">
      <c r="A321" cm="1">
        <f t="array" ref="A321">_xlfn.IFS(LEFT(B321,3)="beg",A320+1,LEFT(B320,3)="end",A320-1,A320,A320)</f>
        <v>14</v>
      </c>
      <c r="B321" t="s">
        <v>98</v>
      </c>
      <c r="C321" s="1" t="str">
        <f t="shared" si="86"/>
        <v/>
      </c>
      <c r="D321" s="1" t="str">
        <f t="shared" si="87"/>
        <v/>
      </c>
      <c r="E321" s="1" t="str">
        <f t="shared" si="88"/>
        <v/>
      </c>
      <c r="F321" s="1" t="str">
        <f t="shared" si="89"/>
        <v/>
      </c>
      <c r="G321" s="1" t="str">
        <f t="shared" si="90"/>
        <v/>
      </c>
      <c r="H321" s="1" t="str">
        <f t="shared" si="91"/>
        <v/>
      </c>
      <c r="I321" s="1" t="str">
        <f t="shared" si="92"/>
        <v/>
      </c>
      <c r="J321" s="1" t="str">
        <f t="shared" si="93"/>
        <v/>
      </c>
      <c r="K321" s="1" t="str">
        <f t="shared" si="94"/>
        <v/>
      </c>
      <c r="L321" s="1" t="str">
        <f t="shared" si="95"/>
        <v/>
      </c>
      <c r="M321" s="1" t="str">
        <f t="shared" si="96"/>
        <v/>
      </c>
      <c r="N321" s="1" t="str">
        <f t="shared" si="97"/>
        <v/>
      </c>
      <c r="O321" s="1" t="str">
        <f t="shared" si="98"/>
        <v/>
      </c>
      <c r="P321" s="1" t="str">
        <f t="shared" si="99"/>
        <v>begin_&lt;grid&gt; Dense Pine 10m Rx Grid</v>
      </c>
      <c r="Q321" s="1" t="str">
        <f t="shared" si="100"/>
        <v/>
      </c>
      <c r="R321" s="1" t="str">
        <f t="shared" si="101"/>
        <v/>
      </c>
      <c r="S321" s="1" t="str">
        <f t="shared" si="102"/>
        <v/>
      </c>
    </row>
    <row r="322" spans="1:19" x14ac:dyDescent="0.4">
      <c r="A322" cm="1">
        <f t="array" ref="A322">_xlfn.IFS(LEFT(B322,3)="beg",A321+1,LEFT(B321,3)="end",A321-1,A321,A321)</f>
        <v>14</v>
      </c>
      <c r="B322" t="s">
        <v>99</v>
      </c>
      <c r="C322" s="1" t="str">
        <f t="shared" si="86"/>
        <v/>
      </c>
      <c r="D322" s="1" t="str">
        <f t="shared" si="87"/>
        <v/>
      </c>
      <c r="E322" s="1" t="str">
        <f t="shared" si="88"/>
        <v/>
      </c>
      <c r="F322" s="1" t="str">
        <f t="shared" si="89"/>
        <v/>
      </c>
      <c r="G322" s="1" t="str">
        <f t="shared" si="90"/>
        <v/>
      </c>
      <c r="H322" s="1" t="str">
        <f t="shared" si="91"/>
        <v/>
      </c>
      <c r="I322" s="1" t="str">
        <f t="shared" si="92"/>
        <v/>
      </c>
      <c r="J322" s="1" t="str">
        <f t="shared" si="93"/>
        <v/>
      </c>
      <c r="K322" s="1" t="str">
        <f t="shared" si="94"/>
        <v/>
      </c>
      <c r="L322" s="1" t="str">
        <f t="shared" si="95"/>
        <v/>
      </c>
      <c r="M322" s="1" t="str">
        <f t="shared" si="96"/>
        <v/>
      </c>
      <c r="N322" s="1" t="str">
        <f t="shared" si="97"/>
        <v/>
      </c>
      <c r="O322" s="1" t="str">
        <f t="shared" si="98"/>
        <v/>
      </c>
      <c r="P322" s="1" t="str">
        <f t="shared" si="99"/>
        <v>project_id 8</v>
      </c>
      <c r="Q322" s="1" t="str">
        <f t="shared" si="100"/>
        <v/>
      </c>
      <c r="R322" s="1" t="str">
        <f t="shared" si="101"/>
        <v/>
      </c>
      <c r="S322" s="1" t="str">
        <f t="shared" si="102"/>
        <v/>
      </c>
    </row>
    <row r="323" spans="1:19" x14ac:dyDescent="0.4">
      <c r="A323" cm="1">
        <f t="array" ref="A323">_xlfn.IFS(LEFT(B323,3)="beg",A322+1,LEFT(B322,3)="end",A322-1,A322,A322)</f>
        <v>14</v>
      </c>
      <c r="B323" t="s">
        <v>43</v>
      </c>
      <c r="C323" s="1" t="str">
        <f t="shared" si="86"/>
        <v/>
      </c>
      <c r="D323" s="1" t="str">
        <f t="shared" si="87"/>
        <v/>
      </c>
      <c r="E323" s="1" t="str">
        <f t="shared" si="88"/>
        <v/>
      </c>
      <c r="F323" s="1" t="str">
        <f t="shared" si="89"/>
        <v/>
      </c>
      <c r="G323" s="1" t="str">
        <f t="shared" si="90"/>
        <v/>
      </c>
      <c r="H323" s="1" t="str">
        <f t="shared" si="91"/>
        <v/>
      </c>
      <c r="I323" s="1" t="str">
        <f t="shared" si="92"/>
        <v/>
      </c>
      <c r="J323" s="1" t="str">
        <f t="shared" si="93"/>
        <v/>
      </c>
      <c r="K323" s="1" t="str">
        <f t="shared" si="94"/>
        <v/>
      </c>
      <c r="L323" s="1" t="str">
        <f t="shared" si="95"/>
        <v/>
      </c>
      <c r="M323" s="1" t="str">
        <f t="shared" si="96"/>
        <v/>
      </c>
      <c r="N323" s="1" t="str">
        <f t="shared" si="97"/>
        <v/>
      </c>
      <c r="O323" s="1" t="str">
        <f t="shared" si="98"/>
        <v/>
      </c>
      <c r="P323" s="1" t="str">
        <f t="shared" si="99"/>
        <v>inactive</v>
      </c>
      <c r="Q323" s="1" t="str">
        <f t="shared" si="100"/>
        <v/>
      </c>
      <c r="R323" s="1" t="str">
        <f t="shared" si="101"/>
        <v/>
      </c>
      <c r="S323" s="1" t="str">
        <f t="shared" si="102"/>
        <v/>
      </c>
    </row>
    <row r="324" spans="1:19" x14ac:dyDescent="0.4">
      <c r="A324" cm="1">
        <f t="array" ref="A324">_xlfn.IFS(LEFT(B324,3)="beg",A323+1,LEFT(B323,3)="end",A323-1,A323,A323)</f>
        <v>14</v>
      </c>
      <c r="B324" t="s">
        <v>70</v>
      </c>
      <c r="C324" s="1" t="str">
        <f t="shared" si="86"/>
        <v/>
      </c>
      <c r="D324" s="1" t="str">
        <f t="shared" si="87"/>
        <v/>
      </c>
      <c r="E324" s="1" t="str">
        <f t="shared" si="88"/>
        <v/>
      </c>
      <c r="F324" s="1" t="str">
        <f t="shared" si="89"/>
        <v/>
      </c>
      <c r="G324" s="1" t="str">
        <f t="shared" si="90"/>
        <v/>
      </c>
      <c r="H324" s="1" t="str">
        <f t="shared" si="91"/>
        <v/>
      </c>
      <c r="I324" s="1" t="str">
        <f t="shared" si="92"/>
        <v/>
      </c>
      <c r="J324" s="1" t="str">
        <f t="shared" si="93"/>
        <v/>
      </c>
      <c r="K324" s="1" t="str">
        <f t="shared" si="94"/>
        <v/>
      </c>
      <c r="L324" s="1" t="str">
        <f t="shared" si="95"/>
        <v/>
      </c>
      <c r="M324" s="1" t="str">
        <f t="shared" si="96"/>
        <v/>
      </c>
      <c r="N324" s="1" t="str">
        <f t="shared" si="97"/>
        <v/>
      </c>
      <c r="O324" s="1" t="str">
        <f t="shared" si="98"/>
        <v/>
      </c>
      <c r="P324" s="1" t="str">
        <f t="shared" si="99"/>
        <v>invisible</v>
      </c>
      <c r="Q324" s="1" t="str">
        <f t="shared" si="100"/>
        <v/>
      </c>
      <c r="R324" s="1" t="str">
        <f t="shared" si="101"/>
        <v/>
      </c>
      <c r="S324" s="1" t="str">
        <f t="shared" si="102"/>
        <v/>
      </c>
    </row>
    <row r="325" spans="1:19" x14ac:dyDescent="0.4">
      <c r="A325" cm="1">
        <f t="array" ref="A325">_xlfn.IFS(LEFT(B325,3)="beg",A324+1,LEFT(B324,3)="end",A324-1,A324,A324)</f>
        <v>14</v>
      </c>
      <c r="B325" t="s">
        <v>44</v>
      </c>
      <c r="C325" s="1" t="str">
        <f t="shared" si="86"/>
        <v/>
      </c>
      <c r="D325" s="1" t="str">
        <f t="shared" si="87"/>
        <v/>
      </c>
      <c r="E325" s="1" t="str">
        <f t="shared" si="88"/>
        <v/>
      </c>
      <c r="F325" s="1" t="str">
        <f t="shared" si="89"/>
        <v/>
      </c>
      <c r="G325" s="1" t="str">
        <f t="shared" si="90"/>
        <v/>
      </c>
      <c r="H325" s="1" t="str">
        <f t="shared" si="91"/>
        <v/>
      </c>
      <c r="I325" s="1" t="str">
        <f t="shared" si="92"/>
        <v/>
      </c>
      <c r="J325" s="1" t="str">
        <f t="shared" si="93"/>
        <v/>
      </c>
      <c r="K325" s="1" t="str">
        <f t="shared" si="94"/>
        <v/>
      </c>
      <c r="L325" s="1" t="str">
        <f t="shared" si="95"/>
        <v/>
      </c>
      <c r="M325" s="1" t="str">
        <f t="shared" si="96"/>
        <v/>
      </c>
      <c r="N325" s="1" t="str">
        <f t="shared" si="97"/>
        <v/>
      </c>
      <c r="O325" s="1" t="str">
        <f t="shared" si="98"/>
        <v/>
      </c>
      <c r="P325" s="1" t="str">
        <f t="shared" si="99"/>
        <v>vertical_line no</v>
      </c>
      <c r="Q325" s="1" t="str">
        <f t="shared" si="100"/>
        <v/>
      </c>
      <c r="R325" s="1" t="str">
        <f t="shared" si="101"/>
        <v/>
      </c>
      <c r="S325" s="1" t="str">
        <f t="shared" si="102"/>
        <v/>
      </c>
    </row>
    <row r="326" spans="1:19" x14ac:dyDescent="0.4">
      <c r="A326" cm="1">
        <f t="array" ref="A326">_xlfn.IFS(LEFT(B326,3)="beg",A325+1,LEFT(B325,3)="end",A325-1,A325,A325)</f>
        <v>14</v>
      </c>
      <c r="B326" t="s">
        <v>5</v>
      </c>
      <c r="C326" s="1" t="str">
        <f t="shared" si="86"/>
        <v/>
      </c>
      <c r="D326" s="1" t="str">
        <f t="shared" si="87"/>
        <v/>
      </c>
      <c r="E326" s="1" t="str">
        <f t="shared" si="88"/>
        <v/>
      </c>
      <c r="F326" s="1" t="str">
        <f t="shared" si="89"/>
        <v/>
      </c>
      <c r="G326" s="1" t="str">
        <f t="shared" si="90"/>
        <v/>
      </c>
      <c r="H326" s="1" t="str">
        <f t="shared" si="91"/>
        <v/>
      </c>
      <c r="I326" s="1" t="str">
        <f t="shared" si="92"/>
        <v/>
      </c>
      <c r="J326" s="1" t="str">
        <f t="shared" si="93"/>
        <v/>
      </c>
      <c r="K326" s="1" t="str">
        <f t="shared" si="94"/>
        <v/>
      </c>
      <c r="L326" s="1" t="str">
        <f t="shared" si="95"/>
        <v/>
      </c>
      <c r="M326" s="1" t="str">
        <f t="shared" si="96"/>
        <v/>
      </c>
      <c r="N326" s="1" t="str">
        <f t="shared" si="97"/>
        <v/>
      </c>
      <c r="O326" s="1" t="str">
        <f t="shared" si="98"/>
        <v/>
      </c>
      <c r="P326" s="1" t="str">
        <f t="shared" si="99"/>
        <v>CVxLength 10.00000</v>
      </c>
      <c r="Q326" s="1" t="str">
        <f t="shared" si="100"/>
        <v/>
      </c>
      <c r="R326" s="1" t="str">
        <f t="shared" si="101"/>
        <v/>
      </c>
      <c r="S326" s="1" t="str">
        <f t="shared" si="102"/>
        <v/>
      </c>
    </row>
    <row r="327" spans="1:19" x14ac:dyDescent="0.4">
      <c r="A327" cm="1">
        <f t="array" ref="A327">_xlfn.IFS(LEFT(B327,3)="beg",A326+1,LEFT(B326,3)="end",A326-1,A326,A326)</f>
        <v>14</v>
      </c>
      <c r="B327" t="s">
        <v>6</v>
      </c>
      <c r="C327" s="1" t="str">
        <f t="shared" si="86"/>
        <v/>
      </c>
      <c r="D327" s="1" t="str">
        <f t="shared" si="87"/>
        <v/>
      </c>
      <c r="E327" s="1" t="str">
        <f t="shared" si="88"/>
        <v/>
      </c>
      <c r="F327" s="1" t="str">
        <f t="shared" si="89"/>
        <v/>
      </c>
      <c r="G327" s="1" t="str">
        <f t="shared" si="90"/>
        <v/>
      </c>
      <c r="H327" s="1" t="str">
        <f t="shared" si="91"/>
        <v/>
      </c>
      <c r="I327" s="1" t="str">
        <f t="shared" si="92"/>
        <v/>
      </c>
      <c r="J327" s="1" t="str">
        <f t="shared" si="93"/>
        <v/>
      </c>
      <c r="K327" s="1" t="str">
        <f t="shared" si="94"/>
        <v/>
      </c>
      <c r="L327" s="1" t="str">
        <f t="shared" si="95"/>
        <v/>
      </c>
      <c r="M327" s="1" t="str">
        <f t="shared" si="96"/>
        <v/>
      </c>
      <c r="N327" s="1" t="str">
        <f t="shared" si="97"/>
        <v/>
      </c>
      <c r="O327" s="1" t="str">
        <f t="shared" si="98"/>
        <v/>
      </c>
      <c r="P327" s="1" t="str">
        <f t="shared" si="99"/>
        <v>CVyLength 10.00000</v>
      </c>
      <c r="Q327" s="1" t="str">
        <f t="shared" si="100"/>
        <v/>
      </c>
      <c r="R327" s="1" t="str">
        <f t="shared" si="101"/>
        <v/>
      </c>
      <c r="S327" s="1" t="str">
        <f t="shared" si="102"/>
        <v/>
      </c>
    </row>
    <row r="328" spans="1:19" x14ac:dyDescent="0.4">
      <c r="A328" cm="1">
        <f t="array" ref="A328">_xlfn.IFS(LEFT(B328,3)="beg",A327+1,LEFT(B327,3)="end",A327-1,A327,A327)</f>
        <v>14</v>
      </c>
      <c r="B328" t="s">
        <v>7</v>
      </c>
      <c r="C328" s="1" t="str">
        <f t="shared" si="86"/>
        <v/>
      </c>
      <c r="D328" s="1" t="str">
        <f t="shared" si="87"/>
        <v/>
      </c>
      <c r="E328" s="1" t="str">
        <f t="shared" si="88"/>
        <v/>
      </c>
      <c r="F328" s="1" t="str">
        <f t="shared" si="89"/>
        <v/>
      </c>
      <c r="G328" s="1" t="str">
        <f t="shared" si="90"/>
        <v/>
      </c>
      <c r="H328" s="1" t="str">
        <f t="shared" si="91"/>
        <v/>
      </c>
      <c r="I328" s="1" t="str">
        <f t="shared" si="92"/>
        <v/>
      </c>
      <c r="J328" s="1" t="str">
        <f t="shared" si="93"/>
        <v/>
      </c>
      <c r="K328" s="1" t="str">
        <f t="shared" si="94"/>
        <v/>
      </c>
      <c r="L328" s="1" t="str">
        <f t="shared" si="95"/>
        <v/>
      </c>
      <c r="M328" s="1" t="str">
        <f t="shared" si="96"/>
        <v/>
      </c>
      <c r="N328" s="1" t="str">
        <f t="shared" si="97"/>
        <v/>
      </c>
      <c r="O328" s="1" t="str">
        <f t="shared" si="98"/>
        <v/>
      </c>
      <c r="P328" s="1" t="str">
        <f t="shared" si="99"/>
        <v>CVzLength 10.00000</v>
      </c>
      <c r="Q328" s="1" t="str">
        <f t="shared" si="100"/>
        <v/>
      </c>
      <c r="R328" s="1" t="str">
        <f t="shared" si="101"/>
        <v/>
      </c>
      <c r="S328" s="1" t="str">
        <f t="shared" si="102"/>
        <v/>
      </c>
    </row>
    <row r="329" spans="1:19" x14ac:dyDescent="0.4">
      <c r="A329" cm="1">
        <f t="array" ref="A329">_xlfn.IFS(LEFT(B329,3)="beg",A328+1,LEFT(B328,3)="end",A328-1,A328,A328)</f>
        <v>14</v>
      </c>
      <c r="B329" t="s">
        <v>8</v>
      </c>
      <c r="C329" s="1" t="str">
        <f t="shared" si="86"/>
        <v/>
      </c>
      <c r="D329" s="1" t="str">
        <f t="shared" si="87"/>
        <v/>
      </c>
      <c r="E329" s="1" t="str">
        <f t="shared" si="88"/>
        <v/>
      </c>
      <c r="F329" s="1" t="str">
        <f t="shared" si="89"/>
        <v/>
      </c>
      <c r="G329" s="1" t="str">
        <f t="shared" si="90"/>
        <v/>
      </c>
      <c r="H329" s="1" t="str">
        <f t="shared" si="91"/>
        <v/>
      </c>
      <c r="I329" s="1" t="str">
        <f t="shared" si="92"/>
        <v/>
      </c>
      <c r="J329" s="1" t="str">
        <f t="shared" si="93"/>
        <v/>
      </c>
      <c r="K329" s="1" t="str">
        <f t="shared" si="94"/>
        <v/>
      </c>
      <c r="L329" s="1" t="str">
        <f t="shared" si="95"/>
        <v/>
      </c>
      <c r="M329" s="1" t="str">
        <f t="shared" si="96"/>
        <v/>
      </c>
      <c r="N329" s="1" t="str">
        <f t="shared" si="97"/>
        <v/>
      </c>
      <c r="O329" s="1" t="str">
        <f t="shared" si="98"/>
        <v/>
      </c>
      <c r="P329" s="1" t="str">
        <f t="shared" si="99"/>
        <v>AutoPatternScale</v>
      </c>
      <c r="Q329" s="1" t="str">
        <f t="shared" si="100"/>
        <v/>
      </c>
      <c r="R329" s="1" t="str">
        <f t="shared" si="101"/>
        <v/>
      </c>
      <c r="S329" s="1" t="str">
        <f t="shared" si="102"/>
        <v/>
      </c>
    </row>
    <row r="330" spans="1:19" x14ac:dyDescent="0.4">
      <c r="A330" cm="1">
        <f t="array" ref="A330">_xlfn.IFS(LEFT(B330,3)="beg",A329+1,LEFT(B329,3)="end",A329-1,A329,A329)</f>
        <v>14</v>
      </c>
      <c r="B330" t="s">
        <v>9</v>
      </c>
      <c r="C330" s="1" t="str">
        <f t="shared" si="86"/>
        <v/>
      </c>
      <c r="D330" s="1" t="str">
        <f t="shared" si="87"/>
        <v/>
      </c>
      <c r="E330" s="1" t="str">
        <f t="shared" si="88"/>
        <v/>
      </c>
      <c r="F330" s="1" t="str">
        <f t="shared" si="89"/>
        <v/>
      </c>
      <c r="G330" s="1" t="str">
        <f t="shared" si="90"/>
        <v/>
      </c>
      <c r="H330" s="1" t="str">
        <f t="shared" si="91"/>
        <v/>
      </c>
      <c r="I330" s="1" t="str">
        <f t="shared" si="92"/>
        <v/>
      </c>
      <c r="J330" s="1" t="str">
        <f t="shared" si="93"/>
        <v/>
      </c>
      <c r="K330" s="1" t="str">
        <f t="shared" si="94"/>
        <v/>
      </c>
      <c r="L330" s="1" t="str">
        <f t="shared" si="95"/>
        <v/>
      </c>
      <c r="M330" s="1" t="str">
        <f t="shared" si="96"/>
        <v/>
      </c>
      <c r="N330" s="1" t="str">
        <f t="shared" si="97"/>
        <v/>
      </c>
      <c r="O330" s="1" t="str">
        <f t="shared" si="98"/>
        <v/>
      </c>
      <c r="P330" s="1" t="str">
        <f t="shared" si="99"/>
        <v>ShowDescription no</v>
      </c>
      <c r="Q330" s="1" t="str">
        <f t="shared" si="100"/>
        <v/>
      </c>
      <c r="R330" s="1" t="str">
        <f t="shared" si="101"/>
        <v/>
      </c>
      <c r="S330" s="1" t="str">
        <f t="shared" si="102"/>
        <v/>
      </c>
    </row>
    <row r="331" spans="1:19" x14ac:dyDescent="0.4">
      <c r="A331" cm="1">
        <f t="array" ref="A331">_xlfn.IFS(LEFT(B331,3)="beg",A330+1,LEFT(B330,3)="end",A330-1,A330,A330)</f>
        <v>14</v>
      </c>
      <c r="B331" t="s">
        <v>10</v>
      </c>
      <c r="C331" s="1" t="str">
        <f t="shared" si="86"/>
        <v/>
      </c>
      <c r="D331" s="1" t="str">
        <f t="shared" si="87"/>
        <v/>
      </c>
      <c r="E331" s="1" t="str">
        <f t="shared" si="88"/>
        <v/>
      </c>
      <c r="F331" s="1" t="str">
        <f t="shared" si="89"/>
        <v/>
      </c>
      <c r="G331" s="1" t="str">
        <f t="shared" si="90"/>
        <v/>
      </c>
      <c r="H331" s="1" t="str">
        <f t="shared" si="91"/>
        <v/>
      </c>
      <c r="I331" s="1" t="str">
        <f t="shared" si="92"/>
        <v/>
      </c>
      <c r="J331" s="1" t="str">
        <f t="shared" si="93"/>
        <v/>
      </c>
      <c r="K331" s="1" t="str">
        <f t="shared" si="94"/>
        <v/>
      </c>
      <c r="L331" s="1" t="str">
        <f t="shared" si="95"/>
        <v/>
      </c>
      <c r="M331" s="1" t="str">
        <f t="shared" si="96"/>
        <v/>
      </c>
      <c r="N331" s="1" t="str">
        <f t="shared" si="97"/>
        <v/>
      </c>
      <c r="O331" s="1" t="str">
        <f t="shared" si="98"/>
        <v/>
      </c>
      <c r="P331" s="1" t="str">
        <f t="shared" si="99"/>
        <v>CVsVisible no</v>
      </c>
      <c r="Q331" s="1" t="str">
        <f t="shared" si="100"/>
        <v/>
      </c>
      <c r="R331" s="1" t="str">
        <f t="shared" si="101"/>
        <v/>
      </c>
      <c r="S331" s="1" t="str">
        <f t="shared" si="102"/>
        <v/>
      </c>
    </row>
    <row r="332" spans="1:19" x14ac:dyDescent="0.4">
      <c r="A332" cm="1">
        <f t="array" ref="A332">_xlfn.IFS(LEFT(B332,3)="beg",A331+1,LEFT(B331,3)="end",A331-1,A331,A331)</f>
        <v>14</v>
      </c>
      <c r="B332" t="s">
        <v>11</v>
      </c>
      <c r="C332" s="1" t="str">
        <f t="shared" si="86"/>
        <v/>
      </c>
      <c r="D332" s="1" t="str">
        <f t="shared" si="87"/>
        <v/>
      </c>
      <c r="E332" s="1" t="str">
        <f t="shared" si="88"/>
        <v/>
      </c>
      <c r="F332" s="1" t="str">
        <f t="shared" si="89"/>
        <v/>
      </c>
      <c r="G332" s="1" t="str">
        <f t="shared" si="90"/>
        <v/>
      </c>
      <c r="H332" s="1" t="str">
        <f t="shared" si="91"/>
        <v/>
      </c>
      <c r="I332" s="1" t="str">
        <f t="shared" si="92"/>
        <v/>
      </c>
      <c r="J332" s="1" t="str">
        <f t="shared" si="93"/>
        <v/>
      </c>
      <c r="K332" s="1" t="str">
        <f t="shared" si="94"/>
        <v/>
      </c>
      <c r="L332" s="1" t="str">
        <f t="shared" si="95"/>
        <v/>
      </c>
      <c r="M332" s="1" t="str">
        <f t="shared" si="96"/>
        <v/>
      </c>
      <c r="N332" s="1" t="str">
        <f t="shared" si="97"/>
        <v/>
      </c>
      <c r="O332" s="1" t="str">
        <f t="shared" si="98"/>
        <v/>
      </c>
      <c r="P332" s="1" t="str">
        <f t="shared" si="99"/>
        <v>CVsThickness 3</v>
      </c>
      <c r="Q332" s="1" t="str">
        <f t="shared" si="100"/>
        <v/>
      </c>
      <c r="R332" s="1" t="str">
        <f t="shared" si="101"/>
        <v/>
      </c>
      <c r="S332" s="1" t="str">
        <f t="shared" si="102"/>
        <v/>
      </c>
    </row>
    <row r="333" spans="1:19" x14ac:dyDescent="0.4">
      <c r="A333" cm="1">
        <f t="array" ref="A333">_xlfn.IFS(LEFT(B333,3)="beg",A332+1,LEFT(B332,3)="end",A332-1,A332,A332)</f>
        <v>15</v>
      </c>
      <c r="B333" t="s">
        <v>12</v>
      </c>
      <c r="C333" s="1" t="str">
        <f t="shared" si="86"/>
        <v/>
      </c>
      <c r="D333" s="1" t="str">
        <f t="shared" si="87"/>
        <v/>
      </c>
      <c r="E333" s="1" t="str">
        <f t="shared" si="88"/>
        <v/>
      </c>
      <c r="F333" s="1" t="str">
        <f t="shared" si="89"/>
        <v/>
      </c>
      <c r="G333" s="1" t="str">
        <f t="shared" si="90"/>
        <v/>
      </c>
      <c r="H333" s="1" t="str">
        <f t="shared" si="91"/>
        <v/>
      </c>
      <c r="I333" s="1" t="str">
        <f t="shared" si="92"/>
        <v/>
      </c>
      <c r="J333" s="1" t="str">
        <f t="shared" si="93"/>
        <v/>
      </c>
      <c r="K333" s="1" t="str">
        <f t="shared" si="94"/>
        <v/>
      </c>
      <c r="L333" s="1" t="str">
        <f t="shared" si="95"/>
        <v/>
      </c>
      <c r="M333" s="1" t="str">
        <f t="shared" si="96"/>
        <v/>
      </c>
      <c r="N333" s="1" t="str">
        <f t="shared" si="97"/>
        <v/>
      </c>
      <c r="O333" s="1" t="str">
        <f t="shared" si="98"/>
        <v/>
      </c>
      <c r="P333" s="1" t="str">
        <f t="shared" si="99"/>
        <v/>
      </c>
      <c r="Q333" s="1" t="str">
        <f t="shared" si="100"/>
        <v xml:space="preserve">begin_&lt;location&gt; </v>
      </c>
      <c r="R333" s="1" t="str">
        <f t="shared" si="101"/>
        <v/>
      </c>
      <c r="S333" s="1" t="str">
        <f t="shared" si="102"/>
        <v/>
      </c>
    </row>
    <row r="334" spans="1:19" x14ac:dyDescent="0.4">
      <c r="A334" cm="1">
        <f t="array" ref="A334">_xlfn.IFS(LEFT(B334,3)="beg",A333+1,LEFT(B333,3)="end",A333-1,A333,A333)</f>
        <v>16</v>
      </c>
      <c r="B334" t="s">
        <v>13</v>
      </c>
      <c r="C334" s="1" t="str">
        <f t="shared" si="86"/>
        <v/>
      </c>
      <c r="D334" s="1" t="str">
        <f t="shared" si="87"/>
        <v/>
      </c>
      <c r="E334" s="1" t="str">
        <f t="shared" si="88"/>
        <v/>
      </c>
      <c r="F334" s="1" t="str">
        <f t="shared" si="89"/>
        <v/>
      </c>
      <c r="G334" s="1" t="str">
        <f t="shared" si="90"/>
        <v/>
      </c>
      <c r="H334" s="1" t="str">
        <f t="shared" si="91"/>
        <v/>
      </c>
      <c r="I334" s="1" t="str">
        <f t="shared" si="92"/>
        <v/>
      </c>
      <c r="J334" s="1" t="str">
        <f t="shared" si="93"/>
        <v/>
      </c>
      <c r="K334" s="1" t="str">
        <f t="shared" si="94"/>
        <v/>
      </c>
      <c r="L334" s="1" t="str">
        <f t="shared" si="95"/>
        <v/>
      </c>
      <c r="M334" s="1" t="str">
        <f t="shared" si="96"/>
        <v/>
      </c>
      <c r="N334" s="1" t="str">
        <f t="shared" si="97"/>
        <v/>
      </c>
      <c r="O334" s="1" t="str">
        <f t="shared" si="98"/>
        <v/>
      </c>
      <c r="P334" s="1" t="str">
        <f t="shared" si="99"/>
        <v/>
      </c>
      <c r="Q334" s="1" t="str">
        <f t="shared" si="100"/>
        <v/>
      </c>
      <c r="R334" s="1" t="str">
        <f t="shared" si="101"/>
        <v xml:space="preserve">begin_&lt;reference&gt; </v>
      </c>
      <c r="S334" s="1" t="str">
        <f t="shared" si="102"/>
        <v/>
      </c>
    </row>
    <row r="335" spans="1:19" x14ac:dyDescent="0.4">
      <c r="A335" cm="1">
        <f t="array" ref="A335">_xlfn.IFS(LEFT(B335,3)="beg",A334+1,LEFT(B334,3)="end",A334-1,A334,A334)</f>
        <v>16</v>
      </c>
      <c r="B335" t="s">
        <v>14</v>
      </c>
      <c r="C335" s="1" t="str">
        <f t="shared" ref="C335:C367" si="103">IF(A335=1,B335,"")</f>
        <v/>
      </c>
      <c r="D335" s="1" t="str">
        <f t="shared" ref="D335:D367" si="104">IF(A335=2,B335,"")</f>
        <v/>
      </c>
      <c r="E335" s="1" t="str">
        <f t="shared" ref="E335:E367" si="105">IF(A335=3,B335,"")</f>
        <v/>
      </c>
      <c r="F335" s="1" t="str">
        <f t="shared" ref="F335:F367" si="106">IF(A335=4,B335,"")</f>
        <v/>
      </c>
      <c r="G335" s="1" t="str">
        <f t="shared" ref="G335:G367" si="107">IF(A335=5,B335,"")</f>
        <v/>
      </c>
      <c r="H335" s="1" t="str">
        <f t="shared" ref="H335:H367" si="108">IF(A335=6,B335,"")</f>
        <v/>
      </c>
      <c r="I335" s="1" t="str">
        <f t="shared" ref="I335:I367" si="109">IF(A335=7,B335,"")</f>
        <v/>
      </c>
      <c r="J335" s="1" t="str">
        <f t="shared" ref="J335:J367" si="110">IF(A335=8,B335,"")</f>
        <v/>
      </c>
      <c r="K335" s="1" t="str">
        <f t="shared" ref="K335:K367" si="111">IF(A335=9,B335,"")</f>
        <v/>
      </c>
      <c r="L335" s="1" t="str">
        <f t="shared" ref="L335:L367" si="112">IF(A335=10,B335,"")</f>
        <v/>
      </c>
      <c r="M335" s="1" t="str">
        <f t="shared" ref="M335:M367" si="113">IF(A335=11,B335,"")</f>
        <v/>
      </c>
      <c r="N335" s="1" t="str">
        <f t="shared" ref="N335:N367" si="114">IF(A335=12,B335,"")</f>
        <v/>
      </c>
      <c r="O335" s="1" t="str">
        <f t="shared" ref="O335:O367" si="115">IF(A335=13,B335,"")</f>
        <v/>
      </c>
      <c r="P335" s="1" t="str">
        <f t="shared" ref="P335:P367" si="116">IF(A335=14,B335,"")</f>
        <v/>
      </c>
      <c r="Q335" s="1" t="str">
        <f t="shared" ref="Q335:Q367" si="117">IF(A335=15,B335,"")</f>
        <v/>
      </c>
      <c r="R335" s="1" t="str">
        <f t="shared" ref="R335:R367" si="118">IF(A335=16,B335,"")</f>
        <v>cartesian</v>
      </c>
      <c r="S335" s="1" t="str">
        <f t="shared" ref="S335:S367" si="119">IF(A335=17,B335,"")</f>
        <v/>
      </c>
    </row>
    <row r="336" spans="1:19" x14ac:dyDescent="0.4">
      <c r="A336" cm="1">
        <f t="array" ref="A336">_xlfn.IFS(LEFT(B336,3)="beg",A335+1,LEFT(B335,3)="end",A335-1,A335,A335)</f>
        <v>16</v>
      </c>
      <c r="B336" t="s">
        <v>15</v>
      </c>
      <c r="C336" s="1" t="str">
        <f t="shared" si="103"/>
        <v/>
      </c>
      <c r="D336" s="1" t="str">
        <f t="shared" si="104"/>
        <v/>
      </c>
      <c r="E336" s="1" t="str">
        <f t="shared" si="105"/>
        <v/>
      </c>
      <c r="F336" s="1" t="str">
        <f t="shared" si="106"/>
        <v/>
      </c>
      <c r="G336" s="1" t="str">
        <f t="shared" si="107"/>
        <v/>
      </c>
      <c r="H336" s="1" t="str">
        <f t="shared" si="108"/>
        <v/>
      </c>
      <c r="I336" s="1" t="str">
        <f t="shared" si="109"/>
        <v/>
      </c>
      <c r="J336" s="1" t="str">
        <f t="shared" si="110"/>
        <v/>
      </c>
      <c r="K336" s="1" t="str">
        <f t="shared" si="111"/>
        <v/>
      </c>
      <c r="L336" s="1" t="str">
        <f t="shared" si="112"/>
        <v/>
      </c>
      <c r="M336" s="1" t="str">
        <f t="shared" si="113"/>
        <v/>
      </c>
      <c r="N336" s="1" t="str">
        <f t="shared" si="114"/>
        <v/>
      </c>
      <c r="O336" s="1" t="str">
        <f t="shared" si="115"/>
        <v/>
      </c>
      <c r="P336" s="1" t="str">
        <f t="shared" si="116"/>
        <v/>
      </c>
      <c r="Q336" s="1" t="str">
        <f t="shared" si="117"/>
        <v/>
      </c>
      <c r="R336" s="1" t="str">
        <f t="shared" si="118"/>
        <v>longitude 138.544999999999990</v>
      </c>
      <c r="S336" s="1" t="str">
        <f t="shared" si="119"/>
        <v/>
      </c>
    </row>
    <row r="337" spans="1:19" x14ac:dyDescent="0.4">
      <c r="A337" cm="1">
        <f t="array" ref="A337">_xlfn.IFS(LEFT(B337,3)="beg",A336+1,LEFT(B336,3)="end",A336-1,A336,A336)</f>
        <v>16</v>
      </c>
      <c r="B337" t="s">
        <v>16</v>
      </c>
      <c r="C337" s="1" t="str">
        <f t="shared" si="103"/>
        <v/>
      </c>
      <c r="D337" s="1" t="str">
        <f t="shared" si="104"/>
        <v/>
      </c>
      <c r="E337" s="1" t="str">
        <f t="shared" si="105"/>
        <v/>
      </c>
      <c r="F337" s="1" t="str">
        <f t="shared" si="106"/>
        <v/>
      </c>
      <c r="G337" s="1" t="str">
        <f t="shared" si="107"/>
        <v/>
      </c>
      <c r="H337" s="1" t="str">
        <f t="shared" si="108"/>
        <v/>
      </c>
      <c r="I337" s="1" t="str">
        <f t="shared" si="109"/>
        <v/>
      </c>
      <c r="J337" s="1" t="str">
        <f t="shared" si="110"/>
        <v/>
      </c>
      <c r="K337" s="1" t="str">
        <f t="shared" si="111"/>
        <v/>
      </c>
      <c r="L337" s="1" t="str">
        <f t="shared" si="112"/>
        <v/>
      </c>
      <c r="M337" s="1" t="str">
        <f t="shared" si="113"/>
        <v/>
      </c>
      <c r="N337" s="1" t="str">
        <f t="shared" si="114"/>
        <v/>
      </c>
      <c r="O337" s="1" t="str">
        <f t="shared" si="115"/>
        <v/>
      </c>
      <c r="P337" s="1" t="str">
        <f t="shared" si="116"/>
        <v/>
      </c>
      <c r="Q337" s="1" t="str">
        <f t="shared" si="117"/>
        <v/>
      </c>
      <c r="R337" s="1" t="str">
        <f t="shared" si="118"/>
        <v>latitude 36.402900000000002</v>
      </c>
      <c r="S337" s="1" t="str">
        <f t="shared" si="119"/>
        <v/>
      </c>
    </row>
    <row r="338" spans="1:19" x14ac:dyDescent="0.4">
      <c r="A338" cm="1">
        <f t="array" ref="A338">_xlfn.IFS(LEFT(B338,3)="beg",A337+1,LEFT(B337,3)="end",A337-1,A337,A337)</f>
        <v>16</v>
      </c>
      <c r="B338" t="s">
        <v>45</v>
      </c>
      <c r="C338" s="1" t="str">
        <f t="shared" si="103"/>
        <v/>
      </c>
      <c r="D338" s="1" t="str">
        <f t="shared" si="104"/>
        <v/>
      </c>
      <c r="E338" s="1" t="str">
        <f t="shared" si="105"/>
        <v/>
      </c>
      <c r="F338" s="1" t="str">
        <f t="shared" si="106"/>
        <v/>
      </c>
      <c r="G338" s="1" t="str">
        <f t="shared" si="107"/>
        <v/>
      </c>
      <c r="H338" s="1" t="str">
        <f t="shared" si="108"/>
        <v/>
      </c>
      <c r="I338" s="1" t="str">
        <f t="shared" si="109"/>
        <v/>
      </c>
      <c r="J338" s="1" t="str">
        <f t="shared" si="110"/>
        <v/>
      </c>
      <c r="K338" s="1" t="str">
        <f t="shared" si="111"/>
        <v/>
      </c>
      <c r="L338" s="1" t="str">
        <f t="shared" si="112"/>
        <v/>
      </c>
      <c r="M338" s="1" t="str">
        <f t="shared" si="113"/>
        <v/>
      </c>
      <c r="N338" s="1" t="str">
        <f t="shared" si="114"/>
        <v/>
      </c>
      <c r="O338" s="1" t="str">
        <f t="shared" si="115"/>
        <v/>
      </c>
      <c r="P338" s="1" t="str">
        <f t="shared" si="116"/>
        <v/>
      </c>
      <c r="Q338" s="1" t="str">
        <f t="shared" si="117"/>
        <v/>
      </c>
      <c r="R338" s="1" t="str">
        <f t="shared" si="118"/>
        <v>visible no</v>
      </c>
      <c r="S338" s="1" t="str">
        <f t="shared" si="119"/>
        <v/>
      </c>
    </row>
    <row r="339" spans="1:19" x14ac:dyDescent="0.4">
      <c r="A339" cm="1">
        <f t="array" ref="A339">_xlfn.IFS(LEFT(B339,3)="beg",A338+1,LEFT(B338,3)="end",A338-1,A338,A338)</f>
        <v>16</v>
      </c>
      <c r="B339" t="s">
        <v>18</v>
      </c>
      <c r="C339" s="1" t="str">
        <f t="shared" si="103"/>
        <v/>
      </c>
      <c r="D339" s="1" t="str">
        <f t="shared" si="104"/>
        <v/>
      </c>
      <c r="E339" s="1" t="str">
        <f t="shared" si="105"/>
        <v/>
      </c>
      <c r="F339" s="1" t="str">
        <f t="shared" si="106"/>
        <v/>
      </c>
      <c r="G339" s="1" t="str">
        <f t="shared" si="107"/>
        <v/>
      </c>
      <c r="H339" s="1" t="str">
        <f t="shared" si="108"/>
        <v/>
      </c>
      <c r="I339" s="1" t="str">
        <f t="shared" si="109"/>
        <v/>
      </c>
      <c r="J339" s="1" t="str">
        <f t="shared" si="110"/>
        <v/>
      </c>
      <c r="K339" s="1" t="str">
        <f t="shared" si="111"/>
        <v/>
      </c>
      <c r="L339" s="1" t="str">
        <f t="shared" si="112"/>
        <v/>
      </c>
      <c r="M339" s="1" t="str">
        <f t="shared" si="113"/>
        <v/>
      </c>
      <c r="N339" s="1" t="str">
        <f t="shared" si="114"/>
        <v/>
      </c>
      <c r="O339" s="1" t="str">
        <f t="shared" si="115"/>
        <v/>
      </c>
      <c r="P339" s="1" t="str">
        <f t="shared" si="116"/>
        <v/>
      </c>
      <c r="Q339" s="1" t="str">
        <f t="shared" si="117"/>
        <v/>
      </c>
      <c r="R339" s="1" t="str">
        <f t="shared" si="118"/>
        <v>terrain</v>
      </c>
      <c r="S339" s="1" t="str">
        <f t="shared" si="119"/>
        <v/>
      </c>
    </row>
    <row r="340" spans="1:19" x14ac:dyDescent="0.4">
      <c r="A340" cm="1">
        <f t="array" ref="A340">_xlfn.IFS(LEFT(B340,3)="beg",A339+1,LEFT(B339,3)="end",A339-1,A339,A339)</f>
        <v>16</v>
      </c>
      <c r="B340" t="s">
        <v>19</v>
      </c>
      <c r="C340" s="1" t="str">
        <f t="shared" si="103"/>
        <v/>
      </c>
      <c r="D340" s="1" t="str">
        <f t="shared" si="104"/>
        <v/>
      </c>
      <c r="E340" s="1" t="str">
        <f t="shared" si="105"/>
        <v/>
      </c>
      <c r="F340" s="1" t="str">
        <f t="shared" si="106"/>
        <v/>
      </c>
      <c r="G340" s="1" t="str">
        <f t="shared" si="107"/>
        <v/>
      </c>
      <c r="H340" s="1" t="str">
        <f t="shared" si="108"/>
        <v/>
      </c>
      <c r="I340" s="1" t="str">
        <f t="shared" si="109"/>
        <v/>
      </c>
      <c r="J340" s="1" t="str">
        <f t="shared" si="110"/>
        <v/>
      </c>
      <c r="K340" s="1" t="str">
        <f t="shared" si="111"/>
        <v/>
      </c>
      <c r="L340" s="1" t="str">
        <f t="shared" si="112"/>
        <v/>
      </c>
      <c r="M340" s="1" t="str">
        <f t="shared" si="113"/>
        <v/>
      </c>
      <c r="N340" s="1" t="str">
        <f t="shared" si="114"/>
        <v/>
      </c>
      <c r="O340" s="1" t="str">
        <f t="shared" si="115"/>
        <v/>
      </c>
      <c r="P340" s="1" t="str">
        <f t="shared" si="116"/>
        <v/>
      </c>
      <c r="Q340" s="1" t="str">
        <f t="shared" si="117"/>
        <v/>
      </c>
      <c r="R340" s="1" t="str">
        <f t="shared" si="118"/>
        <v>end_&lt;reference&gt;</v>
      </c>
      <c r="S340" s="1" t="str">
        <f t="shared" si="119"/>
        <v/>
      </c>
    </row>
    <row r="341" spans="1:19" x14ac:dyDescent="0.4">
      <c r="A341" cm="1">
        <f t="array" ref="A341">_xlfn.IFS(LEFT(B341,3)="beg",A340+1,LEFT(B340,3)="end",A340-1,A340,A340)</f>
        <v>15</v>
      </c>
      <c r="B341" t="s">
        <v>100</v>
      </c>
      <c r="C341" s="1" t="str">
        <f t="shared" si="103"/>
        <v/>
      </c>
      <c r="D341" s="1" t="str">
        <f t="shared" si="104"/>
        <v/>
      </c>
      <c r="E341" s="1" t="str">
        <f t="shared" si="105"/>
        <v/>
      </c>
      <c r="F341" s="1" t="str">
        <f t="shared" si="106"/>
        <v/>
      </c>
      <c r="G341" s="1" t="str">
        <f t="shared" si="107"/>
        <v/>
      </c>
      <c r="H341" s="1" t="str">
        <f t="shared" si="108"/>
        <v/>
      </c>
      <c r="I341" s="1" t="str">
        <f t="shared" si="109"/>
        <v/>
      </c>
      <c r="J341" s="1" t="str">
        <f t="shared" si="110"/>
        <v/>
      </c>
      <c r="K341" s="1" t="str">
        <f t="shared" si="111"/>
        <v/>
      </c>
      <c r="L341" s="1" t="str">
        <f t="shared" si="112"/>
        <v/>
      </c>
      <c r="M341" s="1" t="str">
        <f t="shared" si="113"/>
        <v/>
      </c>
      <c r="N341" s="1" t="str">
        <f t="shared" si="114"/>
        <v/>
      </c>
      <c r="O341" s="1" t="str">
        <f t="shared" si="115"/>
        <v/>
      </c>
      <c r="P341" s="1" t="str">
        <f t="shared" si="116"/>
        <v/>
      </c>
      <c r="Q341" s="1" t="str">
        <f t="shared" si="117"/>
        <v>side1 10.00000</v>
      </c>
      <c r="R341" s="1" t="str">
        <f t="shared" si="118"/>
        <v/>
      </c>
      <c r="S341" s="1" t="str">
        <f t="shared" si="119"/>
        <v/>
      </c>
    </row>
    <row r="342" spans="1:19" x14ac:dyDescent="0.4">
      <c r="A342" cm="1">
        <f t="array" ref="A342">_xlfn.IFS(LEFT(B342,3)="beg",A341+1,LEFT(B341,3)="end",A341-1,A341,A341)</f>
        <v>15</v>
      </c>
      <c r="B342" t="s">
        <v>101</v>
      </c>
      <c r="C342" s="1" t="str">
        <f t="shared" si="103"/>
        <v/>
      </c>
      <c r="D342" s="1" t="str">
        <f t="shared" si="104"/>
        <v/>
      </c>
      <c r="E342" s="1" t="str">
        <f t="shared" si="105"/>
        <v/>
      </c>
      <c r="F342" s="1" t="str">
        <f t="shared" si="106"/>
        <v/>
      </c>
      <c r="G342" s="1" t="str">
        <f t="shared" si="107"/>
        <v/>
      </c>
      <c r="H342" s="1" t="str">
        <f t="shared" si="108"/>
        <v/>
      </c>
      <c r="I342" s="1" t="str">
        <f t="shared" si="109"/>
        <v/>
      </c>
      <c r="J342" s="1" t="str">
        <f t="shared" si="110"/>
        <v/>
      </c>
      <c r="K342" s="1" t="str">
        <f t="shared" si="111"/>
        <v/>
      </c>
      <c r="L342" s="1" t="str">
        <f t="shared" si="112"/>
        <v/>
      </c>
      <c r="M342" s="1" t="str">
        <f t="shared" si="113"/>
        <v/>
      </c>
      <c r="N342" s="1" t="str">
        <f t="shared" si="114"/>
        <v/>
      </c>
      <c r="O342" s="1" t="str">
        <f t="shared" si="115"/>
        <v/>
      </c>
      <c r="P342" s="1" t="str">
        <f t="shared" si="116"/>
        <v/>
      </c>
      <c r="Q342" s="1" t="str">
        <f t="shared" si="117"/>
        <v>side2 10.00000</v>
      </c>
      <c r="R342" s="1" t="str">
        <f t="shared" si="118"/>
        <v/>
      </c>
      <c r="S342" s="1" t="str">
        <f t="shared" si="119"/>
        <v/>
      </c>
    </row>
    <row r="343" spans="1:19" x14ac:dyDescent="0.4">
      <c r="A343" cm="1">
        <f t="array" ref="A343">_xlfn.IFS(LEFT(B343,3)="beg",A342+1,LEFT(B342,3)="end",A342-1,A342,A342)</f>
        <v>15</v>
      </c>
      <c r="B343" t="s">
        <v>46</v>
      </c>
      <c r="C343" s="1" t="str">
        <f t="shared" si="103"/>
        <v/>
      </c>
      <c r="D343" s="1" t="str">
        <f t="shared" si="104"/>
        <v/>
      </c>
      <c r="E343" s="1" t="str">
        <f t="shared" si="105"/>
        <v/>
      </c>
      <c r="F343" s="1" t="str">
        <f t="shared" si="106"/>
        <v/>
      </c>
      <c r="G343" s="1" t="str">
        <f t="shared" si="107"/>
        <v/>
      </c>
      <c r="H343" s="1" t="str">
        <f t="shared" si="108"/>
        <v/>
      </c>
      <c r="I343" s="1" t="str">
        <f t="shared" si="109"/>
        <v/>
      </c>
      <c r="J343" s="1" t="str">
        <f t="shared" si="110"/>
        <v/>
      </c>
      <c r="K343" s="1" t="str">
        <f t="shared" si="111"/>
        <v/>
      </c>
      <c r="L343" s="1" t="str">
        <f t="shared" si="112"/>
        <v/>
      </c>
      <c r="M343" s="1" t="str">
        <f t="shared" si="113"/>
        <v/>
      </c>
      <c r="N343" s="1" t="str">
        <f t="shared" si="114"/>
        <v/>
      </c>
      <c r="O343" s="1" t="str">
        <f t="shared" si="115"/>
        <v/>
      </c>
      <c r="P343" s="1" t="str">
        <f t="shared" si="116"/>
        <v/>
      </c>
      <c r="Q343" s="1" t="str">
        <f t="shared" si="117"/>
        <v>spacing 5.00000</v>
      </c>
      <c r="R343" s="1" t="str">
        <f t="shared" si="118"/>
        <v/>
      </c>
      <c r="S343" s="1" t="str">
        <f t="shared" si="119"/>
        <v/>
      </c>
    </row>
    <row r="344" spans="1:19" x14ac:dyDescent="0.4">
      <c r="A344" cm="1">
        <f t="array" ref="A344">_xlfn.IFS(LEFT(B344,3)="beg",A343+1,LEFT(B343,3)="end",A343-1,A343,A343)</f>
        <v>15</v>
      </c>
      <c r="B344" t="s">
        <v>20</v>
      </c>
      <c r="C344" s="1" t="str">
        <f t="shared" si="103"/>
        <v/>
      </c>
      <c r="D344" s="1" t="str">
        <f t="shared" si="104"/>
        <v/>
      </c>
      <c r="E344" s="1" t="str">
        <f t="shared" si="105"/>
        <v/>
      </c>
      <c r="F344" s="1" t="str">
        <f t="shared" si="106"/>
        <v/>
      </c>
      <c r="G344" s="1" t="str">
        <f t="shared" si="107"/>
        <v/>
      </c>
      <c r="H344" s="1" t="str">
        <f t="shared" si="108"/>
        <v/>
      </c>
      <c r="I344" s="1" t="str">
        <f t="shared" si="109"/>
        <v/>
      </c>
      <c r="J344" s="1" t="str">
        <f t="shared" si="110"/>
        <v/>
      </c>
      <c r="K344" s="1" t="str">
        <f t="shared" si="111"/>
        <v/>
      </c>
      <c r="L344" s="1" t="str">
        <f t="shared" si="112"/>
        <v/>
      </c>
      <c r="M344" s="1" t="str">
        <f t="shared" si="113"/>
        <v/>
      </c>
      <c r="N344" s="1" t="str">
        <f t="shared" si="114"/>
        <v/>
      </c>
      <c r="O344" s="1" t="str">
        <f t="shared" si="115"/>
        <v/>
      </c>
      <c r="P344" s="1" t="str">
        <f t="shared" si="116"/>
        <v/>
      </c>
      <c r="Q344" s="1" t="str">
        <f t="shared" si="117"/>
        <v>nVertices 1</v>
      </c>
      <c r="R344" s="1" t="str">
        <f t="shared" si="118"/>
        <v/>
      </c>
      <c r="S344" s="1" t="str">
        <f t="shared" si="119"/>
        <v/>
      </c>
    </row>
    <row r="345" spans="1:19" x14ac:dyDescent="0.4">
      <c r="A345" cm="1">
        <f t="array" ref="A345">_xlfn.IFS(LEFT(B345,3)="beg",A344+1,LEFT(B344,3)="end",A344-1,A344,A344)</f>
        <v>15</v>
      </c>
      <c r="B345" t="s">
        <v>102</v>
      </c>
      <c r="C345" s="1" t="str">
        <f t="shared" si="103"/>
        <v/>
      </c>
      <c r="D345" s="1" t="str">
        <f t="shared" si="104"/>
        <v/>
      </c>
      <c r="E345" s="1" t="str">
        <f t="shared" si="105"/>
        <v/>
      </c>
      <c r="F345" s="1" t="str">
        <f t="shared" si="106"/>
        <v/>
      </c>
      <c r="G345" s="1" t="str">
        <f t="shared" si="107"/>
        <v/>
      </c>
      <c r="H345" s="1" t="str">
        <f t="shared" si="108"/>
        <v/>
      </c>
      <c r="I345" s="1" t="str">
        <f t="shared" si="109"/>
        <v/>
      </c>
      <c r="J345" s="1" t="str">
        <f t="shared" si="110"/>
        <v/>
      </c>
      <c r="K345" s="1" t="str">
        <f t="shared" si="111"/>
        <v/>
      </c>
      <c r="L345" s="1" t="str">
        <f t="shared" si="112"/>
        <v/>
      </c>
      <c r="M345" s="1" t="str">
        <f t="shared" si="113"/>
        <v/>
      </c>
      <c r="N345" s="1" t="str">
        <f t="shared" si="114"/>
        <v/>
      </c>
      <c r="O345" s="1" t="str">
        <f t="shared" si="115"/>
        <v/>
      </c>
      <c r="P345" s="1" t="str">
        <f t="shared" si="116"/>
        <v/>
      </c>
      <c r="Q345" s="1" t="str">
        <f t="shared" si="117"/>
        <v>1079.332770000000000 537.803000000000000 10.000000000000000</v>
      </c>
      <c r="R345" s="1" t="str">
        <f t="shared" si="118"/>
        <v/>
      </c>
      <c r="S345" s="1" t="str">
        <f t="shared" si="119"/>
        <v/>
      </c>
    </row>
    <row r="346" spans="1:19" x14ac:dyDescent="0.4">
      <c r="A346" cm="1">
        <f t="array" ref="A346">_xlfn.IFS(LEFT(B346,3)="beg",A345+1,LEFT(B345,3)="end",A345-1,A345,A345)</f>
        <v>15</v>
      </c>
      <c r="B346" t="s">
        <v>22</v>
      </c>
      <c r="C346" s="1" t="str">
        <f t="shared" si="103"/>
        <v/>
      </c>
      <c r="D346" s="1" t="str">
        <f t="shared" si="104"/>
        <v/>
      </c>
      <c r="E346" s="1" t="str">
        <f t="shared" si="105"/>
        <v/>
      </c>
      <c r="F346" s="1" t="str">
        <f t="shared" si="106"/>
        <v/>
      </c>
      <c r="G346" s="1" t="str">
        <f t="shared" si="107"/>
        <v/>
      </c>
      <c r="H346" s="1" t="str">
        <f t="shared" si="108"/>
        <v/>
      </c>
      <c r="I346" s="1" t="str">
        <f t="shared" si="109"/>
        <v/>
      </c>
      <c r="J346" s="1" t="str">
        <f t="shared" si="110"/>
        <v/>
      </c>
      <c r="K346" s="1" t="str">
        <f t="shared" si="111"/>
        <v/>
      </c>
      <c r="L346" s="1" t="str">
        <f t="shared" si="112"/>
        <v/>
      </c>
      <c r="M346" s="1" t="str">
        <f t="shared" si="113"/>
        <v/>
      </c>
      <c r="N346" s="1" t="str">
        <f t="shared" si="114"/>
        <v/>
      </c>
      <c r="O346" s="1" t="str">
        <f t="shared" si="115"/>
        <v/>
      </c>
      <c r="P346" s="1" t="str">
        <f t="shared" si="116"/>
        <v/>
      </c>
      <c r="Q346" s="1" t="str">
        <f t="shared" si="117"/>
        <v>end_&lt;location&gt;</v>
      </c>
      <c r="R346" s="1" t="str">
        <f t="shared" si="118"/>
        <v/>
      </c>
      <c r="S346" s="1" t="str">
        <f t="shared" si="119"/>
        <v/>
      </c>
    </row>
    <row r="347" spans="1:19" x14ac:dyDescent="0.4">
      <c r="A347" cm="1">
        <f t="array" ref="A347">_xlfn.IFS(LEFT(B347,3)="beg",A346+1,LEFT(B346,3)="end",A346-1,A346,A346)</f>
        <v>14</v>
      </c>
      <c r="B347" t="s">
        <v>53</v>
      </c>
      <c r="C347" s="1" t="str">
        <f t="shared" si="103"/>
        <v/>
      </c>
      <c r="D347" s="1" t="str">
        <f t="shared" si="104"/>
        <v/>
      </c>
      <c r="E347" s="1" t="str">
        <f t="shared" si="105"/>
        <v/>
      </c>
      <c r="F347" s="1" t="str">
        <f t="shared" si="106"/>
        <v/>
      </c>
      <c r="G347" s="1" t="str">
        <f t="shared" si="107"/>
        <v/>
      </c>
      <c r="H347" s="1" t="str">
        <f t="shared" si="108"/>
        <v/>
      </c>
      <c r="I347" s="1" t="str">
        <f t="shared" si="109"/>
        <v/>
      </c>
      <c r="J347" s="1" t="str">
        <f t="shared" si="110"/>
        <v/>
      </c>
      <c r="K347" s="1" t="str">
        <f t="shared" si="111"/>
        <v/>
      </c>
      <c r="L347" s="1" t="str">
        <f t="shared" si="112"/>
        <v/>
      </c>
      <c r="M347" s="1" t="str">
        <f t="shared" si="113"/>
        <v/>
      </c>
      <c r="N347" s="1" t="str">
        <f t="shared" si="114"/>
        <v/>
      </c>
      <c r="O347" s="1" t="str">
        <f t="shared" si="115"/>
        <v/>
      </c>
      <c r="P347" s="1" t="str">
        <f t="shared" si="116"/>
        <v>pattern_show_arrow no</v>
      </c>
      <c r="Q347" s="1" t="str">
        <f t="shared" si="117"/>
        <v/>
      </c>
      <c r="R347" s="1" t="str">
        <f t="shared" si="118"/>
        <v/>
      </c>
      <c r="S347" s="1" t="str">
        <f t="shared" si="119"/>
        <v/>
      </c>
    </row>
    <row r="348" spans="1:19" x14ac:dyDescent="0.4">
      <c r="A348" cm="1">
        <f t="array" ref="A348">_xlfn.IFS(LEFT(B348,3)="beg",A347+1,LEFT(B347,3)="end",A347-1,A347,A347)</f>
        <v>14</v>
      </c>
      <c r="B348" t="s">
        <v>24</v>
      </c>
      <c r="C348" s="1" t="str">
        <f t="shared" si="103"/>
        <v/>
      </c>
      <c r="D348" s="1" t="str">
        <f t="shared" si="104"/>
        <v/>
      </c>
      <c r="E348" s="1" t="str">
        <f t="shared" si="105"/>
        <v/>
      </c>
      <c r="F348" s="1" t="str">
        <f t="shared" si="106"/>
        <v/>
      </c>
      <c r="G348" s="1" t="str">
        <f t="shared" si="107"/>
        <v/>
      </c>
      <c r="H348" s="1" t="str">
        <f t="shared" si="108"/>
        <v/>
      </c>
      <c r="I348" s="1" t="str">
        <f t="shared" si="109"/>
        <v/>
      </c>
      <c r="J348" s="1" t="str">
        <f t="shared" si="110"/>
        <v/>
      </c>
      <c r="K348" s="1" t="str">
        <f t="shared" si="111"/>
        <v/>
      </c>
      <c r="L348" s="1" t="str">
        <f t="shared" si="112"/>
        <v/>
      </c>
      <c r="M348" s="1" t="str">
        <f t="shared" si="113"/>
        <v/>
      </c>
      <c r="N348" s="1" t="str">
        <f t="shared" si="114"/>
        <v/>
      </c>
      <c r="O348" s="1" t="str">
        <f t="shared" si="115"/>
        <v/>
      </c>
      <c r="P348" s="1" t="str">
        <f t="shared" si="116"/>
        <v>pattern_show_as_sphere no</v>
      </c>
      <c r="Q348" s="1" t="str">
        <f t="shared" si="117"/>
        <v/>
      </c>
      <c r="R348" s="1" t="str">
        <f t="shared" si="118"/>
        <v/>
      </c>
      <c r="S348" s="1" t="str">
        <f t="shared" si="119"/>
        <v/>
      </c>
    </row>
    <row r="349" spans="1:19" x14ac:dyDescent="0.4">
      <c r="A349" cm="1">
        <f t="array" ref="A349">_xlfn.IFS(LEFT(B349,3)="beg",A348+1,LEFT(B348,3)="end",A348-1,A348,A348)</f>
        <v>14</v>
      </c>
      <c r="B349" t="s">
        <v>54</v>
      </c>
      <c r="C349" s="1" t="str">
        <f t="shared" si="103"/>
        <v/>
      </c>
      <c r="D349" s="1" t="str">
        <f t="shared" si="104"/>
        <v/>
      </c>
      <c r="E349" s="1" t="str">
        <f t="shared" si="105"/>
        <v/>
      </c>
      <c r="F349" s="1" t="str">
        <f t="shared" si="106"/>
        <v/>
      </c>
      <c r="G349" s="1" t="str">
        <f t="shared" si="107"/>
        <v/>
      </c>
      <c r="H349" s="1" t="str">
        <f t="shared" si="108"/>
        <v/>
      </c>
      <c r="I349" s="1" t="str">
        <f t="shared" si="109"/>
        <v/>
      </c>
      <c r="J349" s="1" t="str">
        <f t="shared" si="110"/>
        <v/>
      </c>
      <c r="K349" s="1" t="str">
        <f t="shared" si="111"/>
        <v/>
      </c>
      <c r="L349" s="1" t="str">
        <f t="shared" si="112"/>
        <v/>
      </c>
      <c r="M349" s="1" t="str">
        <f t="shared" si="113"/>
        <v/>
      </c>
      <c r="N349" s="1" t="str">
        <f t="shared" si="114"/>
        <v/>
      </c>
      <c r="O349" s="1" t="str">
        <f t="shared" si="115"/>
        <v/>
      </c>
      <c r="P349" s="1" t="str">
        <f t="shared" si="116"/>
        <v>generate_p2p no</v>
      </c>
      <c r="Q349" s="1" t="str">
        <f t="shared" si="117"/>
        <v/>
      </c>
      <c r="R349" s="1" t="str">
        <f t="shared" si="118"/>
        <v/>
      </c>
      <c r="S349" s="1" t="str">
        <f t="shared" si="119"/>
        <v/>
      </c>
    </row>
    <row r="350" spans="1:19" x14ac:dyDescent="0.4">
      <c r="A350" cm="1">
        <f t="array" ref="A350">_xlfn.IFS(LEFT(B350,3)="beg",A349+1,LEFT(B349,3)="end",A349-1,A349,A349)</f>
        <v>14</v>
      </c>
      <c r="B350" t="s">
        <v>55</v>
      </c>
      <c r="C350" s="1" t="str">
        <f t="shared" si="103"/>
        <v/>
      </c>
      <c r="D350" s="1" t="str">
        <f t="shared" si="104"/>
        <v/>
      </c>
      <c r="E350" s="1" t="str">
        <f t="shared" si="105"/>
        <v/>
      </c>
      <c r="F350" s="1" t="str">
        <f t="shared" si="106"/>
        <v/>
      </c>
      <c r="G350" s="1" t="str">
        <f t="shared" si="107"/>
        <v/>
      </c>
      <c r="H350" s="1" t="str">
        <f t="shared" si="108"/>
        <v/>
      </c>
      <c r="I350" s="1" t="str">
        <f t="shared" si="109"/>
        <v/>
      </c>
      <c r="J350" s="1" t="str">
        <f t="shared" si="110"/>
        <v/>
      </c>
      <c r="K350" s="1" t="str">
        <f t="shared" si="111"/>
        <v/>
      </c>
      <c r="L350" s="1" t="str">
        <f t="shared" si="112"/>
        <v/>
      </c>
      <c r="M350" s="1" t="str">
        <f t="shared" si="113"/>
        <v/>
      </c>
      <c r="N350" s="1" t="str">
        <f t="shared" si="114"/>
        <v/>
      </c>
      <c r="O350" s="1" t="str">
        <f t="shared" si="115"/>
        <v/>
      </c>
      <c r="P350" s="1" t="str">
        <f t="shared" si="116"/>
        <v>use_apg_acceleration yes</v>
      </c>
      <c r="Q350" s="1" t="str">
        <f t="shared" si="117"/>
        <v/>
      </c>
      <c r="R350" s="1" t="str">
        <f t="shared" si="118"/>
        <v/>
      </c>
      <c r="S350" s="1" t="str">
        <f t="shared" si="119"/>
        <v/>
      </c>
    </row>
    <row r="351" spans="1:19" x14ac:dyDescent="0.4">
      <c r="A351" cm="1">
        <f t="array" ref="A351">_xlfn.IFS(LEFT(B351,3)="beg",A350+1,LEFT(B350,3)="end",A350-1,A350,A350)</f>
        <v>14</v>
      </c>
      <c r="B351" t="s">
        <v>56</v>
      </c>
      <c r="C351" s="1" t="str">
        <f t="shared" si="103"/>
        <v/>
      </c>
      <c r="D351" s="1" t="str">
        <f t="shared" si="104"/>
        <v/>
      </c>
      <c r="E351" s="1" t="str">
        <f t="shared" si="105"/>
        <v/>
      </c>
      <c r="F351" s="1" t="str">
        <f t="shared" si="106"/>
        <v/>
      </c>
      <c r="G351" s="1" t="str">
        <f t="shared" si="107"/>
        <v/>
      </c>
      <c r="H351" s="1" t="str">
        <f t="shared" si="108"/>
        <v/>
      </c>
      <c r="I351" s="1" t="str">
        <f t="shared" si="109"/>
        <v/>
      </c>
      <c r="J351" s="1" t="str">
        <f t="shared" si="110"/>
        <v/>
      </c>
      <c r="K351" s="1" t="str">
        <f t="shared" si="111"/>
        <v/>
      </c>
      <c r="L351" s="1" t="str">
        <f t="shared" si="112"/>
        <v/>
      </c>
      <c r="M351" s="1" t="str">
        <f t="shared" si="113"/>
        <v/>
      </c>
      <c r="N351" s="1" t="str">
        <f t="shared" si="114"/>
        <v/>
      </c>
      <c r="O351" s="1" t="str">
        <f t="shared" si="115"/>
        <v/>
      </c>
      <c r="P351" s="1" t="str">
        <f t="shared" si="116"/>
        <v>is_transmitter no</v>
      </c>
      <c r="Q351" s="1" t="str">
        <f t="shared" si="117"/>
        <v/>
      </c>
      <c r="R351" s="1" t="str">
        <f t="shared" si="118"/>
        <v/>
      </c>
      <c r="S351" s="1" t="str">
        <f t="shared" si="119"/>
        <v/>
      </c>
    </row>
    <row r="352" spans="1:19" x14ac:dyDescent="0.4">
      <c r="A352" cm="1">
        <f t="array" ref="A352">_xlfn.IFS(LEFT(B352,3)="beg",A351+1,LEFT(B351,3)="end",A351-1,A351,A351)</f>
        <v>14</v>
      </c>
      <c r="B352" t="s">
        <v>57</v>
      </c>
      <c r="C352" s="1" t="str">
        <f t="shared" si="103"/>
        <v/>
      </c>
      <c r="D352" s="1" t="str">
        <f t="shared" si="104"/>
        <v/>
      </c>
      <c r="E352" s="1" t="str">
        <f t="shared" si="105"/>
        <v/>
      </c>
      <c r="F352" s="1" t="str">
        <f t="shared" si="106"/>
        <v/>
      </c>
      <c r="G352" s="1" t="str">
        <f t="shared" si="107"/>
        <v/>
      </c>
      <c r="H352" s="1" t="str">
        <f t="shared" si="108"/>
        <v/>
      </c>
      <c r="I352" s="1" t="str">
        <f t="shared" si="109"/>
        <v/>
      </c>
      <c r="J352" s="1" t="str">
        <f t="shared" si="110"/>
        <v/>
      </c>
      <c r="K352" s="1" t="str">
        <f t="shared" si="111"/>
        <v/>
      </c>
      <c r="L352" s="1" t="str">
        <f t="shared" si="112"/>
        <v/>
      </c>
      <c r="M352" s="1" t="str">
        <f t="shared" si="113"/>
        <v/>
      </c>
      <c r="N352" s="1" t="str">
        <f t="shared" si="114"/>
        <v/>
      </c>
      <c r="O352" s="1" t="str">
        <f t="shared" si="115"/>
        <v/>
      </c>
      <c r="P352" s="1" t="str">
        <f t="shared" si="116"/>
        <v>is_receiver yes</v>
      </c>
      <c r="Q352" s="1" t="str">
        <f t="shared" si="117"/>
        <v/>
      </c>
      <c r="R352" s="1" t="str">
        <f t="shared" si="118"/>
        <v/>
      </c>
      <c r="S352" s="1" t="str">
        <f t="shared" si="119"/>
        <v/>
      </c>
    </row>
    <row r="353" spans="1:19" x14ac:dyDescent="0.4">
      <c r="A353" cm="1">
        <f t="array" ref="A353">_xlfn.IFS(LEFT(B353,3)="beg",A352+1,LEFT(B352,3)="end",A352-1,A352,A352)</f>
        <v>15</v>
      </c>
      <c r="B353" t="s">
        <v>58</v>
      </c>
      <c r="C353" s="1" t="str">
        <f t="shared" si="103"/>
        <v/>
      </c>
      <c r="D353" s="1" t="str">
        <f t="shared" si="104"/>
        <v/>
      </c>
      <c r="E353" s="1" t="str">
        <f t="shared" si="105"/>
        <v/>
      </c>
      <c r="F353" s="1" t="str">
        <f t="shared" si="106"/>
        <v/>
      </c>
      <c r="G353" s="1" t="str">
        <f t="shared" si="107"/>
        <v/>
      </c>
      <c r="H353" s="1" t="str">
        <f t="shared" si="108"/>
        <v/>
      </c>
      <c r="I353" s="1" t="str">
        <f t="shared" si="109"/>
        <v/>
      </c>
      <c r="J353" s="1" t="str">
        <f t="shared" si="110"/>
        <v/>
      </c>
      <c r="K353" s="1" t="str">
        <f t="shared" si="111"/>
        <v/>
      </c>
      <c r="L353" s="1" t="str">
        <f t="shared" si="112"/>
        <v/>
      </c>
      <c r="M353" s="1" t="str">
        <f t="shared" si="113"/>
        <v/>
      </c>
      <c r="N353" s="1" t="str">
        <f t="shared" si="114"/>
        <v/>
      </c>
      <c r="O353" s="1" t="str">
        <f t="shared" si="115"/>
        <v/>
      </c>
      <c r="P353" s="1" t="str">
        <f t="shared" si="116"/>
        <v/>
      </c>
      <c r="Q353" s="1" t="str">
        <f t="shared" si="117"/>
        <v xml:space="preserve">begin_&lt;receiver&gt; </v>
      </c>
      <c r="R353" s="1" t="str">
        <f t="shared" si="118"/>
        <v/>
      </c>
      <c r="S353" s="1" t="str">
        <f t="shared" si="119"/>
        <v/>
      </c>
    </row>
    <row r="354" spans="1:19" x14ac:dyDescent="0.4">
      <c r="A354" cm="1">
        <f t="array" ref="A354">_xlfn.IFS(LEFT(B354,3)="beg",A353+1,LEFT(B353,3)="end",A353-1,A353,A353)</f>
        <v>16</v>
      </c>
      <c r="B354" t="s">
        <v>30</v>
      </c>
      <c r="C354" s="1" t="str">
        <f t="shared" si="103"/>
        <v/>
      </c>
      <c r="D354" s="1" t="str">
        <f t="shared" si="104"/>
        <v/>
      </c>
      <c r="E354" s="1" t="str">
        <f t="shared" si="105"/>
        <v/>
      </c>
      <c r="F354" s="1" t="str">
        <f t="shared" si="106"/>
        <v/>
      </c>
      <c r="G354" s="1" t="str">
        <f t="shared" si="107"/>
        <v/>
      </c>
      <c r="H354" s="1" t="str">
        <f t="shared" si="108"/>
        <v/>
      </c>
      <c r="I354" s="1" t="str">
        <f t="shared" si="109"/>
        <v/>
      </c>
      <c r="J354" s="1" t="str">
        <f t="shared" si="110"/>
        <v/>
      </c>
      <c r="K354" s="1" t="str">
        <f t="shared" si="111"/>
        <v/>
      </c>
      <c r="L354" s="1" t="str">
        <f t="shared" si="112"/>
        <v/>
      </c>
      <c r="M354" s="1" t="str">
        <f t="shared" si="113"/>
        <v/>
      </c>
      <c r="N354" s="1" t="str">
        <f t="shared" si="114"/>
        <v/>
      </c>
      <c r="O354" s="1" t="str">
        <f t="shared" si="115"/>
        <v/>
      </c>
      <c r="P354" s="1" t="str">
        <f t="shared" si="116"/>
        <v/>
      </c>
      <c r="Q354" s="1" t="str">
        <f t="shared" si="117"/>
        <v/>
      </c>
      <c r="R354" s="1" t="str">
        <f t="shared" si="118"/>
        <v xml:space="preserve">begin_&lt;pattern&gt; </v>
      </c>
      <c r="S354" s="1" t="str">
        <f t="shared" si="119"/>
        <v/>
      </c>
    </row>
    <row r="355" spans="1:19" x14ac:dyDescent="0.4">
      <c r="A355" cm="1">
        <f t="array" ref="A355">_xlfn.IFS(LEFT(B355,3)="beg",A354+1,LEFT(B354,3)="end",A354-1,A354,A354)</f>
        <v>16</v>
      </c>
      <c r="B355" t="s">
        <v>59</v>
      </c>
      <c r="C355" s="1" t="str">
        <f t="shared" si="103"/>
        <v/>
      </c>
      <c r="D355" s="1" t="str">
        <f t="shared" si="104"/>
        <v/>
      </c>
      <c r="E355" s="1" t="str">
        <f t="shared" si="105"/>
        <v/>
      </c>
      <c r="F355" s="1" t="str">
        <f t="shared" si="106"/>
        <v/>
      </c>
      <c r="G355" s="1" t="str">
        <f t="shared" si="107"/>
        <v/>
      </c>
      <c r="H355" s="1" t="str">
        <f t="shared" si="108"/>
        <v/>
      </c>
      <c r="I355" s="1" t="str">
        <f t="shared" si="109"/>
        <v/>
      </c>
      <c r="J355" s="1" t="str">
        <f t="shared" si="110"/>
        <v/>
      </c>
      <c r="K355" s="1" t="str">
        <f t="shared" si="111"/>
        <v/>
      </c>
      <c r="L355" s="1" t="str">
        <f t="shared" si="112"/>
        <v/>
      </c>
      <c r="M355" s="1" t="str">
        <f t="shared" si="113"/>
        <v/>
      </c>
      <c r="N355" s="1" t="str">
        <f t="shared" si="114"/>
        <v/>
      </c>
      <c r="O355" s="1" t="str">
        <f t="shared" si="115"/>
        <v/>
      </c>
      <c r="P355" s="1" t="str">
        <f t="shared" si="116"/>
        <v/>
      </c>
      <c r="Q355" s="1" t="str">
        <f t="shared" si="117"/>
        <v/>
      </c>
      <c r="R355" s="1" t="str">
        <f t="shared" si="118"/>
        <v>antenna 1</v>
      </c>
      <c r="S355" s="1" t="str">
        <f t="shared" si="119"/>
        <v/>
      </c>
    </row>
    <row r="356" spans="1:19" x14ac:dyDescent="0.4">
      <c r="A356" cm="1">
        <f t="array" ref="A356">_xlfn.IFS(LEFT(B356,3)="beg",A355+1,LEFT(B355,3)="end",A355-1,A355,A355)</f>
        <v>16</v>
      </c>
      <c r="B356" t="s">
        <v>32</v>
      </c>
      <c r="C356" s="1" t="str">
        <f t="shared" si="103"/>
        <v/>
      </c>
      <c r="D356" s="1" t="str">
        <f t="shared" si="104"/>
        <v/>
      </c>
      <c r="E356" s="1" t="str">
        <f t="shared" si="105"/>
        <v/>
      </c>
      <c r="F356" s="1" t="str">
        <f t="shared" si="106"/>
        <v/>
      </c>
      <c r="G356" s="1" t="str">
        <f t="shared" si="107"/>
        <v/>
      </c>
      <c r="H356" s="1" t="str">
        <f t="shared" si="108"/>
        <v/>
      </c>
      <c r="I356" s="1" t="str">
        <f t="shared" si="109"/>
        <v/>
      </c>
      <c r="J356" s="1" t="str">
        <f t="shared" si="110"/>
        <v/>
      </c>
      <c r="K356" s="1" t="str">
        <f t="shared" si="111"/>
        <v/>
      </c>
      <c r="L356" s="1" t="str">
        <f t="shared" si="112"/>
        <v/>
      </c>
      <c r="M356" s="1" t="str">
        <f t="shared" si="113"/>
        <v/>
      </c>
      <c r="N356" s="1" t="str">
        <f t="shared" si="114"/>
        <v/>
      </c>
      <c r="O356" s="1" t="str">
        <f t="shared" si="115"/>
        <v/>
      </c>
      <c r="P356" s="1" t="str">
        <f t="shared" si="116"/>
        <v/>
      </c>
      <c r="Q356" s="1" t="str">
        <f t="shared" si="117"/>
        <v/>
      </c>
      <c r="R356" s="1" t="str">
        <f t="shared" si="118"/>
        <v>waveform -1</v>
      </c>
      <c r="S356" s="1" t="str">
        <f t="shared" si="119"/>
        <v/>
      </c>
    </row>
    <row r="357" spans="1:19" x14ac:dyDescent="0.4">
      <c r="A357" cm="1">
        <f t="array" ref="A357">_xlfn.IFS(LEFT(B357,3)="beg",A356+1,LEFT(B356,3)="end",A356-1,A356,A356)</f>
        <v>16</v>
      </c>
      <c r="B357" t="s">
        <v>33</v>
      </c>
      <c r="C357" s="1" t="str">
        <f t="shared" si="103"/>
        <v/>
      </c>
      <c r="D357" s="1" t="str">
        <f t="shared" si="104"/>
        <v/>
      </c>
      <c r="E357" s="1" t="str">
        <f t="shared" si="105"/>
        <v/>
      </c>
      <c r="F357" s="1" t="str">
        <f t="shared" si="106"/>
        <v/>
      </c>
      <c r="G357" s="1" t="str">
        <f t="shared" si="107"/>
        <v/>
      </c>
      <c r="H357" s="1" t="str">
        <f t="shared" si="108"/>
        <v/>
      </c>
      <c r="I357" s="1" t="str">
        <f t="shared" si="109"/>
        <v/>
      </c>
      <c r="J357" s="1" t="str">
        <f t="shared" si="110"/>
        <v/>
      </c>
      <c r="K357" s="1" t="str">
        <f t="shared" si="111"/>
        <v/>
      </c>
      <c r="L357" s="1" t="str">
        <f t="shared" si="112"/>
        <v/>
      </c>
      <c r="M357" s="1" t="str">
        <f t="shared" si="113"/>
        <v/>
      </c>
      <c r="N357" s="1" t="str">
        <f t="shared" si="114"/>
        <v/>
      </c>
      <c r="O357" s="1" t="str">
        <f t="shared" si="115"/>
        <v/>
      </c>
      <c r="P357" s="1" t="str">
        <f t="shared" si="116"/>
        <v/>
      </c>
      <c r="Q357" s="1" t="str">
        <f t="shared" si="117"/>
        <v/>
      </c>
      <c r="R357" s="1" t="str">
        <f t="shared" si="118"/>
        <v>rotation_x 0.00000</v>
      </c>
      <c r="S357" s="1" t="str">
        <f t="shared" si="119"/>
        <v/>
      </c>
    </row>
    <row r="358" spans="1:19" x14ac:dyDescent="0.4">
      <c r="A358" cm="1">
        <f t="array" ref="A358">_xlfn.IFS(LEFT(B358,3)="beg",A357+1,LEFT(B357,3)="end",A357-1,A357,A357)</f>
        <v>16</v>
      </c>
      <c r="B358" t="s">
        <v>60</v>
      </c>
      <c r="C358" s="1" t="str">
        <f t="shared" si="103"/>
        <v/>
      </c>
      <c r="D358" s="1" t="str">
        <f t="shared" si="104"/>
        <v/>
      </c>
      <c r="E358" s="1" t="str">
        <f t="shared" si="105"/>
        <v/>
      </c>
      <c r="F358" s="1" t="str">
        <f t="shared" si="106"/>
        <v/>
      </c>
      <c r="G358" s="1" t="str">
        <f t="shared" si="107"/>
        <v/>
      </c>
      <c r="H358" s="1" t="str">
        <f t="shared" si="108"/>
        <v/>
      </c>
      <c r="I358" s="1" t="str">
        <f t="shared" si="109"/>
        <v/>
      </c>
      <c r="J358" s="1" t="str">
        <f t="shared" si="110"/>
        <v/>
      </c>
      <c r="K358" s="1" t="str">
        <f t="shared" si="111"/>
        <v/>
      </c>
      <c r="L358" s="1" t="str">
        <f t="shared" si="112"/>
        <v/>
      </c>
      <c r="M358" s="1" t="str">
        <f t="shared" si="113"/>
        <v/>
      </c>
      <c r="N358" s="1" t="str">
        <f t="shared" si="114"/>
        <v/>
      </c>
      <c r="O358" s="1" t="str">
        <f t="shared" si="115"/>
        <v/>
      </c>
      <c r="P358" s="1" t="str">
        <f t="shared" si="116"/>
        <v/>
      </c>
      <c r="Q358" s="1" t="str">
        <f t="shared" si="117"/>
        <v/>
      </c>
      <c r="R358" s="1" t="str">
        <f t="shared" si="118"/>
        <v>rotation_y 0.00000</v>
      </c>
      <c r="S358" s="1" t="str">
        <f t="shared" si="119"/>
        <v/>
      </c>
    </row>
    <row r="359" spans="1:19" x14ac:dyDescent="0.4">
      <c r="A359" cm="1">
        <f t="array" ref="A359">_xlfn.IFS(LEFT(B359,3)="beg",A358+1,LEFT(B358,3)="end",A358-1,A358,A358)</f>
        <v>16</v>
      </c>
      <c r="B359" t="s">
        <v>61</v>
      </c>
      <c r="C359" s="1" t="str">
        <f t="shared" si="103"/>
        <v/>
      </c>
      <c r="D359" s="1" t="str">
        <f t="shared" si="104"/>
        <v/>
      </c>
      <c r="E359" s="1" t="str">
        <f t="shared" si="105"/>
        <v/>
      </c>
      <c r="F359" s="1" t="str">
        <f t="shared" si="106"/>
        <v/>
      </c>
      <c r="G359" s="1" t="str">
        <f t="shared" si="107"/>
        <v/>
      </c>
      <c r="H359" s="1" t="str">
        <f t="shared" si="108"/>
        <v/>
      </c>
      <c r="I359" s="1" t="str">
        <f t="shared" si="109"/>
        <v/>
      </c>
      <c r="J359" s="1" t="str">
        <f t="shared" si="110"/>
        <v/>
      </c>
      <c r="K359" s="1" t="str">
        <f t="shared" si="111"/>
        <v/>
      </c>
      <c r="L359" s="1" t="str">
        <f t="shared" si="112"/>
        <v/>
      </c>
      <c r="M359" s="1" t="str">
        <f t="shared" si="113"/>
        <v/>
      </c>
      <c r="N359" s="1" t="str">
        <f t="shared" si="114"/>
        <v/>
      </c>
      <c r="O359" s="1" t="str">
        <f t="shared" si="115"/>
        <v/>
      </c>
      <c r="P359" s="1" t="str">
        <f t="shared" si="116"/>
        <v/>
      </c>
      <c r="Q359" s="1" t="str">
        <f t="shared" si="117"/>
        <v/>
      </c>
      <c r="R359" s="1" t="str">
        <f t="shared" si="118"/>
        <v>rotation_z 0.00000</v>
      </c>
      <c r="S359" s="1" t="str">
        <f t="shared" si="119"/>
        <v/>
      </c>
    </row>
    <row r="360" spans="1:19" x14ac:dyDescent="0.4">
      <c r="A360" cm="1">
        <f t="array" ref="A360">_xlfn.IFS(LEFT(B360,3)="beg",A359+1,LEFT(B359,3)="end",A359-1,A359,A359)</f>
        <v>16</v>
      </c>
      <c r="B360" t="s">
        <v>36</v>
      </c>
      <c r="C360" s="1" t="str">
        <f t="shared" si="103"/>
        <v/>
      </c>
      <c r="D360" s="1" t="str">
        <f t="shared" si="104"/>
        <v/>
      </c>
      <c r="E360" s="1" t="str">
        <f t="shared" si="105"/>
        <v/>
      </c>
      <c r="F360" s="1" t="str">
        <f t="shared" si="106"/>
        <v/>
      </c>
      <c r="G360" s="1" t="str">
        <f t="shared" si="107"/>
        <v/>
      </c>
      <c r="H360" s="1" t="str">
        <f t="shared" si="108"/>
        <v/>
      </c>
      <c r="I360" s="1" t="str">
        <f t="shared" si="109"/>
        <v/>
      </c>
      <c r="J360" s="1" t="str">
        <f t="shared" si="110"/>
        <v/>
      </c>
      <c r="K360" s="1" t="str">
        <f t="shared" si="111"/>
        <v/>
      </c>
      <c r="L360" s="1" t="str">
        <f t="shared" si="112"/>
        <v/>
      </c>
      <c r="M360" s="1" t="str">
        <f t="shared" si="113"/>
        <v/>
      </c>
      <c r="N360" s="1" t="str">
        <f t="shared" si="114"/>
        <v/>
      </c>
      <c r="O360" s="1" t="str">
        <f t="shared" si="115"/>
        <v/>
      </c>
      <c r="P360" s="1" t="str">
        <f t="shared" si="116"/>
        <v/>
      </c>
      <c r="Q360" s="1" t="str">
        <f t="shared" si="117"/>
        <v/>
      </c>
      <c r="R360" s="1" t="str">
        <f t="shared" si="118"/>
        <v>end_&lt;pattern&gt;</v>
      </c>
      <c r="S360" s="1" t="str">
        <f t="shared" si="119"/>
        <v/>
      </c>
    </row>
    <row r="361" spans="1:19" x14ac:dyDescent="0.4">
      <c r="A361" cm="1">
        <f t="array" ref="A361">_xlfn.IFS(LEFT(B361,3)="beg",A360+1,LEFT(B360,3)="end",A360-1,A360,A360)</f>
        <v>17</v>
      </c>
      <c r="B361" t="s">
        <v>62</v>
      </c>
      <c r="C361" s="1" t="str">
        <f t="shared" si="103"/>
        <v/>
      </c>
      <c r="D361" s="1" t="str">
        <f t="shared" si="104"/>
        <v/>
      </c>
      <c r="E361" s="1" t="str">
        <f t="shared" si="105"/>
        <v/>
      </c>
      <c r="F361" s="1" t="str">
        <f t="shared" si="106"/>
        <v/>
      </c>
      <c r="G361" s="1" t="str">
        <f t="shared" si="107"/>
        <v/>
      </c>
      <c r="H361" s="1" t="str">
        <f t="shared" si="108"/>
        <v/>
      </c>
      <c r="I361" s="1" t="str">
        <f t="shared" si="109"/>
        <v/>
      </c>
      <c r="J361" s="1" t="str">
        <f t="shared" si="110"/>
        <v/>
      </c>
      <c r="K361" s="1" t="str">
        <f t="shared" si="111"/>
        <v/>
      </c>
      <c r="L361" s="1" t="str">
        <f t="shared" si="112"/>
        <v/>
      </c>
      <c r="M361" s="1" t="str">
        <f t="shared" si="113"/>
        <v/>
      </c>
      <c r="N361" s="1" t="str">
        <f t="shared" si="114"/>
        <v/>
      </c>
      <c r="O361" s="1" t="str">
        <f t="shared" si="115"/>
        <v/>
      </c>
      <c r="P361" s="1" t="str">
        <f t="shared" si="116"/>
        <v/>
      </c>
      <c r="Q361" s="1" t="str">
        <f t="shared" si="117"/>
        <v/>
      </c>
      <c r="R361" s="1" t="str">
        <f t="shared" si="118"/>
        <v/>
      </c>
      <c r="S361" s="1" t="str">
        <f t="shared" si="119"/>
        <v xml:space="preserve">begin_&lt;sbr&gt; </v>
      </c>
    </row>
    <row r="362" spans="1:19" x14ac:dyDescent="0.4">
      <c r="A362" cm="1">
        <f t="array" ref="A362">_xlfn.IFS(LEFT(B362,3)="beg",A361+1,LEFT(B361,3)="end",A361-1,A361,A361)</f>
        <v>17</v>
      </c>
      <c r="B362" t="s">
        <v>63</v>
      </c>
      <c r="C362" s="1" t="str">
        <f t="shared" si="103"/>
        <v/>
      </c>
      <c r="D362" s="1" t="str">
        <f t="shared" si="104"/>
        <v/>
      </c>
      <c r="E362" s="1" t="str">
        <f t="shared" si="105"/>
        <v/>
      </c>
      <c r="F362" s="1" t="str">
        <f t="shared" si="106"/>
        <v/>
      </c>
      <c r="G362" s="1" t="str">
        <f t="shared" si="107"/>
        <v/>
      </c>
      <c r="H362" s="1" t="str">
        <f t="shared" si="108"/>
        <v/>
      </c>
      <c r="I362" s="1" t="str">
        <f t="shared" si="109"/>
        <v/>
      </c>
      <c r="J362" s="1" t="str">
        <f t="shared" si="110"/>
        <v/>
      </c>
      <c r="K362" s="1" t="str">
        <f t="shared" si="111"/>
        <v/>
      </c>
      <c r="L362" s="1" t="str">
        <f t="shared" si="112"/>
        <v/>
      </c>
      <c r="M362" s="1" t="str">
        <f t="shared" si="113"/>
        <v/>
      </c>
      <c r="N362" s="1" t="str">
        <f t="shared" si="114"/>
        <v/>
      </c>
      <c r="O362" s="1" t="str">
        <f t="shared" si="115"/>
        <v/>
      </c>
      <c r="P362" s="1" t="str">
        <f t="shared" si="116"/>
        <v/>
      </c>
      <c r="Q362" s="1" t="str">
        <f t="shared" si="117"/>
        <v/>
      </c>
      <c r="R362" s="1" t="str">
        <f t="shared" si="118"/>
        <v/>
      </c>
      <c r="S362" s="1" t="str">
        <f t="shared" si="119"/>
        <v>bounding_box</v>
      </c>
    </row>
    <row r="363" spans="1:19" x14ac:dyDescent="0.4">
      <c r="A363" cm="1">
        <f t="array" ref="A363">_xlfn.IFS(LEFT(B363,3)="beg",A362+1,LEFT(B362,3)="end",A362-1,A362,A362)</f>
        <v>17</v>
      </c>
      <c r="B363" t="s">
        <v>64</v>
      </c>
      <c r="C363" s="1" t="str">
        <f t="shared" si="103"/>
        <v/>
      </c>
      <c r="D363" s="1" t="str">
        <f t="shared" si="104"/>
        <v/>
      </c>
      <c r="E363" s="1" t="str">
        <f t="shared" si="105"/>
        <v/>
      </c>
      <c r="F363" s="1" t="str">
        <f t="shared" si="106"/>
        <v/>
      </c>
      <c r="G363" s="1" t="str">
        <f t="shared" si="107"/>
        <v/>
      </c>
      <c r="H363" s="1" t="str">
        <f t="shared" si="108"/>
        <v/>
      </c>
      <c r="I363" s="1" t="str">
        <f t="shared" si="109"/>
        <v/>
      </c>
      <c r="J363" s="1" t="str">
        <f t="shared" si="110"/>
        <v/>
      </c>
      <c r="K363" s="1" t="str">
        <f t="shared" si="111"/>
        <v/>
      </c>
      <c r="L363" s="1" t="str">
        <f t="shared" si="112"/>
        <v/>
      </c>
      <c r="M363" s="1" t="str">
        <f t="shared" si="113"/>
        <v/>
      </c>
      <c r="N363" s="1" t="str">
        <f t="shared" si="114"/>
        <v/>
      </c>
      <c r="O363" s="1" t="str">
        <f t="shared" si="115"/>
        <v/>
      </c>
      <c r="P363" s="1" t="str">
        <f t="shared" si="116"/>
        <v/>
      </c>
      <c r="Q363" s="1" t="str">
        <f t="shared" si="117"/>
        <v/>
      </c>
      <c r="R363" s="1" t="str">
        <f t="shared" si="118"/>
        <v/>
      </c>
      <c r="S363" s="1" t="str">
        <f t="shared" si="119"/>
        <v>end_&lt;sbr&gt;</v>
      </c>
    </row>
    <row r="364" spans="1:19" x14ac:dyDescent="0.4">
      <c r="A364" cm="1">
        <f t="array" ref="A364">_xlfn.IFS(LEFT(B364,3)="beg",A363+1,LEFT(B363,3)="end",A363-1,A363,A363)</f>
        <v>16</v>
      </c>
      <c r="B364" t="s">
        <v>65</v>
      </c>
      <c r="C364" s="1" t="str">
        <f t="shared" si="103"/>
        <v/>
      </c>
      <c r="D364" s="1" t="str">
        <f t="shared" si="104"/>
        <v/>
      </c>
      <c r="E364" s="1" t="str">
        <f t="shared" si="105"/>
        <v/>
      </c>
      <c r="F364" s="1" t="str">
        <f t="shared" si="106"/>
        <v/>
      </c>
      <c r="G364" s="1" t="str">
        <f t="shared" si="107"/>
        <v/>
      </c>
      <c r="H364" s="1" t="str">
        <f t="shared" si="108"/>
        <v/>
      </c>
      <c r="I364" s="1" t="str">
        <f t="shared" si="109"/>
        <v/>
      </c>
      <c r="J364" s="1" t="str">
        <f t="shared" si="110"/>
        <v/>
      </c>
      <c r="K364" s="1" t="str">
        <f t="shared" si="111"/>
        <v/>
      </c>
      <c r="L364" s="1" t="str">
        <f t="shared" si="112"/>
        <v/>
      </c>
      <c r="M364" s="1" t="str">
        <f t="shared" si="113"/>
        <v/>
      </c>
      <c r="N364" s="1" t="str">
        <f t="shared" si="114"/>
        <v/>
      </c>
      <c r="O364" s="1" t="str">
        <f t="shared" si="115"/>
        <v/>
      </c>
      <c r="P364" s="1" t="str">
        <f t="shared" si="116"/>
        <v/>
      </c>
      <c r="Q364" s="1" t="str">
        <f t="shared" si="117"/>
        <v/>
      </c>
      <c r="R364" s="1" t="str">
        <f t="shared" si="118"/>
        <v>NoiseFigure 3.00000</v>
      </c>
      <c r="S364" s="1" t="str">
        <f t="shared" si="119"/>
        <v/>
      </c>
    </row>
    <row r="365" spans="1:19" x14ac:dyDescent="0.4">
      <c r="A365" cm="1">
        <f t="array" ref="A365">_xlfn.IFS(LEFT(B365,3)="beg",A364+1,LEFT(B364,3)="end",A364-1,A364,A364)</f>
        <v>16</v>
      </c>
      <c r="B365" t="s">
        <v>66</v>
      </c>
      <c r="C365" s="1" t="str">
        <f t="shared" si="103"/>
        <v/>
      </c>
      <c r="D365" s="1" t="str">
        <f t="shared" si="104"/>
        <v/>
      </c>
      <c r="E365" s="1" t="str">
        <f t="shared" si="105"/>
        <v/>
      </c>
      <c r="F365" s="1" t="str">
        <f t="shared" si="106"/>
        <v/>
      </c>
      <c r="G365" s="1" t="str">
        <f t="shared" si="107"/>
        <v/>
      </c>
      <c r="H365" s="1" t="str">
        <f t="shared" si="108"/>
        <v/>
      </c>
      <c r="I365" s="1" t="str">
        <f t="shared" si="109"/>
        <v/>
      </c>
      <c r="J365" s="1" t="str">
        <f t="shared" si="110"/>
        <v/>
      </c>
      <c r="K365" s="1" t="str">
        <f t="shared" si="111"/>
        <v/>
      </c>
      <c r="L365" s="1" t="str">
        <f t="shared" si="112"/>
        <v/>
      </c>
      <c r="M365" s="1" t="str">
        <f t="shared" si="113"/>
        <v/>
      </c>
      <c r="N365" s="1" t="str">
        <f t="shared" si="114"/>
        <v/>
      </c>
      <c r="O365" s="1" t="str">
        <f t="shared" si="115"/>
        <v/>
      </c>
      <c r="P365" s="1" t="str">
        <f t="shared" si="116"/>
        <v/>
      </c>
      <c r="Q365" s="1" t="str">
        <f t="shared" si="117"/>
        <v/>
      </c>
      <c r="R365" s="1" t="str">
        <f t="shared" si="118"/>
        <v>end_&lt;receiver&gt;</v>
      </c>
      <c r="S365" s="1" t="str">
        <f t="shared" si="119"/>
        <v/>
      </c>
    </row>
    <row r="366" spans="1:19" x14ac:dyDescent="0.4">
      <c r="A366" cm="1">
        <f t="array" ref="A366">_xlfn.IFS(LEFT(B366,3)="beg",A365+1,LEFT(B365,3)="end",A365-1,A365,A365)</f>
        <v>15</v>
      </c>
      <c r="B366" t="s">
        <v>39</v>
      </c>
      <c r="C366" s="1" t="str">
        <f t="shared" si="103"/>
        <v/>
      </c>
      <c r="D366" s="1" t="str">
        <f t="shared" si="104"/>
        <v/>
      </c>
      <c r="E366" s="1" t="str">
        <f t="shared" si="105"/>
        <v/>
      </c>
      <c r="F366" s="1" t="str">
        <f t="shared" si="106"/>
        <v/>
      </c>
      <c r="G366" s="1" t="str">
        <f t="shared" si="107"/>
        <v/>
      </c>
      <c r="H366" s="1" t="str">
        <f t="shared" si="108"/>
        <v/>
      </c>
      <c r="I366" s="1" t="str">
        <f t="shared" si="109"/>
        <v/>
      </c>
      <c r="J366" s="1" t="str">
        <f t="shared" si="110"/>
        <v/>
      </c>
      <c r="K366" s="1" t="str">
        <f t="shared" si="111"/>
        <v/>
      </c>
      <c r="L366" s="1" t="str">
        <f t="shared" si="112"/>
        <v/>
      </c>
      <c r="M366" s="1" t="str">
        <f t="shared" si="113"/>
        <v/>
      </c>
      <c r="N366" s="1" t="str">
        <f t="shared" si="114"/>
        <v/>
      </c>
      <c r="O366" s="1" t="str">
        <f t="shared" si="115"/>
        <v/>
      </c>
      <c r="P366" s="1" t="str">
        <f t="shared" si="116"/>
        <v/>
      </c>
      <c r="Q366" s="1" t="str">
        <f t="shared" si="117"/>
        <v>powerDistribution Uniform 10.00000 10.00000 inactive nosampling 10</v>
      </c>
      <c r="R366" s="1" t="str">
        <f t="shared" si="118"/>
        <v/>
      </c>
      <c r="S366" s="1" t="str">
        <f t="shared" si="119"/>
        <v/>
      </c>
    </row>
    <row r="367" spans="1:19" x14ac:dyDescent="0.4">
      <c r="A367" cm="1">
        <f t="array" ref="A367">_xlfn.IFS(LEFT(B367,3)="beg",A366+1,LEFT(B366,3)="end",A366-1,A366,A366)</f>
        <v>15</v>
      </c>
      <c r="B367" t="s">
        <v>89</v>
      </c>
      <c r="C367" s="1" t="str">
        <f t="shared" si="103"/>
        <v/>
      </c>
      <c r="D367" s="1" t="str">
        <f t="shared" si="104"/>
        <v/>
      </c>
      <c r="E367" s="1" t="str">
        <f t="shared" si="105"/>
        <v/>
      </c>
      <c r="F367" s="1" t="str">
        <f t="shared" si="106"/>
        <v/>
      </c>
      <c r="G367" s="1" t="str">
        <f t="shared" si="107"/>
        <v/>
      </c>
      <c r="H367" s="1" t="str">
        <f t="shared" si="108"/>
        <v/>
      </c>
      <c r="I367" s="1" t="str">
        <f t="shared" si="109"/>
        <v/>
      </c>
      <c r="J367" s="1" t="str">
        <f t="shared" si="110"/>
        <v/>
      </c>
      <c r="K367" s="1" t="str">
        <f t="shared" si="111"/>
        <v/>
      </c>
      <c r="L367" s="1" t="str">
        <f t="shared" si="112"/>
        <v/>
      </c>
      <c r="M367" s="1" t="str">
        <f t="shared" si="113"/>
        <v/>
      </c>
      <c r="N367" s="1" t="str">
        <f t="shared" si="114"/>
        <v/>
      </c>
      <c r="O367" s="1" t="str">
        <f t="shared" si="115"/>
        <v/>
      </c>
      <c r="P367" s="1" t="str">
        <f t="shared" si="116"/>
        <v/>
      </c>
      <c r="Q367" s="1" t="str">
        <f t="shared" si="117"/>
        <v>end_&lt;grid&gt;</v>
      </c>
      <c r="R367" s="1" t="str">
        <f t="shared" si="118"/>
        <v/>
      </c>
      <c r="S367" s="1" t="str">
        <f t="shared" si="119"/>
        <v/>
      </c>
    </row>
  </sheetData>
  <autoFilter ref="A1:B1" xr:uid="{F82C48D2-105B-436F-A2F5-558A77F465E6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9E7E-DC46-4C9B-B206-81B41199E644}">
  <dimension ref="A1:H366"/>
  <sheetViews>
    <sheetView workbookViewId="0"/>
  </sheetViews>
  <sheetFormatPr defaultRowHeight="18.75" x14ac:dyDescent="0.4"/>
  <cols>
    <col min="1" max="1" width="6.25" bestFit="1" customWidth="1"/>
    <col min="2" max="2" width="6.25" customWidth="1"/>
  </cols>
  <sheetData>
    <row r="1" spans="1:8" x14ac:dyDescent="0.4">
      <c r="A1" t="str" cm="1">
        <f t="array" ref="A1">_xlfn.IFS(LEFT(C1,3)="beg","begin",LEFT(C1,3)="end","end",TRUE,"")</f>
        <v>begin</v>
      </c>
      <c r="B1" t="b">
        <f>IF(LEFT(C1,3)="big",H1+1)</f>
        <v>0</v>
      </c>
      <c r="C1" t="s">
        <v>0</v>
      </c>
      <c r="H1">
        <v>0</v>
      </c>
    </row>
    <row r="2" spans="1:8" x14ac:dyDescent="0.4">
      <c r="A2" t="str" cm="1">
        <f t="array" ref="A2">_xlfn.IFS(LEFT(C2,3)="beg","begin",LEFT(C2,3)="end","end",TRUE,"")</f>
        <v/>
      </c>
      <c r="C2" t="s">
        <v>1</v>
      </c>
    </row>
    <row r="3" spans="1:8" x14ac:dyDescent="0.4">
      <c r="A3" t="str" cm="1">
        <f t="array" ref="A3">_xlfn.IFS(LEFT(C3,3)="beg","begin",LEFT(C3,3)="end","end",TRUE,"")</f>
        <v/>
      </c>
      <c r="C3" t="s">
        <v>2</v>
      </c>
    </row>
    <row r="4" spans="1:8" x14ac:dyDescent="0.4">
      <c r="A4" t="str" cm="1">
        <f t="array" ref="A4">_xlfn.IFS(LEFT(C4,3)="beg","begin",LEFT(C4,3)="end","end",TRUE,"")</f>
        <v/>
      </c>
      <c r="C4" t="s">
        <v>3</v>
      </c>
    </row>
    <row r="5" spans="1:8" x14ac:dyDescent="0.4">
      <c r="A5" t="str" cm="1">
        <f t="array" ref="A5">_xlfn.IFS(LEFT(C5,3)="beg","begin",LEFT(C5,3)="end","end",TRUE,"")</f>
        <v/>
      </c>
      <c r="C5" t="s">
        <v>4</v>
      </c>
    </row>
    <row r="6" spans="1:8" x14ac:dyDescent="0.4">
      <c r="A6" t="str" cm="1">
        <f t="array" ref="A6">_xlfn.IFS(LEFT(C6,3)="beg","begin",LEFT(C6,3)="end","end",TRUE,"")</f>
        <v/>
      </c>
      <c r="C6" t="s">
        <v>5</v>
      </c>
    </row>
    <row r="7" spans="1:8" x14ac:dyDescent="0.4">
      <c r="A7" t="str" cm="1">
        <f t="array" ref="A7">_xlfn.IFS(LEFT(C7,3)="beg","begin",LEFT(C7,3)="end","end",TRUE,"")</f>
        <v/>
      </c>
      <c r="C7" t="s">
        <v>6</v>
      </c>
    </row>
    <row r="8" spans="1:8" x14ac:dyDescent="0.4">
      <c r="A8" t="str" cm="1">
        <f t="array" ref="A8">_xlfn.IFS(LEFT(C8,3)="beg","begin",LEFT(C8,3)="end","end",TRUE,"")</f>
        <v/>
      </c>
      <c r="C8" t="s">
        <v>7</v>
      </c>
    </row>
    <row r="9" spans="1:8" x14ac:dyDescent="0.4">
      <c r="A9" t="str" cm="1">
        <f t="array" ref="A9">_xlfn.IFS(LEFT(C9,3)="beg","begin",LEFT(C9,3)="end","end",TRUE,"")</f>
        <v/>
      </c>
      <c r="C9" t="s">
        <v>8</v>
      </c>
    </row>
    <row r="10" spans="1:8" x14ac:dyDescent="0.4">
      <c r="A10" t="str" cm="1">
        <f t="array" ref="A10">_xlfn.IFS(LEFT(C10,3)="beg","begin",LEFT(C10,3)="end","end",TRUE,"")</f>
        <v/>
      </c>
      <c r="C10" t="s">
        <v>9</v>
      </c>
    </row>
    <row r="11" spans="1:8" x14ac:dyDescent="0.4">
      <c r="A11" t="str" cm="1">
        <f t="array" ref="A11">_xlfn.IFS(LEFT(C11,3)="beg","begin",LEFT(C11,3)="end","end",TRUE,"")</f>
        <v/>
      </c>
      <c r="C11" t="s">
        <v>10</v>
      </c>
    </row>
    <row r="12" spans="1:8" x14ac:dyDescent="0.4">
      <c r="A12" t="str" cm="1">
        <f t="array" ref="A12">_xlfn.IFS(LEFT(C12,3)="beg","begin",LEFT(C12,3)="end","end",TRUE,"")</f>
        <v/>
      </c>
      <c r="C12" t="s">
        <v>11</v>
      </c>
    </row>
    <row r="13" spans="1:8" x14ac:dyDescent="0.4">
      <c r="A13" t="str" cm="1">
        <f t="array" ref="A13">_xlfn.IFS(LEFT(C13,3)="beg","begin",LEFT(C13,3)="end","end",TRUE,"")</f>
        <v>begin</v>
      </c>
      <c r="C13" t="s">
        <v>12</v>
      </c>
    </row>
    <row r="14" spans="1:8" x14ac:dyDescent="0.4">
      <c r="A14" t="str" cm="1">
        <f t="array" ref="A14">_xlfn.IFS(LEFT(C14,3)="beg","begin",LEFT(C14,3)="end","end",TRUE,"")</f>
        <v>begin</v>
      </c>
      <c r="C14" t="s">
        <v>13</v>
      </c>
    </row>
    <row r="15" spans="1:8" x14ac:dyDescent="0.4">
      <c r="A15" t="str" cm="1">
        <f t="array" ref="A15">_xlfn.IFS(LEFT(C15,3)="beg","begin",LEFT(C15,3)="end","end",TRUE,"")</f>
        <v/>
      </c>
      <c r="C15" t="s">
        <v>14</v>
      </c>
    </row>
    <row r="16" spans="1:8" x14ac:dyDescent="0.4">
      <c r="A16" t="str" cm="1">
        <f t="array" ref="A16">_xlfn.IFS(LEFT(C16,3)="beg","begin",LEFT(C16,3)="end","end",TRUE,"")</f>
        <v/>
      </c>
      <c r="C16" t="s">
        <v>15</v>
      </c>
    </row>
    <row r="17" spans="1:3" x14ac:dyDescent="0.4">
      <c r="A17" t="str" cm="1">
        <f t="array" ref="A17">_xlfn.IFS(LEFT(C17,3)="beg","begin",LEFT(C17,3)="end","end",TRUE,"")</f>
        <v/>
      </c>
      <c r="C17" t="s">
        <v>16</v>
      </c>
    </row>
    <row r="18" spans="1:3" x14ac:dyDescent="0.4">
      <c r="A18" t="str" cm="1">
        <f t="array" ref="A18">_xlfn.IFS(LEFT(C18,3)="beg","begin",LEFT(C18,3)="end","end",TRUE,"")</f>
        <v/>
      </c>
      <c r="C18" t="s">
        <v>17</v>
      </c>
    </row>
    <row r="19" spans="1:3" x14ac:dyDescent="0.4">
      <c r="A19" t="str" cm="1">
        <f t="array" ref="A19">_xlfn.IFS(LEFT(C19,3)="beg","begin",LEFT(C19,3)="end","end",TRUE,"")</f>
        <v/>
      </c>
      <c r="C19" t="s">
        <v>18</v>
      </c>
    </row>
    <row r="20" spans="1:3" x14ac:dyDescent="0.4">
      <c r="A20" t="str" cm="1">
        <f t="array" ref="A20">_xlfn.IFS(LEFT(C20,3)="beg","begin",LEFT(C20,3)="end","end",TRUE,"")</f>
        <v>end</v>
      </c>
      <c r="C20" t="s">
        <v>19</v>
      </c>
    </row>
    <row r="21" spans="1:3" x14ac:dyDescent="0.4">
      <c r="A21" t="str" cm="1">
        <f t="array" ref="A21">_xlfn.IFS(LEFT(C21,3)="beg","begin",LEFT(C21,3)="end","end",TRUE,"")</f>
        <v/>
      </c>
      <c r="C21" t="s">
        <v>20</v>
      </c>
    </row>
    <row r="22" spans="1:3" x14ac:dyDescent="0.4">
      <c r="A22" t="str" cm="1">
        <f t="array" ref="A22">_xlfn.IFS(LEFT(C22,3)="beg","begin",LEFT(C22,3)="end","end",TRUE,"")</f>
        <v/>
      </c>
      <c r="C22" t="s">
        <v>21</v>
      </c>
    </row>
    <row r="23" spans="1:3" x14ac:dyDescent="0.4">
      <c r="A23" t="str" cm="1">
        <f t="array" ref="A23">_xlfn.IFS(LEFT(C23,3)="beg","begin",LEFT(C23,3)="end","end",TRUE,"")</f>
        <v>end</v>
      </c>
      <c r="C23" t="s">
        <v>22</v>
      </c>
    </row>
    <row r="24" spans="1:3" x14ac:dyDescent="0.4">
      <c r="A24" t="str" cm="1">
        <f t="array" ref="A24">_xlfn.IFS(LEFT(C24,3)="beg","begin",LEFT(C24,3)="end","end",TRUE,"")</f>
        <v/>
      </c>
      <c r="C24" t="s">
        <v>23</v>
      </c>
    </row>
    <row r="25" spans="1:3" x14ac:dyDescent="0.4">
      <c r="A25" t="str" cm="1">
        <f t="array" ref="A25">_xlfn.IFS(LEFT(C25,3)="beg","begin",LEFT(C25,3)="end","end",TRUE,"")</f>
        <v/>
      </c>
      <c r="C25" t="s">
        <v>24</v>
      </c>
    </row>
    <row r="26" spans="1:3" x14ac:dyDescent="0.4">
      <c r="A26" t="str" cm="1">
        <f t="array" ref="A26">_xlfn.IFS(LEFT(C26,3)="beg","begin",LEFT(C26,3)="end","end",TRUE,"")</f>
        <v/>
      </c>
      <c r="C26" t="s">
        <v>25</v>
      </c>
    </row>
    <row r="27" spans="1:3" x14ac:dyDescent="0.4">
      <c r="A27" t="str" cm="1">
        <f t="array" ref="A27">_xlfn.IFS(LEFT(C27,3)="beg","begin",LEFT(C27,3)="end","end",TRUE,"")</f>
        <v/>
      </c>
      <c r="C27" t="s">
        <v>26</v>
      </c>
    </row>
    <row r="28" spans="1:3" x14ac:dyDescent="0.4">
      <c r="A28" t="str" cm="1">
        <f t="array" ref="A28">_xlfn.IFS(LEFT(C28,3)="beg","begin",LEFT(C28,3)="end","end",TRUE,"")</f>
        <v/>
      </c>
      <c r="C28" t="s">
        <v>27</v>
      </c>
    </row>
    <row r="29" spans="1:3" x14ac:dyDescent="0.4">
      <c r="A29" t="str" cm="1">
        <f t="array" ref="A29">_xlfn.IFS(LEFT(C29,3)="beg","begin",LEFT(C29,3)="end","end",TRUE,"")</f>
        <v/>
      </c>
      <c r="C29" t="s">
        <v>28</v>
      </c>
    </row>
    <row r="30" spans="1:3" x14ac:dyDescent="0.4">
      <c r="A30" t="str" cm="1">
        <f t="array" ref="A30">_xlfn.IFS(LEFT(C30,3)="beg","begin",LEFT(C30,3)="end","end",TRUE,"")</f>
        <v>begin</v>
      </c>
      <c r="C30" t="s">
        <v>29</v>
      </c>
    </row>
    <row r="31" spans="1:3" x14ac:dyDescent="0.4">
      <c r="A31" t="str" cm="1">
        <f t="array" ref="A31">_xlfn.IFS(LEFT(C31,3)="beg","begin",LEFT(C31,3)="end","end",TRUE,"")</f>
        <v>begin</v>
      </c>
      <c r="C31" t="s">
        <v>30</v>
      </c>
    </row>
    <row r="32" spans="1:3" x14ac:dyDescent="0.4">
      <c r="A32" t="str" cm="1">
        <f t="array" ref="A32">_xlfn.IFS(LEFT(C32,3)="beg","begin",LEFT(C32,3)="end","end",TRUE,"")</f>
        <v/>
      </c>
      <c r="C32" t="s">
        <v>31</v>
      </c>
    </row>
    <row r="33" spans="1:3" x14ac:dyDescent="0.4">
      <c r="A33" t="str" cm="1">
        <f t="array" ref="A33">_xlfn.IFS(LEFT(C33,3)="beg","begin",LEFT(C33,3)="end","end",TRUE,"")</f>
        <v/>
      </c>
      <c r="C33" t="s">
        <v>32</v>
      </c>
    </row>
    <row r="34" spans="1:3" x14ac:dyDescent="0.4">
      <c r="A34" t="str" cm="1">
        <f t="array" ref="A34">_xlfn.IFS(LEFT(C34,3)="beg","begin",LEFT(C34,3)="end","end",TRUE,"")</f>
        <v/>
      </c>
      <c r="C34" t="s">
        <v>33</v>
      </c>
    </row>
    <row r="35" spans="1:3" x14ac:dyDescent="0.4">
      <c r="A35" t="str" cm="1">
        <f t="array" ref="A35">_xlfn.IFS(LEFT(C35,3)="beg","begin",LEFT(C35,3)="end","end",TRUE,"")</f>
        <v/>
      </c>
      <c r="C35" t="s">
        <v>34</v>
      </c>
    </row>
    <row r="36" spans="1:3" x14ac:dyDescent="0.4">
      <c r="A36" t="str" cm="1">
        <f t="array" ref="A36">_xlfn.IFS(LEFT(C36,3)="beg","begin",LEFT(C36,3)="end","end",TRUE,"")</f>
        <v/>
      </c>
      <c r="C36" t="s">
        <v>35</v>
      </c>
    </row>
    <row r="37" spans="1:3" x14ac:dyDescent="0.4">
      <c r="A37" t="str" cm="1">
        <f t="array" ref="A37">_xlfn.IFS(LEFT(C37,3)="beg","begin",LEFT(C37,3)="end","end",TRUE,"")</f>
        <v>end</v>
      </c>
      <c r="C37" t="s">
        <v>36</v>
      </c>
    </row>
    <row r="38" spans="1:3" x14ac:dyDescent="0.4">
      <c r="A38" t="str" cm="1">
        <f t="array" ref="A38">_xlfn.IFS(LEFT(C38,3)="beg","begin",LEFT(C38,3)="end","end",TRUE,"")</f>
        <v/>
      </c>
      <c r="C38" t="s">
        <v>37</v>
      </c>
    </row>
    <row r="39" spans="1:3" x14ac:dyDescent="0.4">
      <c r="A39" t="str" cm="1">
        <f t="array" ref="A39">_xlfn.IFS(LEFT(C39,3)="beg","begin",LEFT(C39,3)="end","end",TRUE,"")</f>
        <v>end</v>
      </c>
      <c r="C39" t="s">
        <v>38</v>
      </c>
    </row>
    <row r="40" spans="1:3" x14ac:dyDescent="0.4">
      <c r="A40" t="str" cm="1">
        <f t="array" ref="A40">_xlfn.IFS(LEFT(C40,3)="beg","begin",LEFT(C40,3)="end","end",TRUE,"")</f>
        <v/>
      </c>
      <c r="C40" t="s">
        <v>39</v>
      </c>
    </row>
    <row r="41" spans="1:3" x14ac:dyDescent="0.4">
      <c r="A41" t="str" cm="1">
        <f t="array" ref="A41">_xlfn.IFS(LEFT(C41,3)="beg","begin",LEFT(C41,3)="end","end",TRUE,"")</f>
        <v>end</v>
      </c>
      <c r="C41" t="s">
        <v>40</v>
      </c>
    </row>
    <row r="42" spans="1:3" x14ac:dyDescent="0.4">
      <c r="A42" t="str" cm="1">
        <f t="array" ref="A42">_xlfn.IFS(LEFT(C42,3)="beg","begin",LEFT(C42,3)="end","end",TRUE,"")</f>
        <v>begin</v>
      </c>
      <c r="C42" t="s">
        <v>41</v>
      </c>
    </row>
    <row r="43" spans="1:3" x14ac:dyDescent="0.4">
      <c r="A43" t="str" cm="1">
        <f t="array" ref="A43">_xlfn.IFS(LEFT(C43,3)="beg","begin",LEFT(C43,3)="end","end",TRUE,"")</f>
        <v/>
      </c>
      <c r="C43" t="s">
        <v>42</v>
      </c>
    </row>
    <row r="44" spans="1:3" x14ac:dyDescent="0.4">
      <c r="A44" t="str" cm="1">
        <f t="array" ref="A44">_xlfn.IFS(LEFT(C44,3)="beg","begin",LEFT(C44,3)="end","end",TRUE,"")</f>
        <v/>
      </c>
      <c r="C44" t="s">
        <v>43</v>
      </c>
    </row>
    <row r="45" spans="1:3" x14ac:dyDescent="0.4">
      <c r="A45" t="str" cm="1">
        <f t="array" ref="A45">_xlfn.IFS(LEFT(C45,3)="beg","begin",LEFT(C45,3)="end","end",TRUE,"")</f>
        <v/>
      </c>
      <c r="C45" t="s">
        <v>44</v>
      </c>
    </row>
    <row r="46" spans="1:3" x14ac:dyDescent="0.4">
      <c r="A46" t="str" cm="1">
        <f t="array" ref="A46">_xlfn.IFS(LEFT(C46,3)="beg","begin",LEFT(C46,3)="end","end",TRUE,"")</f>
        <v/>
      </c>
      <c r="C46" t="s">
        <v>5</v>
      </c>
    </row>
    <row r="47" spans="1:3" x14ac:dyDescent="0.4">
      <c r="A47" t="str" cm="1">
        <f t="array" ref="A47">_xlfn.IFS(LEFT(C47,3)="beg","begin",LEFT(C47,3)="end","end",TRUE,"")</f>
        <v/>
      </c>
      <c r="C47" t="s">
        <v>6</v>
      </c>
    </row>
    <row r="48" spans="1:3" x14ac:dyDescent="0.4">
      <c r="A48" t="str" cm="1">
        <f t="array" ref="A48">_xlfn.IFS(LEFT(C48,3)="beg","begin",LEFT(C48,3)="end","end",TRUE,"")</f>
        <v/>
      </c>
      <c r="C48" t="s">
        <v>7</v>
      </c>
    </row>
    <row r="49" spans="1:3" x14ac:dyDescent="0.4">
      <c r="A49" t="str" cm="1">
        <f t="array" ref="A49">_xlfn.IFS(LEFT(C49,3)="beg","begin",LEFT(C49,3)="end","end",TRUE,"")</f>
        <v/>
      </c>
      <c r="C49" t="s">
        <v>8</v>
      </c>
    </row>
    <row r="50" spans="1:3" x14ac:dyDescent="0.4">
      <c r="A50" t="str" cm="1">
        <f t="array" ref="A50">_xlfn.IFS(LEFT(C50,3)="beg","begin",LEFT(C50,3)="end","end",TRUE,"")</f>
        <v/>
      </c>
      <c r="C50" t="s">
        <v>9</v>
      </c>
    </row>
    <row r="51" spans="1:3" x14ac:dyDescent="0.4">
      <c r="A51" t="str" cm="1">
        <f t="array" ref="A51">_xlfn.IFS(LEFT(C51,3)="beg","begin",LEFT(C51,3)="end","end",TRUE,"")</f>
        <v/>
      </c>
      <c r="C51" t="s">
        <v>10</v>
      </c>
    </row>
    <row r="52" spans="1:3" x14ac:dyDescent="0.4">
      <c r="A52" t="str" cm="1">
        <f t="array" ref="A52">_xlfn.IFS(LEFT(C52,3)="beg","begin",LEFT(C52,3)="end","end",TRUE,"")</f>
        <v/>
      </c>
      <c r="C52" t="s">
        <v>11</v>
      </c>
    </row>
    <row r="53" spans="1:3" x14ac:dyDescent="0.4">
      <c r="A53" t="str" cm="1">
        <f t="array" ref="A53">_xlfn.IFS(LEFT(C53,3)="beg","begin",LEFT(C53,3)="end","end",TRUE,"")</f>
        <v>begin</v>
      </c>
      <c r="C53" t="s">
        <v>12</v>
      </c>
    </row>
    <row r="54" spans="1:3" x14ac:dyDescent="0.4">
      <c r="A54" t="str" cm="1">
        <f t="array" ref="A54">_xlfn.IFS(LEFT(C54,3)="beg","begin",LEFT(C54,3)="end","end",TRUE,"")</f>
        <v>begin</v>
      </c>
      <c r="C54" t="s">
        <v>13</v>
      </c>
    </row>
    <row r="55" spans="1:3" x14ac:dyDescent="0.4">
      <c r="A55" t="str" cm="1">
        <f t="array" ref="A55">_xlfn.IFS(LEFT(C55,3)="beg","begin",LEFT(C55,3)="end","end",TRUE,"")</f>
        <v/>
      </c>
      <c r="C55" t="s">
        <v>14</v>
      </c>
    </row>
    <row r="56" spans="1:3" x14ac:dyDescent="0.4">
      <c r="A56" t="str" cm="1">
        <f t="array" ref="A56">_xlfn.IFS(LEFT(C56,3)="beg","begin",LEFT(C56,3)="end","end",TRUE,"")</f>
        <v/>
      </c>
      <c r="C56" t="s">
        <v>15</v>
      </c>
    </row>
    <row r="57" spans="1:3" x14ac:dyDescent="0.4">
      <c r="A57" t="str" cm="1">
        <f t="array" ref="A57">_xlfn.IFS(LEFT(C57,3)="beg","begin",LEFT(C57,3)="end","end",TRUE,"")</f>
        <v/>
      </c>
      <c r="C57" t="s">
        <v>16</v>
      </c>
    </row>
    <row r="58" spans="1:3" x14ac:dyDescent="0.4">
      <c r="A58" t="str" cm="1">
        <f t="array" ref="A58">_xlfn.IFS(LEFT(C58,3)="beg","begin",LEFT(C58,3)="end","end",TRUE,"")</f>
        <v/>
      </c>
      <c r="C58" t="s">
        <v>45</v>
      </c>
    </row>
    <row r="59" spans="1:3" x14ac:dyDescent="0.4">
      <c r="A59" t="str" cm="1">
        <f t="array" ref="A59">_xlfn.IFS(LEFT(C59,3)="beg","begin",LEFT(C59,3)="end","end",TRUE,"")</f>
        <v/>
      </c>
      <c r="C59" t="s">
        <v>18</v>
      </c>
    </row>
    <row r="60" spans="1:3" x14ac:dyDescent="0.4">
      <c r="A60" t="str" cm="1">
        <f t="array" ref="A60">_xlfn.IFS(LEFT(C60,3)="beg","begin",LEFT(C60,3)="end","end",TRUE,"")</f>
        <v>end</v>
      </c>
      <c r="C60" t="s">
        <v>19</v>
      </c>
    </row>
    <row r="61" spans="1:3" x14ac:dyDescent="0.4">
      <c r="A61" t="str" cm="1">
        <f t="array" ref="A61">_xlfn.IFS(LEFT(C61,3)="beg","begin",LEFT(C61,3)="end","end",TRUE,"")</f>
        <v/>
      </c>
      <c r="C61" t="s">
        <v>46</v>
      </c>
    </row>
    <row r="62" spans="1:3" x14ac:dyDescent="0.4">
      <c r="A62" t="str" cm="1">
        <f t="array" ref="A62">_xlfn.IFS(LEFT(C62,3)="beg","begin",LEFT(C62,3)="end","end",TRUE,"")</f>
        <v/>
      </c>
      <c r="C62" t="s">
        <v>47</v>
      </c>
    </row>
    <row r="63" spans="1:3" x14ac:dyDescent="0.4">
      <c r="A63" t="str" cm="1">
        <f t="array" ref="A63">_xlfn.IFS(LEFT(C63,3)="beg","begin",LEFT(C63,3)="end","end",TRUE,"")</f>
        <v/>
      </c>
      <c r="C63" t="s">
        <v>48</v>
      </c>
    </row>
    <row r="64" spans="1:3" x14ac:dyDescent="0.4">
      <c r="A64" t="str" cm="1">
        <f t="array" ref="A64">_xlfn.IFS(LEFT(C64,3)="beg","begin",LEFT(C64,3)="end","end",TRUE,"")</f>
        <v/>
      </c>
      <c r="C64" t="s">
        <v>49</v>
      </c>
    </row>
    <row r="65" spans="1:3" x14ac:dyDescent="0.4">
      <c r="A65" t="str" cm="1">
        <f t="array" ref="A65">_xlfn.IFS(LEFT(C65,3)="beg","begin",LEFT(C65,3)="end","end",TRUE,"")</f>
        <v/>
      </c>
      <c r="C65" t="s">
        <v>50</v>
      </c>
    </row>
    <row r="66" spans="1:3" x14ac:dyDescent="0.4">
      <c r="A66" t="str" cm="1">
        <f t="array" ref="A66">_xlfn.IFS(LEFT(C66,3)="beg","begin",LEFT(C66,3)="end","end",TRUE,"")</f>
        <v/>
      </c>
      <c r="C66" t="s">
        <v>51</v>
      </c>
    </row>
    <row r="67" spans="1:3" x14ac:dyDescent="0.4">
      <c r="A67" t="str" cm="1">
        <f t="array" ref="A67">_xlfn.IFS(LEFT(C67,3)="beg","begin",LEFT(C67,3)="end","end",TRUE,"")</f>
        <v/>
      </c>
      <c r="C67" t="s">
        <v>52</v>
      </c>
    </row>
    <row r="68" spans="1:3" x14ac:dyDescent="0.4">
      <c r="A68" t="str" cm="1">
        <f t="array" ref="A68">_xlfn.IFS(LEFT(C68,3)="beg","begin",LEFT(C68,3)="end","end",TRUE,"")</f>
        <v>end</v>
      </c>
      <c r="C68" t="s">
        <v>22</v>
      </c>
    </row>
    <row r="69" spans="1:3" x14ac:dyDescent="0.4">
      <c r="A69" t="str" cm="1">
        <f t="array" ref="A69">_xlfn.IFS(LEFT(C69,3)="beg","begin",LEFT(C69,3)="end","end",TRUE,"")</f>
        <v/>
      </c>
      <c r="C69" t="s">
        <v>53</v>
      </c>
    </row>
    <row r="70" spans="1:3" x14ac:dyDescent="0.4">
      <c r="A70" t="str" cm="1">
        <f t="array" ref="A70">_xlfn.IFS(LEFT(C70,3)="beg","begin",LEFT(C70,3)="end","end",TRUE,"")</f>
        <v/>
      </c>
      <c r="C70" t="s">
        <v>24</v>
      </c>
    </row>
    <row r="71" spans="1:3" x14ac:dyDescent="0.4">
      <c r="A71" t="str" cm="1">
        <f t="array" ref="A71">_xlfn.IFS(LEFT(C71,3)="beg","begin",LEFT(C71,3)="end","end",TRUE,"")</f>
        <v/>
      </c>
      <c r="C71" t="s">
        <v>54</v>
      </c>
    </row>
    <row r="72" spans="1:3" x14ac:dyDescent="0.4">
      <c r="A72" t="str" cm="1">
        <f t="array" ref="A72">_xlfn.IFS(LEFT(C72,3)="beg","begin",LEFT(C72,3)="end","end",TRUE,"")</f>
        <v/>
      </c>
      <c r="C72" t="s">
        <v>55</v>
      </c>
    </row>
    <row r="73" spans="1:3" x14ac:dyDescent="0.4">
      <c r="A73" t="str" cm="1">
        <f t="array" ref="A73">_xlfn.IFS(LEFT(C73,3)="beg","begin",LEFT(C73,3)="end","end",TRUE,"")</f>
        <v/>
      </c>
      <c r="C73" t="s">
        <v>56</v>
      </c>
    </row>
    <row r="74" spans="1:3" x14ac:dyDescent="0.4">
      <c r="A74" t="str" cm="1">
        <f t="array" ref="A74">_xlfn.IFS(LEFT(C74,3)="beg","begin",LEFT(C74,3)="end","end",TRUE,"")</f>
        <v/>
      </c>
      <c r="C74" t="s">
        <v>57</v>
      </c>
    </row>
    <row r="75" spans="1:3" x14ac:dyDescent="0.4">
      <c r="A75" t="str" cm="1">
        <f t="array" ref="A75">_xlfn.IFS(LEFT(C75,3)="beg","begin",LEFT(C75,3)="end","end",TRUE,"")</f>
        <v>begin</v>
      </c>
      <c r="C75" t="s">
        <v>58</v>
      </c>
    </row>
    <row r="76" spans="1:3" x14ac:dyDescent="0.4">
      <c r="A76" t="str" cm="1">
        <f t="array" ref="A76">_xlfn.IFS(LEFT(C76,3)="beg","begin",LEFT(C76,3)="end","end",TRUE,"")</f>
        <v>begin</v>
      </c>
      <c r="C76" t="s">
        <v>30</v>
      </c>
    </row>
    <row r="77" spans="1:3" x14ac:dyDescent="0.4">
      <c r="A77" t="str" cm="1">
        <f t="array" ref="A77">_xlfn.IFS(LEFT(C77,3)="beg","begin",LEFT(C77,3)="end","end",TRUE,"")</f>
        <v/>
      </c>
      <c r="C77" t="s">
        <v>59</v>
      </c>
    </row>
    <row r="78" spans="1:3" x14ac:dyDescent="0.4">
      <c r="A78" t="str" cm="1">
        <f t="array" ref="A78">_xlfn.IFS(LEFT(C78,3)="beg","begin",LEFT(C78,3)="end","end",TRUE,"")</f>
        <v/>
      </c>
      <c r="C78" t="s">
        <v>32</v>
      </c>
    </row>
    <row r="79" spans="1:3" x14ac:dyDescent="0.4">
      <c r="A79" t="str" cm="1">
        <f t="array" ref="A79">_xlfn.IFS(LEFT(C79,3)="beg","begin",LEFT(C79,3)="end","end",TRUE,"")</f>
        <v/>
      </c>
      <c r="C79" t="s">
        <v>33</v>
      </c>
    </row>
    <row r="80" spans="1:3" x14ac:dyDescent="0.4">
      <c r="A80" t="str" cm="1">
        <f t="array" ref="A80">_xlfn.IFS(LEFT(C80,3)="beg","begin",LEFT(C80,3)="end","end",TRUE,"")</f>
        <v/>
      </c>
      <c r="C80" t="s">
        <v>60</v>
      </c>
    </row>
    <row r="81" spans="1:3" x14ac:dyDescent="0.4">
      <c r="A81" t="str" cm="1">
        <f t="array" ref="A81">_xlfn.IFS(LEFT(C81,3)="beg","begin",LEFT(C81,3)="end","end",TRUE,"")</f>
        <v/>
      </c>
      <c r="C81" t="s">
        <v>61</v>
      </c>
    </row>
    <row r="82" spans="1:3" x14ac:dyDescent="0.4">
      <c r="A82" t="str" cm="1">
        <f t="array" ref="A82">_xlfn.IFS(LEFT(C82,3)="beg","begin",LEFT(C82,3)="end","end",TRUE,"")</f>
        <v>end</v>
      </c>
      <c r="C82" t="s">
        <v>36</v>
      </c>
    </row>
    <row r="83" spans="1:3" x14ac:dyDescent="0.4">
      <c r="A83" t="str" cm="1">
        <f t="array" ref="A83">_xlfn.IFS(LEFT(C83,3)="beg","begin",LEFT(C83,3)="end","end",TRUE,"")</f>
        <v>begin</v>
      </c>
      <c r="C83" t="s">
        <v>62</v>
      </c>
    </row>
    <row r="84" spans="1:3" x14ac:dyDescent="0.4">
      <c r="A84" t="str" cm="1">
        <f t="array" ref="A84">_xlfn.IFS(LEFT(C84,3)="beg","begin",LEFT(C84,3)="end","end",TRUE,"")</f>
        <v/>
      </c>
      <c r="C84" t="s">
        <v>63</v>
      </c>
    </row>
    <row r="85" spans="1:3" x14ac:dyDescent="0.4">
      <c r="A85" t="str" cm="1">
        <f t="array" ref="A85">_xlfn.IFS(LEFT(C85,3)="beg","begin",LEFT(C85,3)="end","end",TRUE,"")</f>
        <v>end</v>
      </c>
      <c r="C85" t="s">
        <v>64</v>
      </c>
    </row>
    <row r="86" spans="1:3" x14ac:dyDescent="0.4">
      <c r="A86" t="str" cm="1">
        <f t="array" ref="A86">_xlfn.IFS(LEFT(C86,3)="beg","begin",LEFT(C86,3)="end","end",TRUE,"")</f>
        <v/>
      </c>
      <c r="C86" t="s">
        <v>65</v>
      </c>
    </row>
    <row r="87" spans="1:3" x14ac:dyDescent="0.4">
      <c r="A87" t="str" cm="1">
        <f t="array" ref="A87">_xlfn.IFS(LEFT(C87,3)="beg","begin",LEFT(C87,3)="end","end",TRUE,"")</f>
        <v>end</v>
      </c>
      <c r="C87" t="s">
        <v>66</v>
      </c>
    </row>
    <row r="88" spans="1:3" x14ac:dyDescent="0.4">
      <c r="A88" t="str" cm="1">
        <f t="array" ref="A88">_xlfn.IFS(LEFT(C88,3)="beg","begin",LEFT(C88,3)="end","end",TRUE,"")</f>
        <v/>
      </c>
      <c r="C88" t="s">
        <v>39</v>
      </c>
    </row>
    <row r="89" spans="1:3" x14ac:dyDescent="0.4">
      <c r="A89" t="str" cm="1">
        <f t="array" ref="A89">_xlfn.IFS(LEFT(C89,3)="beg","begin",LEFT(C89,3)="end","end",TRUE,"")</f>
        <v>end</v>
      </c>
      <c r="C89" t="s">
        <v>67</v>
      </c>
    </row>
    <row r="90" spans="1:3" x14ac:dyDescent="0.4">
      <c r="A90" t="str" cm="1">
        <f t="array" ref="A90">_xlfn.IFS(LEFT(C90,3)="beg","begin",LEFT(C90,3)="end","end",TRUE,"")</f>
        <v>begin</v>
      </c>
      <c r="C90" t="s">
        <v>68</v>
      </c>
    </row>
    <row r="91" spans="1:3" x14ac:dyDescent="0.4">
      <c r="A91" t="str" cm="1">
        <f t="array" ref="A91">_xlfn.IFS(LEFT(C91,3)="beg","begin",LEFT(C91,3)="end","end",TRUE,"")</f>
        <v/>
      </c>
      <c r="C91" t="s">
        <v>69</v>
      </c>
    </row>
    <row r="92" spans="1:3" x14ac:dyDescent="0.4">
      <c r="A92" t="str" cm="1">
        <f t="array" ref="A92">_xlfn.IFS(LEFT(C92,3)="beg","begin",LEFT(C92,3)="end","end",TRUE,"")</f>
        <v/>
      </c>
      <c r="C92" t="s">
        <v>43</v>
      </c>
    </row>
    <row r="93" spans="1:3" x14ac:dyDescent="0.4">
      <c r="A93" t="str" cm="1">
        <f t="array" ref="A93">_xlfn.IFS(LEFT(C93,3)="beg","begin",LEFT(C93,3)="end","end",TRUE,"")</f>
        <v/>
      </c>
      <c r="C93" t="s">
        <v>70</v>
      </c>
    </row>
    <row r="94" spans="1:3" x14ac:dyDescent="0.4">
      <c r="A94" t="str" cm="1">
        <f t="array" ref="A94">_xlfn.IFS(LEFT(C94,3)="beg","begin",LEFT(C94,3)="end","end",TRUE,"")</f>
        <v/>
      </c>
      <c r="C94" t="s">
        <v>44</v>
      </c>
    </row>
    <row r="95" spans="1:3" x14ac:dyDescent="0.4">
      <c r="A95" t="str" cm="1">
        <f t="array" ref="A95">_xlfn.IFS(LEFT(C95,3)="beg","begin",LEFT(C95,3)="end","end",TRUE,"")</f>
        <v/>
      </c>
      <c r="C95" t="s">
        <v>5</v>
      </c>
    </row>
    <row r="96" spans="1:3" x14ac:dyDescent="0.4">
      <c r="A96" t="str" cm="1">
        <f t="array" ref="A96">_xlfn.IFS(LEFT(C96,3)="beg","begin",LEFT(C96,3)="end","end",TRUE,"")</f>
        <v/>
      </c>
      <c r="C96" t="s">
        <v>6</v>
      </c>
    </row>
    <row r="97" spans="1:3" x14ac:dyDescent="0.4">
      <c r="A97" t="str" cm="1">
        <f t="array" ref="A97">_xlfn.IFS(LEFT(C97,3)="beg","begin",LEFT(C97,3)="end","end",TRUE,"")</f>
        <v/>
      </c>
      <c r="C97" t="s">
        <v>7</v>
      </c>
    </row>
    <row r="98" spans="1:3" x14ac:dyDescent="0.4">
      <c r="A98" t="str" cm="1">
        <f t="array" ref="A98">_xlfn.IFS(LEFT(C98,3)="beg","begin",LEFT(C98,3)="end","end",TRUE,"")</f>
        <v/>
      </c>
      <c r="C98" t="s">
        <v>8</v>
      </c>
    </row>
    <row r="99" spans="1:3" x14ac:dyDescent="0.4">
      <c r="A99" t="str" cm="1">
        <f t="array" ref="A99">_xlfn.IFS(LEFT(C99,3)="beg","begin",LEFT(C99,3)="end","end",TRUE,"")</f>
        <v/>
      </c>
      <c r="C99" t="s">
        <v>9</v>
      </c>
    </row>
    <row r="100" spans="1:3" x14ac:dyDescent="0.4">
      <c r="A100" t="str" cm="1">
        <f t="array" ref="A100">_xlfn.IFS(LEFT(C100,3)="beg","begin",LEFT(C100,3)="end","end",TRUE,"")</f>
        <v/>
      </c>
      <c r="C100" t="s">
        <v>10</v>
      </c>
    </row>
    <row r="101" spans="1:3" x14ac:dyDescent="0.4">
      <c r="A101" t="str" cm="1">
        <f t="array" ref="A101">_xlfn.IFS(LEFT(C101,3)="beg","begin",LEFT(C101,3)="end","end",TRUE,"")</f>
        <v/>
      </c>
      <c r="C101" t="s">
        <v>11</v>
      </c>
    </row>
    <row r="102" spans="1:3" x14ac:dyDescent="0.4">
      <c r="A102" t="str" cm="1">
        <f t="array" ref="A102">_xlfn.IFS(LEFT(C102,3)="beg","begin",LEFT(C102,3)="end","end",TRUE,"")</f>
        <v>begin</v>
      </c>
      <c r="C102" t="s">
        <v>12</v>
      </c>
    </row>
    <row r="103" spans="1:3" x14ac:dyDescent="0.4">
      <c r="A103" t="str" cm="1">
        <f t="array" ref="A103">_xlfn.IFS(LEFT(C103,3)="beg","begin",LEFT(C103,3)="end","end",TRUE,"")</f>
        <v>begin</v>
      </c>
      <c r="C103" t="s">
        <v>13</v>
      </c>
    </row>
    <row r="104" spans="1:3" x14ac:dyDescent="0.4">
      <c r="A104" t="str" cm="1">
        <f t="array" ref="A104">_xlfn.IFS(LEFT(C104,3)="beg","begin",LEFT(C104,3)="end","end",TRUE,"")</f>
        <v/>
      </c>
      <c r="C104" t="s">
        <v>14</v>
      </c>
    </row>
    <row r="105" spans="1:3" x14ac:dyDescent="0.4">
      <c r="A105" t="str" cm="1">
        <f t="array" ref="A105">_xlfn.IFS(LEFT(C105,3)="beg","begin",LEFT(C105,3)="end","end",TRUE,"")</f>
        <v/>
      </c>
      <c r="C105" t="s">
        <v>15</v>
      </c>
    </row>
    <row r="106" spans="1:3" x14ac:dyDescent="0.4">
      <c r="A106" t="str" cm="1">
        <f t="array" ref="A106">_xlfn.IFS(LEFT(C106,3)="beg","begin",LEFT(C106,3)="end","end",TRUE,"")</f>
        <v/>
      </c>
      <c r="C106" t="s">
        <v>16</v>
      </c>
    </row>
    <row r="107" spans="1:3" x14ac:dyDescent="0.4">
      <c r="A107" t="str" cm="1">
        <f t="array" ref="A107">_xlfn.IFS(LEFT(C107,3)="beg","begin",LEFT(C107,3)="end","end",TRUE,"")</f>
        <v/>
      </c>
      <c r="C107" t="s">
        <v>45</v>
      </c>
    </row>
    <row r="108" spans="1:3" x14ac:dyDescent="0.4">
      <c r="A108" t="str" cm="1">
        <f t="array" ref="A108">_xlfn.IFS(LEFT(C108,3)="beg","begin",LEFT(C108,3)="end","end",TRUE,"")</f>
        <v/>
      </c>
      <c r="C108" t="s">
        <v>18</v>
      </c>
    </row>
    <row r="109" spans="1:3" x14ac:dyDescent="0.4">
      <c r="A109" t="str" cm="1">
        <f t="array" ref="A109">_xlfn.IFS(LEFT(C109,3)="beg","begin",LEFT(C109,3)="end","end",TRUE,"")</f>
        <v>end</v>
      </c>
      <c r="C109" t="s">
        <v>19</v>
      </c>
    </row>
    <row r="110" spans="1:3" x14ac:dyDescent="0.4">
      <c r="A110" t="str" cm="1">
        <f t="array" ref="A110">_xlfn.IFS(LEFT(C110,3)="beg","begin",LEFT(C110,3)="end","end",TRUE,"")</f>
        <v/>
      </c>
      <c r="C110" t="s">
        <v>71</v>
      </c>
    </row>
    <row r="111" spans="1:3" x14ac:dyDescent="0.4">
      <c r="A111" t="str" cm="1">
        <f t="array" ref="A111">_xlfn.IFS(LEFT(C111,3)="beg","begin",LEFT(C111,3)="end","end",TRUE,"")</f>
        <v/>
      </c>
      <c r="C111" t="s">
        <v>72</v>
      </c>
    </row>
    <row r="112" spans="1:3" x14ac:dyDescent="0.4">
      <c r="A112" t="str" cm="1">
        <f t="array" ref="A112">_xlfn.IFS(LEFT(C112,3)="beg","begin",LEFT(C112,3)="end","end",TRUE,"")</f>
        <v/>
      </c>
      <c r="C112" t="s">
        <v>73</v>
      </c>
    </row>
    <row r="113" spans="1:3" x14ac:dyDescent="0.4">
      <c r="A113" t="str" cm="1">
        <f t="array" ref="A113">_xlfn.IFS(LEFT(C113,3)="beg","begin",LEFT(C113,3)="end","end",TRUE,"")</f>
        <v/>
      </c>
      <c r="C113" t="s">
        <v>74</v>
      </c>
    </row>
    <row r="114" spans="1:3" x14ac:dyDescent="0.4">
      <c r="A114" t="str" cm="1">
        <f t="array" ref="A114">_xlfn.IFS(LEFT(C114,3)="beg","begin",LEFT(C114,3)="end","end",TRUE,"")</f>
        <v>end</v>
      </c>
      <c r="C114" t="s">
        <v>22</v>
      </c>
    </row>
    <row r="115" spans="1:3" x14ac:dyDescent="0.4">
      <c r="A115" t="str" cm="1">
        <f t="array" ref="A115">_xlfn.IFS(LEFT(C115,3)="beg","begin",LEFT(C115,3)="end","end",TRUE,"")</f>
        <v/>
      </c>
      <c r="C115" t="s">
        <v>53</v>
      </c>
    </row>
    <row r="116" spans="1:3" x14ac:dyDescent="0.4">
      <c r="A116" t="str" cm="1">
        <f t="array" ref="A116">_xlfn.IFS(LEFT(C116,3)="beg","begin",LEFT(C116,3)="end","end",TRUE,"")</f>
        <v/>
      </c>
      <c r="C116" t="s">
        <v>24</v>
      </c>
    </row>
    <row r="117" spans="1:3" x14ac:dyDescent="0.4">
      <c r="A117" t="str" cm="1">
        <f t="array" ref="A117">_xlfn.IFS(LEFT(C117,3)="beg","begin",LEFT(C117,3)="end","end",TRUE,"")</f>
        <v/>
      </c>
      <c r="C117" t="s">
        <v>54</v>
      </c>
    </row>
    <row r="118" spans="1:3" x14ac:dyDescent="0.4">
      <c r="A118" t="str" cm="1">
        <f t="array" ref="A118">_xlfn.IFS(LEFT(C118,3)="beg","begin",LEFT(C118,3)="end","end",TRUE,"")</f>
        <v/>
      </c>
      <c r="C118" t="s">
        <v>55</v>
      </c>
    </row>
    <row r="119" spans="1:3" x14ac:dyDescent="0.4">
      <c r="A119" t="str" cm="1">
        <f t="array" ref="A119">_xlfn.IFS(LEFT(C119,3)="beg","begin",LEFT(C119,3)="end","end",TRUE,"")</f>
        <v/>
      </c>
      <c r="C119" t="s">
        <v>56</v>
      </c>
    </row>
    <row r="120" spans="1:3" x14ac:dyDescent="0.4">
      <c r="A120" t="str" cm="1">
        <f t="array" ref="A120">_xlfn.IFS(LEFT(C120,3)="beg","begin",LEFT(C120,3)="end","end",TRUE,"")</f>
        <v/>
      </c>
      <c r="C120" t="s">
        <v>57</v>
      </c>
    </row>
    <row r="121" spans="1:3" x14ac:dyDescent="0.4">
      <c r="A121" t="str" cm="1">
        <f t="array" ref="A121">_xlfn.IFS(LEFT(C121,3)="beg","begin",LEFT(C121,3)="end","end",TRUE,"")</f>
        <v>begin</v>
      </c>
      <c r="C121" t="s">
        <v>58</v>
      </c>
    </row>
    <row r="122" spans="1:3" x14ac:dyDescent="0.4">
      <c r="A122" t="str" cm="1">
        <f t="array" ref="A122">_xlfn.IFS(LEFT(C122,3)="beg","begin",LEFT(C122,3)="end","end",TRUE,"")</f>
        <v>begin</v>
      </c>
      <c r="C122" t="s">
        <v>30</v>
      </c>
    </row>
    <row r="123" spans="1:3" x14ac:dyDescent="0.4">
      <c r="A123" t="str" cm="1">
        <f t="array" ref="A123">_xlfn.IFS(LEFT(C123,3)="beg","begin",LEFT(C123,3)="end","end",TRUE,"")</f>
        <v/>
      </c>
      <c r="C123" t="s">
        <v>59</v>
      </c>
    </row>
    <row r="124" spans="1:3" x14ac:dyDescent="0.4">
      <c r="A124" t="str" cm="1">
        <f t="array" ref="A124">_xlfn.IFS(LEFT(C124,3)="beg","begin",LEFT(C124,3)="end","end",TRUE,"")</f>
        <v/>
      </c>
      <c r="C124" t="s">
        <v>32</v>
      </c>
    </row>
    <row r="125" spans="1:3" x14ac:dyDescent="0.4">
      <c r="A125" t="str" cm="1">
        <f t="array" ref="A125">_xlfn.IFS(LEFT(C125,3)="beg","begin",LEFT(C125,3)="end","end",TRUE,"")</f>
        <v/>
      </c>
      <c r="C125" t="s">
        <v>33</v>
      </c>
    </row>
    <row r="126" spans="1:3" x14ac:dyDescent="0.4">
      <c r="A126" t="str" cm="1">
        <f t="array" ref="A126">_xlfn.IFS(LEFT(C126,3)="beg","begin",LEFT(C126,3)="end","end",TRUE,"")</f>
        <v/>
      </c>
      <c r="C126" t="s">
        <v>60</v>
      </c>
    </row>
    <row r="127" spans="1:3" x14ac:dyDescent="0.4">
      <c r="A127" t="str" cm="1">
        <f t="array" ref="A127">_xlfn.IFS(LEFT(C127,3)="beg","begin",LEFT(C127,3)="end","end",TRUE,"")</f>
        <v/>
      </c>
      <c r="C127" t="s">
        <v>61</v>
      </c>
    </row>
    <row r="128" spans="1:3" x14ac:dyDescent="0.4">
      <c r="A128" t="str" cm="1">
        <f t="array" ref="A128">_xlfn.IFS(LEFT(C128,3)="beg","begin",LEFT(C128,3)="end","end",TRUE,"")</f>
        <v>end</v>
      </c>
      <c r="C128" t="s">
        <v>36</v>
      </c>
    </row>
    <row r="129" spans="1:3" x14ac:dyDescent="0.4">
      <c r="A129" t="str" cm="1">
        <f t="array" ref="A129">_xlfn.IFS(LEFT(C129,3)="beg","begin",LEFT(C129,3)="end","end",TRUE,"")</f>
        <v>begin</v>
      </c>
      <c r="C129" t="s">
        <v>62</v>
      </c>
    </row>
    <row r="130" spans="1:3" x14ac:dyDescent="0.4">
      <c r="A130" t="str" cm="1">
        <f t="array" ref="A130">_xlfn.IFS(LEFT(C130,3)="beg","begin",LEFT(C130,3)="end","end",TRUE,"")</f>
        <v/>
      </c>
      <c r="C130" t="s">
        <v>63</v>
      </c>
    </row>
    <row r="131" spans="1:3" x14ac:dyDescent="0.4">
      <c r="A131" t="str" cm="1">
        <f t="array" ref="A131">_xlfn.IFS(LEFT(C131,3)="beg","begin",LEFT(C131,3)="end","end",TRUE,"")</f>
        <v>end</v>
      </c>
      <c r="C131" t="s">
        <v>64</v>
      </c>
    </row>
    <row r="132" spans="1:3" x14ac:dyDescent="0.4">
      <c r="A132" t="str" cm="1">
        <f t="array" ref="A132">_xlfn.IFS(LEFT(C132,3)="beg","begin",LEFT(C132,3)="end","end",TRUE,"")</f>
        <v/>
      </c>
      <c r="C132" t="s">
        <v>65</v>
      </c>
    </row>
    <row r="133" spans="1:3" x14ac:dyDescent="0.4">
      <c r="A133" t="str" cm="1">
        <f t="array" ref="A133">_xlfn.IFS(LEFT(C133,3)="beg","begin",LEFT(C133,3)="end","end",TRUE,"")</f>
        <v>end</v>
      </c>
      <c r="C133" t="s">
        <v>66</v>
      </c>
    </row>
    <row r="134" spans="1:3" x14ac:dyDescent="0.4">
      <c r="A134" t="str" cm="1">
        <f t="array" ref="A134">_xlfn.IFS(LEFT(C134,3)="beg","begin",LEFT(C134,3)="end","end",TRUE,"")</f>
        <v/>
      </c>
      <c r="C134" t="s">
        <v>39</v>
      </c>
    </row>
    <row r="135" spans="1:3" x14ac:dyDescent="0.4">
      <c r="A135" t="str" cm="1">
        <f t="array" ref="A135">_xlfn.IFS(LEFT(C135,3)="beg","begin",LEFT(C135,3)="end","end",TRUE,"")</f>
        <v>end</v>
      </c>
      <c r="C135" t="s">
        <v>67</v>
      </c>
    </row>
    <row r="136" spans="1:3" x14ac:dyDescent="0.4">
      <c r="A136" t="str" cm="1">
        <f t="array" ref="A136">_xlfn.IFS(LEFT(C136,3)="beg","begin",LEFT(C136,3)="end","end",TRUE,"")</f>
        <v>begin</v>
      </c>
      <c r="C136" t="s">
        <v>75</v>
      </c>
    </row>
    <row r="137" spans="1:3" x14ac:dyDescent="0.4">
      <c r="A137" t="str" cm="1">
        <f t="array" ref="A137">_xlfn.IFS(LEFT(C137,3)="beg","begin",LEFT(C137,3)="end","end",TRUE,"")</f>
        <v/>
      </c>
      <c r="C137" t="s">
        <v>76</v>
      </c>
    </row>
    <row r="138" spans="1:3" x14ac:dyDescent="0.4">
      <c r="A138" t="str" cm="1">
        <f t="array" ref="A138">_xlfn.IFS(LEFT(C138,3)="beg","begin",LEFT(C138,3)="end","end",TRUE,"")</f>
        <v/>
      </c>
      <c r="C138" t="s">
        <v>43</v>
      </c>
    </row>
    <row r="139" spans="1:3" x14ac:dyDescent="0.4">
      <c r="A139" t="str" cm="1">
        <f t="array" ref="A139">_xlfn.IFS(LEFT(C139,3)="beg","begin",LEFT(C139,3)="end","end",TRUE,"")</f>
        <v/>
      </c>
      <c r="C139" t="s">
        <v>44</v>
      </c>
    </row>
    <row r="140" spans="1:3" x14ac:dyDescent="0.4">
      <c r="A140" t="str" cm="1">
        <f t="array" ref="A140">_xlfn.IFS(LEFT(C140,3)="beg","begin",LEFT(C140,3)="end","end",TRUE,"")</f>
        <v/>
      </c>
      <c r="C140" t="s">
        <v>5</v>
      </c>
    </row>
    <row r="141" spans="1:3" x14ac:dyDescent="0.4">
      <c r="A141" t="str" cm="1">
        <f t="array" ref="A141">_xlfn.IFS(LEFT(C141,3)="beg","begin",LEFT(C141,3)="end","end",TRUE,"")</f>
        <v/>
      </c>
      <c r="C141" t="s">
        <v>6</v>
      </c>
    </row>
    <row r="142" spans="1:3" x14ac:dyDescent="0.4">
      <c r="A142" t="str" cm="1">
        <f t="array" ref="A142">_xlfn.IFS(LEFT(C142,3)="beg","begin",LEFT(C142,3)="end","end",TRUE,"")</f>
        <v/>
      </c>
      <c r="C142" t="s">
        <v>7</v>
      </c>
    </row>
    <row r="143" spans="1:3" x14ac:dyDescent="0.4">
      <c r="A143" t="str" cm="1">
        <f t="array" ref="A143">_xlfn.IFS(LEFT(C143,3)="beg","begin",LEFT(C143,3)="end","end",TRUE,"")</f>
        <v/>
      </c>
      <c r="C143" t="s">
        <v>8</v>
      </c>
    </row>
    <row r="144" spans="1:3" x14ac:dyDescent="0.4">
      <c r="A144" t="str" cm="1">
        <f t="array" ref="A144">_xlfn.IFS(LEFT(C144,3)="beg","begin",LEFT(C144,3)="end","end",TRUE,"")</f>
        <v/>
      </c>
      <c r="C144" t="s">
        <v>9</v>
      </c>
    </row>
    <row r="145" spans="1:3" x14ac:dyDescent="0.4">
      <c r="A145" t="str" cm="1">
        <f t="array" ref="A145">_xlfn.IFS(LEFT(C145,3)="beg","begin",LEFT(C145,3)="end","end",TRUE,"")</f>
        <v/>
      </c>
      <c r="C145" t="s">
        <v>10</v>
      </c>
    </row>
    <row r="146" spans="1:3" x14ac:dyDescent="0.4">
      <c r="A146" t="str" cm="1">
        <f t="array" ref="A146">_xlfn.IFS(LEFT(C146,3)="beg","begin",LEFT(C146,3)="end","end",TRUE,"")</f>
        <v/>
      </c>
      <c r="C146" t="s">
        <v>11</v>
      </c>
    </row>
    <row r="147" spans="1:3" x14ac:dyDescent="0.4">
      <c r="A147" t="str" cm="1">
        <f t="array" ref="A147">_xlfn.IFS(LEFT(C147,3)="beg","begin",LEFT(C147,3)="end","end",TRUE,"")</f>
        <v>begin</v>
      </c>
      <c r="C147" t="s">
        <v>12</v>
      </c>
    </row>
    <row r="148" spans="1:3" x14ac:dyDescent="0.4">
      <c r="A148" t="str" cm="1">
        <f t="array" ref="A148">_xlfn.IFS(LEFT(C148,3)="beg","begin",LEFT(C148,3)="end","end",TRUE,"")</f>
        <v>begin</v>
      </c>
      <c r="C148" t="s">
        <v>13</v>
      </c>
    </row>
    <row r="149" spans="1:3" x14ac:dyDescent="0.4">
      <c r="A149" t="str" cm="1">
        <f t="array" ref="A149">_xlfn.IFS(LEFT(C149,3)="beg","begin",LEFT(C149,3)="end","end",TRUE,"")</f>
        <v/>
      </c>
      <c r="C149" t="s">
        <v>14</v>
      </c>
    </row>
    <row r="150" spans="1:3" x14ac:dyDescent="0.4">
      <c r="A150" t="str" cm="1">
        <f t="array" ref="A150">_xlfn.IFS(LEFT(C150,3)="beg","begin",LEFT(C150,3)="end","end",TRUE,"")</f>
        <v/>
      </c>
      <c r="C150" t="s">
        <v>15</v>
      </c>
    </row>
    <row r="151" spans="1:3" x14ac:dyDescent="0.4">
      <c r="A151" t="str" cm="1">
        <f t="array" ref="A151">_xlfn.IFS(LEFT(C151,3)="beg","begin",LEFT(C151,3)="end","end",TRUE,"")</f>
        <v/>
      </c>
      <c r="C151" t="s">
        <v>16</v>
      </c>
    </row>
    <row r="152" spans="1:3" x14ac:dyDescent="0.4">
      <c r="A152" t="str" cm="1">
        <f t="array" ref="A152">_xlfn.IFS(LEFT(C152,3)="beg","begin",LEFT(C152,3)="end","end",TRUE,"")</f>
        <v/>
      </c>
      <c r="C152" t="s">
        <v>45</v>
      </c>
    </row>
    <row r="153" spans="1:3" x14ac:dyDescent="0.4">
      <c r="A153" t="str" cm="1">
        <f t="array" ref="A153">_xlfn.IFS(LEFT(C153,3)="beg","begin",LEFT(C153,3)="end","end",TRUE,"")</f>
        <v/>
      </c>
      <c r="C153" t="s">
        <v>18</v>
      </c>
    </row>
    <row r="154" spans="1:3" x14ac:dyDescent="0.4">
      <c r="A154" t="str" cm="1">
        <f t="array" ref="A154">_xlfn.IFS(LEFT(C154,3)="beg","begin",LEFT(C154,3)="end","end",TRUE,"")</f>
        <v>end</v>
      </c>
      <c r="C154" t="s">
        <v>19</v>
      </c>
    </row>
    <row r="155" spans="1:3" x14ac:dyDescent="0.4">
      <c r="A155" t="str" cm="1">
        <f t="array" ref="A155">_xlfn.IFS(LEFT(C155,3)="beg","begin",LEFT(C155,3)="end","end",TRUE,"")</f>
        <v/>
      </c>
      <c r="C155" t="s">
        <v>46</v>
      </c>
    </row>
    <row r="156" spans="1:3" x14ac:dyDescent="0.4">
      <c r="A156" t="str" cm="1">
        <f t="array" ref="A156">_xlfn.IFS(LEFT(C156,3)="beg","begin",LEFT(C156,3)="end","end",TRUE,"")</f>
        <v/>
      </c>
      <c r="C156" t="s">
        <v>72</v>
      </c>
    </row>
    <row r="157" spans="1:3" x14ac:dyDescent="0.4">
      <c r="A157" t="str" cm="1">
        <f t="array" ref="A157">_xlfn.IFS(LEFT(C157,3)="beg","begin",LEFT(C157,3)="end","end",TRUE,"")</f>
        <v/>
      </c>
      <c r="C157" t="s">
        <v>77</v>
      </c>
    </row>
    <row r="158" spans="1:3" x14ac:dyDescent="0.4">
      <c r="A158" t="str" cm="1">
        <f t="array" ref="A158">_xlfn.IFS(LEFT(C158,3)="beg","begin",LEFT(C158,3)="end","end",TRUE,"")</f>
        <v/>
      </c>
      <c r="C158" t="s">
        <v>78</v>
      </c>
    </row>
    <row r="159" spans="1:3" x14ac:dyDescent="0.4">
      <c r="A159" t="str" cm="1">
        <f t="array" ref="A159">_xlfn.IFS(LEFT(C159,3)="beg","begin",LEFT(C159,3)="end","end",TRUE,"")</f>
        <v>end</v>
      </c>
      <c r="C159" t="s">
        <v>22</v>
      </c>
    </row>
    <row r="160" spans="1:3" x14ac:dyDescent="0.4">
      <c r="A160" t="str" cm="1">
        <f t="array" ref="A160">_xlfn.IFS(LEFT(C160,3)="beg","begin",LEFT(C160,3)="end","end",TRUE,"")</f>
        <v/>
      </c>
      <c r="C160" t="s">
        <v>53</v>
      </c>
    </row>
    <row r="161" spans="1:3" x14ac:dyDescent="0.4">
      <c r="A161" t="str" cm="1">
        <f t="array" ref="A161">_xlfn.IFS(LEFT(C161,3)="beg","begin",LEFT(C161,3)="end","end",TRUE,"")</f>
        <v/>
      </c>
      <c r="C161" t="s">
        <v>24</v>
      </c>
    </row>
    <row r="162" spans="1:3" x14ac:dyDescent="0.4">
      <c r="A162" t="str" cm="1">
        <f t="array" ref="A162">_xlfn.IFS(LEFT(C162,3)="beg","begin",LEFT(C162,3)="end","end",TRUE,"")</f>
        <v/>
      </c>
      <c r="C162" t="s">
        <v>54</v>
      </c>
    </row>
    <row r="163" spans="1:3" x14ac:dyDescent="0.4">
      <c r="A163" t="str" cm="1">
        <f t="array" ref="A163">_xlfn.IFS(LEFT(C163,3)="beg","begin",LEFT(C163,3)="end","end",TRUE,"")</f>
        <v/>
      </c>
      <c r="C163" t="s">
        <v>55</v>
      </c>
    </row>
    <row r="164" spans="1:3" x14ac:dyDescent="0.4">
      <c r="A164" t="str" cm="1">
        <f t="array" ref="A164">_xlfn.IFS(LEFT(C164,3)="beg","begin",LEFT(C164,3)="end","end",TRUE,"")</f>
        <v/>
      </c>
      <c r="C164" t="s">
        <v>56</v>
      </c>
    </row>
    <row r="165" spans="1:3" x14ac:dyDescent="0.4">
      <c r="A165" t="str" cm="1">
        <f t="array" ref="A165">_xlfn.IFS(LEFT(C165,3)="beg","begin",LEFT(C165,3)="end","end",TRUE,"")</f>
        <v/>
      </c>
      <c r="C165" t="s">
        <v>57</v>
      </c>
    </row>
    <row r="166" spans="1:3" x14ac:dyDescent="0.4">
      <c r="A166" t="str" cm="1">
        <f t="array" ref="A166">_xlfn.IFS(LEFT(C166,3)="beg","begin",LEFT(C166,3)="end","end",TRUE,"")</f>
        <v>begin</v>
      </c>
      <c r="C166" t="s">
        <v>58</v>
      </c>
    </row>
    <row r="167" spans="1:3" x14ac:dyDescent="0.4">
      <c r="A167" t="str" cm="1">
        <f t="array" ref="A167">_xlfn.IFS(LEFT(C167,3)="beg","begin",LEFT(C167,3)="end","end",TRUE,"")</f>
        <v>begin</v>
      </c>
      <c r="C167" t="s">
        <v>30</v>
      </c>
    </row>
    <row r="168" spans="1:3" x14ac:dyDescent="0.4">
      <c r="A168" t="str" cm="1">
        <f t="array" ref="A168">_xlfn.IFS(LEFT(C168,3)="beg","begin",LEFT(C168,3)="end","end",TRUE,"")</f>
        <v/>
      </c>
      <c r="C168" t="s">
        <v>59</v>
      </c>
    </row>
    <row r="169" spans="1:3" x14ac:dyDescent="0.4">
      <c r="A169" t="str" cm="1">
        <f t="array" ref="A169">_xlfn.IFS(LEFT(C169,3)="beg","begin",LEFT(C169,3)="end","end",TRUE,"")</f>
        <v/>
      </c>
      <c r="C169" t="s">
        <v>32</v>
      </c>
    </row>
    <row r="170" spans="1:3" x14ac:dyDescent="0.4">
      <c r="A170" t="str" cm="1">
        <f t="array" ref="A170">_xlfn.IFS(LEFT(C170,3)="beg","begin",LEFT(C170,3)="end","end",TRUE,"")</f>
        <v/>
      </c>
      <c r="C170" t="s">
        <v>33</v>
      </c>
    </row>
    <row r="171" spans="1:3" x14ac:dyDescent="0.4">
      <c r="A171" t="str" cm="1">
        <f t="array" ref="A171">_xlfn.IFS(LEFT(C171,3)="beg","begin",LEFT(C171,3)="end","end",TRUE,"")</f>
        <v/>
      </c>
      <c r="C171" t="s">
        <v>60</v>
      </c>
    </row>
    <row r="172" spans="1:3" x14ac:dyDescent="0.4">
      <c r="A172" t="str" cm="1">
        <f t="array" ref="A172">_xlfn.IFS(LEFT(C172,3)="beg","begin",LEFT(C172,3)="end","end",TRUE,"")</f>
        <v/>
      </c>
      <c r="C172" t="s">
        <v>61</v>
      </c>
    </row>
    <row r="173" spans="1:3" x14ac:dyDescent="0.4">
      <c r="A173" t="str" cm="1">
        <f t="array" ref="A173">_xlfn.IFS(LEFT(C173,3)="beg","begin",LEFT(C173,3)="end","end",TRUE,"")</f>
        <v>end</v>
      </c>
      <c r="C173" t="s">
        <v>36</v>
      </c>
    </row>
    <row r="174" spans="1:3" x14ac:dyDescent="0.4">
      <c r="A174" t="str" cm="1">
        <f t="array" ref="A174">_xlfn.IFS(LEFT(C174,3)="beg","begin",LEFT(C174,3)="end","end",TRUE,"")</f>
        <v>begin</v>
      </c>
      <c r="C174" t="s">
        <v>62</v>
      </c>
    </row>
    <row r="175" spans="1:3" x14ac:dyDescent="0.4">
      <c r="A175" t="str" cm="1">
        <f t="array" ref="A175">_xlfn.IFS(LEFT(C175,3)="beg","begin",LEFT(C175,3)="end","end",TRUE,"")</f>
        <v/>
      </c>
      <c r="C175" t="s">
        <v>63</v>
      </c>
    </row>
    <row r="176" spans="1:3" x14ac:dyDescent="0.4">
      <c r="A176" t="str" cm="1">
        <f t="array" ref="A176">_xlfn.IFS(LEFT(C176,3)="beg","begin",LEFT(C176,3)="end","end",TRUE,"")</f>
        <v>end</v>
      </c>
      <c r="C176" t="s">
        <v>64</v>
      </c>
    </row>
    <row r="177" spans="1:3" x14ac:dyDescent="0.4">
      <c r="A177" t="str" cm="1">
        <f t="array" ref="A177">_xlfn.IFS(LEFT(C177,3)="beg","begin",LEFT(C177,3)="end","end",TRUE,"")</f>
        <v/>
      </c>
      <c r="C177" t="s">
        <v>65</v>
      </c>
    </row>
    <row r="178" spans="1:3" x14ac:dyDescent="0.4">
      <c r="A178" t="str" cm="1">
        <f t="array" ref="A178">_xlfn.IFS(LEFT(C178,3)="beg","begin",LEFT(C178,3)="end","end",TRUE,"")</f>
        <v>end</v>
      </c>
      <c r="C178" t="s">
        <v>66</v>
      </c>
    </row>
    <row r="179" spans="1:3" x14ac:dyDescent="0.4">
      <c r="A179" t="str" cm="1">
        <f t="array" ref="A179">_xlfn.IFS(LEFT(C179,3)="beg","begin",LEFT(C179,3)="end","end",TRUE,"")</f>
        <v/>
      </c>
      <c r="C179" t="s">
        <v>39</v>
      </c>
    </row>
    <row r="180" spans="1:3" x14ac:dyDescent="0.4">
      <c r="A180" t="str" cm="1">
        <f t="array" ref="A180">_xlfn.IFS(LEFT(C180,3)="beg","begin",LEFT(C180,3)="end","end",TRUE,"")</f>
        <v>end</v>
      </c>
      <c r="C180" t="s">
        <v>67</v>
      </c>
    </row>
    <row r="181" spans="1:3" x14ac:dyDescent="0.4">
      <c r="A181" t="str" cm="1">
        <f t="array" ref="A181">_xlfn.IFS(LEFT(C181,3)="beg","begin",LEFT(C181,3)="end","end",TRUE,"")</f>
        <v>begin</v>
      </c>
      <c r="C181" t="s">
        <v>79</v>
      </c>
    </row>
    <row r="182" spans="1:3" x14ac:dyDescent="0.4">
      <c r="A182" t="str" cm="1">
        <f t="array" ref="A182">_xlfn.IFS(LEFT(C182,3)="beg","begin",LEFT(C182,3)="end","end",TRUE,"")</f>
        <v/>
      </c>
      <c r="C182" t="s">
        <v>80</v>
      </c>
    </row>
    <row r="183" spans="1:3" x14ac:dyDescent="0.4">
      <c r="A183" t="str" cm="1">
        <f t="array" ref="A183">_xlfn.IFS(LEFT(C183,3)="beg","begin",LEFT(C183,3)="end","end",TRUE,"")</f>
        <v/>
      </c>
      <c r="C183" t="s">
        <v>43</v>
      </c>
    </row>
    <row r="184" spans="1:3" x14ac:dyDescent="0.4">
      <c r="A184" t="str" cm="1">
        <f t="array" ref="A184">_xlfn.IFS(LEFT(C184,3)="beg","begin",LEFT(C184,3)="end","end",TRUE,"")</f>
        <v/>
      </c>
      <c r="C184" t="s">
        <v>70</v>
      </c>
    </row>
    <row r="185" spans="1:3" x14ac:dyDescent="0.4">
      <c r="A185" t="str" cm="1">
        <f t="array" ref="A185">_xlfn.IFS(LEFT(C185,3)="beg","begin",LEFT(C185,3)="end","end",TRUE,"")</f>
        <v/>
      </c>
      <c r="C185" t="s">
        <v>44</v>
      </c>
    </row>
    <row r="186" spans="1:3" x14ac:dyDescent="0.4">
      <c r="A186" t="str" cm="1">
        <f t="array" ref="A186">_xlfn.IFS(LEFT(C186,3)="beg","begin",LEFT(C186,3)="end","end",TRUE,"")</f>
        <v/>
      </c>
      <c r="C186" t="s">
        <v>5</v>
      </c>
    </row>
    <row r="187" spans="1:3" x14ac:dyDescent="0.4">
      <c r="A187" t="str" cm="1">
        <f t="array" ref="A187">_xlfn.IFS(LEFT(C187,3)="beg","begin",LEFT(C187,3)="end","end",TRUE,"")</f>
        <v/>
      </c>
      <c r="C187" t="s">
        <v>6</v>
      </c>
    </row>
    <row r="188" spans="1:3" x14ac:dyDescent="0.4">
      <c r="A188" t="str" cm="1">
        <f t="array" ref="A188">_xlfn.IFS(LEFT(C188,3)="beg","begin",LEFT(C188,3)="end","end",TRUE,"")</f>
        <v/>
      </c>
      <c r="C188" t="s">
        <v>7</v>
      </c>
    </row>
    <row r="189" spans="1:3" x14ac:dyDescent="0.4">
      <c r="A189" t="str" cm="1">
        <f t="array" ref="A189">_xlfn.IFS(LEFT(C189,3)="beg","begin",LEFT(C189,3)="end","end",TRUE,"")</f>
        <v/>
      </c>
      <c r="C189" t="s">
        <v>8</v>
      </c>
    </row>
    <row r="190" spans="1:3" x14ac:dyDescent="0.4">
      <c r="A190" t="str" cm="1">
        <f t="array" ref="A190">_xlfn.IFS(LEFT(C190,3)="beg","begin",LEFT(C190,3)="end","end",TRUE,"")</f>
        <v/>
      </c>
      <c r="C190" t="s">
        <v>9</v>
      </c>
    </row>
    <row r="191" spans="1:3" x14ac:dyDescent="0.4">
      <c r="A191" t="str" cm="1">
        <f t="array" ref="A191">_xlfn.IFS(LEFT(C191,3)="beg","begin",LEFT(C191,3)="end","end",TRUE,"")</f>
        <v/>
      </c>
      <c r="C191" t="s">
        <v>10</v>
      </c>
    </row>
    <row r="192" spans="1:3" x14ac:dyDescent="0.4">
      <c r="A192" t="str" cm="1">
        <f t="array" ref="A192">_xlfn.IFS(LEFT(C192,3)="beg","begin",LEFT(C192,3)="end","end",TRUE,"")</f>
        <v/>
      </c>
      <c r="C192" t="s">
        <v>11</v>
      </c>
    </row>
    <row r="193" spans="1:3" x14ac:dyDescent="0.4">
      <c r="A193" t="str" cm="1">
        <f t="array" ref="A193">_xlfn.IFS(LEFT(C193,3)="beg","begin",LEFT(C193,3)="end","end",TRUE,"")</f>
        <v>begin</v>
      </c>
      <c r="C193" t="s">
        <v>12</v>
      </c>
    </row>
    <row r="194" spans="1:3" x14ac:dyDescent="0.4">
      <c r="A194" t="str" cm="1">
        <f t="array" ref="A194">_xlfn.IFS(LEFT(C194,3)="beg","begin",LEFT(C194,3)="end","end",TRUE,"")</f>
        <v>begin</v>
      </c>
      <c r="C194" t="s">
        <v>13</v>
      </c>
    </row>
    <row r="195" spans="1:3" x14ac:dyDescent="0.4">
      <c r="A195" t="str" cm="1">
        <f t="array" ref="A195">_xlfn.IFS(LEFT(C195,3)="beg","begin",LEFT(C195,3)="end","end",TRUE,"")</f>
        <v/>
      </c>
      <c r="C195" t="s">
        <v>14</v>
      </c>
    </row>
    <row r="196" spans="1:3" x14ac:dyDescent="0.4">
      <c r="A196" t="str" cm="1">
        <f t="array" ref="A196">_xlfn.IFS(LEFT(C196,3)="beg","begin",LEFT(C196,3)="end","end",TRUE,"")</f>
        <v/>
      </c>
      <c r="C196" t="s">
        <v>15</v>
      </c>
    </row>
    <row r="197" spans="1:3" x14ac:dyDescent="0.4">
      <c r="A197" t="str" cm="1">
        <f t="array" ref="A197">_xlfn.IFS(LEFT(C197,3)="beg","begin",LEFT(C197,3)="end","end",TRUE,"")</f>
        <v/>
      </c>
      <c r="C197" t="s">
        <v>16</v>
      </c>
    </row>
    <row r="198" spans="1:3" x14ac:dyDescent="0.4">
      <c r="A198" t="str" cm="1">
        <f t="array" ref="A198">_xlfn.IFS(LEFT(C198,3)="beg","begin",LEFT(C198,3)="end","end",TRUE,"")</f>
        <v/>
      </c>
      <c r="C198" t="s">
        <v>45</v>
      </c>
    </row>
    <row r="199" spans="1:3" x14ac:dyDescent="0.4">
      <c r="A199" t="str" cm="1">
        <f t="array" ref="A199">_xlfn.IFS(LEFT(C199,3)="beg","begin",LEFT(C199,3)="end","end",TRUE,"")</f>
        <v/>
      </c>
      <c r="C199" t="s">
        <v>18</v>
      </c>
    </row>
    <row r="200" spans="1:3" x14ac:dyDescent="0.4">
      <c r="A200" t="str" cm="1">
        <f t="array" ref="A200">_xlfn.IFS(LEFT(C200,3)="beg","begin",LEFT(C200,3)="end","end",TRUE,"")</f>
        <v>end</v>
      </c>
      <c r="C200" t="s">
        <v>19</v>
      </c>
    </row>
    <row r="201" spans="1:3" x14ac:dyDescent="0.4">
      <c r="A201" t="str" cm="1">
        <f t="array" ref="A201">_xlfn.IFS(LEFT(C201,3)="beg","begin",LEFT(C201,3)="end","end",TRUE,"")</f>
        <v/>
      </c>
      <c r="C201" t="s">
        <v>81</v>
      </c>
    </row>
    <row r="202" spans="1:3" x14ac:dyDescent="0.4">
      <c r="A202" t="str" cm="1">
        <f t="array" ref="A202">_xlfn.IFS(LEFT(C202,3)="beg","begin",LEFT(C202,3)="end","end",TRUE,"")</f>
        <v/>
      </c>
      <c r="C202" t="s">
        <v>72</v>
      </c>
    </row>
    <row r="203" spans="1:3" x14ac:dyDescent="0.4">
      <c r="A203" t="str" cm="1">
        <f t="array" ref="A203">_xlfn.IFS(LEFT(C203,3)="beg","begin",LEFT(C203,3)="end","end",TRUE,"")</f>
        <v/>
      </c>
      <c r="C203" t="s">
        <v>82</v>
      </c>
    </row>
    <row r="204" spans="1:3" x14ac:dyDescent="0.4">
      <c r="A204" t="str" cm="1">
        <f t="array" ref="A204">_xlfn.IFS(LEFT(C204,3)="beg","begin",LEFT(C204,3)="end","end",TRUE,"")</f>
        <v/>
      </c>
      <c r="C204" t="s">
        <v>83</v>
      </c>
    </row>
    <row r="205" spans="1:3" x14ac:dyDescent="0.4">
      <c r="A205" t="str" cm="1">
        <f t="array" ref="A205">_xlfn.IFS(LEFT(C205,3)="beg","begin",LEFT(C205,3)="end","end",TRUE,"")</f>
        <v>end</v>
      </c>
      <c r="C205" t="s">
        <v>22</v>
      </c>
    </row>
    <row r="206" spans="1:3" x14ac:dyDescent="0.4">
      <c r="A206" t="str" cm="1">
        <f t="array" ref="A206">_xlfn.IFS(LEFT(C206,3)="beg","begin",LEFT(C206,3)="end","end",TRUE,"")</f>
        <v/>
      </c>
      <c r="C206" t="s">
        <v>53</v>
      </c>
    </row>
    <row r="207" spans="1:3" x14ac:dyDescent="0.4">
      <c r="A207" t="str" cm="1">
        <f t="array" ref="A207">_xlfn.IFS(LEFT(C207,3)="beg","begin",LEFT(C207,3)="end","end",TRUE,"")</f>
        <v/>
      </c>
      <c r="C207" t="s">
        <v>24</v>
      </c>
    </row>
    <row r="208" spans="1:3" x14ac:dyDescent="0.4">
      <c r="A208" t="str" cm="1">
        <f t="array" ref="A208">_xlfn.IFS(LEFT(C208,3)="beg","begin",LEFT(C208,3)="end","end",TRUE,"")</f>
        <v/>
      </c>
      <c r="C208" t="s">
        <v>54</v>
      </c>
    </row>
    <row r="209" spans="1:3" x14ac:dyDescent="0.4">
      <c r="A209" t="str" cm="1">
        <f t="array" ref="A209">_xlfn.IFS(LEFT(C209,3)="beg","begin",LEFT(C209,3)="end","end",TRUE,"")</f>
        <v/>
      </c>
      <c r="C209" t="s">
        <v>55</v>
      </c>
    </row>
    <row r="210" spans="1:3" x14ac:dyDescent="0.4">
      <c r="A210" t="str" cm="1">
        <f t="array" ref="A210">_xlfn.IFS(LEFT(C210,3)="beg","begin",LEFT(C210,3)="end","end",TRUE,"")</f>
        <v/>
      </c>
      <c r="C210" t="s">
        <v>56</v>
      </c>
    </row>
    <row r="211" spans="1:3" x14ac:dyDescent="0.4">
      <c r="A211" t="str" cm="1">
        <f t="array" ref="A211">_xlfn.IFS(LEFT(C211,3)="beg","begin",LEFT(C211,3)="end","end",TRUE,"")</f>
        <v/>
      </c>
      <c r="C211" t="s">
        <v>57</v>
      </c>
    </row>
    <row r="212" spans="1:3" x14ac:dyDescent="0.4">
      <c r="A212" t="str" cm="1">
        <f t="array" ref="A212">_xlfn.IFS(LEFT(C212,3)="beg","begin",LEFT(C212,3)="end","end",TRUE,"")</f>
        <v>begin</v>
      </c>
      <c r="C212" t="s">
        <v>58</v>
      </c>
    </row>
    <row r="213" spans="1:3" x14ac:dyDescent="0.4">
      <c r="A213" t="str" cm="1">
        <f t="array" ref="A213">_xlfn.IFS(LEFT(C213,3)="beg","begin",LEFT(C213,3)="end","end",TRUE,"")</f>
        <v>begin</v>
      </c>
      <c r="C213" t="s">
        <v>30</v>
      </c>
    </row>
    <row r="214" spans="1:3" x14ac:dyDescent="0.4">
      <c r="A214" t="str" cm="1">
        <f t="array" ref="A214">_xlfn.IFS(LEFT(C214,3)="beg","begin",LEFT(C214,3)="end","end",TRUE,"")</f>
        <v/>
      </c>
      <c r="C214" t="s">
        <v>59</v>
      </c>
    </row>
    <row r="215" spans="1:3" x14ac:dyDescent="0.4">
      <c r="A215" t="str" cm="1">
        <f t="array" ref="A215">_xlfn.IFS(LEFT(C215,3)="beg","begin",LEFT(C215,3)="end","end",TRUE,"")</f>
        <v/>
      </c>
      <c r="C215" t="s">
        <v>32</v>
      </c>
    </row>
    <row r="216" spans="1:3" x14ac:dyDescent="0.4">
      <c r="A216" t="str" cm="1">
        <f t="array" ref="A216">_xlfn.IFS(LEFT(C216,3)="beg","begin",LEFT(C216,3)="end","end",TRUE,"")</f>
        <v/>
      </c>
      <c r="C216" t="s">
        <v>33</v>
      </c>
    </row>
    <row r="217" spans="1:3" x14ac:dyDescent="0.4">
      <c r="A217" t="str" cm="1">
        <f t="array" ref="A217">_xlfn.IFS(LEFT(C217,3)="beg","begin",LEFT(C217,3)="end","end",TRUE,"")</f>
        <v/>
      </c>
      <c r="C217" t="s">
        <v>60</v>
      </c>
    </row>
    <row r="218" spans="1:3" x14ac:dyDescent="0.4">
      <c r="A218" t="str" cm="1">
        <f t="array" ref="A218">_xlfn.IFS(LEFT(C218,3)="beg","begin",LEFT(C218,3)="end","end",TRUE,"")</f>
        <v/>
      </c>
      <c r="C218" t="s">
        <v>61</v>
      </c>
    </row>
    <row r="219" spans="1:3" x14ac:dyDescent="0.4">
      <c r="A219" t="str" cm="1">
        <f t="array" ref="A219">_xlfn.IFS(LEFT(C219,3)="beg","begin",LEFT(C219,3)="end","end",TRUE,"")</f>
        <v>end</v>
      </c>
      <c r="C219" t="s">
        <v>36</v>
      </c>
    </row>
    <row r="220" spans="1:3" x14ac:dyDescent="0.4">
      <c r="A220" t="str" cm="1">
        <f t="array" ref="A220">_xlfn.IFS(LEFT(C220,3)="beg","begin",LEFT(C220,3)="end","end",TRUE,"")</f>
        <v>begin</v>
      </c>
      <c r="C220" t="s">
        <v>62</v>
      </c>
    </row>
    <row r="221" spans="1:3" x14ac:dyDescent="0.4">
      <c r="A221" t="str" cm="1">
        <f t="array" ref="A221">_xlfn.IFS(LEFT(C221,3)="beg","begin",LEFT(C221,3)="end","end",TRUE,"")</f>
        <v/>
      </c>
      <c r="C221" t="s">
        <v>63</v>
      </c>
    </row>
    <row r="222" spans="1:3" x14ac:dyDescent="0.4">
      <c r="A222" t="str" cm="1">
        <f t="array" ref="A222">_xlfn.IFS(LEFT(C222,3)="beg","begin",LEFT(C222,3)="end","end",TRUE,"")</f>
        <v>end</v>
      </c>
      <c r="C222" t="s">
        <v>64</v>
      </c>
    </row>
    <row r="223" spans="1:3" x14ac:dyDescent="0.4">
      <c r="A223" t="str" cm="1">
        <f t="array" ref="A223">_xlfn.IFS(LEFT(C223,3)="beg","begin",LEFT(C223,3)="end","end",TRUE,"")</f>
        <v/>
      </c>
      <c r="C223" t="s">
        <v>65</v>
      </c>
    </row>
    <row r="224" spans="1:3" x14ac:dyDescent="0.4">
      <c r="A224" t="str" cm="1">
        <f t="array" ref="A224">_xlfn.IFS(LEFT(C224,3)="beg","begin",LEFT(C224,3)="end","end",TRUE,"")</f>
        <v>end</v>
      </c>
      <c r="C224" t="s">
        <v>66</v>
      </c>
    </row>
    <row r="225" spans="1:3" x14ac:dyDescent="0.4">
      <c r="A225" t="str" cm="1">
        <f t="array" ref="A225">_xlfn.IFS(LEFT(C225,3)="beg","begin",LEFT(C225,3)="end","end",TRUE,"")</f>
        <v/>
      </c>
      <c r="C225" t="s">
        <v>39</v>
      </c>
    </row>
    <row r="226" spans="1:3" x14ac:dyDescent="0.4">
      <c r="A226" t="str" cm="1">
        <f t="array" ref="A226">_xlfn.IFS(LEFT(C226,3)="beg","begin",LEFT(C226,3)="end","end",TRUE,"")</f>
        <v>end</v>
      </c>
      <c r="C226" t="s">
        <v>67</v>
      </c>
    </row>
    <row r="227" spans="1:3" x14ac:dyDescent="0.4">
      <c r="A227" t="str" cm="1">
        <f t="array" ref="A227">_xlfn.IFS(LEFT(C227,3)="beg","begin",LEFT(C227,3)="end","end",TRUE,"")</f>
        <v>begin</v>
      </c>
      <c r="C227" t="s">
        <v>84</v>
      </c>
    </row>
    <row r="228" spans="1:3" x14ac:dyDescent="0.4">
      <c r="A228" t="str" cm="1">
        <f t="array" ref="A228">_xlfn.IFS(LEFT(C228,3)="beg","begin",LEFT(C228,3)="end","end",TRUE,"")</f>
        <v/>
      </c>
      <c r="C228" t="s">
        <v>85</v>
      </c>
    </row>
    <row r="229" spans="1:3" x14ac:dyDescent="0.4">
      <c r="A229" t="str" cm="1">
        <f t="array" ref="A229">_xlfn.IFS(LEFT(C229,3)="beg","begin",LEFT(C229,3)="end","end",TRUE,"")</f>
        <v/>
      </c>
      <c r="C229" t="s">
        <v>2</v>
      </c>
    </row>
    <row r="230" spans="1:3" x14ac:dyDescent="0.4">
      <c r="A230" t="str" cm="1">
        <f t="array" ref="A230">_xlfn.IFS(LEFT(C230,3)="beg","begin",LEFT(C230,3)="end","end",TRUE,"")</f>
        <v/>
      </c>
      <c r="C230" t="s">
        <v>70</v>
      </c>
    </row>
    <row r="231" spans="1:3" x14ac:dyDescent="0.4">
      <c r="A231" t="str" cm="1">
        <f t="array" ref="A231">_xlfn.IFS(LEFT(C231,3)="beg","begin",LEFT(C231,3)="end","end",TRUE,"")</f>
        <v/>
      </c>
      <c r="C231" t="s">
        <v>44</v>
      </c>
    </row>
    <row r="232" spans="1:3" x14ac:dyDescent="0.4">
      <c r="A232" t="str" cm="1">
        <f t="array" ref="A232">_xlfn.IFS(LEFT(C232,3)="beg","begin",LEFT(C232,3)="end","end",TRUE,"")</f>
        <v/>
      </c>
      <c r="C232" t="s">
        <v>5</v>
      </c>
    </row>
    <row r="233" spans="1:3" x14ac:dyDescent="0.4">
      <c r="A233" t="str" cm="1">
        <f t="array" ref="A233">_xlfn.IFS(LEFT(C233,3)="beg","begin",LEFT(C233,3)="end","end",TRUE,"")</f>
        <v/>
      </c>
      <c r="C233" t="s">
        <v>6</v>
      </c>
    </row>
    <row r="234" spans="1:3" x14ac:dyDescent="0.4">
      <c r="A234" t="str" cm="1">
        <f t="array" ref="A234">_xlfn.IFS(LEFT(C234,3)="beg","begin",LEFT(C234,3)="end","end",TRUE,"")</f>
        <v/>
      </c>
      <c r="C234" t="s">
        <v>7</v>
      </c>
    </row>
    <row r="235" spans="1:3" x14ac:dyDescent="0.4">
      <c r="A235" t="str" cm="1">
        <f t="array" ref="A235">_xlfn.IFS(LEFT(C235,3)="beg","begin",LEFT(C235,3)="end","end",TRUE,"")</f>
        <v/>
      </c>
      <c r="C235" t="s">
        <v>8</v>
      </c>
    </row>
    <row r="236" spans="1:3" x14ac:dyDescent="0.4">
      <c r="A236" t="str" cm="1">
        <f t="array" ref="A236">_xlfn.IFS(LEFT(C236,3)="beg","begin",LEFT(C236,3)="end","end",TRUE,"")</f>
        <v/>
      </c>
      <c r="C236" t="s">
        <v>9</v>
      </c>
    </row>
    <row r="237" spans="1:3" x14ac:dyDescent="0.4">
      <c r="A237" t="str" cm="1">
        <f t="array" ref="A237">_xlfn.IFS(LEFT(C237,3)="beg","begin",LEFT(C237,3)="end","end",TRUE,"")</f>
        <v/>
      </c>
      <c r="C237" t="s">
        <v>10</v>
      </c>
    </row>
    <row r="238" spans="1:3" x14ac:dyDescent="0.4">
      <c r="A238" t="str" cm="1">
        <f t="array" ref="A238">_xlfn.IFS(LEFT(C238,3)="beg","begin",LEFT(C238,3)="end","end",TRUE,"")</f>
        <v/>
      </c>
      <c r="C238" t="s">
        <v>11</v>
      </c>
    </row>
    <row r="239" spans="1:3" x14ac:dyDescent="0.4">
      <c r="A239" t="str" cm="1">
        <f t="array" ref="A239">_xlfn.IFS(LEFT(C239,3)="beg","begin",LEFT(C239,3)="end","end",TRUE,"")</f>
        <v>begin</v>
      </c>
      <c r="C239" t="s">
        <v>12</v>
      </c>
    </row>
    <row r="240" spans="1:3" x14ac:dyDescent="0.4">
      <c r="A240" t="str" cm="1">
        <f t="array" ref="A240">_xlfn.IFS(LEFT(C240,3)="beg","begin",LEFT(C240,3)="end","end",TRUE,"")</f>
        <v>begin</v>
      </c>
      <c r="C240" t="s">
        <v>13</v>
      </c>
    </row>
    <row r="241" spans="1:3" x14ac:dyDescent="0.4">
      <c r="A241" t="str" cm="1">
        <f t="array" ref="A241">_xlfn.IFS(LEFT(C241,3)="beg","begin",LEFT(C241,3)="end","end",TRUE,"")</f>
        <v/>
      </c>
      <c r="C241" t="s">
        <v>14</v>
      </c>
    </row>
    <row r="242" spans="1:3" x14ac:dyDescent="0.4">
      <c r="A242" t="str" cm="1">
        <f t="array" ref="A242">_xlfn.IFS(LEFT(C242,3)="beg","begin",LEFT(C242,3)="end","end",TRUE,"")</f>
        <v/>
      </c>
      <c r="C242" t="s">
        <v>15</v>
      </c>
    </row>
    <row r="243" spans="1:3" x14ac:dyDescent="0.4">
      <c r="A243" t="str" cm="1">
        <f t="array" ref="A243">_xlfn.IFS(LEFT(C243,3)="beg","begin",LEFT(C243,3)="end","end",TRUE,"")</f>
        <v/>
      </c>
      <c r="C243" t="s">
        <v>16</v>
      </c>
    </row>
    <row r="244" spans="1:3" x14ac:dyDescent="0.4">
      <c r="A244" t="str" cm="1">
        <f t="array" ref="A244">_xlfn.IFS(LEFT(C244,3)="beg","begin",LEFT(C244,3)="end","end",TRUE,"")</f>
        <v/>
      </c>
      <c r="C244" t="s">
        <v>45</v>
      </c>
    </row>
    <row r="245" spans="1:3" x14ac:dyDescent="0.4">
      <c r="A245" t="str" cm="1">
        <f t="array" ref="A245">_xlfn.IFS(LEFT(C245,3)="beg","begin",LEFT(C245,3)="end","end",TRUE,"")</f>
        <v/>
      </c>
      <c r="C245" t="s">
        <v>18</v>
      </c>
    </row>
    <row r="246" spans="1:3" x14ac:dyDescent="0.4">
      <c r="A246" t="str" cm="1">
        <f t="array" ref="A246">_xlfn.IFS(LEFT(C246,3)="beg","begin",LEFT(C246,3)="end","end",TRUE,"")</f>
        <v>end</v>
      </c>
      <c r="C246" t="s">
        <v>19</v>
      </c>
    </row>
    <row r="247" spans="1:3" x14ac:dyDescent="0.4">
      <c r="A247" t="str" cm="1">
        <f t="array" ref="A247">_xlfn.IFS(LEFT(C247,3)="beg","begin",LEFT(C247,3)="end","end",TRUE,"")</f>
        <v/>
      </c>
      <c r="C247" t="s">
        <v>86</v>
      </c>
    </row>
    <row r="248" spans="1:3" x14ac:dyDescent="0.4">
      <c r="A248" t="str" cm="1">
        <f t="array" ref="A248">_xlfn.IFS(LEFT(C248,3)="beg","begin",LEFT(C248,3)="end","end",TRUE,"")</f>
        <v/>
      </c>
      <c r="C248" t="s">
        <v>87</v>
      </c>
    </row>
    <row r="249" spans="1:3" x14ac:dyDescent="0.4">
      <c r="A249" t="str" cm="1">
        <f t="array" ref="A249">_xlfn.IFS(LEFT(C249,3)="beg","begin",LEFT(C249,3)="end","end",TRUE,"")</f>
        <v/>
      </c>
      <c r="C249" t="s">
        <v>46</v>
      </c>
    </row>
    <row r="250" spans="1:3" x14ac:dyDescent="0.4">
      <c r="A250" t="str" cm="1">
        <f t="array" ref="A250">_xlfn.IFS(LEFT(C250,3)="beg","begin",LEFT(C250,3)="end","end",TRUE,"")</f>
        <v/>
      </c>
      <c r="C250" t="s">
        <v>20</v>
      </c>
    </row>
    <row r="251" spans="1:3" x14ac:dyDescent="0.4">
      <c r="A251" t="str" cm="1">
        <f t="array" ref="A251">_xlfn.IFS(LEFT(C251,3)="beg","begin",LEFT(C251,3)="end","end",TRUE,"")</f>
        <v/>
      </c>
      <c r="C251" t="s">
        <v>88</v>
      </c>
    </row>
    <row r="252" spans="1:3" x14ac:dyDescent="0.4">
      <c r="A252" t="str" cm="1">
        <f t="array" ref="A252">_xlfn.IFS(LEFT(C252,3)="beg","begin",LEFT(C252,3)="end","end",TRUE,"")</f>
        <v>end</v>
      </c>
      <c r="C252" t="s">
        <v>22</v>
      </c>
    </row>
    <row r="253" spans="1:3" x14ac:dyDescent="0.4">
      <c r="A253" t="str" cm="1">
        <f t="array" ref="A253">_xlfn.IFS(LEFT(C253,3)="beg","begin",LEFT(C253,3)="end","end",TRUE,"")</f>
        <v/>
      </c>
      <c r="C253" t="s">
        <v>53</v>
      </c>
    </row>
    <row r="254" spans="1:3" x14ac:dyDescent="0.4">
      <c r="A254" t="str" cm="1">
        <f t="array" ref="A254">_xlfn.IFS(LEFT(C254,3)="beg","begin",LEFT(C254,3)="end","end",TRUE,"")</f>
        <v/>
      </c>
      <c r="C254" t="s">
        <v>24</v>
      </c>
    </row>
    <row r="255" spans="1:3" x14ac:dyDescent="0.4">
      <c r="A255" t="str" cm="1">
        <f t="array" ref="A255">_xlfn.IFS(LEFT(C255,3)="beg","begin",LEFT(C255,3)="end","end",TRUE,"")</f>
        <v/>
      </c>
      <c r="C255" t="s">
        <v>54</v>
      </c>
    </row>
    <row r="256" spans="1:3" x14ac:dyDescent="0.4">
      <c r="A256" t="str" cm="1">
        <f t="array" ref="A256">_xlfn.IFS(LEFT(C256,3)="beg","begin",LEFT(C256,3)="end","end",TRUE,"")</f>
        <v/>
      </c>
      <c r="C256" t="s">
        <v>55</v>
      </c>
    </row>
    <row r="257" spans="1:3" x14ac:dyDescent="0.4">
      <c r="A257" t="str" cm="1">
        <f t="array" ref="A257">_xlfn.IFS(LEFT(C257,3)="beg","begin",LEFT(C257,3)="end","end",TRUE,"")</f>
        <v/>
      </c>
      <c r="C257" t="s">
        <v>56</v>
      </c>
    </row>
    <row r="258" spans="1:3" x14ac:dyDescent="0.4">
      <c r="A258" t="str" cm="1">
        <f t="array" ref="A258">_xlfn.IFS(LEFT(C258,3)="beg","begin",LEFT(C258,3)="end","end",TRUE,"")</f>
        <v/>
      </c>
      <c r="C258" t="s">
        <v>57</v>
      </c>
    </row>
    <row r="259" spans="1:3" x14ac:dyDescent="0.4">
      <c r="A259" t="str" cm="1">
        <f t="array" ref="A259">_xlfn.IFS(LEFT(C259,3)="beg","begin",LEFT(C259,3)="end","end",TRUE,"")</f>
        <v>begin</v>
      </c>
      <c r="C259" t="s">
        <v>58</v>
      </c>
    </row>
    <row r="260" spans="1:3" x14ac:dyDescent="0.4">
      <c r="A260" t="str" cm="1">
        <f t="array" ref="A260">_xlfn.IFS(LEFT(C260,3)="beg","begin",LEFT(C260,3)="end","end",TRUE,"")</f>
        <v>begin</v>
      </c>
      <c r="C260" t="s">
        <v>30</v>
      </c>
    </row>
    <row r="261" spans="1:3" x14ac:dyDescent="0.4">
      <c r="A261" t="str" cm="1">
        <f t="array" ref="A261">_xlfn.IFS(LEFT(C261,3)="beg","begin",LEFT(C261,3)="end","end",TRUE,"")</f>
        <v/>
      </c>
      <c r="C261" t="s">
        <v>59</v>
      </c>
    </row>
    <row r="262" spans="1:3" x14ac:dyDescent="0.4">
      <c r="A262" t="str" cm="1">
        <f t="array" ref="A262">_xlfn.IFS(LEFT(C262,3)="beg","begin",LEFT(C262,3)="end","end",TRUE,"")</f>
        <v/>
      </c>
      <c r="C262" t="s">
        <v>32</v>
      </c>
    </row>
    <row r="263" spans="1:3" x14ac:dyDescent="0.4">
      <c r="A263" t="str" cm="1">
        <f t="array" ref="A263">_xlfn.IFS(LEFT(C263,3)="beg","begin",LEFT(C263,3)="end","end",TRUE,"")</f>
        <v/>
      </c>
      <c r="C263" t="s">
        <v>33</v>
      </c>
    </row>
    <row r="264" spans="1:3" x14ac:dyDescent="0.4">
      <c r="A264" t="str" cm="1">
        <f t="array" ref="A264">_xlfn.IFS(LEFT(C264,3)="beg","begin",LEFT(C264,3)="end","end",TRUE,"")</f>
        <v/>
      </c>
      <c r="C264" t="s">
        <v>60</v>
      </c>
    </row>
    <row r="265" spans="1:3" x14ac:dyDescent="0.4">
      <c r="A265" t="str" cm="1">
        <f t="array" ref="A265">_xlfn.IFS(LEFT(C265,3)="beg","begin",LEFT(C265,3)="end","end",TRUE,"")</f>
        <v/>
      </c>
      <c r="C265" t="s">
        <v>61</v>
      </c>
    </row>
    <row r="266" spans="1:3" x14ac:dyDescent="0.4">
      <c r="A266" t="str" cm="1">
        <f t="array" ref="A266">_xlfn.IFS(LEFT(C266,3)="beg","begin",LEFT(C266,3)="end","end",TRUE,"")</f>
        <v>end</v>
      </c>
      <c r="C266" t="s">
        <v>36</v>
      </c>
    </row>
    <row r="267" spans="1:3" x14ac:dyDescent="0.4">
      <c r="A267" t="str" cm="1">
        <f t="array" ref="A267">_xlfn.IFS(LEFT(C267,3)="beg","begin",LEFT(C267,3)="end","end",TRUE,"")</f>
        <v>begin</v>
      </c>
      <c r="C267" t="s">
        <v>62</v>
      </c>
    </row>
    <row r="268" spans="1:3" x14ac:dyDescent="0.4">
      <c r="A268" t="str" cm="1">
        <f t="array" ref="A268">_xlfn.IFS(LEFT(C268,3)="beg","begin",LEFT(C268,3)="end","end",TRUE,"")</f>
        <v/>
      </c>
      <c r="C268" t="s">
        <v>63</v>
      </c>
    </row>
    <row r="269" spans="1:3" x14ac:dyDescent="0.4">
      <c r="A269" t="str" cm="1">
        <f t="array" ref="A269">_xlfn.IFS(LEFT(C269,3)="beg","begin",LEFT(C269,3)="end","end",TRUE,"")</f>
        <v>end</v>
      </c>
      <c r="C269" t="s">
        <v>64</v>
      </c>
    </row>
    <row r="270" spans="1:3" x14ac:dyDescent="0.4">
      <c r="A270" t="str" cm="1">
        <f t="array" ref="A270">_xlfn.IFS(LEFT(C270,3)="beg","begin",LEFT(C270,3)="end","end",TRUE,"")</f>
        <v/>
      </c>
      <c r="C270" t="s">
        <v>65</v>
      </c>
    </row>
    <row r="271" spans="1:3" x14ac:dyDescent="0.4">
      <c r="A271" t="str" cm="1">
        <f t="array" ref="A271">_xlfn.IFS(LEFT(C271,3)="beg","begin",LEFT(C271,3)="end","end",TRUE,"")</f>
        <v>end</v>
      </c>
      <c r="C271" t="s">
        <v>66</v>
      </c>
    </row>
    <row r="272" spans="1:3" x14ac:dyDescent="0.4">
      <c r="A272" t="str" cm="1">
        <f t="array" ref="A272">_xlfn.IFS(LEFT(C272,3)="beg","begin",LEFT(C272,3)="end","end",TRUE,"")</f>
        <v/>
      </c>
      <c r="C272" t="s">
        <v>39</v>
      </c>
    </row>
    <row r="273" spans="1:3" x14ac:dyDescent="0.4">
      <c r="A273" t="str" cm="1">
        <f t="array" ref="A273">_xlfn.IFS(LEFT(C273,3)="beg","begin",LEFT(C273,3)="end","end",TRUE,"")</f>
        <v>end</v>
      </c>
      <c r="C273" t="s">
        <v>89</v>
      </c>
    </row>
    <row r="274" spans="1:3" x14ac:dyDescent="0.4">
      <c r="A274" t="str" cm="1">
        <f t="array" ref="A274">_xlfn.IFS(LEFT(C274,3)="beg","begin",LEFT(C274,3)="end","end",TRUE,"")</f>
        <v>begin</v>
      </c>
      <c r="C274" t="s">
        <v>90</v>
      </c>
    </row>
    <row r="275" spans="1:3" x14ac:dyDescent="0.4">
      <c r="A275" t="str" cm="1">
        <f t="array" ref="A275">_xlfn.IFS(LEFT(C275,3)="beg","begin",LEFT(C275,3)="end","end",TRUE,"")</f>
        <v/>
      </c>
      <c r="C275" t="s">
        <v>91</v>
      </c>
    </row>
    <row r="276" spans="1:3" x14ac:dyDescent="0.4">
      <c r="A276" t="str" cm="1">
        <f t="array" ref="A276">_xlfn.IFS(LEFT(C276,3)="beg","begin",LEFT(C276,3)="end","end",TRUE,"")</f>
        <v/>
      </c>
      <c r="C276" t="s">
        <v>43</v>
      </c>
    </row>
    <row r="277" spans="1:3" x14ac:dyDescent="0.4">
      <c r="A277" t="str" cm="1">
        <f t="array" ref="A277">_xlfn.IFS(LEFT(C277,3)="beg","begin",LEFT(C277,3)="end","end",TRUE,"")</f>
        <v/>
      </c>
      <c r="C277" t="s">
        <v>44</v>
      </c>
    </row>
    <row r="278" spans="1:3" x14ac:dyDescent="0.4">
      <c r="A278" t="str" cm="1">
        <f t="array" ref="A278">_xlfn.IFS(LEFT(C278,3)="beg","begin",LEFT(C278,3)="end","end",TRUE,"")</f>
        <v/>
      </c>
      <c r="C278" t="s">
        <v>5</v>
      </c>
    </row>
    <row r="279" spans="1:3" x14ac:dyDescent="0.4">
      <c r="A279" t="str" cm="1">
        <f t="array" ref="A279">_xlfn.IFS(LEFT(C279,3)="beg","begin",LEFT(C279,3)="end","end",TRUE,"")</f>
        <v/>
      </c>
      <c r="C279" t="s">
        <v>6</v>
      </c>
    </row>
    <row r="280" spans="1:3" x14ac:dyDescent="0.4">
      <c r="A280" t="str" cm="1">
        <f t="array" ref="A280">_xlfn.IFS(LEFT(C280,3)="beg","begin",LEFT(C280,3)="end","end",TRUE,"")</f>
        <v/>
      </c>
      <c r="C280" t="s">
        <v>7</v>
      </c>
    </row>
    <row r="281" spans="1:3" x14ac:dyDescent="0.4">
      <c r="A281" t="str" cm="1">
        <f t="array" ref="A281">_xlfn.IFS(LEFT(C281,3)="beg","begin",LEFT(C281,3)="end","end",TRUE,"")</f>
        <v/>
      </c>
      <c r="C281" t="s">
        <v>8</v>
      </c>
    </row>
    <row r="282" spans="1:3" x14ac:dyDescent="0.4">
      <c r="A282" t="str" cm="1">
        <f t="array" ref="A282">_xlfn.IFS(LEFT(C282,3)="beg","begin",LEFT(C282,3)="end","end",TRUE,"")</f>
        <v/>
      </c>
      <c r="C282" t="s">
        <v>92</v>
      </c>
    </row>
    <row r="283" spans="1:3" x14ac:dyDescent="0.4">
      <c r="A283" t="str" cm="1">
        <f t="array" ref="A283">_xlfn.IFS(LEFT(C283,3)="beg","begin",LEFT(C283,3)="end","end",TRUE,"")</f>
        <v/>
      </c>
      <c r="C283" t="s">
        <v>10</v>
      </c>
    </row>
    <row r="284" spans="1:3" x14ac:dyDescent="0.4">
      <c r="A284" t="str" cm="1">
        <f t="array" ref="A284">_xlfn.IFS(LEFT(C284,3)="beg","begin",LEFT(C284,3)="end","end",TRUE,"")</f>
        <v/>
      </c>
      <c r="C284" t="s">
        <v>11</v>
      </c>
    </row>
    <row r="285" spans="1:3" x14ac:dyDescent="0.4">
      <c r="A285" t="str" cm="1">
        <f t="array" ref="A285">_xlfn.IFS(LEFT(C285,3)="beg","begin",LEFT(C285,3)="end","end",TRUE,"")</f>
        <v>begin</v>
      </c>
      <c r="C285" t="s">
        <v>12</v>
      </c>
    </row>
    <row r="286" spans="1:3" x14ac:dyDescent="0.4">
      <c r="A286" t="str" cm="1">
        <f t="array" ref="A286">_xlfn.IFS(LEFT(C286,3)="beg","begin",LEFT(C286,3)="end","end",TRUE,"")</f>
        <v>begin</v>
      </c>
      <c r="C286" t="s">
        <v>13</v>
      </c>
    </row>
    <row r="287" spans="1:3" x14ac:dyDescent="0.4">
      <c r="A287" t="str" cm="1">
        <f t="array" ref="A287">_xlfn.IFS(LEFT(C287,3)="beg","begin",LEFT(C287,3)="end","end",TRUE,"")</f>
        <v/>
      </c>
      <c r="C287" t="s">
        <v>14</v>
      </c>
    </row>
    <row r="288" spans="1:3" x14ac:dyDescent="0.4">
      <c r="A288" t="str" cm="1">
        <f t="array" ref="A288">_xlfn.IFS(LEFT(C288,3)="beg","begin",LEFT(C288,3)="end","end",TRUE,"")</f>
        <v/>
      </c>
      <c r="C288" t="s">
        <v>15</v>
      </c>
    </row>
    <row r="289" spans="1:3" x14ac:dyDescent="0.4">
      <c r="A289" t="str" cm="1">
        <f t="array" ref="A289">_xlfn.IFS(LEFT(C289,3)="beg","begin",LEFT(C289,3)="end","end",TRUE,"")</f>
        <v/>
      </c>
      <c r="C289" t="s">
        <v>16</v>
      </c>
    </row>
    <row r="290" spans="1:3" x14ac:dyDescent="0.4">
      <c r="A290" t="str" cm="1">
        <f t="array" ref="A290">_xlfn.IFS(LEFT(C290,3)="beg","begin",LEFT(C290,3)="end","end",TRUE,"")</f>
        <v/>
      </c>
      <c r="C290" t="s">
        <v>45</v>
      </c>
    </row>
    <row r="291" spans="1:3" x14ac:dyDescent="0.4">
      <c r="A291" t="str" cm="1">
        <f t="array" ref="A291">_xlfn.IFS(LEFT(C291,3)="beg","begin",LEFT(C291,3)="end","end",TRUE,"")</f>
        <v/>
      </c>
      <c r="C291" t="s">
        <v>18</v>
      </c>
    </row>
    <row r="292" spans="1:3" x14ac:dyDescent="0.4">
      <c r="A292" t="str" cm="1">
        <f t="array" ref="A292">_xlfn.IFS(LEFT(C292,3)="beg","begin",LEFT(C292,3)="end","end",TRUE,"")</f>
        <v>end</v>
      </c>
      <c r="C292" t="s">
        <v>19</v>
      </c>
    </row>
    <row r="293" spans="1:3" x14ac:dyDescent="0.4">
      <c r="A293" t="str" cm="1">
        <f t="array" ref="A293">_xlfn.IFS(LEFT(C293,3)="beg","begin",LEFT(C293,3)="end","end",TRUE,"")</f>
        <v/>
      </c>
      <c r="C293" t="s">
        <v>93</v>
      </c>
    </row>
    <row r="294" spans="1:3" x14ac:dyDescent="0.4">
      <c r="A294" t="str" cm="1">
        <f t="array" ref="A294">_xlfn.IFS(LEFT(C294,3)="beg","begin",LEFT(C294,3)="end","end",TRUE,"")</f>
        <v/>
      </c>
      <c r="C294" t="s">
        <v>94</v>
      </c>
    </row>
    <row r="295" spans="1:3" x14ac:dyDescent="0.4">
      <c r="A295" t="str" cm="1">
        <f t="array" ref="A295">_xlfn.IFS(LEFT(C295,3)="beg","begin",LEFT(C295,3)="end","end",TRUE,"")</f>
        <v/>
      </c>
      <c r="C295" t="s">
        <v>95</v>
      </c>
    </row>
    <row r="296" spans="1:3" x14ac:dyDescent="0.4">
      <c r="A296" t="str" cm="1">
        <f t="array" ref="A296">_xlfn.IFS(LEFT(C296,3)="beg","begin",LEFT(C296,3)="end","end",TRUE,"")</f>
        <v/>
      </c>
      <c r="C296" t="s">
        <v>20</v>
      </c>
    </row>
    <row r="297" spans="1:3" x14ac:dyDescent="0.4">
      <c r="A297" t="str" cm="1">
        <f t="array" ref="A297">_xlfn.IFS(LEFT(C297,3)="beg","begin",LEFT(C297,3)="end","end",TRUE,"")</f>
        <v/>
      </c>
      <c r="C297" t="s">
        <v>96</v>
      </c>
    </row>
    <row r="298" spans="1:3" x14ac:dyDescent="0.4">
      <c r="A298" t="str" cm="1">
        <f t="array" ref="A298">_xlfn.IFS(LEFT(C298,3)="beg","begin",LEFT(C298,3)="end","end",TRUE,"")</f>
        <v>end</v>
      </c>
      <c r="C298" t="s">
        <v>22</v>
      </c>
    </row>
    <row r="299" spans="1:3" x14ac:dyDescent="0.4">
      <c r="A299" t="str" cm="1">
        <f t="array" ref="A299">_xlfn.IFS(LEFT(C299,3)="beg","begin",LEFT(C299,3)="end","end",TRUE,"")</f>
        <v/>
      </c>
      <c r="C299" t="s">
        <v>53</v>
      </c>
    </row>
    <row r="300" spans="1:3" x14ac:dyDescent="0.4">
      <c r="A300" t="str" cm="1">
        <f t="array" ref="A300">_xlfn.IFS(LEFT(C300,3)="beg","begin",LEFT(C300,3)="end","end",TRUE,"")</f>
        <v/>
      </c>
      <c r="C300" t="s">
        <v>24</v>
      </c>
    </row>
    <row r="301" spans="1:3" x14ac:dyDescent="0.4">
      <c r="A301" t="str" cm="1">
        <f t="array" ref="A301">_xlfn.IFS(LEFT(C301,3)="beg","begin",LEFT(C301,3)="end","end",TRUE,"")</f>
        <v/>
      </c>
      <c r="C301" t="s">
        <v>54</v>
      </c>
    </row>
    <row r="302" spans="1:3" x14ac:dyDescent="0.4">
      <c r="A302" t="str" cm="1">
        <f t="array" ref="A302">_xlfn.IFS(LEFT(C302,3)="beg","begin",LEFT(C302,3)="end","end",TRUE,"")</f>
        <v/>
      </c>
      <c r="C302" t="s">
        <v>55</v>
      </c>
    </row>
    <row r="303" spans="1:3" x14ac:dyDescent="0.4">
      <c r="A303" t="str" cm="1">
        <f t="array" ref="A303">_xlfn.IFS(LEFT(C303,3)="beg","begin",LEFT(C303,3)="end","end",TRUE,"")</f>
        <v/>
      </c>
      <c r="C303" t="s">
        <v>56</v>
      </c>
    </row>
    <row r="304" spans="1:3" x14ac:dyDescent="0.4">
      <c r="A304" t="str" cm="1">
        <f t="array" ref="A304">_xlfn.IFS(LEFT(C304,3)="beg","begin",LEFT(C304,3)="end","end",TRUE,"")</f>
        <v/>
      </c>
      <c r="C304" t="s">
        <v>57</v>
      </c>
    </row>
    <row r="305" spans="1:3" x14ac:dyDescent="0.4">
      <c r="A305" t="str" cm="1">
        <f t="array" ref="A305">_xlfn.IFS(LEFT(C305,3)="beg","begin",LEFT(C305,3)="end","end",TRUE,"")</f>
        <v>begin</v>
      </c>
      <c r="C305" t="s">
        <v>58</v>
      </c>
    </row>
    <row r="306" spans="1:3" x14ac:dyDescent="0.4">
      <c r="A306" t="str" cm="1">
        <f t="array" ref="A306">_xlfn.IFS(LEFT(C306,3)="beg","begin",LEFT(C306,3)="end","end",TRUE,"")</f>
        <v>begin</v>
      </c>
      <c r="C306" t="s">
        <v>30</v>
      </c>
    </row>
    <row r="307" spans="1:3" x14ac:dyDescent="0.4">
      <c r="A307" t="str" cm="1">
        <f t="array" ref="A307">_xlfn.IFS(LEFT(C307,3)="beg","begin",LEFT(C307,3)="end","end",TRUE,"")</f>
        <v/>
      </c>
      <c r="C307" t="s">
        <v>97</v>
      </c>
    </row>
    <row r="308" spans="1:3" x14ac:dyDescent="0.4">
      <c r="A308" t="str" cm="1">
        <f t="array" ref="A308">_xlfn.IFS(LEFT(C308,3)="beg","begin",LEFT(C308,3)="end","end",TRUE,"")</f>
        <v/>
      </c>
      <c r="C308" t="s">
        <v>32</v>
      </c>
    </row>
    <row r="309" spans="1:3" x14ac:dyDescent="0.4">
      <c r="A309" t="str" cm="1">
        <f t="array" ref="A309">_xlfn.IFS(LEFT(C309,3)="beg","begin",LEFT(C309,3)="end","end",TRUE,"")</f>
        <v/>
      </c>
      <c r="C309" t="s">
        <v>33</v>
      </c>
    </row>
    <row r="310" spans="1:3" x14ac:dyDescent="0.4">
      <c r="A310" t="str" cm="1">
        <f t="array" ref="A310">_xlfn.IFS(LEFT(C310,3)="beg","begin",LEFT(C310,3)="end","end",TRUE,"")</f>
        <v/>
      </c>
      <c r="C310" t="s">
        <v>60</v>
      </c>
    </row>
    <row r="311" spans="1:3" x14ac:dyDescent="0.4">
      <c r="A311" t="str" cm="1">
        <f t="array" ref="A311">_xlfn.IFS(LEFT(C311,3)="beg","begin",LEFT(C311,3)="end","end",TRUE,"")</f>
        <v/>
      </c>
      <c r="C311" t="s">
        <v>61</v>
      </c>
    </row>
    <row r="312" spans="1:3" x14ac:dyDescent="0.4">
      <c r="A312" t="str" cm="1">
        <f t="array" ref="A312">_xlfn.IFS(LEFT(C312,3)="beg","begin",LEFT(C312,3)="end","end",TRUE,"")</f>
        <v>end</v>
      </c>
      <c r="C312" t="s">
        <v>36</v>
      </c>
    </row>
    <row r="313" spans="1:3" x14ac:dyDescent="0.4">
      <c r="A313" t="str" cm="1">
        <f t="array" ref="A313">_xlfn.IFS(LEFT(C313,3)="beg","begin",LEFT(C313,3)="end","end",TRUE,"")</f>
        <v>begin</v>
      </c>
      <c r="C313" t="s">
        <v>62</v>
      </c>
    </row>
    <row r="314" spans="1:3" x14ac:dyDescent="0.4">
      <c r="A314" t="str" cm="1">
        <f t="array" ref="A314">_xlfn.IFS(LEFT(C314,3)="beg","begin",LEFT(C314,3)="end","end",TRUE,"")</f>
        <v/>
      </c>
      <c r="C314" t="s">
        <v>63</v>
      </c>
    </row>
    <row r="315" spans="1:3" x14ac:dyDescent="0.4">
      <c r="A315" t="str" cm="1">
        <f t="array" ref="A315">_xlfn.IFS(LEFT(C315,3)="beg","begin",LEFT(C315,3)="end","end",TRUE,"")</f>
        <v>end</v>
      </c>
      <c r="C315" t="s">
        <v>64</v>
      </c>
    </row>
    <row r="316" spans="1:3" x14ac:dyDescent="0.4">
      <c r="A316" t="str" cm="1">
        <f t="array" ref="A316">_xlfn.IFS(LEFT(C316,3)="beg","begin",LEFT(C316,3)="end","end",TRUE,"")</f>
        <v/>
      </c>
      <c r="C316" t="s">
        <v>65</v>
      </c>
    </row>
    <row r="317" spans="1:3" x14ac:dyDescent="0.4">
      <c r="A317" t="str" cm="1">
        <f t="array" ref="A317">_xlfn.IFS(LEFT(C317,3)="beg","begin",LEFT(C317,3)="end","end",TRUE,"")</f>
        <v>end</v>
      </c>
      <c r="C317" t="s">
        <v>66</v>
      </c>
    </row>
    <row r="318" spans="1:3" x14ac:dyDescent="0.4">
      <c r="A318" t="str" cm="1">
        <f t="array" ref="A318">_xlfn.IFS(LEFT(C318,3)="beg","begin",LEFT(C318,3)="end","end",TRUE,"")</f>
        <v/>
      </c>
      <c r="C318" t="s">
        <v>39</v>
      </c>
    </row>
    <row r="319" spans="1:3" x14ac:dyDescent="0.4">
      <c r="A319" t="str" cm="1">
        <f t="array" ref="A319">_xlfn.IFS(LEFT(C319,3)="beg","begin",LEFT(C319,3)="end","end",TRUE,"")</f>
        <v>end</v>
      </c>
      <c r="C319" t="s">
        <v>89</v>
      </c>
    </row>
    <row r="320" spans="1:3" x14ac:dyDescent="0.4">
      <c r="A320" t="str" cm="1">
        <f t="array" ref="A320">_xlfn.IFS(LEFT(C320,3)="beg","begin",LEFT(C320,3)="end","end",TRUE,"")</f>
        <v>begin</v>
      </c>
      <c r="C320" t="s">
        <v>98</v>
      </c>
    </row>
    <row r="321" spans="1:3" x14ac:dyDescent="0.4">
      <c r="A321" t="str" cm="1">
        <f t="array" ref="A321">_xlfn.IFS(LEFT(C321,3)="beg","begin",LEFT(C321,3)="end","end",TRUE,"")</f>
        <v/>
      </c>
      <c r="C321" t="s">
        <v>99</v>
      </c>
    </row>
    <row r="322" spans="1:3" x14ac:dyDescent="0.4">
      <c r="A322" t="str" cm="1">
        <f t="array" ref="A322">_xlfn.IFS(LEFT(C322,3)="beg","begin",LEFT(C322,3)="end","end",TRUE,"")</f>
        <v/>
      </c>
      <c r="C322" t="s">
        <v>43</v>
      </c>
    </row>
    <row r="323" spans="1:3" x14ac:dyDescent="0.4">
      <c r="A323" t="str" cm="1">
        <f t="array" ref="A323">_xlfn.IFS(LEFT(C323,3)="beg","begin",LEFT(C323,3)="end","end",TRUE,"")</f>
        <v/>
      </c>
      <c r="C323" t="s">
        <v>70</v>
      </c>
    </row>
    <row r="324" spans="1:3" x14ac:dyDescent="0.4">
      <c r="A324" t="str" cm="1">
        <f t="array" ref="A324">_xlfn.IFS(LEFT(C324,3)="beg","begin",LEFT(C324,3)="end","end",TRUE,"")</f>
        <v/>
      </c>
      <c r="C324" t="s">
        <v>44</v>
      </c>
    </row>
    <row r="325" spans="1:3" x14ac:dyDescent="0.4">
      <c r="A325" t="str" cm="1">
        <f t="array" ref="A325">_xlfn.IFS(LEFT(C325,3)="beg","begin",LEFT(C325,3)="end","end",TRUE,"")</f>
        <v/>
      </c>
      <c r="C325" t="s">
        <v>5</v>
      </c>
    </row>
    <row r="326" spans="1:3" x14ac:dyDescent="0.4">
      <c r="A326" t="str" cm="1">
        <f t="array" ref="A326">_xlfn.IFS(LEFT(C326,3)="beg","begin",LEFT(C326,3)="end","end",TRUE,"")</f>
        <v/>
      </c>
      <c r="C326" t="s">
        <v>6</v>
      </c>
    </row>
    <row r="327" spans="1:3" x14ac:dyDescent="0.4">
      <c r="A327" t="str" cm="1">
        <f t="array" ref="A327">_xlfn.IFS(LEFT(C327,3)="beg","begin",LEFT(C327,3)="end","end",TRUE,"")</f>
        <v/>
      </c>
      <c r="C327" t="s">
        <v>7</v>
      </c>
    </row>
    <row r="328" spans="1:3" x14ac:dyDescent="0.4">
      <c r="A328" t="str" cm="1">
        <f t="array" ref="A328">_xlfn.IFS(LEFT(C328,3)="beg","begin",LEFT(C328,3)="end","end",TRUE,"")</f>
        <v/>
      </c>
      <c r="C328" t="s">
        <v>8</v>
      </c>
    </row>
    <row r="329" spans="1:3" x14ac:dyDescent="0.4">
      <c r="A329" t="str" cm="1">
        <f t="array" ref="A329">_xlfn.IFS(LEFT(C329,3)="beg","begin",LEFT(C329,3)="end","end",TRUE,"")</f>
        <v/>
      </c>
      <c r="C329" t="s">
        <v>9</v>
      </c>
    </row>
    <row r="330" spans="1:3" x14ac:dyDescent="0.4">
      <c r="A330" t="str" cm="1">
        <f t="array" ref="A330">_xlfn.IFS(LEFT(C330,3)="beg","begin",LEFT(C330,3)="end","end",TRUE,"")</f>
        <v/>
      </c>
      <c r="C330" t="s">
        <v>10</v>
      </c>
    </row>
    <row r="331" spans="1:3" x14ac:dyDescent="0.4">
      <c r="A331" t="str" cm="1">
        <f t="array" ref="A331">_xlfn.IFS(LEFT(C331,3)="beg","begin",LEFT(C331,3)="end","end",TRUE,"")</f>
        <v/>
      </c>
      <c r="C331" t="s">
        <v>11</v>
      </c>
    </row>
    <row r="332" spans="1:3" x14ac:dyDescent="0.4">
      <c r="A332" t="str" cm="1">
        <f t="array" ref="A332">_xlfn.IFS(LEFT(C332,3)="beg","begin",LEFT(C332,3)="end","end",TRUE,"")</f>
        <v>begin</v>
      </c>
      <c r="C332" t="s">
        <v>12</v>
      </c>
    </row>
    <row r="333" spans="1:3" x14ac:dyDescent="0.4">
      <c r="A333" t="str" cm="1">
        <f t="array" ref="A333">_xlfn.IFS(LEFT(C333,3)="beg","begin",LEFT(C333,3)="end","end",TRUE,"")</f>
        <v>begin</v>
      </c>
      <c r="C333" t="s">
        <v>13</v>
      </c>
    </row>
    <row r="334" spans="1:3" x14ac:dyDescent="0.4">
      <c r="A334" t="str" cm="1">
        <f t="array" ref="A334">_xlfn.IFS(LEFT(C334,3)="beg","begin",LEFT(C334,3)="end","end",TRUE,"")</f>
        <v/>
      </c>
      <c r="C334" t="s">
        <v>14</v>
      </c>
    </row>
    <row r="335" spans="1:3" x14ac:dyDescent="0.4">
      <c r="A335" t="str" cm="1">
        <f t="array" ref="A335">_xlfn.IFS(LEFT(C335,3)="beg","begin",LEFT(C335,3)="end","end",TRUE,"")</f>
        <v/>
      </c>
      <c r="C335" t="s">
        <v>15</v>
      </c>
    </row>
    <row r="336" spans="1:3" x14ac:dyDescent="0.4">
      <c r="A336" t="str" cm="1">
        <f t="array" ref="A336">_xlfn.IFS(LEFT(C336,3)="beg","begin",LEFT(C336,3)="end","end",TRUE,"")</f>
        <v/>
      </c>
      <c r="C336" t="s">
        <v>16</v>
      </c>
    </row>
    <row r="337" spans="1:3" x14ac:dyDescent="0.4">
      <c r="A337" t="str" cm="1">
        <f t="array" ref="A337">_xlfn.IFS(LEFT(C337,3)="beg","begin",LEFT(C337,3)="end","end",TRUE,"")</f>
        <v/>
      </c>
      <c r="C337" t="s">
        <v>45</v>
      </c>
    </row>
    <row r="338" spans="1:3" x14ac:dyDescent="0.4">
      <c r="A338" t="str" cm="1">
        <f t="array" ref="A338">_xlfn.IFS(LEFT(C338,3)="beg","begin",LEFT(C338,3)="end","end",TRUE,"")</f>
        <v/>
      </c>
      <c r="C338" t="s">
        <v>18</v>
      </c>
    </row>
    <row r="339" spans="1:3" x14ac:dyDescent="0.4">
      <c r="A339" t="str" cm="1">
        <f t="array" ref="A339">_xlfn.IFS(LEFT(C339,3)="beg","begin",LEFT(C339,3)="end","end",TRUE,"")</f>
        <v>end</v>
      </c>
      <c r="C339" t="s">
        <v>19</v>
      </c>
    </row>
    <row r="340" spans="1:3" x14ac:dyDescent="0.4">
      <c r="A340" t="str" cm="1">
        <f t="array" ref="A340">_xlfn.IFS(LEFT(C340,3)="beg","begin",LEFT(C340,3)="end","end",TRUE,"")</f>
        <v/>
      </c>
      <c r="C340" t="s">
        <v>100</v>
      </c>
    </row>
    <row r="341" spans="1:3" x14ac:dyDescent="0.4">
      <c r="A341" t="str" cm="1">
        <f t="array" ref="A341">_xlfn.IFS(LEFT(C341,3)="beg","begin",LEFT(C341,3)="end","end",TRUE,"")</f>
        <v/>
      </c>
      <c r="C341" t="s">
        <v>101</v>
      </c>
    </row>
    <row r="342" spans="1:3" x14ac:dyDescent="0.4">
      <c r="A342" t="str" cm="1">
        <f t="array" ref="A342">_xlfn.IFS(LEFT(C342,3)="beg","begin",LEFT(C342,3)="end","end",TRUE,"")</f>
        <v/>
      </c>
      <c r="C342" t="s">
        <v>46</v>
      </c>
    </row>
    <row r="343" spans="1:3" x14ac:dyDescent="0.4">
      <c r="A343" t="str" cm="1">
        <f t="array" ref="A343">_xlfn.IFS(LEFT(C343,3)="beg","begin",LEFT(C343,3)="end","end",TRUE,"")</f>
        <v/>
      </c>
      <c r="C343" t="s">
        <v>20</v>
      </c>
    </row>
    <row r="344" spans="1:3" x14ac:dyDescent="0.4">
      <c r="A344" t="str" cm="1">
        <f t="array" ref="A344">_xlfn.IFS(LEFT(C344,3)="beg","begin",LEFT(C344,3)="end","end",TRUE,"")</f>
        <v/>
      </c>
      <c r="C344" t="s">
        <v>102</v>
      </c>
    </row>
    <row r="345" spans="1:3" x14ac:dyDescent="0.4">
      <c r="A345" t="str" cm="1">
        <f t="array" ref="A345">_xlfn.IFS(LEFT(C345,3)="beg","begin",LEFT(C345,3)="end","end",TRUE,"")</f>
        <v>end</v>
      </c>
      <c r="C345" t="s">
        <v>22</v>
      </c>
    </row>
    <row r="346" spans="1:3" x14ac:dyDescent="0.4">
      <c r="A346" t="str" cm="1">
        <f t="array" ref="A346">_xlfn.IFS(LEFT(C346,3)="beg","begin",LEFT(C346,3)="end","end",TRUE,"")</f>
        <v/>
      </c>
      <c r="C346" t="s">
        <v>53</v>
      </c>
    </row>
    <row r="347" spans="1:3" x14ac:dyDescent="0.4">
      <c r="A347" t="str" cm="1">
        <f t="array" ref="A347">_xlfn.IFS(LEFT(C347,3)="beg","begin",LEFT(C347,3)="end","end",TRUE,"")</f>
        <v/>
      </c>
      <c r="C347" t="s">
        <v>24</v>
      </c>
    </row>
    <row r="348" spans="1:3" x14ac:dyDescent="0.4">
      <c r="A348" t="str" cm="1">
        <f t="array" ref="A348">_xlfn.IFS(LEFT(C348,3)="beg","begin",LEFT(C348,3)="end","end",TRUE,"")</f>
        <v/>
      </c>
      <c r="C348" t="s">
        <v>54</v>
      </c>
    </row>
    <row r="349" spans="1:3" x14ac:dyDescent="0.4">
      <c r="A349" t="str" cm="1">
        <f t="array" ref="A349">_xlfn.IFS(LEFT(C349,3)="beg","begin",LEFT(C349,3)="end","end",TRUE,"")</f>
        <v/>
      </c>
      <c r="C349" t="s">
        <v>55</v>
      </c>
    </row>
    <row r="350" spans="1:3" x14ac:dyDescent="0.4">
      <c r="A350" t="str" cm="1">
        <f t="array" ref="A350">_xlfn.IFS(LEFT(C350,3)="beg","begin",LEFT(C350,3)="end","end",TRUE,"")</f>
        <v/>
      </c>
      <c r="C350" t="s">
        <v>56</v>
      </c>
    </row>
    <row r="351" spans="1:3" x14ac:dyDescent="0.4">
      <c r="A351" t="str" cm="1">
        <f t="array" ref="A351">_xlfn.IFS(LEFT(C351,3)="beg","begin",LEFT(C351,3)="end","end",TRUE,"")</f>
        <v/>
      </c>
      <c r="C351" t="s">
        <v>57</v>
      </c>
    </row>
    <row r="352" spans="1:3" x14ac:dyDescent="0.4">
      <c r="A352" t="str" cm="1">
        <f t="array" ref="A352">_xlfn.IFS(LEFT(C352,3)="beg","begin",LEFT(C352,3)="end","end",TRUE,"")</f>
        <v>begin</v>
      </c>
      <c r="C352" t="s">
        <v>58</v>
      </c>
    </row>
    <row r="353" spans="1:3" x14ac:dyDescent="0.4">
      <c r="A353" t="str" cm="1">
        <f t="array" ref="A353">_xlfn.IFS(LEFT(C353,3)="beg","begin",LEFT(C353,3)="end","end",TRUE,"")</f>
        <v>begin</v>
      </c>
      <c r="C353" t="s">
        <v>30</v>
      </c>
    </row>
    <row r="354" spans="1:3" x14ac:dyDescent="0.4">
      <c r="A354" t="str" cm="1">
        <f t="array" ref="A354">_xlfn.IFS(LEFT(C354,3)="beg","begin",LEFT(C354,3)="end","end",TRUE,"")</f>
        <v/>
      </c>
      <c r="C354" t="s">
        <v>59</v>
      </c>
    </row>
    <row r="355" spans="1:3" x14ac:dyDescent="0.4">
      <c r="A355" t="str" cm="1">
        <f t="array" ref="A355">_xlfn.IFS(LEFT(C355,3)="beg","begin",LEFT(C355,3)="end","end",TRUE,"")</f>
        <v/>
      </c>
      <c r="C355" t="s">
        <v>32</v>
      </c>
    </row>
    <row r="356" spans="1:3" x14ac:dyDescent="0.4">
      <c r="A356" t="str" cm="1">
        <f t="array" ref="A356">_xlfn.IFS(LEFT(C356,3)="beg","begin",LEFT(C356,3)="end","end",TRUE,"")</f>
        <v/>
      </c>
      <c r="C356" t="s">
        <v>33</v>
      </c>
    </row>
    <row r="357" spans="1:3" x14ac:dyDescent="0.4">
      <c r="A357" t="str" cm="1">
        <f t="array" ref="A357">_xlfn.IFS(LEFT(C357,3)="beg","begin",LEFT(C357,3)="end","end",TRUE,"")</f>
        <v/>
      </c>
      <c r="C357" t="s">
        <v>60</v>
      </c>
    </row>
    <row r="358" spans="1:3" x14ac:dyDescent="0.4">
      <c r="A358" t="str" cm="1">
        <f t="array" ref="A358">_xlfn.IFS(LEFT(C358,3)="beg","begin",LEFT(C358,3)="end","end",TRUE,"")</f>
        <v/>
      </c>
      <c r="C358" t="s">
        <v>61</v>
      </c>
    </row>
    <row r="359" spans="1:3" x14ac:dyDescent="0.4">
      <c r="A359" t="str" cm="1">
        <f t="array" ref="A359">_xlfn.IFS(LEFT(C359,3)="beg","begin",LEFT(C359,3)="end","end",TRUE,"")</f>
        <v>end</v>
      </c>
      <c r="C359" t="s">
        <v>36</v>
      </c>
    </row>
    <row r="360" spans="1:3" x14ac:dyDescent="0.4">
      <c r="A360" t="str" cm="1">
        <f t="array" ref="A360">_xlfn.IFS(LEFT(C360,3)="beg","begin",LEFT(C360,3)="end","end",TRUE,"")</f>
        <v>begin</v>
      </c>
      <c r="C360" t="s">
        <v>62</v>
      </c>
    </row>
    <row r="361" spans="1:3" x14ac:dyDescent="0.4">
      <c r="A361" t="str" cm="1">
        <f t="array" ref="A361">_xlfn.IFS(LEFT(C361,3)="beg","begin",LEFT(C361,3)="end","end",TRUE,"")</f>
        <v/>
      </c>
      <c r="C361" t="s">
        <v>63</v>
      </c>
    </row>
    <row r="362" spans="1:3" x14ac:dyDescent="0.4">
      <c r="A362" t="str" cm="1">
        <f t="array" ref="A362">_xlfn.IFS(LEFT(C362,3)="beg","begin",LEFT(C362,3)="end","end",TRUE,"")</f>
        <v>end</v>
      </c>
      <c r="C362" t="s">
        <v>64</v>
      </c>
    </row>
    <row r="363" spans="1:3" x14ac:dyDescent="0.4">
      <c r="A363" t="str" cm="1">
        <f t="array" ref="A363">_xlfn.IFS(LEFT(C363,3)="beg","begin",LEFT(C363,3)="end","end",TRUE,"")</f>
        <v/>
      </c>
      <c r="C363" t="s">
        <v>65</v>
      </c>
    </row>
    <row r="364" spans="1:3" x14ac:dyDescent="0.4">
      <c r="A364" t="str" cm="1">
        <f t="array" ref="A364">_xlfn.IFS(LEFT(C364,3)="beg","begin",LEFT(C364,3)="end","end",TRUE,"")</f>
        <v>end</v>
      </c>
      <c r="C364" t="s">
        <v>66</v>
      </c>
    </row>
    <row r="365" spans="1:3" x14ac:dyDescent="0.4">
      <c r="A365" t="str" cm="1">
        <f t="array" ref="A365">_xlfn.IFS(LEFT(C365,3)="beg","begin",LEFT(C365,3)="end","end",TRUE,"")</f>
        <v/>
      </c>
      <c r="C365" t="s">
        <v>39</v>
      </c>
    </row>
    <row r="366" spans="1:3" x14ac:dyDescent="0.4">
      <c r="A366" t="str" cm="1">
        <f t="array" ref="A366">_xlfn.IFS(LEFT(C366,3)="beg","begin",LEFT(C366,3)="end","end",TRUE,"")</f>
        <v>end</v>
      </c>
      <c r="C366" t="s">
        <v>89</v>
      </c>
    </row>
  </sheetData>
  <phoneticPr fontId="1"/>
  <pageMargins left="0.70866141732283472" right="0.70866141732283472" top="0.23622047244094491" bottom="0.35433070866141736" header="0.23622047244094491" footer="0.11811023622047245"/>
  <pageSetup paperSize="9" scale="70" orientation="portrait" horizontalDpi="0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test3_wet_foli_edit.txrx</vt:lpstr>
      <vt:lpstr>test3_wet_foli.txrx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2021-11-29T00:34:00Z</cp:lastPrinted>
  <dcterms:created xsi:type="dcterms:W3CDTF">2021-11-28T08:18:18Z</dcterms:created>
  <dcterms:modified xsi:type="dcterms:W3CDTF">2021-11-29T00:34:14Z</dcterms:modified>
</cp:coreProperties>
</file>