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ellenblatt1" sheetId="1" r:id="rId3"/>
  </sheets>
  <definedNames/>
  <calcPr/>
</workbook>
</file>

<file path=xl/sharedStrings.xml><?xml version="1.0" encoding="utf-8"?>
<sst xmlns="http://schemas.openxmlformats.org/spreadsheetml/2006/main" count="70" uniqueCount="65">
  <si>
    <t>Name</t>
  </si>
  <si>
    <t>Seats</t>
  </si>
  <si>
    <t>Capacity</t>
  </si>
  <si>
    <t>Armor</t>
  </si>
  <si>
    <t>Can Float</t>
  </si>
  <si>
    <t>Max. Speed</t>
  </si>
  <si>
    <t>Price</t>
  </si>
  <si>
    <t>Image</t>
  </si>
  <si>
    <t>200 per Seat</t>
  </si>
  <si>
    <t>Shape Bonus</t>
  </si>
  <si>
    <t>Final</t>
  </si>
  <si>
    <t>Float</t>
  </si>
  <si>
    <t>Smoke</t>
  </si>
  <si>
    <t>Radar</t>
  </si>
  <si>
    <t>NVG</t>
  </si>
  <si>
    <t>Fuel</t>
  </si>
  <si>
    <t>Turret</t>
  </si>
  <si>
    <t>Slingload / Box</t>
  </si>
  <si>
    <t>Speed</t>
  </si>
  <si>
    <t>Kart</t>
  </si>
  <si>
    <t>https://community.bistudio.com/wikidata/images/2/2a/Arma3_CfgVehicles_C_Kart_01_Blu_F.jpg</t>
  </si>
  <si>
    <t xml:space="preserve">Quad Bike           </t>
  </si>
  <si>
    <t>https://community.bistudio.com/wikidata/images/6/69/Arma3_CfgVehicles_B_Quadbike_01_F.jpg</t>
  </si>
  <si>
    <t xml:space="preserve">Hatchback           </t>
  </si>
  <si>
    <t>https://community.bistudio.com/wikidata/images/0/04/Arma3_CfgVehicles_C_Hatchback_01_F.jpg</t>
  </si>
  <si>
    <t xml:space="preserve">Hatchback (Sport)   </t>
  </si>
  <si>
    <t>https://community.bistudio.com/wikidata/images/c/c2/Arma3_CfgVehicles_C_Hatchback_01_sport_F.jpg</t>
  </si>
  <si>
    <t>SUV</t>
  </si>
  <si>
    <t>https://community.bistudio.com/wikidata/images/4/46/Arma3_CfgVehicles_C_SUV_01_F.jpg</t>
  </si>
  <si>
    <t xml:space="preserve">Offroad             </t>
  </si>
  <si>
    <t>https://community.bistudio.com/wikidata/images/8/89/Arma3_CfgVehicles_B_G_Offroad_01_F.jpg</t>
  </si>
  <si>
    <t xml:space="preserve">Offroad (Repair)       </t>
  </si>
  <si>
    <t>https://community.bistudio.com/wikidata/images/0/03/Arma3_CfgVehicles_B_G_Offroad_01_repair_F.jpg</t>
  </si>
  <si>
    <t>Offroad (Armed)</t>
  </si>
  <si>
    <t>https://community.bistudio.com/wikidata/images/e/e1/Arma3_CfgVehicles_B_G_Offroad_01_armed_F.jpg</t>
  </si>
  <si>
    <t>Strider</t>
  </si>
  <si>
    <t>x</t>
  </si>
  <si>
    <t>https://community.bistudio.com/wikidata/images/c/c0/Arma3_CfgVehicles_I_MRAP_03_F.jpg</t>
  </si>
  <si>
    <t>Hunter</t>
  </si>
  <si>
    <t>https://community.bistudio.com/wikidata/images/8/89/Arma3_CfgVehicles_B_MRAP_01_F.jpg</t>
  </si>
  <si>
    <t xml:space="preserve">Ifrit               </t>
  </si>
  <si>
    <t>https://community.bistudio.com/wikidata/images/2/2b/Arma3_CfgVehicles_O_MRAP_02_F.jpg</t>
  </si>
  <si>
    <t>Van</t>
  </si>
  <si>
    <t>https://community.bistudio.com/wikidata/images/8/8d/Arma3_CfgVehicles_B_G_Van_01_transport_F.jpg</t>
  </si>
  <si>
    <t xml:space="preserve">Van (Box)         </t>
  </si>
  <si>
    <t>https://community.bistudio.com/wikidata/images/d/da/Arma3_CfgVehicles_C_Van_01_box_F.jpg</t>
  </si>
  <si>
    <t xml:space="preserve">Van (Fuel)         </t>
  </si>
  <si>
    <t>https://community.bistudio.com/wikidata/images/a/a2/Arma3_CfgVehicles_B_G_Van_01_fuel_F.jpg</t>
  </si>
  <si>
    <t xml:space="preserve">Zamak               </t>
  </si>
  <si>
    <t>https://community.bistudio.com/wikidata/images/b/b4/Arma3_CfgVehicles_O_Truck_02_transport_F.jpg</t>
  </si>
  <si>
    <t xml:space="preserve">Temptest            </t>
  </si>
  <si>
    <t>https://community.bistudio.com/wikidata/images/8/83/Arma3_CfgVehicles_O_Truck_03_transport_F.jpg</t>
  </si>
  <si>
    <t xml:space="preserve">HEMMT           </t>
  </si>
  <si>
    <t>https://community.bistudio.com/wikidata/images/4/4e/Arma3_CfgVehicles_B_Truck_01_transport_F.jpg</t>
  </si>
  <si>
    <t xml:space="preserve">MH-9              </t>
  </si>
  <si>
    <t>https://community.bistudio.com/wikidata/images/6/65/Arma3_CfgVehicles_B_Heli_Light_01_F.jpg</t>
  </si>
  <si>
    <t xml:space="preserve">M-900            </t>
  </si>
  <si>
    <t xml:space="preserve">MI-280 Taru       </t>
  </si>
  <si>
    <t xml:space="preserve">MI-280 Taru (Covered)  </t>
  </si>
  <si>
    <t>MI-280 Taru (Transport)</t>
  </si>
  <si>
    <t xml:space="preserve">PO-30 Orca            </t>
  </si>
  <si>
    <t xml:space="preserve">CH-49 Mohawk        </t>
  </si>
  <si>
    <t xml:space="preserve">CH-67 Huron      </t>
  </si>
  <si>
    <t xml:space="preserve">WY-55 Hellcat   </t>
  </si>
  <si>
    <t>Cessna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</si>
</sst>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</font>
    <font/>
    <font>
      <color rgb="FF4A86E8"/>
    </font>
    <font>
      <b/>
      <color rgb="FF4A86E8"/>
    </font>
    <font>
      <u/>
      <color rgb="FF0000FF"/>
    </font>
  </fonts>
  <fills count="2">
    <fill>
      <patternFill patternType="none"/>
    </fill>
    <fill>
      <patternFill patternType="lightGray"/>
    </fill>
  </fills>
  <borders count="3">
    <border>
      <left/>
      <right/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/>
    </xf>
    <xf borderId="0" fillId="0" fontId="1" numFmtId="0" xfId="0" applyAlignment="1" applyFont="1">
      <alignment/>
    </xf>
    <xf borderId="1" fillId="0" fontId="1" numFmtId="0" xfId="0" applyAlignment="1" applyBorder="1" applyFont="1">
      <alignment horizontal="center"/>
    </xf>
    <xf borderId="2" fillId="0" fontId="2" numFmtId="0" xfId="0" applyBorder="1" applyFont="1"/>
    <xf borderId="0" fillId="0" fontId="2" numFmtId="0" xfId="0" applyAlignment="1" applyFont="1">
      <alignment/>
    </xf>
    <xf borderId="0" fillId="0" fontId="2" numFmtId="0" xfId="0" applyAlignment="1" applyFont="1">
      <alignment horizontal="center"/>
    </xf>
    <xf borderId="1" fillId="0" fontId="1" numFmtId="0" xfId="0" applyAlignment="1" applyBorder="1" applyFont="1">
      <alignment/>
    </xf>
    <xf borderId="2" fillId="0" fontId="1" numFmtId="0" xfId="0" applyAlignment="1" applyBorder="1" applyFont="1">
      <alignment/>
    </xf>
    <xf borderId="1" fillId="0" fontId="2" numFmtId="0" xfId="0" applyAlignment="1" applyBorder="1" applyFont="1">
      <alignment/>
    </xf>
    <xf borderId="0" fillId="0" fontId="3" numFmtId="0" xfId="0" applyFont="1"/>
    <xf borderId="1" fillId="0" fontId="2" numFmtId="0" xfId="0" applyBorder="1" applyFont="1"/>
    <xf borderId="2" fillId="0" fontId="4" numFmtId="0" xfId="0" applyAlignment="1" applyBorder="1" applyFont="1">
      <alignment/>
    </xf>
    <xf borderId="0" fillId="0" fontId="5" numFmtId="0" xfId="0" applyAlignment="1" applyFont="1">
      <alignment/>
    </xf>
    <xf borderId="0" fillId="0" fontId="2" numFmtId="0" xfId="0" applyAlignment="1" applyFont="1">
      <alignment horizontal="center"/>
    </xf>
    <xf borderId="2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community.bistudio.com/wikidata/images/2/2b/Arma3_CfgVehicles_O_MRAP_02_F.jpg" TargetMode="External"/><Relationship Id="rId10" Type="http://schemas.openxmlformats.org/officeDocument/2006/relationships/hyperlink" Target="https://community.bistudio.com/wikidata/images/8/89/Arma3_CfgVehicles_B_MRAP_01_F.jpg" TargetMode="External"/><Relationship Id="rId13" Type="http://schemas.openxmlformats.org/officeDocument/2006/relationships/hyperlink" Target="https://community.bistudio.com/wikidata/images/d/da/Arma3_CfgVehicles_C_Van_01_box_F.jpg" TargetMode="External"/><Relationship Id="rId12" Type="http://schemas.openxmlformats.org/officeDocument/2006/relationships/hyperlink" Target="https://community.bistudio.com/wikidata/images/8/8d/Arma3_CfgVehicles_B_G_Van_01_transport_F.jpg" TargetMode="External"/><Relationship Id="rId1" Type="http://schemas.openxmlformats.org/officeDocument/2006/relationships/hyperlink" Target="https://community.bistudio.com/wikidata/images/2/2a/Arma3_CfgVehicles_C_Kart_01_Blu_F.jpg" TargetMode="External"/><Relationship Id="rId2" Type="http://schemas.openxmlformats.org/officeDocument/2006/relationships/hyperlink" Target="https://community.bistudio.com/wikidata/images/6/69/Arma3_CfgVehicles_B_Quadbike_01_F.jpg" TargetMode="External"/><Relationship Id="rId3" Type="http://schemas.openxmlformats.org/officeDocument/2006/relationships/hyperlink" Target="https://community.bistudio.com/wikidata/images/0/04/Arma3_CfgVehicles_C_Hatchback_01_F.jpg" TargetMode="External"/><Relationship Id="rId4" Type="http://schemas.openxmlformats.org/officeDocument/2006/relationships/hyperlink" Target="https://community.bistudio.com/wikidata/images/c/c2/Arma3_CfgVehicles_C_Hatchback_01_sport_F.jpg" TargetMode="External"/><Relationship Id="rId9" Type="http://schemas.openxmlformats.org/officeDocument/2006/relationships/hyperlink" Target="https://community.bistudio.com/wikidata/images/c/c0/Arma3_CfgVehicles_I_MRAP_03_F.jpg" TargetMode="External"/><Relationship Id="rId15" Type="http://schemas.openxmlformats.org/officeDocument/2006/relationships/hyperlink" Target="https://community.bistudio.com/wikidata/images/b/b4/Arma3_CfgVehicles_O_Truck_02_transport_F.jpg" TargetMode="External"/><Relationship Id="rId14" Type="http://schemas.openxmlformats.org/officeDocument/2006/relationships/hyperlink" Target="https://community.bistudio.com/wikidata/images/a/a2/Arma3_CfgVehicles_B_G_Van_01_fuel_F.jpg" TargetMode="External"/><Relationship Id="rId17" Type="http://schemas.openxmlformats.org/officeDocument/2006/relationships/hyperlink" Target="https://community.bistudio.com/wikidata/images/4/4e/Arma3_CfgVehicles_B_Truck_01_transport_F.jpg" TargetMode="External"/><Relationship Id="rId16" Type="http://schemas.openxmlformats.org/officeDocument/2006/relationships/hyperlink" Target="https://community.bistudio.com/wikidata/images/8/83/Arma3_CfgVehicles_O_Truck_03_transport_F.jpg" TargetMode="External"/><Relationship Id="rId5" Type="http://schemas.openxmlformats.org/officeDocument/2006/relationships/hyperlink" Target="https://community.bistudio.com/wikidata/images/4/46/Arma3_CfgVehicles_C_SUV_01_F.jpg" TargetMode="External"/><Relationship Id="rId19" Type="http://schemas.openxmlformats.org/officeDocument/2006/relationships/drawing" Target="../drawings/drawing1.xml"/><Relationship Id="rId6" Type="http://schemas.openxmlformats.org/officeDocument/2006/relationships/hyperlink" Target="https://community.bistudio.com/wikidata/images/8/89/Arma3_CfgVehicles_B_G_Offroad_01_F.jpg" TargetMode="External"/><Relationship Id="rId18" Type="http://schemas.openxmlformats.org/officeDocument/2006/relationships/hyperlink" Target="https://community.bistudio.com/wikidata/images/6/65/Arma3_CfgVehicles_B_Heli_Light_01_F.jpg" TargetMode="External"/><Relationship Id="rId7" Type="http://schemas.openxmlformats.org/officeDocument/2006/relationships/hyperlink" Target="https://community.bistudio.com/wikidata/images/0/03/Arma3_CfgVehicles_B_G_Offroad_01_repair_F.jpg" TargetMode="External"/><Relationship Id="rId8" Type="http://schemas.openxmlformats.org/officeDocument/2006/relationships/hyperlink" Target="https://community.bistudio.com/wikidata/images/e/e1/Arma3_CfgVehicles_B_G_Offroad_01_armed_F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0.71"/>
    <col customWidth="1" min="2" max="2" width="5.86"/>
    <col customWidth="1" min="3" max="3" width="8.57"/>
    <col customWidth="1" min="4" max="4" width="6.57"/>
    <col customWidth="1" min="5" max="5" width="9.43"/>
    <col customWidth="1" min="6" max="6" width="11.29"/>
    <col customWidth="1" min="7" max="7" width="11.86"/>
    <col customWidth="1" min="8" max="8" width="12.86"/>
    <col customWidth="1" min="9" max="9" width="8.71"/>
    <col customWidth="1" min="10" max="10" width="8.57"/>
    <col customWidth="1" min="11" max="11" width="5.43"/>
    <col customWidth="1" min="12" max="12" width="7.14"/>
    <col customWidth="1" min="13" max="13" width="6.14"/>
    <col customWidth="1" min="14" max="15" width="5.0"/>
    <col customWidth="1" min="16" max="16" width="6.29"/>
    <col customWidth="1" min="17" max="17" width="14.71"/>
    <col customWidth="1" min="18" max="18" width="6.57"/>
    <col customWidth="1" min="19" max="19" width="5.86"/>
    <col customWidth="1" min="20" max="20" width="6.57"/>
    <col customWidth="1" min="21" max="21" width="13.86"/>
    <col customWidth="1" min="22" max="22" width="7.71"/>
    <col customWidth="1" min="23" max="23" width="91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2</v>
      </c>
      <c r="J1" s="2" t="s">
        <v>6</v>
      </c>
      <c r="U1" s="3"/>
      <c r="V1" s="1"/>
      <c r="W1" s="1" t="s">
        <v>7</v>
      </c>
    </row>
    <row r="2">
      <c r="A2" s="4"/>
      <c r="B2" s="4"/>
      <c r="C2" s="4"/>
      <c r="D2" s="4"/>
      <c r="E2" s="5"/>
      <c r="F2" s="4"/>
      <c r="G2" s="6" t="s">
        <v>8</v>
      </c>
      <c r="H2" s="1" t="s">
        <v>9</v>
      </c>
      <c r="I2" s="1" t="s">
        <v>10</v>
      </c>
      <c r="J2" s="6" t="s">
        <v>2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3</v>
      </c>
      <c r="S2" s="1" t="s">
        <v>1</v>
      </c>
      <c r="T2" s="1" t="s">
        <v>18</v>
      </c>
      <c r="U2" s="7" t="s">
        <v>10</v>
      </c>
      <c r="V2" s="4"/>
      <c r="W2" s="4"/>
    </row>
    <row r="3">
      <c r="A3" s="4" t="s">
        <v>19</v>
      </c>
      <c r="B3" s="4">
        <v>1.0</v>
      </c>
      <c r="C3" s="4">
        <v>0.0</v>
      </c>
      <c r="D3" s="4">
        <v>4.0</v>
      </c>
      <c r="E3" s="5"/>
      <c r="F3" s="4">
        <v>100.0</v>
      </c>
      <c r="G3" s="8">
        <f t="shared" ref="G3:G10" si="1">B3*200</f>
        <v>200</v>
      </c>
      <c r="H3" s="4">
        <v>-200.0</v>
      </c>
      <c r="I3" s="9">
        <f t="shared" ref="I3:I10" si="2">G3+H3</f>
        <v>0</v>
      </c>
      <c r="J3" s="10">
        <f t="shared" ref="J3:J10" si="3">I3*3</f>
        <v>0</v>
      </c>
      <c r="K3" s="4"/>
      <c r="L3" s="4"/>
      <c r="M3" s="4"/>
      <c r="N3" s="4"/>
      <c r="O3" s="4"/>
      <c r="P3" s="4"/>
      <c r="Q3" s="4"/>
      <c r="R3" s="4">
        <f t="shared" ref="R3:R10" si="4">D3*80</f>
        <v>320</v>
      </c>
      <c r="S3">
        <f t="shared" ref="S3:S10" si="5">B3*1000</f>
        <v>1000</v>
      </c>
      <c r="T3">
        <f t="shared" ref="T3:T10" si="6">F3*10</f>
        <v>1000</v>
      </c>
      <c r="U3" s="11">
        <f t="shared" ref="U3:U10" si="7">SUM(J3:T3)</f>
        <v>2320</v>
      </c>
      <c r="V3" s="4"/>
      <c r="W3" s="12" t="s">
        <v>20</v>
      </c>
    </row>
    <row r="4">
      <c r="A4" s="4" t="s">
        <v>21</v>
      </c>
      <c r="B4" s="4">
        <v>2.0</v>
      </c>
      <c r="C4" s="4">
        <v>600.0</v>
      </c>
      <c r="D4" s="4">
        <v>30.0</v>
      </c>
      <c r="E4" s="5"/>
      <c r="F4" s="4">
        <v>80.0</v>
      </c>
      <c r="G4" s="8">
        <f t="shared" si="1"/>
        <v>400</v>
      </c>
      <c r="H4" s="4">
        <v>200.0</v>
      </c>
      <c r="I4" s="9">
        <f t="shared" si="2"/>
        <v>600</v>
      </c>
      <c r="J4" s="10">
        <f t="shared" si="3"/>
        <v>1800</v>
      </c>
      <c r="K4" s="4"/>
      <c r="L4" s="4"/>
      <c r="M4" s="4"/>
      <c r="N4" s="4"/>
      <c r="O4" s="4"/>
      <c r="P4" s="4"/>
      <c r="Q4" s="4"/>
      <c r="R4" s="4">
        <f t="shared" si="4"/>
        <v>2400</v>
      </c>
      <c r="S4">
        <f t="shared" si="5"/>
        <v>2000</v>
      </c>
      <c r="T4">
        <f t="shared" si="6"/>
        <v>800</v>
      </c>
      <c r="U4" s="11">
        <f t="shared" si="7"/>
        <v>7000</v>
      </c>
      <c r="V4" s="4"/>
      <c r="W4" s="12" t="s">
        <v>22</v>
      </c>
    </row>
    <row r="5">
      <c r="A5" s="4" t="s">
        <v>23</v>
      </c>
      <c r="B5" s="4">
        <v>4.0</v>
      </c>
      <c r="C5" s="4">
        <v>2000.0</v>
      </c>
      <c r="D5" s="4">
        <v>30.0</v>
      </c>
      <c r="E5" s="5"/>
      <c r="F5" s="4">
        <v>150.0</v>
      </c>
      <c r="G5" s="8">
        <f t="shared" si="1"/>
        <v>800</v>
      </c>
      <c r="H5" s="4">
        <v>500.0</v>
      </c>
      <c r="I5" s="9">
        <f t="shared" si="2"/>
        <v>1300</v>
      </c>
      <c r="J5" s="10">
        <f t="shared" si="3"/>
        <v>3900</v>
      </c>
      <c r="K5" s="4"/>
      <c r="L5" s="4"/>
      <c r="M5" s="4"/>
      <c r="N5" s="4"/>
      <c r="O5" s="4"/>
      <c r="P5" s="4"/>
      <c r="Q5" s="4"/>
      <c r="R5" s="4">
        <f t="shared" si="4"/>
        <v>2400</v>
      </c>
      <c r="S5">
        <f t="shared" si="5"/>
        <v>4000</v>
      </c>
      <c r="T5">
        <f t="shared" si="6"/>
        <v>1500</v>
      </c>
      <c r="U5" s="11">
        <f t="shared" si="7"/>
        <v>11800</v>
      </c>
      <c r="V5" s="4"/>
      <c r="W5" s="12" t="s">
        <v>24</v>
      </c>
    </row>
    <row r="6">
      <c r="A6" s="4" t="s">
        <v>25</v>
      </c>
      <c r="B6" s="4">
        <v>4.0</v>
      </c>
      <c r="C6" s="4">
        <v>2000.0</v>
      </c>
      <c r="D6" s="4">
        <v>30.0</v>
      </c>
      <c r="E6" s="5"/>
      <c r="F6" s="4">
        <v>325.0</v>
      </c>
      <c r="G6" s="8">
        <f t="shared" si="1"/>
        <v>800</v>
      </c>
      <c r="H6" s="4">
        <v>500.0</v>
      </c>
      <c r="I6" s="9">
        <f t="shared" si="2"/>
        <v>1300</v>
      </c>
      <c r="J6" s="10">
        <f t="shared" si="3"/>
        <v>3900</v>
      </c>
      <c r="K6" s="4"/>
      <c r="L6" s="4"/>
      <c r="M6" s="4"/>
      <c r="N6" s="4"/>
      <c r="O6" s="4"/>
      <c r="P6" s="4"/>
      <c r="Q6" s="4"/>
      <c r="R6" s="4">
        <f t="shared" si="4"/>
        <v>2400</v>
      </c>
      <c r="S6">
        <f t="shared" si="5"/>
        <v>4000</v>
      </c>
      <c r="T6">
        <f t="shared" si="6"/>
        <v>3250</v>
      </c>
      <c r="U6" s="11">
        <f t="shared" si="7"/>
        <v>13550</v>
      </c>
      <c r="V6" s="4"/>
      <c r="W6" s="12" t="s">
        <v>26</v>
      </c>
    </row>
    <row r="7">
      <c r="A7" s="4" t="s">
        <v>27</v>
      </c>
      <c r="B7" s="4">
        <v>4.0</v>
      </c>
      <c r="C7" s="4">
        <v>2000.0</v>
      </c>
      <c r="D7" s="4">
        <v>30.0</v>
      </c>
      <c r="E7" s="5"/>
      <c r="F7" s="4">
        <v>249.0</v>
      </c>
      <c r="G7" s="8">
        <f t="shared" si="1"/>
        <v>800</v>
      </c>
      <c r="H7" s="4">
        <v>800.0</v>
      </c>
      <c r="I7" s="9">
        <f t="shared" si="2"/>
        <v>1600</v>
      </c>
      <c r="J7" s="10">
        <f t="shared" si="3"/>
        <v>4800</v>
      </c>
      <c r="K7" s="4"/>
      <c r="L7" s="4"/>
      <c r="M7" s="4"/>
      <c r="N7" s="4"/>
      <c r="O7" s="4"/>
      <c r="P7" s="4"/>
      <c r="Q7" s="4"/>
      <c r="R7" s="4">
        <f t="shared" si="4"/>
        <v>2400</v>
      </c>
      <c r="S7">
        <f t="shared" si="5"/>
        <v>4000</v>
      </c>
      <c r="T7">
        <f t="shared" si="6"/>
        <v>2490</v>
      </c>
      <c r="U7" s="11">
        <f t="shared" si="7"/>
        <v>13690</v>
      </c>
      <c r="V7" s="4"/>
      <c r="W7" s="12" t="s">
        <v>28</v>
      </c>
    </row>
    <row r="8">
      <c r="A8" s="4" t="s">
        <v>29</v>
      </c>
      <c r="B8" s="4">
        <v>6.0</v>
      </c>
      <c r="C8" s="4">
        <v>4000.0</v>
      </c>
      <c r="D8" s="4">
        <v>30.0</v>
      </c>
      <c r="E8" s="5"/>
      <c r="F8" s="4">
        <v>200.0</v>
      </c>
      <c r="G8" s="8">
        <f t="shared" si="1"/>
        <v>1200</v>
      </c>
      <c r="H8" s="4">
        <v>800.0</v>
      </c>
      <c r="I8" s="9">
        <f t="shared" si="2"/>
        <v>2000</v>
      </c>
      <c r="J8" s="10">
        <f t="shared" si="3"/>
        <v>6000</v>
      </c>
      <c r="K8" s="4"/>
      <c r="L8" s="4"/>
      <c r="M8" s="4"/>
      <c r="N8" s="4"/>
      <c r="O8" s="4"/>
      <c r="P8" s="4"/>
      <c r="Q8" s="4"/>
      <c r="R8" s="4">
        <f t="shared" si="4"/>
        <v>2400</v>
      </c>
      <c r="S8">
        <f t="shared" si="5"/>
        <v>6000</v>
      </c>
      <c r="T8">
        <f t="shared" si="6"/>
        <v>2000</v>
      </c>
      <c r="U8" s="11">
        <f t="shared" si="7"/>
        <v>16400</v>
      </c>
      <c r="V8" s="4"/>
      <c r="W8" s="12" t="s">
        <v>30</v>
      </c>
    </row>
    <row r="9">
      <c r="A9" s="4" t="s">
        <v>31</v>
      </c>
      <c r="B9" s="4">
        <v>4.0</v>
      </c>
      <c r="C9" s="4">
        <v>4000.0</v>
      </c>
      <c r="D9" s="4">
        <v>30.0</v>
      </c>
      <c r="E9" s="5"/>
      <c r="F9" s="4">
        <v>200.0</v>
      </c>
      <c r="G9" s="8">
        <f t="shared" si="1"/>
        <v>800</v>
      </c>
      <c r="H9" s="4">
        <v>500.0</v>
      </c>
      <c r="I9" s="9">
        <f t="shared" si="2"/>
        <v>1300</v>
      </c>
      <c r="J9" s="10">
        <f t="shared" si="3"/>
        <v>3900</v>
      </c>
      <c r="K9" s="4"/>
      <c r="L9" s="4"/>
      <c r="M9" s="4"/>
      <c r="N9" s="4"/>
      <c r="O9" s="4"/>
      <c r="P9" s="4"/>
      <c r="Q9" s="4"/>
      <c r="R9" s="4">
        <f t="shared" si="4"/>
        <v>2400</v>
      </c>
      <c r="S9">
        <f t="shared" si="5"/>
        <v>4000</v>
      </c>
      <c r="T9">
        <f t="shared" si="6"/>
        <v>2000</v>
      </c>
      <c r="U9" s="11">
        <f t="shared" si="7"/>
        <v>12300</v>
      </c>
      <c r="V9" s="4"/>
      <c r="W9" s="12" t="s">
        <v>32</v>
      </c>
    </row>
    <row r="10">
      <c r="A10" s="4" t="s">
        <v>33</v>
      </c>
      <c r="B10" s="4">
        <v>3.0</v>
      </c>
      <c r="C10" s="4">
        <v>4000.0</v>
      </c>
      <c r="D10" s="4">
        <v>30.0</v>
      </c>
      <c r="E10" s="5"/>
      <c r="F10" s="4">
        <v>200.0</v>
      </c>
      <c r="G10" s="8">
        <f t="shared" si="1"/>
        <v>600</v>
      </c>
      <c r="H10" s="4">
        <v>500.0</v>
      </c>
      <c r="I10" s="9">
        <f t="shared" si="2"/>
        <v>1100</v>
      </c>
      <c r="J10" s="10">
        <f t="shared" si="3"/>
        <v>3300</v>
      </c>
      <c r="K10" s="4"/>
      <c r="L10" s="4"/>
      <c r="M10" s="4">
        <v>4000.0</v>
      </c>
      <c r="N10" s="4"/>
      <c r="O10" s="4"/>
      <c r="P10" s="4">
        <v>10000.0</v>
      </c>
      <c r="Q10" s="4"/>
      <c r="R10" s="4">
        <f t="shared" si="4"/>
        <v>2400</v>
      </c>
      <c r="S10">
        <f t="shared" si="5"/>
        <v>3000</v>
      </c>
      <c r="T10">
        <f t="shared" si="6"/>
        <v>2000</v>
      </c>
      <c r="U10" s="11">
        <f t="shared" si="7"/>
        <v>24700</v>
      </c>
      <c r="V10" s="4"/>
      <c r="W10" s="12" t="s">
        <v>34</v>
      </c>
    </row>
    <row r="11">
      <c r="E11" s="13"/>
      <c r="G11" s="10"/>
      <c r="I11" s="9"/>
      <c r="J11" s="10"/>
      <c r="U11" s="14"/>
    </row>
    <row r="12">
      <c r="A12" s="4" t="s">
        <v>35</v>
      </c>
      <c r="B12" s="4">
        <v>4.0</v>
      </c>
      <c r="C12" s="4">
        <v>4000.0</v>
      </c>
      <c r="D12" s="4">
        <v>300.0</v>
      </c>
      <c r="E12" s="5" t="s">
        <v>36</v>
      </c>
      <c r="F12" s="4">
        <v>125.0</v>
      </c>
      <c r="G12" s="8">
        <f t="shared" ref="G12:G14" si="8">B12*200</f>
        <v>800</v>
      </c>
      <c r="H12" s="4">
        <v>1000.0</v>
      </c>
      <c r="I12" s="9">
        <f t="shared" ref="I12:I14" si="9">G12+H12</f>
        <v>1800</v>
      </c>
      <c r="J12" s="10">
        <f t="shared" ref="J12:J14" si="10">I12*3</f>
        <v>5400</v>
      </c>
      <c r="K12" s="4">
        <v>2000.0</v>
      </c>
      <c r="L12" s="4">
        <v>3000.0</v>
      </c>
      <c r="M12" s="4"/>
      <c r="N12" s="4">
        <v>4000.0</v>
      </c>
      <c r="O12" s="4"/>
      <c r="P12" s="4"/>
      <c r="Q12" s="4"/>
      <c r="R12" s="4">
        <f t="shared" ref="R12:R14" si="11">D12*80</f>
        <v>24000</v>
      </c>
      <c r="S12">
        <f t="shared" ref="S12:S14" si="12">B12*1000</f>
        <v>4000</v>
      </c>
      <c r="T12">
        <f t="shared" ref="T12:T14" si="13">F12*10</f>
        <v>1250</v>
      </c>
      <c r="U12" s="11">
        <f t="shared" ref="U12:U14" si="14">SUM(J12:T12)</f>
        <v>43650</v>
      </c>
      <c r="V12" s="4"/>
      <c r="W12" s="12" t="s">
        <v>37</v>
      </c>
    </row>
    <row r="13">
      <c r="A13" s="4" t="s">
        <v>38</v>
      </c>
      <c r="B13" s="4">
        <v>4.0</v>
      </c>
      <c r="C13" s="4">
        <v>2000.0</v>
      </c>
      <c r="D13" s="4">
        <v>150.0</v>
      </c>
      <c r="E13" s="13"/>
      <c r="F13" s="4">
        <v>115.0</v>
      </c>
      <c r="G13" s="8">
        <f t="shared" si="8"/>
        <v>800</v>
      </c>
      <c r="H13" s="4">
        <v>1400.0</v>
      </c>
      <c r="I13" s="9">
        <f t="shared" si="9"/>
        <v>2200</v>
      </c>
      <c r="J13" s="10">
        <f t="shared" si="10"/>
        <v>6600</v>
      </c>
      <c r="K13" s="4"/>
      <c r="L13" s="4">
        <v>3000.0</v>
      </c>
      <c r="M13" s="4"/>
      <c r="N13" s="4"/>
      <c r="O13" s="4"/>
      <c r="P13" s="4"/>
      <c r="Q13" s="4"/>
      <c r="R13" s="4">
        <f t="shared" si="11"/>
        <v>12000</v>
      </c>
      <c r="S13">
        <f t="shared" si="12"/>
        <v>4000</v>
      </c>
      <c r="T13">
        <f t="shared" si="13"/>
        <v>1150</v>
      </c>
      <c r="U13" s="11">
        <f t="shared" si="14"/>
        <v>26750</v>
      </c>
      <c r="V13" s="4"/>
      <c r="W13" s="12" t="s">
        <v>39</v>
      </c>
    </row>
    <row r="14">
      <c r="A14" s="4" t="s">
        <v>40</v>
      </c>
      <c r="B14" s="4">
        <v>5.0</v>
      </c>
      <c r="C14" s="4">
        <v>2000.0</v>
      </c>
      <c r="D14" s="4">
        <v>100.0</v>
      </c>
      <c r="E14" s="13"/>
      <c r="F14" s="4">
        <v>135.0</v>
      </c>
      <c r="G14" s="8">
        <f t="shared" si="8"/>
        <v>1000</v>
      </c>
      <c r="H14" s="4">
        <v>800.0</v>
      </c>
      <c r="I14" s="9">
        <f t="shared" si="9"/>
        <v>1800</v>
      </c>
      <c r="J14" s="10">
        <f t="shared" si="10"/>
        <v>5400</v>
      </c>
      <c r="K14" s="4"/>
      <c r="L14" s="4">
        <v>3000.0</v>
      </c>
      <c r="M14" s="4"/>
      <c r="N14" s="4"/>
      <c r="O14" s="4"/>
      <c r="P14" s="4"/>
      <c r="Q14" s="4"/>
      <c r="R14" s="4">
        <f t="shared" si="11"/>
        <v>8000</v>
      </c>
      <c r="S14">
        <f t="shared" si="12"/>
        <v>5000</v>
      </c>
      <c r="T14">
        <f t="shared" si="13"/>
        <v>1350</v>
      </c>
      <c r="U14" s="11">
        <f t="shared" si="14"/>
        <v>22750</v>
      </c>
      <c r="V14" s="4"/>
      <c r="W14" s="12" t="s">
        <v>41</v>
      </c>
    </row>
    <row r="15">
      <c r="E15" s="13"/>
      <c r="G15" s="10"/>
      <c r="I15" s="9"/>
      <c r="J15" s="10"/>
      <c r="U15" s="14"/>
    </row>
    <row r="16">
      <c r="A16" s="4" t="s">
        <v>42</v>
      </c>
      <c r="B16" s="4">
        <v>13.0</v>
      </c>
      <c r="C16" s="4">
        <v>3000.0</v>
      </c>
      <c r="D16" s="4">
        <v>80.0</v>
      </c>
      <c r="E16" s="13"/>
      <c r="F16" s="4">
        <v>115.0</v>
      </c>
      <c r="G16" s="8">
        <f t="shared" ref="G16:G18" si="15">B16*200</f>
        <v>2600</v>
      </c>
      <c r="H16" s="4">
        <v>1000.0</v>
      </c>
      <c r="I16" s="9">
        <f t="shared" ref="I16:I18" si="16">G16+H16</f>
        <v>3600</v>
      </c>
      <c r="J16" s="10">
        <f t="shared" ref="J16:J18" si="17">I16*3</f>
        <v>10800</v>
      </c>
      <c r="K16" s="4"/>
      <c r="L16" s="4"/>
      <c r="M16" s="4"/>
      <c r="N16" s="4"/>
      <c r="O16" s="4"/>
      <c r="P16" s="4"/>
      <c r="Q16" s="4">
        <v>2000.0</v>
      </c>
      <c r="R16" s="4">
        <f t="shared" ref="R16:R18" si="18">D16*80</f>
        <v>6400</v>
      </c>
      <c r="S16">
        <f t="shared" ref="S16:S18" si="19">B16*1000</f>
        <v>13000</v>
      </c>
      <c r="T16">
        <f t="shared" ref="T16:T18" si="20">F16*10</f>
        <v>1150</v>
      </c>
      <c r="U16" s="11">
        <f t="shared" ref="U16:U18" si="21">SUM(J16:T16)</f>
        <v>33350</v>
      </c>
      <c r="V16" s="4"/>
      <c r="W16" s="12" t="s">
        <v>43</v>
      </c>
    </row>
    <row r="17">
      <c r="A17" s="4" t="s">
        <v>44</v>
      </c>
      <c r="B17" s="4">
        <v>3.0</v>
      </c>
      <c r="C17" s="4">
        <v>3000.0</v>
      </c>
      <c r="D17" s="4">
        <v>80.0</v>
      </c>
      <c r="E17" s="13"/>
      <c r="F17" s="4">
        <v>115.0</v>
      </c>
      <c r="G17" s="8">
        <f t="shared" si="15"/>
        <v>600</v>
      </c>
      <c r="H17" s="4">
        <v>4000.0</v>
      </c>
      <c r="I17" s="9">
        <f t="shared" si="16"/>
        <v>4600</v>
      </c>
      <c r="J17" s="10">
        <f t="shared" si="17"/>
        <v>13800</v>
      </c>
      <c r="K17" s="4"/>
      <c r="L17" s="4"/>
      <c r="M17" s="4"/>
      <c r="N17" s="4"/>
      <c r="O17" s="4"/>
      <c r="P17" s="4"/>
      <c r="Q17" s="4"/>
      <c r="R17" s="4">
        <f t="shared" si="18"/>
        <v>6400</v>
      </c>
      <c r="S17">
        <f t="shared" si="19"/>
        <v>3000</v>
      </c>
      <c r="T17">
        <f t="shared" si="20"/>
        <v>1150</v>
      </c>
      <c r="U17" s="11">
        <f t="shared" si="21"/>
        <v>24350</v>
      </c>
      <c r="V17" s="4"/>
      <c r="W17" s="12" t="s">
        <v>45</v>
      </c>
    </row>
    <row r="18">
      <c r="A18" s="4" t="s">
        <v>46</v>
      </c>
      <c r="B18" s="4">
        <v>3.0</v>
      </c>
      <c r="C18" s="4">
        <v>3000.0</v>
      </c>
      <c r="D18" s="4">
        <v>80.0</v>
      </c>
      <c r="E18" s="13"/>
      <c r="F18" s="4">
        <v>115.0</v>
      </c>
      <c r="G18" s="8">
        <f t="shared" si="15"/>
        <v>600</v>
      </c>
      <c r="H18" s="4">
        <v>500.0</v>
      </c>
      <c r="I18" s="9">
        <f t="shared" si="16"/>
        <v>1100</v>
      </c>
      <c r="J18" s="10">
        <f t="shared" si="17"/>
        <v>3300</v>
      </c>
      <c r="K18" s="4"/>
      <c r="L18" s="4"/>
      <c r="M18" s="4"/>
      <c r="N18" s="4"/>
      <c r="O18" s="4">
        <v>2000.0</v>
      </c>
      <c r="P18" s="4"/>
      <c r="Q18" s="4"/>
      <c r="R18" s="4">
        <f t="shared" si="18"/>
        <v>6400</v>
      </c>
      <c r="S18">
        <f t="shared" si="19"/>
        <v>3000</v>
      </c>
      <c r="T18">
        <f t="shared" si="20"/>
        <v>1150</v>
      </c>
      <c r="U18" s="11">
        <f t="shared" si="21"/>
        <v>15850</v>
      </c>
      <c r="V18" s="4"/>
      <c r="W18" s="12" t="s">
        <v>47</v>
      </c>
    </row>
    <row r="19">
      <c r="E19" s="13"/>
      <c r="G19" s="10"/>
      <c r="I19" s="9"/>
      <c r="J19" s="10"/>
      <c r="L19" s="4"/>
      <c r="M19" s="4"/>
      <c r="N19" s="4"/>
      <c r="O19" s="4"/>
      <c r="P19" s="4"/>
      <c r="Q19" s="4"/>
      <c r="R19" s="4"/>
      <c r="U19" s="14"/>
    </row>
    <row r="20">
      <c r="A20" s="4" t="s">
        <v>48</v>
      </c>
      <c r="B20" s="4">
        <v>16.0</v>
      </c>
      <c r="C20" s="4">
        <v>3000.0</v>
      </c>
      <c r="D20" s="4">
        <v>100.0</v>
      </c>
      <c r="E20" s="13"/>
      <c r="F20" s="4">
        <v>80.0</v>
      </c>
      <c r="G20" s="8">
        <f t="shared" ref="G20:G22" si="22">B20*200</f>
        <v>3200</v>
      </c>
      <c r="H20" s="4">
        <v>1000.0</v>
      </c>
      <c r="I20" s="9">
        <f t="shared" ref="I20:I22" si="23">G20+H20</f>
        <v>4200</v>
      </c>
      <c r="J20" s="10">
        <f t="shared" ref="J20:J22" si="24">I20*3</f>
        <v>12600</v>
      </c>
      <c r="K20" s="4"/>
      <c r="L20" s="4"/>
      <c r="M20" s="4"/>
      <c r="N20" s="4"/>
      <c r="O20" s="4"/>
      <c r="P20" s="4"/>
      <c r="Q20" s="4">
        <v>6000.0</v>
      </c>
      <c r="R20" s="4">
        <f t="shared" ref="R20:R22" si="25">D20*80</f>
        <v>8000</v>
      </c>
      <c r="S20">
        <f t="shared" ref="S20:S22" si="26">B20*1000</f>
        <v>16000</v>
      </c>
      <c r="T20">
        <f t="shared" ref="T20:T22" si="27">F20*10</f>
        <v>800</v>
      </c>
      <c r="U20" s="11">
        <f t="shared" ref="U20:U22" si="28">SUM(J20:T20)</f>
        <v>43400</v>
      </c>
      <c r="V20" s="4"/>
      <c r="W20" s="12" t="s">
        <v>49</v>
      </c>
    </row>
    <row r="21">
      <c r="A21" s="4" t="s">
        <v>50</v>
      </c>
      <c r="B21" s="4">
        <v>14.0</v>
      </c>
      <c r="C21" s="4">
        <v>3000.0</v>
      </c>
      <c r="D21" s="4">
        <v>200.0</v>
      </c>
      <c r="E21" s="13"/>
      <c r="F21" s="4">
        <v>90.0</v>
      </c>
      <c r="G21" s="8">
        <f t="shared" si="22"/>
        <v>2800</v>
      </c>
      <c r="H21" s="4">
        <v>1000.0</v>
      </c>
      <c r="I21" s="9">
        <f t="shared" si="23"/>
        <v>3800</v>
      </c>
      <c r="J21" s="10">
        <f t="shared" si="24"/>
        <v>11400</v>
      </c>
      <c r="K21" s="4"/>
      <c r="L21" s="4"/>
      <c r="M21" s="4"/>
      <c r="N21" s="4"/>
      <c r="O21" s="4"/>
      <c r="P21" s="4"/>
      <c r="Q21" s="4">
        <v>6000.0</v>
      </c>
      <c r="R21" s="4">
        <f t="shared" si="25"/>
        <v>16000</v>
      </c>
      <c r="S21">
        <f t="shared" si="26"/>
        <v>14000</v>
      </c>
      <c r="T21">
        <f t="shared" si="27"/>
        <v>900</v>
      </c>
      <c r="U21" s="11">
        <f t="shared" si="28"/>
        <v>48300</v>
      </c>
      <c r="V21" s="4"/>
      <c r="W21" s="12" t="s">
        <v>51</v>
      </c>
    </row>
    <row r="22">
      <c r="A22" s="4" t="s">
        <v>52</v>
      </c>
      <c r="B22" s="4">
        <v>18.0</v>
      </c>
      <c r="C22" s="4">
        <v>3000.0</v>
      </c>
      <c r="D22" s="4">
        <v>200.0</v>
      </c>
      <c r="E22" s="13"/>
      <c r="F22" s="4">
        <v>80.0</v>
      </c>
      <c r="G22" s="8">
        <f t="shared" si="22"/>
        <v>3600</v>
      </c>
      <c r="H22" s="4">
        <v>1000.0</v>
      </c>
      <c r="I22" s="9">
        <f t="shared" si="23"/>
        <v>4600</v>
      </c>
      <c r="J22" s="10">
        <f t="shared" si="24"/>
        <v>13800</v>
      </c>
      <c r="K22" s="4"/>
      <c r="L22" s="4"/>
      <c r="M22" s="4"/>
      <c r="N22" s="4"/>
      <c r="O22" s="4"/>
      <c r="P22" s="4"/>
      <c r="Q22" s="4">
        <v>6000.0</v>
      </c>
      <c r="R22" s="4">
        <f t="shared" si="25"/>
        <v>16000</v>
      </c>
      <c r="S22">
        <f t="shared" si="26"/>
        <v>18000</v>
      </c>
      <c r="T22">
        <f t="shared" si="27"/>
        <v>800</v>
      </c>
      <c r="U22" s="11">
        <f t="shared" si="28"/>
        <v>54600</v>
      </c>
      <c r="V22" s="4"/>
      <c r="W22" s="12" t="s">
        <v>53</v>
      </c>
    </row>
    <row r="23">
      <c r="E23" s="13"/>
      <c r="G23" s="10"/>
      <c r="I23" s="9"/>
      <c r="J23" s="10"/>
      <c r="U23" s="14"/>
    </row>
    <row r="24">
      <c r="A24" s="4" t="s">
        <v>54</v>
      </c>
      <c r="B24" s="4">
        <v>8.0</v>
      </c>
      <c r="C24" s="4">
        <v>1000.0</v>
      </c>
      <c r="D24" s="4">
        <v>35.0</v>
      </c>
      <c r="E24" s="13"/>
      <c r="F24" s="4">
        <v>245.0</v>
      </c>
      <c r="G24" s="8">
        <f t="shared" ref="G24:G33" si="29">B24*200</f>
        <v>1600</v>
      </c>
      <c r="H24" s="4">
        <v>-300.0</v>
      </c>
      <c r="I24" s="9">
        <f t="shared" ref="I24:I33" si="30">G24+H24</f>
        <v>1300</v>
      </c>
      <c r="J24" s="10">
        <f t="shared" ref="J24:J33" si="31">I24*3</f>
        <v>3900</v>
      </c>
      <c r="K24" s="4"/>
      <c r="L24" s="4"/>
      <c r="M24" s="4">
        <v>4000.0</v>
      </c>
      <c r="N24" s="4"/>
      <c r="O24" s="4"/>
      <c r="P24" s="4"/>
      <c r="Q24" s="4">
        <v>2000.0</v>
      </c>
      <c r="R24" s="4">
        <f t="shared" ref="R24:R33" si="32">D24*80</f>
        <v>2800</v>
      </c>
      <c r="S24">
        <f t="shared" ref="S24:S33" si="33">B24*1000</f>
        <v>8000</v>
      </c>
      <c r="T24">
        <f t="shared" ref="T24:T33" si="34">F24*10</f>
        <v>2450</v>
      </c>
      <c r="U24" s="11">
        <f t="shared" ref="U24:U33" si="35">SUM(J24:T24)</f>
        <v>23150</v>
      </c>
      <c r="V24" s="4"/>
      <c r="W24" s="12" t="s">
        <v>55</v>
      </c>
    </row>
    <row r="25">
      <c r="A25" s="4" t="s">
        <v>56</v>
      </c>
      <c r="B25" s="4">
        <v>4.0</v>
      </c>
      <c r="C25" s="4">
        <v>1000.0</v>
      </c>
      <c r="D25" s="4">
        <v>35.0</v>
      </c>
      <c r="E25" s="13"/>
      <c r="F25" s="4">
        <v>245.0</v>
      </c>
      <c r="G25" s="8">
        <f t="shared" si="29"/>
        <v>800</v>
      </c>
      <c r="H25" s="4">
        <v>500.0</v>
      </c>
      <c r="I25" s="9">
        <f t="shared" si="30"/>
        <v>1300</v>
      </c>
      <c r="J25" s="10">
        <f t="shared" si="31"/>
        <v>3900</v>
      </c>
      <c r="L25" s="4"/>
      <c r="M25" s="4">
        <v>4000.0</v>
      </c>
      <c r="N25" s="4"/>
      <c r="O25" s="4"/>
      <c r="P25" s="4"/>
      <c r="Q25" s="4"/>
      <c r="R25" s="4">
        <f t="shared" si="32"/>
        <v>2800</v>
      </c>
      <c r="S25">
        <f t="shared" si="33"/>
        <v>4000</v>
      </c>
      <c r="T25">
        <f t="shared" si="34"/>
        <v>2450</v>
      </c>
      <c r="U25" s="11">
        <f t="shared" si="35"/>
        <v>17150</v>
      </c>
    </row>
    <row r="26">
      <c r="A26" s="4" t="s">
        <v>57</v>
      </c>
      <c r="B26" s="4">
        <v>11.0</v>
      </c>
      <c r="C26" s="4">
        <v>4000.0</v>
      </c>
      <c r="D26" s="4">
        <v>50.0</v>
      </c>
      <c r="E26" s="13"/>
      <c r="F26" s="4">
        <v>250.0</v>
      </c>
      <c r="G26" s="8">
        <f t="shared" si="29"/>
        <v>2200</v>
      </c>
      <c r="H26" s="4">
        <v>1000.0</v>
      </c>
      <c r="I26" s="9">
        <f t="shared" si="30"/>
        <v>3200</v>
      </c>
      <c r="J26" s="10">
        <f t="shared" si="31"/>
        <v>9600</v>
      </c>
      <c r="L26" s="4"/>
      <c r="M26" s="4">
        <v>4000.0</v>
      </c>
      <c r="N26" s="4"/>
      <c r="O26" s="4"/>
      <c r="P26" s="4"/>
      <c r="Q26" s="4">
        <v>2000.0</v>
      </c>
      <c r="R26" s="4">
        <f t="shared" si="32"/>
        <v>4000</v>
      </c>
      <c r="S26">
        <f t="shared" si="33"/>
        <v>11000</v>
      </c>
      <c r="T26">
        <f t="shared" si="34"/>
        <v>2500</v>
      </c>
      <c r="U26" s="11">
        <f t="shared" si="35"/>
        <v>33100</v>
      </c>
    </row>
    <row r="27">
      <c r="A27" s="4" t="s">
        <v>58</v>
      </c>
      <c r="B27" s="4">
        <v>19.0</v>
      </c>
      <c r="C27" s="4">
        <v>4000.0</v>
      </c>
      <c r="D27" s="4">
        <v>50.0</v>
      </c>
      <c r="E27" s="13"/>
      <c r="F27" s="4">
        <v>250.0</v>
      </c>
      <c r="G27" s="8">
        <f t="shared" si="29"/>
        <v>3800</v>
      </c>
      <c r="H27" s="4">
        <v>500.0</v>
      </c>
      <c r="I27" s="9">
        <f t="shared" si="30"/>
        <v>4300</v>
      </c>
      <c r="J27" s="10">
        <f t="shared" si="31"/>
        <v>12900</v>
      </c>
      <c r="L27" s="4"/>
      <c r="M27" s="4">
        <v>4000.0</v>
      </c>
      <c r="N27" s="4"/>
      <c r="O27" s="4"/>
      <c r="P27" s="4"/>
      <c r="Q27" s="4"/>
      <c r="R27" s="4">
        <f t="shared" si="32"/>
        <v>4000</v>
      </c>
      <c r="S27">
        <f t="shared" si="33"/>
        <v>19000</v>
      </c>
      <c r="T27">
        <f t="shared" si="34"/>
        <v>2500</v>
      </c>
      <c r="U27" s="11">
        <f t="shared" si="35"/>
        <v>42400</v>
      </c>
    </row>
    <row r="28">
      <c r="A28" s="4" t="s">
        <v>59</v>
      </c>
      <c r="B28" s="4">
        <v>3.0</v>
      </c>
      <c r="C28" s="4">
        <v>4000.0</v>
      </c>
      <c r="D28" s="4">
        <v>50.0</v>
      </c>
      <c r="E28" s="13"/>
      <c r="F28" s="4">
        <v>250.0</v>
      </c>
      <c r="G28" s="8">
        <f t="shared" si="29"/>
        <v>600</v>
      </c>
      <c r="H28" s="4">
        <v>500.0</v>
      </c>
      <c r="I28" s="9">
        <f t="shared" si="30"/>
        <v>1100</v>
      </c>
      <c r="J28" s="10">
        <f t="shared" si="31"/>
        <v>3300</v>
      </c>
      <c r="L28" s="4"/>
      <c r="M28" s="4">
        <v>4000.0</v>
      </c>
      <c r="N28" s="4"/>
      <c r="O28" s="4"/>
      <c r="P28" s="4"/>
      <c r="Q28" s="4"/>
      <c r="R28" s="4">
        <f t="shared" si="32"/>
        <v>4000</v>
      </c>
      <c r="S28">
        <f t="shared" si="33"/>
        <v>3000</v>
      </c>
      <c r="T28">
        <f t="shared" si="34"/>
        <v>2500</v>
      </c>
      <c r="U28" s="11">
        <f t="shared" si="35"/>
        <v>16800</v>
      </c>
    </row>
    <row r="29">
      <c r="A29" s="4" t="s">
        <v>60</v>
      </c>
      <c r="B29" s="4">
        <v>10.0</v>
      </c>
      <c r="C29" s="4">
        <v>3000.0</v>
      </c>
      <c r="D29" s="4">
        <v>30.0</v>
      </c>
      <c r="E29" s="13"/>
      <c r="F29" s="4">
        <v>290.0</v>
      </c>
      <c r="G29" s="8">
        <f t="shared" si="29"/>
        <v>2000</v>
      </c>
      <c r="H29" s="4">
        <v>1000.0</v>
      </c>
      <c r="I29" s="9">
        <f t="shared" si="30"/>
        <v>3000</v>
      </c>
      <c r="J29" s="10">
        <f t="shared" si="31"/>
        <v>9000</v>
      </c>
      <c r="L29" s="4"/>
      <c r="M29" s="4">
        <v>4000.0</v>
      </c>
      <c r="N29" s="4"/>
      <c r="O29" s="4"/>
      <c r="P29" s="4"/>
      <c r="Q29" s="4"/>
      <c r="R29" s="4">
        <f t="shared" si="32"/>
        <v>2400</v>
      </c>
      <c r="S29">
        <f t="shared" si="33"/>
        <v>10000</v>
      </c>
      <c r="T29">
        <f t="shared" si="34"/>
        <v>2900</v>
      </c>
      <c r="U29" s="11">
        <f t="shared" si="35"/>
        <v>28300</v>
      </c>
    </row>
    <row r="30">
      <c r="A30" s="4" t="s">
        <v>61</v>
      </c>
      <c r="B30" s="4">
        <v>18.0</v>
      </c>
      <c r="C30" s="4">
        <v>5000.0</v>
      </c>
      <c r="D30" s="4">
        <v>60.0</v>
      </c>
      <c r="E30" s="13"/>
      <c r="F30" s="4">
        <v>300.0</v>
      </c>
      <c r="G30" s="8">
        <f t="shared" si="29"/>
        <v>3600</v>
      </c>
      <c r="H30" s="4">
        <v>1000.0</v>
      </c>
      <c r="I30" s="9">
        <f t="shared" si="30"/>
        <v>4600</v>
      </c>
      <c r="J30" s="10">
        <f t="shared" si="31"/>
        <v>13800</v>
      </c>
      <c r="M30" s="4">
        <v>4000.0</v>
      </c>
      <c r="Q30" s="4">
        <v>2000.0</v>
      </c>
      <c r="R30" s="4">
        <f t="shared" si="32"/>
        <v>4800</v>
      </c>
      <c r="S30">
        <f t="shared" si="33"/>
        <v>18000</v>
      </c>
      <c r="T30">
        <f t="shared" si="34"/>
        <v>3000</v>
      </c>
      <c r="U30" s="11">
        <f t="shared" si="35"/>
        <v>45600</v>
      </c>
    </row>
    <row r="31">
      <c r="A31" s="4" t="s">
        <v>62</v>
      </c>
      <c r="B31" s="4">
        <v>20.0</v>
      </c>
      <c r="C31" s="4">
        <v>6000.0</v>
      </c>
      <c r="D31" s="4">
        <v>35.0</v>
      </c>
      <c r="E31" s="13"/>
      <c r="F31" s="4">
        <v>300.0</v>
      </c>
      <c r="G31" s="8">
        <f t="shared" si="29"/>
        <v>4000</v>
      </c>
      <c r="H31" s="4">
        <v>2000.0</v>
      </c>
      <c r="I31" s="9">
        <f t="shared" si="30"/>
        <v>6000</v>
      </c>
      <c r="J31" s="10">
        <f t="shared" si="31"/>
        <v>18000</v>
      </c>
      <c r="L31" s="4"/>
      <c r="M31" s="4">
        <v>4000.0</v>
      </c>
      <c r="N31" s="4"/>
      <c r="O31" s="4"/>
      <c r="P31" s="4"/>
      <c r="Q31" s="4">
        <v>2000.0</v>
      </c>
      <c r="R31" s="4">
        <f t="shared" si="32"/>
        <v>2800</v>
      </c>
      <c r="S31">
        <f t="shared" si="33"/>
        <v>20000</v>
      </c>
      <c r="T31">
        <f t="shared" si="34"/>
        <v>3000</v>
      </c>
      <c r="U31" s="11">
        <f t="shared" si="35"/>
        <v>49800</v>
      </c>
    </row>
    <row r="32">
      <c r="A32" s="4" t="s">
        <v>63</v>
      </c>
      <c r="B32" s="4">
        <v>8.0</v>
      </c>
      <c r="C32" s="4">
        <v>2000.0</v>
      </c>
      <c r="D32" s="4">
        <v>60.0</v>
      </c>
      <c r="E32" s="13"/>
      <c r="F32" s="4">
        <v>293.0</v>
      </c>
      <c r="G32" s="8">
        <f t="shared" si="29"/>
        <v>1600</v>
      </c>
      <c r="H32" s="4">
        <v>1000.0</v>
      </c>
      <c r="I32" s="9">
        <f t="shared" si="30"/>
        <v>2600</v>
      </c>
      <c r="J32" s="10">
        <f t="shared" si="31"/>
        <v>7800</v>
      </c>
      <c r="L32" s="4"/>
      <c r="M32" s="4">
        <v>4000.0</v>
      </c>
      <c r="N32" s="4"/>
      <c r="O32" s="4"/>
      <c r="P32" s="4"/>
      <c r="Q32" s="4"/>
      <c r="R32" s="4">
        <f t="shared" si="32"/>
        <v>4800</v>
      </c>
      <c r="S32">
        <f t="shared" si="33"/>
        <v>8000</v>
      </c>
      <c r="T32">
        <f t="shared" si="34"/>
        <v>2930</v>
      </c>
      <c r="U32" s="11">
        <f t="shared" si="35"/>
        <v>27530</v>
      </c>
    </row>
    <row r="33">
      <c r="A33" s="4" t="s">
        <v>64</v>
      </c>
      <c r="B33" s="4">
        <v>4.0</v>
      </c>
      <c r="C33" s="4">
        <v>0.0</v>
      </c>
      <c r="D33" s="4">
        <v>20.0</v>
      </c>
      <c r="E33" s="5"/>
      <c r="F33" s="4">
        <v>290.0</v>
      </c>
      <c r="G33" s="8">
        <f t="shared" si="29"/>
        <v>800</v>
      </c>
      <c r="H33" s="4">
        <v>500.0</v>
      </c>
      <c r="I33" s="9">
        <f t="shared" si="30"/>
        <v>1300</v>
      </c>
      <c r="J33" s="10">
        <f t="shared" si="31"/>
        <v>3900</v>
      </c>
      <c r="L33" s="4"/>
      <c r="M33" s="4">
        <v>4000.0</v>
      </c>
      <c r="N33" s="4"/>
      <c r="O33" s="4"/>
      <c r="P33" s="4"/>
      <c r="Q33" s="4"/>
      <c r="R33" s="4">
        <f t="shared" si="32"/>
        <v>1600</v>
      </c>
      <c r="S33">
        <f t="shared" si="33"/>
        <v>4000</v>
      </c>
      <c r="T33">
        <f t="shared" si="34"/>
        <v>2900</v>
      </c>
      <c r="U33" s="11">
        <f t="shared" si="35"/>
        <v>16400</v>
      </c>
    </row>
  </sheetData>
  <mergeCells count="2">
    <mergeCell ref="G1:I1"/>
    <mergeCell ref="J1:U1"/>
  </mergeCells>
  <hyperlinks>
    <hyperlink r:id="rId1" ref="W3"/>
    <hyperlink r:id="rId2" ref="W4"/>
    <hyperlink r:id="rId3" ref="W5"/>
    <hyperlink r:id="rId4" ref="W6"/>
    <hyperlink r:id="rId5" ref="W7"/>
    <hyperlink r:id="rId6" ref="W8"/>
    <hyperlink r:id="rId7" ref="W9"/>
    <hyperlink r:id="rId8" ref="W10"/>
    <hyperlink r:id="rId9" ref="W12"/>
    <hyperlink r:id="rId10" ref="W13"/>
    <hyperlink r:id="rId11" ref="W14"/>
    <hyperlink r:id="rId12" ref="W16"/>
    <hyperlink r:id="rId13" ref="W17"/>
    <hyperlink r:id="rId14" ref="W18"/>
    <hyperlink r:id="rId15" ref="W20"/>
    <hyperlink r:id="rId16" ref="W21"/>
    <hyperlink r:id="rId17" ref="W22"/>
    <hyperlink r:id="rId18" ref="W24"/>
  </hyperlinks>
  <drawing r:id="rId19"/>
</worksheet>
</file>