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2360"/>
  </bookViews>
  <sheets>
    <sheet name="Sheet1" sheetId="1" r:id="rId1"/>
    <sheet name="50K " sheetId="3" r:id="rId2"/>
    <sheet name="Sheet3" sheetId="4" r:id="rId3"/>
    <sheet name="桥路照片" sheetId="2" r:id="rId4"/>
    <sheet name="Sheet2" sheetId="5" r:id="rId5"/>
  </sheets>
  <calcPr calcId="144525"/>
</workbook>
</file>

<file path=xl/sharedStrings.xml><?xml version="1.0" encoding="utf-8"?>
<sst xmlns="http://schemas.openxmlformats.org/spreadsheetml/2006/main" count="31" uniqueCount="20">
  <si>
    <r>
      <rPr>
        <sz val="11"/>
        <color rgb="FF000000"/>
        <rFont val="宋体"/>
        <charset val="134"/>
      </rPr>
      <t>温度</t>
    </r>
    <r>
      <rPr>
        <sz val="11"/>
        <color indexed="8"/>
        <rFont val="Times New Roman"/>
        <charset val="134"/>
      </rPr>
      <t>(</t>
    </r>
    <r>
      <rPr>
        <sz val="11"/>
        <color indexed="8"/>
        <rFont val="宋体"/>
        <charset val="134"/>
      </rPr>
      <t>℃)</t>
    </r>
  </si>
  <si>
    <r>
      <rPr>
        <sz val="11"/>
        <color rgb="FF000000"/>
        <rFont val="宋体"/>
        <charset val="134"/>
      </rPr>
      <t>标准阻值</t>
    </r>
    <r>
      <rPr>
        <sz val="11"/>
        <color indexed="8"/>
        <rFont val="Times New Roman"/>
        <charset val="134"/>
      </rPr>
      <t>(</t>
    </r>
    <r>
      <rPr>
        <sz val="11"/>
        <color indexed="8"/>
        <rFont val="宋体"/>
        <charset val="134"/>
      </rPr>
      <t>Ω</t>
    </r>
    <r>
      <rPr>
        <sz val="11"/>
        <color indexed="8"/>
        <rFont val="Times New Roman"/>
        <charset val="134"/>
      </rPr>
      <t>)</t>
    </r>
  </si>
  <si>
    <t>R1(Ω)</t>
  </si>
  <si>
    <t>R2(Ω)</t>
  </si>
  <si>
    <t>R4(Ω)</t>
  </si>
  <si>
    <t>桥臂A电压</t>
  </si>
  <si>
    <t>桥臂B电压</t>
  </si>
  <si>
    <t>差分输入电压</t>
  </si>
  <si>
    <t>电桥电压</t>
  </si>
  <si>
    <t>RG=10K</t>
  </si>
  <si>
    <t>放大倍数</t>
  </si>
  <si>
    <t>输入到AD的电压</t>
  </si>
  <si>
    <r>
      <rPr>
        <sz val="11"/>
        <color rgb="FF000000"/>
        <rFont val="宋体"/>
        <charset val="134"/>
      </rPr>
      <t>最大阻值</t>
    </r>
    <r>
      <rPr>
        <sz val="11"/>
        <color indexed="8"/>
        <rFont val="Times New Roman"/>
        <charset val="134"/>
      </rPr>
      <t>(</t>
    </r>
    <r>
      <rPr>
        <sz val="11"/>
        <color indexed="8"/>
        <rFont val="宋体"/>
        <charset val="134"/>
      </rPr>
      <t>Ω</t>
    </r>
    <r>
      <rPr>
        <sz val="11"/>
        <color indexed="8"/>
        <rFont val="Times New Roman"/>
        <charset val="134"/>
      </rPr>
      <t>)</t>
    </r>
  </si>
  <si>
    <r>
      <rPr>
        <sz val="11"/>
        <color rgb="FF000000"/>
        <rFont val="宋体"/>
        <charset val="134"/>
      </rPr>
      <t>最小阻值</t>
    </r>
    <r>
      <rPr>
        <sz val="11"/>
        <color indexed="8"/>
        <rFont val="Times New Roman"/>
        <charset val="134"/>
      </rPr>
      <t>(</t>
    </r>
    <r>
      <rPr>
        <sz val="11"/>
        <color indexed="8"/>
        <rFont val="宋体"/>
        <charset val="134"/>
      </rPr>
      <t>Ω</t>
    </r>
    <r>
      <rPr>
        <sz val="11"/>
        <color indexed="8"/>
        <rFont val="Times New Roman"/>
        <charset val="134"/>
      </rPr>
      <t>)</t>
    </r>
  </si>
  <si>
    <t>R3(Ω)</t>
  </si>
  <si>
    <t>R5(Ω)</t>
  </si>
  <si>
    <t>RG=150K</t>
  </si>
  <si>
    <t>最小分辨率(MV)</t>
  </si>
  <si>
    <t>数字量</t>
  </si>
  <si>
    <t>1K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</si>
</sst>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"/>
    <numFmt numFmtId="177" formatCode="0.0000_);[Red]\(0.0000\)"/>
    <numFmt numFmtId="178" formatCode="0.000_);[Red]\(0.000\)"/>
    <numFmt numFmtId="179" formatCode="0.00_ "/>
    <numFmt numFmtId="180" formatCode="0_);[Red]\(0\)"/>
    <numFmt numFmtId="181" formatCode="0.000_ "/>
    <numFmt numFmtId="182" formatCode="0.0"/>
  </numFmts>
  <fonts count="30">
    <font>
      <sz val="11"/>
      <color theme="1"/>
      <name val="等线"/>
      <charset val="134"/>
      <scheme val="minor"/>
    </font>
    <font>
      <sz val="9.95"/>
      <color rgb="FF000000"/>
      <name val="宋体"/>
      <charset val="134"/>
    </font>
    <font>
      <sz val="11"/>
      <color rgb="FF000000"/>
      <name val="宋体"/>
      <charset val="134"/>
    </font>
    <font>
      <sz val="12"/>
      <color indexed="8"/>
      <name val="宋体"/>
      <charset val="134"/>
    </font>
    <font>
      <sz val="8"/>
      <color rgb="FF666666"/>
      <name val="Inherit"/>
      <charset val="134"/>
    </font>
    <font>
      <sz val="12"/>
      <color rgb="FF000000"/>
      <name val="宋体"/>
      <charset val="134"/>
    </font>
    <font>
      <sz val="11"/>
      <color rgb="FFFF0000"/>
      <name val="等线"/>
      <charset val="134"/>
      <scheme val="minor"/>
    </font>
    <font>
      <sz val="12"/>
      <name val="宋体"/>
      <charset val="134"/>
    </font>
    <font>
      <sz val="11"/>
      <name val="新細明體"/>
      <charset val="136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Times New Roman"/>
      <charset val="134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27"/>
        <bgColor indexed="2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center" wrapText="1"/>
    </xf>
    <xf numFmtId="2" fontId="3" fillId="3" borderId="0" xfId="0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82" fontId="3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 wrapText="1"/>
    </xf>
    <xf numFmtId="178" fontId="7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 wrapText="1"/>
    </xf>
    <xf numFmtId="181" fontId="2" fillId="2" borderId="0" xfId="0" applyNumberFormat="1" applyFont="1" applyFill="1" applyAlignment="1">
      <alignment horizontal="center" vertical="center" wrapText="1"/>
    </xf>
    <xf numFmtId="181" fontId="0" fillId="0" borderId="0" xfId="0" applyNumberFormat="1" applyAlignment="1">
      <alignment horizontal="center" vertical="center"/>
    </xf>
    <xf numFmtId="0" fontId="5" fillId="4" borderId="0" xfId="0" applyFont="1" applyFill="1" applyAlignment="1">
      <alignment horizontal="center" wrapText="1"/>
    </xf>
    <xf numFmtId="2" fontId="3" fillId="5" borderId="0" xfId="0" applyNumberFormat="1" applyFont="1" applyFill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176" fontId="8" fillId="6" borderId="3" xfId="0" applyNumberFormat="1" applyFont="1" applyFill="1" applyBorder="1" applyAlignment="1" applyProtection="1">
      <alignment horizontal="center"/>
      <protection hidden="1"/>
    </xf>
    <xf numFmtId="176" fontId="8" fillId="7" borderId="3" xfId="0" applyNumberFormat="1" applyFont="1" applyFill="1" applyBorder="1" applyAlignment="1" applyProtection="1">
      <alignment horizontal="center"/>
      <protection hidden="1"/>
    </xf>
    <xf numFmtId="179" fontId="0" fillId="0" borderId="0" xfId="0" applyNumberFormat="1"/>
    <xf numFmtId="177" fontId="7" fillId="0" borderId="0" xfId="0" applyNumberFormat="1" applyFont="1" applyAlignment="1">
      <alignment horizontal="center" vertical="center"/>
    </xf>
    <xf numFmtId="182" fontId="5" fillId="0" borderId="0" xfId="0" applyNumberFormat="1" applyFont="1" applyAlignment="1">
      <alignment horizontal="center" wrapText="1"/>
    </xf>
    <xf numFmtId="179" fontId="0" fillId="0" borderId="0" xfId="0" applyNumberFormat="1" applyAlignment="1">
      <alignment vertical="center"/>
    </xf>
    <xf numFmtId="2" fontId="5" fillId="4" borderId="0" xfId="0" applyNumberFormat="1" applyFont="1" applyFill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556260</xdr:colOff>
      <xdr:row>0</xdr:row>
      <xdr:rowOff>0</xdr:rowOff>
    </xdr:from>
    <xdr:to>
      <xdr:col>3</xdr:col>
      <xdr:colOff>510540</xdr:colOff>
      <xdr:row>15</xdr:row>
      <xdr:rowOff>119997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rcRect l="-1" t="6234" r="1039" b="4651"/>
        <a:stretch>
          <a:fillRect/>
        </a:stretch>
      </xdr:blipFill>
      <xdr:spPr>
        <a:xfrm>
          <a:off x="556260" y="0"/>
          <a:ext cx="2393950" cy="2757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556260</xdr:colOff>
      <xdr:row>0</xdr:row>
      <xdr:rowOff>0</xdr:rowOff>
    </xdr:from>
    <xdr:to>
      <xdr:col>3</xdr:col>
      <xdr:colOff>609600</xdr:colOff>
      <xdr:row>15</xdr:row>
      <xdr:rowOff>119997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l="-1" t="6234" r="1039" b="4651"/>
        <a:stretch>
          <a:fillRect/>
        </a:stretch>
      </xdr:blipFill>
      <xdr:spPr>
        <a:xfrm>
          <a:off x="556260" y="0"/>
          <a:ext cx="2389505" cy="2757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7:N138"/>
  <sheetViews>
    <sheetView tabSelected="1" topLeftCell="A72" workbookViewId="0">
      <selection activeCell="N44" sqref="N44"/>
    </sheetView>
  </sheetViews>
  <sheetFormatPr defaultColWidth="9" defaultRowHeight="13.85"/>
  <cols>
    <col min="1" max="1" width="8.89380530973451" style="1"/>
    <col min="2" max="2" width="12.6637168141593" style="1" customWidth="1"/>
    <col min="3" max="5" width="12.4424778761062" style="11" customWidth="1"/>
    <col min="6" max="6" width="12.4424778761062" style="12" customWidth="1"/>
    <col min="7" max="7" width="17.4424778761062" style="12" customWidth="1"/>
    <col min="8" max="8" width="13.6637168141593" style="12" customWidth="1"/>
    <col min="9" max="9" width="11" style="16" customWidth="1"/>
    <col min="10" max="10" width="8.89380530973451" style="1"/>
    <col min="11" max="12" width="9" style="17" customWidth="1"/>
    <col min="13" max="13" width="12.7964601769912"/>
    <col min="14" max="14" width="9" style="34"/>
  </cols>
  <sheetData>
    <row r="17" s="10" customFormat="1" ht="27" spans="1:14">
      <c r="A17" s="18" t="s">
        <v>0</v>
      </c>
      <c r="B17" s="4" t="s">
        <v>1</v>
      </c>
      <c r="C17" s="19" t="s">
        <v>2</v>
      </c>
      <c r="D17" s="19" t="s">
        <v>3</v>
      </c>
      <c r="E17" s="19" t="s">
        <v>4</v>
      </c>
      <c r="F17" s="23" t="s">
        <v>5</v>
      </c>
      <c r="G17" s="23" t="s">
        <v>6</v>
      </c>
      <c r="H17" s="35" t="s">
        <v>7</v>
      </c>
      <c r="I17" s="26" t="s">
        <v>8</v>
      </c>
      <c r="J17" s="4" t="s">
        <v>9</v>
      </c>
      <c r="K17" s="27" t="s">
        <v>10</v>
      </c>
      <c r="L17" s="27" t="s">
        <v>11</v>
      </c>
      <c r="N17" s="37"/>
    </row>
    <row r="18" s="10" customFormat="1" ht="15.75" spans="1:14">
      <c r="A18" s="20">
        <v>0</v>
      </c>
      <c r="B18" s="36">
        <v>1000</v>
      </c>
      <c r="C18" s="22">
        <v>6800</v>
      </c>
      <c r="D18" s="11">
        <v>6800</v>
      </c>
      <c r="E18" s="11">
        <v>330</v>
      </c>
      <c r="F18" s="12">
        <f>(B18/(B18+C18))*3.3</f>
        <v>0.423076923076923</v>
      </c>
      <c r="G18" s="12">
        <f>(E18/(E18+D18))*3.3</f>
        <v>0.15273492286115</v>
      </c>
      <c r="H18" s="12">
        <f>F18-G18</f>
        <v>0.270342000215773</v>
      </c>
      <c r="I18" s="13">
        <f>H18</f>
        <v>0.270342000215773</v>
      </c>
      <c r="J18" s="11"/>
      <c r="K18" s="28">
        <f>49.4/12+1</f>
        <v>5.11666666666667</v>
      </c>
      <c r="L18" s="28">
        <f>I18*K18</f>
        <v>1.38324990110404</v>
      </c>
      <c r="M18" s="10">
        <f>L18/3.3*65535</f>
        <v>27470.0855360161</v>
      </c>
      <c r="N18" s="37">
        <v>27470.0855360161</v>
      </c>
    </row>
    <row r="19" s="10" customFormat="1" ht="15.75" spans="1:14">
      <c r="A19" s="20">
        <v>1</v>
      </c>
      <c r="B19" s="36">
        <v>1003.908</v>
      </c>
      <c r="C19" s="19">
        <f>C18</f>
        <v>6800</v>
      </c>
      <c r="D19" s="19">
        <f>D18</f>
        <v>6800</v>
      </c>
      <c r="E19" s="19">
        <f>E18</f>
        <v>330</v>
      </c>
      <c r="F19" s="12">
        <f t="shared" ref="F19:F50" si="0">(B19/(B19+C19))*3.3</f>
        <v>0.424517613482886</v>
      </c>
      <c r="G19" s="12">
        <f t="shared" ref="G19:G50" si="1">(E19/(E19+D19))*3.3</f>
        <v>0.15273492286115</v>
      </c>
      <c r="H19" s="12">
        <f t="shared" ref="H19:H82" si="2">F19-G19</f>
        <v>0.271782690621736</v>
      </c>
      <c r="I19" s="13">
        <f t="shared" ref="I19:I50" si="3">H19</f>
        <v>0.271782690621736</v>
      </c>
      <c r="J19" s="11"/>
      <c r="K19" s="28">
        <f t="shared" ref="K19:K28" si="4">49.4/12+1</f>
        <v>5.11666666666667</v>
      </c>
      <c r="L19" s="28">
        <f t="shared" ref="L19:L50" si="5">I19*K19</f>
        <v>1.39062143368121</v>
      </c>
      <c r="M19" s="10">
        <f t="shared" ref="M19:M50" si="6">L19/3.3*65535</f>
        <v>27616.4774716055</v>
      </c>
      <c r="N19" s="37">
        <v>27616.4774716055</v>
      </c>
    </row>
    <row r="20" s="10" customFormat="1" ht="15.75" spans="1:14">
      <c r="A20" s="20">
        <v>2</v>
      </c>
      <c r="B20" s="36">
        <v>1007.814</v>
      </c>
      <c r="C20" s="19">
        <f t="shared" ref="C20:C83" si="7">C19</f>
        <v>6800</v>
      </c>
      <c r="D20" s="19">
        <f t="shared" ref="D20:D83" si="8">D19</f>
        <v>6800</v>
      </c>
      <c r="E20" s="19">
        <f t="shared" ref="E20:E83" si="9">E19</f>
        <v>330</v>
      </c>
      <c r="F20" s="12">
        <f t="shared" si="0"/>
        <v>0.425956125491719</v>
      </c>
      <c r="G20" s="12">
        <f t="shared" si="1"/>
        <v>0.15273492286115</v>
      </c>
      <c r="H20" s="12">
        <f t="shared" si="2"/>
        <v>0.273221202630569</v>
      </c>
      <c r="I20" s="13">
        <f t="shared" si="3"/>
        <v>0.273221202630569</v>
      </c>
      <c r="J20" s="11"/>
      <c r="K20" s="28">
        <f t="shared" si="4"/>
        <v>5.11666666666667</v>
      </c>
      <c r="L20" s="28">
        <f t="shared" si="5"/>
        <v>1.39798182012641</v>
      </c>
      <c r="M20" s="10">
        <f t="shared" si="6"/>
        <v>27762.6480551468</v>
      </c>
      <c r="N20" s="37">
        <v>27762.6480551468</v>
      </c>
    </row>
    <row r="21" s="10" customFormat="1" ht="15.75" spans="1:14">
      <c r="A21" s="20">
        <v>3</v>
      </c>
      <c r="B21" s="36">
        <v>1011.72</v>
      </c>
      <c r="C21" s="19">
        <f t="shared" si="7"/>
        <v>6800</v>
      </c>
      <c r="D21" s="19">
        <f t="shared" si="8"/>
        <v>6800</v>
      </c>
      <c r="E21" s="19">
        <f t="shared" si="9"/>
        <v>330</v>
      </c>
      <c r="F21" s="12">
        <f t="shared" si="0"/>
        <v>0.427393198936982</v>
      </c>
      <c r="G21" s="12">
        <f t="shared" si="1"/>
        <v>0.15273492286115</v>
      </c>
      <c r="H21" s="12">
        <f t="shared" si="2"/>
        <v>0.274658276075832</v>
      </c>
      <c r="I21" s="13">
        <f t="shared" si="3"/>
        <v>0.274658276075832</v>
      </c>
      <c r="J21" s="11"/>
      <c r="K21" s="28">
        <f t="shared" si="4"/>
        <v>5.11666666666667</v>
      </c>
      <c r="L21" s="28">
        <f t="shared" si="5"/>
        <v>1.40533484592134</v>
      </c>
      <c r="M21" s="10">
        <f t="shared" si="6"/>
        <v>27908.6724628652</v>
      </c>
      <c r="N21" s="37">
        <v>27908.6724628652</v>
      </c>
    </row>
    <row r="22" s="10" customFormat="1" ht="15.75" spans="1:14">
      <c r="A22" s="20">
        <v>4</v>
      </c>
      <c r="B22" s="36">
        <v>1015.624</v>
      </c>
      <c r="C22" s="19">
        <f t="shared" si="7"/>
        <v>6800</v>
      </c>
      <c r="D22" s="19">
        <f t="shared" si="8"/>
        <v>6800</v>
      </c>
      <c r="E22" s="19">
        <f t="shared" si="9"/>
        <v>330</v>
      </c>
      <c r="F22" s="12">
        <f t="shared" si="0"/>
        <v>0.428828101249497</v>
      </c>
      <c r="G22" s="12">
        <f t="shared" si="1"/>
        <v>0.15273492286115</v>
      </c>
      <c r="H22" s="12">
        <f t="shared" si="2"/>
        <v>0.276093178388347</v>
      </c>
      <c r="I22" s="13">
        <f t="shared" si="3"/>
        <v>0.276093178388347</v>
      </c>
      <c r="J22" s="11"/>
      <c r="K22" s="28">
        <f t="shared" si="4"/>
        <v>5.11666666666667</v>
      </c>
      <c r="L22" s="28">
        <f t="shared" si="5"/>
        <v>1.41267676275371</v>
      </c>
      <c r="M22" s="10">
        <f t="shared" si="6"/>
        <v>28054.4762566862</v>
      </c>
      <c r="N22" s="37">
        <v>28054.4762566862</v>
      </c>
    </row>
    <row r="23" s="10" customFormat="1" ht="15.75" spans="1:14">
      <c r="A23" s="20">
        <v>5</v>
      </c>
      <c r="B23" s="36">
        <v>1019.527</v>
      </c>
      <c r="C23" s="19">
        <f t="shared" si="7"/>
        <v>6800</v>
      </c>
      <c r="D23" s="19">
        <f t="shared" si="8"/>
        <v>6800</v>
      </c>
      <c r="E23" s="19">
        <f t="shared" si="9"/>
        <v>330</v>
      </c>
      <c r="F23" s="12">
        <f t="shared" si="0"/>
        <v>0.430261203778694</v>
      </c>
      <c r="G23" s="12">
        <f t="shared" si="1"/>
        <v>0.15273492286115</v>
      </c>
      <c r="H23" s="12">
        <f t="shared" si="2"/>
        <v>0.277526280917544</v>
      </c>
      <c r="I23" s="13">
        <f t="shared" si="3"/>
        <v>0.277526280917544</v>
      </c>
      <c r="J23" s="11"/>
      <c r="K23" s="28">
        <f t="shared" si="4"/>
        <v>5.11666666666667</v>
      </c>
      <c r="L23" s="28">
        <f t="shared" si="5"/>
        <v>1.42000947069477</v>
      </c>
      <c r="M23" s="10">
        <f t="shared" si="6"/>
        <v>28200.0971702975</v>
      </c>
      <c r="N23" s="37">
        <v>28200.0971702975</v>
      </c>
    </row>
    <row r="24" s="10" customFormat="1" ht="15.75" spans="1:14">
      <c r="A24" s="20">
        <v>6</v>
      </c>
      <c r="B24" s="36">
        <v>1023.429</v>
      </c>
      <c r="C24" s="19">
        <f t="shared" si="7"/>
        <v>6800</v>
      </c>
      <c r="D24" s="19">
        <f t="shared" si="8"/>
        <v>6800</v>
      </c>
      <c r="E24" s="19">
        <f t="shared" si="9"/>
        <v>330</v>
      </c>
      <c r="F24" s="12">
        <f t="shared" si="0"/>
        <v>0.431692509767776</v>
      </c>
      <c r="G24" s="12">
        <f t="shared" si="1"/>
        <v>0.15273492286115</v>
      </c>
      <c r="H24" s="12">
        <f t="shared" si="2"/>
        <v>0.278957586906626</v>
      </c>
      <c r="I24" s="13">
        <f t="shared" si="3"/>
        <v>0.278957586906626</v>
      </c>
      <c r="J24" s="11"/>
      <c r="K24" s="28">
        <f t="shared" si="4"/>
        <v>5.11666666666667</v>
      </c>
      <c r="L24" s="28">
        <f t="shared" si="5"/>
        <v>1.4273329863389</v>
      </c>
      <c r="M24" s="10">
        <f t="shared" si="6"/>
        <v>28345.5355332484</v>
      </c>
      <c r="N24" s="37">
        <v>28345.5355332484</v>
      </c>
    </row>
    <row r="25" s="10" customFormat="1" ht="15.75" spans="1:14">
      <c r="A25" s="20">
        <v>7</v>
      </c>
      <c r="B25" s="36">
        <v>1027.33</v>
      </c>
      <c r="C25" s="19">
        <f t="shared" si="7"/>
        <v>6800</v>
      </c>
      <c r="D25" s="19">
        <f t="shared" si="8"/>
        <v>6800</v>
      </c>
      <c r="E25" s="19">
        <f t="shared" si="9"/>
        <v>330</v>
      </c>
      <c r="F25" s="12">
        <f t="shared" si="0"/>
        <v>0.4331220224521</v>
      </c>
      <c r="G25" s="12">
        <f t="shared" si="1"/>
        <v>0.15273492286115</v>
      </c>
      <c r="H25" s="12">
        <f t="shared" si="2"/>
        <v>0.28038709959095</v>
      </c>
      <c r="I25" s="13">
        <f t="shared" si="3"/>
        <v>0.28038709959095</v>
      </c>
      <c r="J25" s="11"/>
      <c r="K25" s="28">
        <f t="shared" si="4"/>
        <v>5.11666666666667</v>
      </c>
      <c r="L25" s="28">
        <f t="shared" si="5"/>
        <v>1.43464732624036</v>
      </c>
      <c r="M25" s="10">
        <f t="shared" si="6"/>
        <v>28490.7916742915</v>
      </c>
      <c r="N25" s="37">
        <v>28490.7916742915</v>
      </c>
    </row>
    <row r="26" s="10" customFormat="1" ht="15.75" spans="1:14">
      <c r="A26" s="20">
        <v>8</v>
      </c>
      <c r="B26" s="36">
        <v>1031.229</v>
      </c>
      <c r="C26" s="19">
        <f t="shared" si="7"/>
        <v>6800</v>
      </c>
      <c r="D26" s="19">
        <f t="shared" si="8"/>
        <v>6800</v>
      </c>
      <c r="E26" s="19">
        <f t="shared" si="9"/>
        <v>330</v>
      </c>
      <c r="F26" s="12">
        <f t="shared" si="0"/>
        <v>0.43454937915875</v>
      </c>
      <c r="G26" s="12">
        <f t="shared" si="1"/>
        <v>0.15273492286115</v>
      </c>
      <c r="H26" s="12">
        <f t="shared" si="2"/>
        <v>0.2818144562976</v>
      </c>
      <c r="I26" s="13">
        <f t="shared" si="3"/>
        <v>0.2818144562976</v>
      </c>
      <c r="J26" s="11"/>
      <c r="K26" s="28">
        <f t="shared" si="4"/>
        <v>5.11666666666667</v>
      </c>
      <c r="L26" s="28">
        <f t="shared" si="5"/>
        <v>1.44195063472272</v>
      </c>
      <c r="M26" s="10">
        <f t="shared" si="6"/>
        <v>28635.8287413798</v>
      </c>
      <c r="N26" s="37">
        <v>28635.8287413798</v>
      </c>
    </row>
    <row r="27" s="10" customFormat="1" ht="15.75" spans="1:14">
      <c r="A27" s="20">
        <v>9</v>
      </c>
      <c r="B27" s="36">
        <v>1035.128</v>
      </c>
      <c r="C27" s="19">
        <f t="shared" si="7"/>
        <v>6800</v>
      </c>
      <c r="D27" s="19">
        <f t="shared" si="8"/>
        <v>6800</v>
      </c>
      <c r="E27" s="19">
        <f t="shared" si="9"/>
        <v>330</v>
      </c>
      <c r="F27" s="12">
        <f t="shared" si="0"/>
        <v>0.43597531527245</v>
      </c>
      <c r="G27" s="12">
        <f t="shared" si="1"/>
        <v>0.15273492286115</v>
      </c>
      <c r="H27" s="12">
        <f t="shared" si="2"/>
        <v>0.2832403924113</v>
      </c>
      <c r="I27" s="13">
        <f t="shared" si="3"/>
        <v>0.2832403924113</v>
      </c>
      <c r="J27" s="11"/>
      <c r="K27" s="28">
        <f t="shared" si="4"/>
        <v>5.11666666666667</v>
      </c>
      <c r="L27" s="28">
        <f t="shared" si="5"/>
        <v>1.44924667450448</v>
      </c>
      <c r="M27" s="10">
        <f t="shared" si="6"/>
        <v>28780.7214586822</v>
      </c>
      <c r="N27" s="37">
        <v>28780.7214586822</v>
      </c>
    </row>
    <row r="28" s="10" customFormat="1" ht="15.75" spans="1:14">
      <c r="A28" s="20">
        <v>10</v>
      </c>
      <c r="B28" s="36">
        <v>1039.025</v>
      </c>
      <c r="C28" s="19">
        <f t="shared" si="7"/>
        <v>6800</v>
      </c>
      <c r="D28" s="19">
        <f t="shared" si="8"/>
        <v>6800</v>
      </c>
      <c r="E28" s="19">
        <f t="shared" si="9"/>
        <v>330</v>
      </c>
      <c r="F28" s="12">
        <f t="shared" si="0"/>
        <v>0.437399102566965</v>
      </c>
      <c r="G28" s="12">
        <f t="shared" si="1"/>
        <v>0.15273492286115</v>
      </c>
      <c r="H28" s="12">
        <f t="shared" si="2"/>
        <v>0.284664179705815</v>
      </c>
      <c r="I28" s="13">
        <f t="shared" si="3"/>
        <v>0.284664179705815</v>
      </c>
      <c r="J28" s="11"/>
      <c r="K28" s="28">
        <f t="shared" si="4"/>
        <v>5.11666666666667</v>
      </c>
      <c r="L28" s="28">
        <f t="shared" si="5"/>
        <v>1.45653171949475</v>
      </c>
      <c r="M28" s="10">
        <f t="shared" si="6"/>
        <v>28925.3958294207</v>
      </c>
      <c r="N28" s="37">
        <v>28925.3958294207</v>
      </c>
    </row>
    <row r="29" s="10" customFormat="1" ht="15.75" spans="1:14">
      <c r="A29" s="20">
        <v>11</v>
      </c>
      <c r="B29" s="36">
        <v>1042.921</v>
      </c>
      <c r="C29" s="19">
        <f t="shared" si="7"/>
        <v>6800</v>
      </c>
      <c r="D29" s="19">
        <f t="shared" si="8"/>
        <v>6800</v>
      </c>
      <c r="E29" s="19">
        <f t="shared" si="9"/>
        <v>330</v>
      </c>
      <c r="F29" s="12">
        <f t="shared" si="0"/>
        <v>0.438821110145059</v>
      </c>
      <c r="G29" s="12">
        <f t="shared" si="1"/>
        <v>0.15273492286115</v>
      </c>
      <c r="H29" s="12">
        <f t="shared" si="2"/>
        <v>0.286086187283909</v>
      </c>
      <c r="I29" s="13">
        <f t="shared" si="3"/>
        <v>0.286086187283909</v>
      </c>
      <c r="J29" s="11"/>
      <c r="K29" s="28">
        <f t="shared" ref="K29:K38" si="10">49.4/12+1</f>
        <v>5.11666666666667</v>
      </c>
      <c r="L29" s="28">
        <f t="shared" si="5"/>
        <v>1.46380765826934</v>
      </c>
      <c r="M29" s="10">
        <f t="shared" si="6"/>
        <v>29069.8893589943</v>
      </c>
      <c r="N29" s="37">
        <v>29069.8893589943</v>
      </c>
    </row>
    <row r="30" s="10" customFormat="1" ht="15.75" spans="1:14">
      <c r="A30" s="20">
        <v>12</v>
      </c>
      <c r="B30" s="36">
        <v>1046.816</v>
      </c>
      <c r="C30" s="19">
        <f t="shared" si="7"/>
        <v>6800</v>
      </c>
      <c r="D30" s="19">
        <f t="shared" si="8"/>
        <v>6800</v>
      </c>
      <c r="E30" s="19">
        <f t="shared" si="9"/>
        <v>330</v>
      </c>
      <c r="F30" s="12">
        <f t="shared" si="0"/>
        <v>0.440241341201323</v>
      </c>
      <c r="G30" s="12">
        <f t="shared" si="1"/>
        <v>0.15273492286115</v>
      </c>
      <c r="H30" s="12">
        <f t="shared" si="2"/>
        <v>0.287506418340173</v>
      </c>
      <c r="I30" s="13">
        <f t="shared" si="3"/>
        <v>0.287506418340173</v>
      </c>
      <c r="J30" s="11"/>
      <c r="K30" s="28">
        <f t="shared" si="10"/>
        <v>5.11666666666667</v>
      </c>
      <c r="L30" s="28">
        <f t="shared" si="5"/>
        <v>1.47107450717388</v>
      </c>
      <c r="M30" s="10">
        <f t="shared" si="6"/>
        <v>29214.2023720122</v>
      </c>
      <c r="N30" s="37">
        <v>29214.2023720122</v>
      </c>
    </row>
    <row r="31" s="10" customFormat="1" ht="15.75" spans="1:14">
      <c r="A31" s="20">
        <v>13</v>
      </c>
      <c r="B31" s="36">
        <v>1050.71</v>
      </c>
      <c r="C31" s="19">
        <f t="shared" si="7"/>
        <v>6800</v>
      </c>
      <c r="D31" s="19">
        <f t="shared" si="8"/>
        <v>6800</v>
      </c>
      <c r="E31" s="19">
        <f t="shared" si="9"/>
        <v>330</v>
      </c>
      <c r="F31" s="12">
        <f t="shared" si="0"/>
        <v>0.441659798922645</v>
      </c>
      <c r="G31" s="12">
        <f t="shared" si="1"/>
        <v>0.15273492286115</v>
      </c>
      <c r="H31" s="12">
        <f t="shared" si="2"/>
        <v>0.288924876061495</v>
      </c>
      <c r="I31" s="13">
        <f t="shared" si="3"/>
        <v>0.288924876061495</v>
      </c>
      <c r="J31" s="11"/>
      <c r="K31" s="28">
        <f t="shared" si="10"/>
        <v>5.11666666666667</v>
      </c>
      <c r="L31" s="28">
        <f t="shared" si="5"/>
        <v>1.47833228251465</v>
      </c>
      <c r="M31" s="10">
        <f t="shared" si="6"/>
        <v>29358.3351923023</v>
      </c>
      <c r="N31" s="37">
        <v>29358.3351923023</v>
      </c>
    </row>
    <row r="32" s="10" customFormat="1" ht="15.75" spans="1:14">
      <c r="A32" s="20">
        <v>14</v>
      </c>
      <c r="B32" s="36">
        <v>1054.603</v>
      </c>
      <c r="C32" s="19">
        <f t="shared" si="7"/>
        <v>6800</v>
      </c>
      <c r="D32" s="19">
        <f t="shared" si="8"/>
        <v>6800</v>
      </c>
      <c r="E32" s="19">
        <f t="shared" si="9"/>
        <v>330</v>
      </c>
      <c r="F32" s="12">
        <f t="shared" si="0"/>
        <v>0.443076486488241</v>
      </c>
      <c r="G32" s="12">
        <f t="shared" si="1"/>
        <v>0.15273492286115</v>
      </c>
      <c r="H32" s="12">
        <f t="shared" si="2"/>
        <v>0.290341563627091</v>
      </c>
      <c r="I32" s="13">
        <f t="shared" si="3"/>
        <v>0.290341563627091</v>
      </c>
      <c r="J32" s="11"/>
      <c r="K32" s="28">
        <f t="shared" si="10"/>
        <v>5.11666666666667</v>
      </c>
      <c r="L32" s="28">
        <f t="shared" si="5"/>
        <v>1.48558100055862</v>
      </c>
      <c r="M32" s="10">
        <f t="shared" si="6"/>
        <v>29502.2881429119</v>
      </c>
      <c r="N32" s="37">
        <v>29502.2881429119</v>
      </c>
    </row>
    <row r="33" s="10" customFormat="1" ht="15.75" spans="1:14">
      <c r="A33" s="20">
        <v>15</v>
      </c>
      <c r="B33" s="36">
        <v>1058.495</v>
      </c>
      <c r="C33" s="19">
        <f t="shared" si="7"/>
        <v>6800</v>
      </c>
      <c r="D33" s="19">
        <f t="shared" si="8"/>
        <v>6800</v>
      </c>
      <c r="E33" s="19">
        <f t="shared" si="9"/>
        <v>330</v>
      </c>
      <c r="F33" s="12">
        <f t="shared" si="0"/>
        <v>0.444491407069674</v>
      </c>
      <c r="G33" s="12">
        <f t="shared" si="1"/>
        <v>0.15273492286115</v>
      </c>
      <c r="H33" s="12">
        <f t="shared" si="2"/>
        <v>0.291756484208524</v>
      </c>
      <c r="I33" s="13">
        <f t="shared" si="3"/>
        <v>0.291756484208524</v>
      </c>
      <c r="J33" s="11"/>
      <c r="K33" s="28">
        <f t="shared" si="10"/>
        <v>5.11666666666667</v>
      </c>
      <c r="L33" s="28">
        <f t="shared" si="5"/>
        <v>1.49282067753361</v>
      </c>
      <c r="M33" s="10">
        <f t="shared" si="6"/>
        <v>29646.0615461106</v>
      </c>
      <c r="N33" s="37">
        <v>29646.0615461106</v>
      </c>
    </row>
    <row r="34" s="10" customFormat="1" ht="15.75" spans="1:14">
      <c r="A34" s="20">
        <v>16</v>
      </c>
      <c r="B34" s="36">
        <v>1062.385</v>
      </c>
      <c r="C34" s="19">
        <f t="shared" si="7"/>
        <v>6800</v>
      </c>
      <c r="D34" s="19">
        <f t="shared" si="8"/>
        <v>6800</v>
      </c>
      <c r="E34" s="19">
        <f t="shared" si="9"/>
        <v>330</v>
      </c>
      <c r="F34" s="12">
        <f t="shared" si="0"/>
        <v>0.445904200824559</v>
      </c>
      <c r="G34" s="12">
        <f t="shared" si="1"/>
        <v>0.15273492286115</v>
      </c>
      <c r="H34" s="12">
        <f t="shared" si="2"/>
        <v>0.293169277963409</v>
      </c>
      <c r="I34" s="13">
        <f t="shared" si="3"/>
        <v>0.293169277963409</v>
      </c>
      <c r="J34" s="11"/>
      <c r="K34" s="28">
        <f t="shared" si="10"/>
        <v>5.11666666666667</v>
      </c>
      <c r="L34" s="28">
        <f t="shared" si="5"/>
        <v>1.50004947224611</v>
      </c>
      <c r="M34" s="10">
        <f t="shared" si="6"/>
        <v>29789.6188374693</v>
      </c>
      <c r="N34" s="37">
        <v>29789.6188374693</v>
      </c>
    </row>
    <row r="35" s="10" customFormat="1" ht="15.75" spans="1:14">
      <c r="A35" s="20">
        <v>17</v>
      </c>
      <c r="B35" s="36">
        <v>1066.274</v>
      </c>
      <c r="C35" s="19">
        <f t="shared" si="7"/>
        <v>6800</v>
      </c>
      <c r="D35" s="19">
        <f t="shared" si="8"/>
        <v>6800</v>
      </c>
      <c r="E35" s="19">
        <f t="shared" si="9"/>
        <v>330</v>
      </c>
      <c r="F35" s="12">
        <f t="shared" si="0"/>
        <v>0.447315234633322</v>
      </c>
      <c r="G35" s="12">
        <f t="shared" si="1"/>
        <v>0.15273492286115</v>
      </c>
      <c r="H35" s="12">
        <f t="shared" si="2"/>
        <v>0.294580311772172</v>
      </c>
      <c r="I35" s="13">
        <f t="shared" si="3"/>
        <v>0.294580311772172</v>
      </c>
      <c r="J35" s="11"/>
      <c r="K35" s="28">
        <f t="shared" si="10"/>
        <v>5.11666666666667</v>
      </c>
      <c r="L35" s="28">
        <f t="shared" si="5"/>
        <v>1.50726926190095</v>
      </c>
      <c r="M35" s="10">
        <f t="shared" si="6"/>
        <v>29932.9972965693</v>
      </c>
      <c r="N35" s="37">
        <v>29932.9972965693</v>
      </c>
    </row>
    <row r="36" s="10" customFormat="1" ht="15.75" spans="1:14">
      <c r="A36" s="20">
        <v>18</v>
      </c>
      <c r="B36" s="36">
        <v>1070.162</v>
      </c>
      <c r="C36" s="19">
        <f t="shared" si="7"/>
        <v>6800</v>
      </c>
      <c r="D36" s="19">
        <f t="shared" si="8"/>
        <v>6800</v>
      </c>
      <c r="E36" s="19">
        <f t="shared" si="9"/>
        <v>330</v>
      </c>
      <c r="F36" s="12">
        <f t="shared" si="0"/>
        <v>0.448724511642835</v>
      </c>
      <c r="G36" s="12">
        <f t="shared" si="1"/>
        <v>0.15273492286115</v>
      </c>
      <c r="H36" s="12">
        <f t="shared" si="2"/>
        <v>0.295989588781685</v>
      </c>
      <c r="I36" s="13">
        <f t="shared" si="3"/>
        <v>0.295989588781685</v>
      </c>
      <c r="J36" s="11"/>
      <c r="K36" s="28">
        <f t="shared" si="10"/>
        <v>5.11666666666667</v>
      </c>
      <c r="L36" s="28">
        <f t="shared" si="5"/>
        <v>1.51448006259962</v>
      </c>
      <c r="M36" s="10">
        <f t="shared" si="6"/>
        <v>30076.1972431715</v>
      </c>
      <c r="N36" s="37">
        <v>30076.1972431715</v>
      </c>
    </row>
    <row r="37" s="10" customFormat="1" ht="15.75" spans="1:14">
      <c r="A37" s="20">
        <v>19</v>
      </c>
      <c r="B37" s="36">
        <v>1074.049</v>
      </c>
      <c r="C37" s="19">
        <f t="shared" si="7"/>
        <v>6800</v>
      </c>
      <c r="D37" s="19">
        <f t="shared" si="8"/>
        <v>6800</v>
      </c>
      <c r="E37" s="19">
        <f t="shared" si="9"/>
        <v>330</v>
      </c>
      <c r="F37" s="12">
        <f t="shared" si="0"/>
        <v>0.450132034992416</v>
      </c>
      <c r="G37" s="12">
        <f t="shared" si="1"/>
        <v>0.15273492286115</v>
      </c>
      <c r="H37" s="12">
        <f t="shared" si="2"/>
        <v>0.297397112131266</v>
      </c>
      <c r="I37" s="13">
        <f t="shared" si="3"/>
        <v>0.297397112131266</v>
      </c>
      <c r="J37" s="11"/>
      <c r="K37" s="28">
        <f t="shared" si="10"/>
        <v>5.11666666666667</v>
      </c>
      <c r="L37" s="28">
        <f t="shared" si="5"/>
        <v>1.52168189040498</v>
      </c>
      <c r="M37" s="10">
        <f t="shared" si="6"/>
        <v>30219.2189962698</v>
      </c>
      <c r="N37" s="37">
        <v>30219.2189962698</v>
      </c>
    </row>
    <row r="38" s="10" customFormat="1" ht="15.75" spans="1:14">
      <c r="A38" s="20">
        <v>20</v>
      </c>
      <c r="B38" s="36">
        <v>1077.935</v>
      </c>
      <c r="C38" s="19">
        <f t="shared" si="7"/>
        <v>6800</v>
      </c>
      <c r="D38" s="19">
        <f t="shared" si="8"/>
        <v>6800</v>
      </c>
      <c r="E38" s="19">
        <f t="shared" si="9"/>
        <v>330</v>
      </c>
      <c r="F38" s="12">
        <f t="shared" si="0"/>
        <v>0.45153780781385</v>
      </c>
      <c r="G38" s="12">
        <f t="shared" si="1"/>
        <v>0.15273492286115</v>
      </c>
      <c r="H38" s="12">
        <f t="shared" si="2"/>
        <v>0.2988028849527</v>
      </c>
      <c r="I38" s="13">
        <f t="shared" si="3"/>
        <v>0.2988028849527</v>
      </c>
      <c r="J38" s="11"/>
      <c r="K38" s="28">
        <f t="shared" si="10"/>
        <v>5.11666666666667</v>
      </c>
      <c r="L38" s="28">
        <f t="shared" si="5"/>
        <v>1.52887476134131</v>
      </c>
      <c r="M38" s="10">
        <f t="shared" si="6"/>
        <v>30362.0628740917</v>
      </c>
      <c r="N38" s="37">
        <v>30362.0628740917</v>
      </c>
    </row>
    <row r="39" s="10" customFormat="1" ht="15.75" spans="1:14">
      <c r="A39" s="20">
        <v>21</v>
      </c>
      <c r="B39" s="36">
        <v>1081.82</v>
      </c>
      <c r="C39" s="19">
        <f t="shared" si="7"/>
        <v>6800</v>
      </c>
      <c r="D39" s="19">
        <f t="shared" si="8"/>
        <v>6800</v>
      </c>
      <c r="E39" s="19">
        <f t="shared" si="9"/>
        <v>330</v>
      </c>
      <c r="F39" s="12">
        <f t="shared" si="0"/>
        <v>0.452941833231411</v>
      </c>
      <c r="G39" s="12">
        <f t="shared" si="1"/>
        <v>0.15273492286115</v>
      </c>
      <c r="H39" s="12">
        <f t="shared" si="2"/>
        <v>0.300206910370261</v>
      </c>
      <c r="I39" s="13">
        <f t="shared" si="3"/>
        <v>0.300206910370261</v>
      </c>
      <c r="J39" s="11"/>
      <c r="K39" s="28">
        <f t="shared" ref="K39:K48" si="11">49.4/12+1</f>
        <v>5.11666666666667</v>
      </c>
      <c r="L39" s="28">
        <f t="shared" si="5"/>
        <v>1.5360586913945</v>
      </c>
      <c r="M39" s="10">
        <f t="shared" si="6"/>
        <v>30504.7291941026</v>
      </c>
      <c r="N39" s="37">
        <v>30504.7291941026</v>
      </c>
    </row>
    <row r="40" s="10" customFormat="1" ht="15.75" spans="1:14">
      <c r="A40" s="20">
        <v>22</v>
      </c>
      <c r="B40" s="36">
        <v>1085.703</v>
      </c>
      <c r="C40" s="19">
        <f t="shared" si="7"/>
        <v>6800</v>
      </c>
      <c r="D40" s="19">
        <f t="shared" si="8"/>
        <v>6800</v>
      </c>
      <c r="E40" s="19">
        <f t="shared" si="9"/>
        <v>330</v>
      </c>
      <c r="F40" s="12">
        <f t="shared" si="0"/>
        <v>0.454343753499212</v>
      </c>
      <c r="G40" s="12">
        <f t="shared" si="1"/>
        <v>0.15273492286115</v>
      </c>
      <c r="H40" s="12">
        <f t="shared" si="2"/>
        <v>0.301608830638062</v>
      </c>
      <c r="I40" s="13">
        <f t="shared" si="3"/>
        <v>0.301608830638062</v>
      </c>
      <c r="J40" s="11"/>
      <c r="K40" s="28">
        <f t="shared" si="11"/>
        <v>5.11666666666667</v>
      </c>
      <c r="L40" s="28">
        <f t="shared" si="5"/>
        <v>1.54323185009809</v>
      </c>
      <c r="M40" s="10">
        <f t="shared" si="6"/>
        <v>30647.1816049025</v>
      </c>
      <c r="N40" s="37">
        <v>30647.1816049025</v>
      </c>
    </row>
    <row r="41" s="10" customFormat="1" ht="15.75" spans="1:14">
      <c r="A41" s="20">
        <v>23</v>
      </c>
      <c r="B41" s="36">
        <v>1089.585</v>
      </c>
      <c r="C41" s="19">
        <f t="shared" si="7"/>
        <v>6800</v>
      </c>
      <c r="D41" s="19">
        <f t="shared" si="8"/>
        <v>6800</v>
      </c>
      <c r="E41" s="19">
        <f t="shared" si="9"/>
        <v>330</v>
      </c>
      <c r="F41" s="12">
        <f t="shared" si="0"/>
        <v>0.455743933299407</v>
      </c>
      <c r="G41" s="12">
        <f t="shared" si="1"/>
        <v>0.15273492286115</v>
      </c>
      <c r="H41" s="12">
        <f t="shared" si="2"/>
        <v>0.303009010438257</v>
      </c>
      <c r="I41" s="13">
        <f t="shared" si="3"/>
        <v>0.303009010438257</v>
      </c>
      <c r="J41" s="11"/>
      <c r="K41" s="28">
        <f t="shared" si="11"/>
        <v>5.11666666666667</v>
      </c>
      <c r="L41" s="28">
        <f t="shared" si="5"/>
        <v>1.55039610340908</v>
      </c>
      <c r="M41" s="10">
        <f t="shared" si="6"/>
        <v>30789.4571627012</v>
      </c>
      <c r="N41" s="37">
        <v>30789.4571627012</v>
      </c>
    </row>
    <row r="42" s="10" customFormat="1" ht="15.75" spans="1:14">
      <c r="A42" s="20">
        <v>24</v>
      </c>
      <c r="B42" s="36">
        <v>1093.467</v>
      </c>
      <c r="C42" s="19">
        <f t="shared" si="7"/>
        <v>6800</v>
      </c>
      <c r="D42" s="19">
        <f t="shared" si="8"/>
        <v>6800</v>
      </c>
      <c r="E42" s="19">
        <f t="shared" si="9"/>
        <v>330</v>
      </c>
      <c r="F42" s="12">
        <f t="shared" si="0"/>
        <v>0.457142735885258</v>
      </c>
      <c r="G42" s="12">
        <f t="shared" si="1"/>
        <v>0.15273492286115</v>
      </c>
      <c r="H42" s="12">
        <f t="shared" si="2"/>
        <v>0.304407813024108</v>
      </c>
      <c r="I42" s="13">
        <f t="shared" si="3"/>
        <v>0.304407813024108</v>
      </c>
      <c r="J42" s="11"/>
      <c r="K42" s="28">
        <f t="shared" si="11"/>
        <v>5.11666666666667</v>
      </c>
      <c r="L42" s="28">
        <f t="shared" si="5"/>
        <v>1.55755330997335</v>
      </c>
      <c r="M42" s="10">
        <f t="shared" si="6"/>
        <v>30931.5927785162</v>
      </c>
      <c r="N42" s="37">
        <v>30931.5927785162</v>
      </c>
    </row>
    <row r="43" s="10" customFormat="1" ht="15.75" spans="1:14">
      <c r="A43" s="20">
        <v>25</v>
      </c>
      <c r="B43" s="36">
        <v>1097.347</v>
      </c>
      <c r="C43" s="19">
        <f t="shared" si="7"/>
        <v>6800</v>
      </c>
      <c r="D43" s="19">
        <f t="shared" si="8"/>
        <v>6800</v>
      </c>
      <c r="E43" s="19">
        <f t="shared" si="9"/>
        <v>330</v>
      </c>
      <c r="F43" s="12">
        <f t="shared" si="0"/>
        <v>0.458539443689128</v>
      </c>
      <c r="G43" s="12">
        <f t="shared" si="1"/>
        <v>0.15273492286115</v>
      </c>
      <c r="H43" s="12">
        <f t="shared" si="2"/>
        <v>0.305804520827977</v>
      </c>
      <c r="I43" s="13">
        <f t="shared" si="3"/>
        <v>0.305804520827977</v>
      </c>
      <c r="J43" s="11"/>
      <c r="K43" s="28">
        <f t="shared" si="11"/>
        <v>5.11666666666667</v>
      </c>
      <c r="L43" s="28">
        <f t="shared" si="5"/>
        <v>1.56469979823648</v>
      </c>
      <c r="M43" s="10">
        <f t="shared" si="6"/>
        <v>31073.5155386145</v>
      </c>
      <c r="N43" s="37">
        <v>31073.5155386145</v>
      </c>
    </row>
    <row r="44" s="10" customFormat="1" ht="15.75" spans="1:14">
      <c r="A44" s="20">
        <v>26</v>
      </c>
      <c r="B44" s="31">
        <v>1101.225</v>
      </c>
      <c r="C44" s="19">
        <f t="shared" si="7"/>
        <v>6800</v>
      </c>
      <c r="D44" s="19">
        <f t="shared" si="8"/>
        <v>6800</v>
      </c>
      <c r="E44" s="19">
        <f t="shared" si="9"/>
        <v>330</v>
      </c>
      <c r="F44" s="12">
        <f t="shared" si="0"/>
        <v>0.459934060857652</v>
      </c>
      <c r="G44" s="12">
        <f t="shared" si="1"/>
        <v>0.15273492286115</v>
      </c>
      <c r="H44" s="12">
        <f t="shared" si="2"/>
        <v>0.307199137996502</v>
      </c>
      <c r="I44" s="13">
        <f t="shared" si="3"/>
        <v>0.307199137996502</v>
      </c>
      <c r="J44" s="11"/>
      <c r="K44" s="28">
        <f t="shared" si="11"/>
        <v>5.11666666666667</v>
      </c>
      <c r="L44" s="28">
        <f t="shared" si="5"/>
        <v>1.57183558941543</v>
      </c>
      <c r="M44" s="10">
        <f t="shared" si="6"/>
        <v>31215.2258643455</v>
      </c>
      <c r="N44" s="37">
        <v>31215.2258643455</v>
      </c>
    </row>
    <row r="45" s="10" customFormat="1" ht="15.75" spans="1:14">
      <c r="A45" s="20">
        <v>27</v>
      </c>
      <c r="B45" s="31">
        <v>1105.103</v>
      </c>
      <c r="C45" s="19">
        <f t="shared" si="7"/>
        <v>6800</v>
      </c>
      <c r="D45" s="19">
        <f t="shared" si="8"/>
        <v>6800</v>
      </c>
      <c r="E45" s="19">
        <f t="shared" si="9"/>
        <v>330</v>
      </c>
      <c r="F45" s="12">
        <f t="shared" si="0"/>
        <v>0.461327309713738</v>
      </c>
      <c r="G45" s="12">
        <f t="shared" si="1"/>
        <v>0.15273492286115</v>
      </c>
      <c r="H45" s="12">
        <f t="shared" si="2"/>
        <v>0.308592386852588</v>
      </c>
      <c r="I45" s="13">
        <f t="shared" si="3"/>
        <v>0.308592386852588</v>
      </c>
      <c r="J45" s="11"/>
      <c r="K45" s="28">
        <f t="shared" si="11"/>
        <v>5.11666666666667</v>
      </c>
      <c r="L45" s="28">
        <f t="shared" si="5"/>
        <v>1.57896437939574</v>
      </c>
      <c r="M45" s="10">
        <f t="shared" si="6"/>
        <v>31356.7971526363</v>
      </c>
      <c r="N45" s="37">
        <v>31356.7971526363</v>
      </c>
    </row>
    <row r="46" s="10" customFormat="1" ht="15.75" spans="1:14">
      <c r="A46" s="20">
        <v>28</v>
      </c>
      <c r="B46" s="31">
        <v>1108.98</v>
      </c>
      <c r="C46" s="19">
        <f t="shared" si="7"/>
        <v>6800</v>
      </c>
      <c r="D46" s="19">
        <f t="shared" si="8"/>
        <v>6800</v>
      </c>
      <c r="E46" s="19">
        <f t="shared" si="9"/>
        <v>330</v>
      </c>
      <c r="F46" s="12">
        <f t="shared" si="0"/>
        <v>0.46271883352847</v>
      </c>
      <c r="G46" s="12">
        <f t="shared" si="1"/>
        <v>0.15273492286115</v>
      </c>
      <c r="H46" s="12">
        <f t="shared" si="2"/>
        <v>0.30998391066732</v>
      </c>
      <c r="I46" s="13">
        <f t="shared" si="3"/>
        <v>0.30998391066732</v>
      </c>
      <c r="J46" s="11"/>
      <c r="K46" s="28">
        <f t="shared" si="11"/>
        <v>5.11666666666667</v>
      </c>
      <c r="L46" s="28">
        <f t="shared" si="5"/>
        <v>1.58608434291445</v>
      </c>
      <c r="M46" s="10">
        <f t="shared" si="6"/>
        <v>31498.1931554238</v>
      </c>
      <c r="N46" s="37">
        <v>31498.1931554238</v>
      </c>
    </row>
    <row r="47" s="10" customFormat="1" ht="15.75" spans="1:14">
      <c r="A47" s="20">
        <v>29</v>
      </c>
      <c r="B47" s="31">
        <v>1112.855</v>
      </c>
      <c r="C47" s="19">
        <f t="shared" si="7"/>
        <v>6800</v>
      </c>
      <c r="D47" s="19">
        <f t="shared" si="8"/>
        <v>6800</v>
      </c>
      <c r="E47" s="19">
        <f t="shared" si="9"/>
        <v>330</v>
      </c>
      <c r="F47" s="12">
        <f t="shared" si="0"/>
        <v>0.464108276974619</v>
      </c>
      <c r="G47" s="12">
        <f t="shared" si="1"/>
        <v>0.15273492286115</v>
      </c>
      <c r="H47" s="12">
        <f t="shared" si="2"/>
        <v>0.311373354113469</v>
      </c>
      <c r="I47" s="13">
        <f t="shared" si="3"/>
        <v>0.311373354113469</v>
      </c>
      <c r="J47" s="11"/>
      <c r="K47" s="28">
        <f t="shared" si="11"/>
        <v>5.11666666666667</v>
      </c>
      <c r="L47" s="28">
        <f t="shared" si="5"/>
        <v>1.59319366188058</v>
      </c>
      <c r="M47" s="10">
        <f t="shared" si="6"/>
        <v>31639.3777670739</v>
      </c>
      <c r="N47" s="37">
        <v>31639.3777670739</v>
      </c>
    </row>
    <row r="48" s="10" customFormat="1" ht="15.75" spans="1:14">
      <c r="A48" s="20">
        <v>30</v>
      </c>
      <c r="B48" s="31">
        <v>1116.729</v>
      </c>
      <c r="C48" s="19">
        <f t="shared" si="7"/>
        <v>6800</v>
      </c>
      <c r="D48" s="19">
        <f t="shared" si="8"/>
        <v>6800</v>
      </c>
      <c r="E48" s="19">
        <f t="shared" si="9"/>
        <v>330</v>
      </c>
      <c r="F48" s="12">
        <f t="shared" si="0"/>
        <v>0.465496002199898</v>
      </c>
      <c r="G48" s="12">
        <f t="shared" si="1"/>
        <v>0.15273492286115</v>
      </c>
      <c r="H48" s="12">
        <f t="shared" si="2"/>
        <v>0.312761079338748</v>
      </c>
      <c r="I48" s="13">
        <f t="shared" si="3"/>
        <v>0.312761079338748</v>
      </c>
      <c r="J48" s="11"/>
      <c r="K48" s="28">
        <f t="shared" si="11"/>
        <v>5.11666666666667</v>
      </c>
      <c r="L48" s="28">
        <f t="shared" si="5"/>
        <v>1.60029418928326</v>
      </c>
      <c r="M48" s="10">
        <f t="shared" si="6"/>
        <v>31780.3877862662</v>
      </c>
      <c r="N48" s="37">
        <v>31780.3877862662</v>
      </c>
    </row>
    <row r="49" s="10" customFormat="1" ht="15.75" spans="1:14">
      <c r="A49" s="20">
        <v>31</v>
      </c>
      <c r="B49" s="31">
        <v>1120.602</v>
      </c>
      <c r="C49" s="19">
        <f t="shared" si="7"/>
        <v>6800</v>
      </c>
      <c r="D49" s="19">
        <f t="shared" si="8"/>
        <v>6800</v>
      </c>
      <c r="E49" s="19">
        <f t="shared" si="9"/>
        <v>330</v>
      </c>
      <c r="F49" s="12">
        <f t="shared" si="0"/>
        <v>0.466882012251089</v>
      </c>
      <c r="G49" s="12">
        <f t="shared" si="1"/>
        <v>0.15273492286115</v>
      </c>
      <c r="H49" s="12">
        <f t="shared" si="2"/>
        <v>0.314147089389939</v>
      </c>
      <c r="I49" s="13">
        <f t="shared" si="3"/>
        <v>0.314147089389939</v>
      </c>
      <c r="J49" s="11"/>
      <c r="K49" s="28">
        <f t="shared" ref="K49:K58" si="12">49.4/12+1</f>
        <v>5.11666666666667</v>
      </c>
      <c r="L49" s="28">
        <f t="shared" si="5"/>
        <v>1.60738594071185</v>
      </c>
      <c r="M49" s="10">
        <f t="shared" si="6"/>
        <v>31921.2235225912</v>
      </c>
      <c r="N49" s="37">
        <v>31921.2235225912</v>
      </c>
    </row>
    <row r="50" s="10" customFormat="1" ht="15.75" spans="1:14">
      <c r="A50" s="20">
        <v>32</v>
      </c>
      <c r="B50" s="31">
        <v>1124.474</v>
      </c>
      <c r="C50" s="19">
        <f t="shared" si="7"/>
        <v>6800</v>
      </c>
      <c r="D50" s="19">
        <f t="shared" si="8"/>
        <v>6800</v>
      </c>
      <c r="E50" s="19">
        <f t="shared" si="9"/>
        <v>330</v>
      </c>
      <c r="F50" s="12">
        <f t="shared" si="0"/>
        <v>0.468266310167716</v>
      </c>
      <c r="G50" s="12">
        <f t="shared" si="1"/>
        <v>0.15273492286115</v>
      </c>
      <c r="H50" s="12">
        <f t="shared" si="2"/>
        <v>0.315531387306566</v>
      </c>
      <c r="I50" s="13">
        <f t="shared" si="3"/>
        <v>0.315531387306566</v>
      </c>
      <c r="J50" s="11"/>
      <c r="K50" s="28">
        <f t="shared" si="12"/>
        <v>5.11666666666667</v>
      </c>
      <c r="L50" s="28">
        <f t="shared" si="5"/>
        <v>1.61446893171859</v>
      </c>
      <c r="M50" s="10">
        <f t="shared" si="6"/>
        <v>32061.8852849024</v>
      </c>
      <c r="N50" s="37">
        <v>32061.8852849024</v>
      </c>
    </row>
    <row r="51" s="10" customFormat="1" ht="15.75" spans="1:14">
      <c r="A51" s="20">
        <v>33</v>
      </c>
      <c r="B51" s="31">
        <v>1128.345</v>
      </c>
      <c r="C51" s="19">
        <f t="shared" si="7"/>
        <v>6800</v>
      </c>
      <c r="D51" s="19">
        <f t="shared" si="8"/>
        <v>6800</v>
      </c>
      <c r="E51" s="19">
        <f t="shared" si="9"/>
        <v>330</v>
      </c>
      <c r="F51" s="12">
        <f t="shared" ref="F51:F82" si="13">(B51/(B51+C51))*3.3</f>
        <v>0.46964889898207</v>
      </c>
      <c r="G51" s="12">
        <f t="shared" ref="G51:G82" si="14">(E51/(E51+D51))*3.3</f>
        <v>0.15273492286115</v>
      </c>
      <c r="H51" s="12">
        <f t="shared" si="2"/>
        <v>0.31691397612092</v>
      </c>
      <c r="I51" s="13">
        <f t="shared" ref="I51:I82" si="15">H51</f>
        <v>0.31691397612092</v>
      </c>
      <c r="J51" s="11"/>
      <c r="K51" s="28">
        <f t="shared" si="12"/>
        <v>5.11666666666667</v>
      </c>
      <c r="L51" s="28">
        <f t="shared" ref="L51:L82" si="16">I51*K51</f>
        <v>1.62154317781871</v>
      </c>
      <c r="M51" s="10">
        <f t="shared" ref="M51:M82" si="17">L51/3.3*65535</f>
        <v>32202.3733813179</v>
      </c>
      <c r="N51" s="37">
        <v>32202.3733813179</v>
      </c>
    </row>
    <row r="52" s="10" customFormat="1" ht="15.75" spans="1:14">
      <c r="A52" s="20">
        <v>34</v>
      </c>
      <c r="B52" s="31">
        <v>1132.215</v>
      </c>
      <c r="C52" s="19">
        <f t="shared" si="7"/>
        <v>6800</v>
      </c>
      <c r="D52" s="19">
        <f t="shared" si="8"/>
        <v>6800</v>
      </c>
      <c r="E52" s="19">
        <f t="shared" si="9"/>
        <v>330</v>
      </c>
      <c r="F52" s="12">
        <f t="shared" si="13"/>
        <v>0.47102978171923</v>
      </c>
      <c r="G52" s="12">
        <f t="shared" si="14"/>
        <v>0.15273492286115</v>
      </c>
      <c r="H52" s="12">
        <f t="shared" si="2"/>
        <v>0.31829485885808</v>
      </c>
      <c r="I52" s="13">
        <f t="shared" si="15"/>
        <v>0.31829485885808</v>
      </c>
      <c r="J52" s="11"/>
      <c r="K52" s="28">
        <f t="shared" si="12"/>
        <v>5.11666666666667</v>
      </c>
      <c r="L52" s="28">
        <f t="shared" si="16"/>
        <v>1.62860869449051</v>
      </c>
      <c r="M52" s="10">
        <f t="shared" si="17"/>
        <v>32342.6881192229</v>
      </c>
      <c r="N52" s="37">
        <v>32342.6881192229</v>
      </c>
    </row>
    <row r="53" s="10" customFormat="1" ht="15.75" spans="1:14">
      <c r="A53" s="20">
        <v>35</v>
      </c>
      <c r="B53" s="31">
        <v>1136.083</v>
      </c>
      <c r="C53" s="19">
        <f t="shared" si="7"/>
        <v>6800</v>
      </c>
      <c r="D53" s="19">
        <f t="shared" si="8"/>
        <v>6800</v>
      </c>
      <c r="E53" s="19">
        <f t="shared" si="9"/>
        <v>330</v>
      </c>
      <c r="F53" s="12">
        <f t="shared" si="13"/>
        <v>0.472408605101534</v>
      </c>
      <c r="G53" s="12">
        <f t="shared" si="14"/>
        <v>0.15273492286115</v>
      </c>
      <c r="H53" s="12">
        <f t="shared" si="2"/>
        <v>0.319673682240384</v>
      </c>
      <c r="I53" s="13">
        <f t="shared" si="15"/>
        <v>0.319673682240384</v>
      </c>
      <c r="J53" s="11"/>
      <c r="K53" s="28">
        <f t="shared" si="12"/>
        <v>5.11666666666667</v>
      </c>
      <c r="L53" s="28">
        <f t="shared" si="16"/>
        <v>1.63566367412997</v>
      </c>
      <c r="M53" s="10">
        <f t="shared" si="17"/>
        <v>32482.7936012447</v>
      </c>
      <c r="N53" s="37">
        <v>32482.7936012447</v>
      </c>
    </row>
    <row r="54" s="10" customFormat="1" ht="15.75" spans="1:14">
      <c r="A54" s="20">
        <v>36</v>
      </c>
      <c r="B54" s="31">
        <v>1139.95</v>
      </c>
      <c r="C54" s="19">
        <f t="shared" si="7"/>
        <v>6800</v>
      </c>
      <c r="D54" s="19">
        <f t="shared" si="8"/>
        <v>6800</v>
      </c>
      <c r="E54" s="19">
        <f t="shared" si="9"/>
        <v>330</v>
      </c>
      <c r="F54" s="12">
        <f t="shared" si="13"/>
        <v>0.473785729129277</v>
      </c>
      <c r="G54" s="12">
        <f t="shared" si="14"/>
        <v>0.15273492286115</v>
      </c>
      <c r="H54" s="12">
        <f t="shared" si="2"/>
        <v>0.321050806268127</v>
      </c>
      <c r="I54" s="13">
        <f t="shared" si="15"/>
        <v>0.321050806268127</v>
      </c>
      <c r="J54" s="11"/>
      <c r="K54" s="28">
        <f t="shared" si="12"/>
        <v>5.11666666666667</v>
      </c>
      <c r="L54" s="28">
        <f t="shared" si="16"/>
        <v>1.64270995873858</v>
      </c>
      <c r="M54" s="10">
        <f t="shared" si="17"/>
        <v>32622.7264078584</v>
      </c>
      <c r="N54" s="37">
        <v>32622.7264078584</v>
      </c>
    </row>
    <row r="55" s="10" customFormat="1" ht="15.75" spans="1:14">
      <c r="A55" s="20">
        <v>37</v>
      </c>
      <c r="B55" s="31">
        <v>1143.817</v>
      </c>
      <c r="C55" s="19">
        <f t="shared" si="7"/>
        <v>6800</v>
      </c>
      <c r="D55" s="19">
        <f t="shared" si="8"/>
        <v>6800</v>
      </c>
      <c r="E55" s="19">
        <f t="shared" si="9"/>
        <v>330</v>
      </c>
      <c r="F55" s="12">
        <f t="shared" si="13"/>
        <v>0.475161512406441</v>
      </c>
      <c r="G55" s="12">
        <f t="shared" si="14"/>
        <v>0.15273492286115</v>
      </c>
      <c r="H55" s="12">
        <f t="shared" si="2"/>
        <v>0.322426589545291</v>
      </c>
      <c r="I55" s="13">
        <f t="shared" si="15"/>
        <v>0.322426589545291</v>
      </c>
      <c r="J55" s="11"/>
      <c r="K55" s="28">
        <f t="shared" si="12"/>
        <v>5.11666666666667</v>
      </c>
      <c r="L55" s="28">
        <f t="shared" si="16"/>
        <v>1.64974938317341</v>
      </c>
      <c r="M55" s="10">
        <f t="shared" si="17"/>
        <v>32762.5229776574</v>
      </c>
      <c r="N55" s="37">
        <v>32762.5229776574</v>
      </c>
    </row>
    <row r="56" s="10" customFormat="1" ht="15.75" spans="1:14">
      <c r="A56" s="20">
        <v>38</v>
      </c>
      <c r="B56" s="31">
        <v>1147.681</v>
      </c>
      <c r="C56" s="19">
        <f t="shared" si="7"/>
        <v>6800</v>
      </c>
      <c r="D56" s="19">
        <f t="shared" si="8"/>
        <v>6800</v>
      </c>
      <c r="E56" s="19">
        <f t="shared" si="9"/>
        <v>330</v>
      </c>
      <c r="F56" s="12">
        <f t="shared" si="13"/>
        <v>0.47653489112107</v>
      </c>
      <c r="G56" s="12">
        <f t="shared" si="14"/>
        <v>0.15273492286115</v>
      </c>
      <c r="H56" s="12">
        <f t="shared" si="2"/>
        <v>0.32379996825992</v>
      </c>
      <c r="I56" s="13">
        <f t="shared" si="15"/>
        <v>0.32379996825992</v>
      </c>
      <c r="J56" s="11"/>
      <c r="K56" s="28">
        <f t="shared" si="12"/>
        <v>5.11666666666667</v>
      </c>
      <c r="L56" s="28">
        <f t="shared" si="16"/>
        <v>1.65677650426326</v>
      </c>
      <c r="M56" s="10">
        <f t="shared" si="17"/>
        <v>32902.0752142099</v>
      </c>
      <c r="N56" s="37">
        <v>32902.0752142099</v>
      </c>
    </row>
    <row r="57" s="10" customFormat="1" ht="15.75" spans="1:14">
      <c r="A57" s="20">
        <v>39</v>
      </c>
      <c r="B57" s="31">
        <v>1151.545</v>
      </c>
      <c r="C57" s="19">
        <f t="shared" si="7"/>
        <v>6800</v>
      </c>
      <c r="D57" s="19">
        <f t="shared" si="8"/>
        <v>6800</v>
      </c>
      <c r="E57" s="19">
        <f t="shared" si="9"/>
        <v>330</v>
      </c>
      <c r="F57" s="12">
        <f t="shared" si="13"/>
        <v>0.477906935067336</v>
      </c>
      <c r="G57" s="12">
        <f t="shared" si="14"/>
        <v>0.15273492286115</v>
      </c>
      <c r="H57" s="12">
        <f t="shared" si="2"/>
        <v>0.325172012206186</v>
      </c>
      <c r="I57" s="13">
        <f t="shared" si="15"/>
        <v>0.325172012206186</v>
      </c>
      <c r="J57" s="11"/>
      <c r="K57" s="28">
        <f t="shared" si="12"/>
        <v>5.11666666666667</v>
      </c>
      <c r="L57" s="28">
        <f t="shared" si="16"/>
        <v>1.66379679578832</v>
      </c>
      <c r="M57" s="10">
        <f t="shared" si="17"/>
        <v>33041.4918218144</v>
      </c>
      <c r="N57" s="37">
        <v>33041.4918218144</v>
      </c>
    </row>
    <row r="58" s="10" customFormat="1" ht="15.75" spans="1:14">
      <c r="A58" s="20">
        <v>40</v>
      </c>
      <c r="B58" s="31">
        <v>1155.408</v>
      </c>
      <c r="C58" s="19">
        <f t="shared" si="7"/>
        <v>6800</v>
      </c>
      <c r="D58" s="19">
        <f t="shared" si="8"/>
        <v>6800</v>
      </c>
      <c r="E58" s="19">
        <f t="shared" si="9"/>
        <v>330</v>
      </c>
      <c r="F58" s="12">
        <f t="shared" si="13"/>
        <v>0.479277291623509</v>
      </c>
      <c r="G58" s="12">
        <f t="shared" si="14"/>
        <v>0.15273492286115</v>
      </c>
      <c r="H58" s="12">
        <f t="shared" si="2"/>
        <v>0.326542368762359</v>
      </c>
      <c r="I58" s="13">
        <f t="shared" si="15"/>
        <v>0.326542368762359</v>
      </c>
      <c r="J58" s="11"/>
      <c r="K58" s="28">
        <f t="shared" si="12"/>
        <v>5.11666666666667</v>
      </c>
      <c r="L58" s="28">
        <f t="shared" si="16"/>
        <v>1.67080845350074</v>
      </c>
      <c r="M58" s="10">
        <f t="shared" si="17"/>
        <v>33180.7369697488</v>
      </c>
      <c r="N58" s="37">
        <v>33180.7369697488</v>
      </c>
    </row>
    <row r="59" s="10" customFormat="1" ht="15.75" spans="1:14">
      <c r="A59" s="20">
        <v>41</v>
      </c>
      <c r="B59" s="31">
        <v>1159.27</v>
      </c>
      <c r="C59" s="19">
        <f t="shared" si="7"/>
        <v>6800</v>
      </c>
      <c r="D59" s="19">
        <f t="shared" si="8"/>
        <v>6800</v>
      </c>
      <c r="E59" s="19">
        <f t="shared" si="9"/>
        <v>330</v>
      </c>
      <c r="F59" s="12">
        <f t="shared" si="13"/>
        <v>0.480645963763008</v>
      </c>
      <c r="G59" s="12">
        <f t="shared" si="14"/>
        <v>0.15273492286115</v>
      </c>
      <c r="H59" s="12">
        <f t="shared" si="2"/>
        <v>0.327911040901858</v>
      </c>
      <c r="I59" s="13">
        <f t="shared" si="15"/>
        <v>0.327911040901858</v>
      </c>
      <c r="J59" s="11"/>
      <c r="K59" s="28">
        <f t="shared" ref="K59:K68" si="18">49.4/12+1</f>
        <v>5.11666666666667</v>
      </c>
      <c r="L59" s="28">
        <f t="shared" si="16"/>
        <v>1.67781149261451</v>
      </c>
      <c r="M59" s="10">
        <f t="shared" si="17"/>
        <v>33319.8109601491</v>
      </c>
      <c r="N59" s="37">
        <v>33319.8109601491</v>
      </c>
    </row>
    <row r="60" s="10" customFormat="1" ht="15.75" spans="1:14">
      <c r="A60" s="20">
        <v>42</v>
      </c>
      <c r="B60" s="31">
        <v>1163.13</v>
      </c>
      <c r="C60" s="19">
        <f t="shared" si="7"/>
        <v>6800</v>
      </c>
      <c r="D60" s="19">
        <f t="shared" si="8"/>
        <v>6800</v>
      </c>
      <c r="E60" s="19">
        <f t="shared" si="9"/>
        <v>330</v>
      </c>
      <c r="F60" s="12">
        <f t="shared" si="13"/>
        <v>0.48201260057289</v>
      </c>
      <c r="G60" s="12">
        <f t="shared" si="14"/>
        <v>0.15273492286115</v>
      </c>
      <c r="H60" s="12">
        <f t="shared" si="2"/>
        <v>0.32927767771174</v>
      </c>
      <c r="I60" s="13">
        <f t="shared" si="15"/>
        <v>0.32927767771174</v>
      </c>
      <c r="J60" s="11"/>
      <c r="K60" s="28">
        <f t="shared" si="18"/>
        <v>5.11666666666667</v>
      </c>
      <c r="L60" s="28">
        <f t="shared" si="16"/>
        <v>1.68480411762507</v>
      </c>
      <c r="M60" s="10">
        <f t="shared" si="17"/>
        <v>33458.678135927</v>
      </c>
      <c r="N60" s="37">
        <v>33458.678135927</v>
      </c>
    </row>
    <row r="61" s="10" customFormat="1" ht="15.75" spans="1:14">
      <c r="A61" s="20">
        <v>43</v>
      </c>
      <c r="B61" s="31">
        <v>1166.989</v>
      </c>
      <c r="C61" s="19">
        <f t="shared" si="7"/>
        <v>6800</v>
      </c>
      <c r="D61" s="19">
        <f t="shared" si="8"/>
        <v>6800</v>
      </c>
      <c r="E61" s="19">
        <f t="shared" si="9"/>
        <v>330</v>
      </c>
      <c r="F61" s="12">
        <f t="shared" si="13"/>
        <v>0.483377559577401</v>
      </c>
      <c r="G61" s="12">
        <f t="shared" si="14"/>
        <v>0.15273492286115</v>
      </c>
      <c r="H61" s="12">
        <f t="shared" si="2"/>
        <v>0.330642636716251</v>
      </c>
      <c r="I61" s="13">
        <f t="shared" si="15"/>
        <v>0.330642636716251</v>
      </c>
      <c r="J61" s="11"/>
      <c r="K61" s="28">
        <f t="shared" si="18"/>
        <v>5.11666666666667</v>
      </c>
      <c r="L61" s="28">
        <f t="shared" si="16"/>
        <v>1.69178815786482</v>
      </c>
      <c r="M61" s="10">
        <f t="shared" si="17"/>
        <v>33597.3748259609</v>
      </c>
      <c r="N61" s="37">
        <v>33597.3748259609</v>
      </c>
    </row>
    <row r="62" s="10" customFormat="1" ht="17.25" customHeight="1" spans="1:14">
      <c r="A62" s="20">
        <v>44</v>
      </c>
      <c r="B62" s="31">
        <v>1170.847</v>
      </c>
      <c r="C62" s="19">
        <f t="shared" si="7"/>
        <v>6800</v>
      </c>
      <c r="D62" s="19">
        <f t="shared" si="8"/>
        <v>6800</v>
      </c>
      <c r="E62" s="19">
        <f t="shared" si="9"/>
        <v>330</v>
      </c>
      <c r="F62" s="12">
        <f t="shared" si="13"/>
        <v>0.484740843727147</v>
      </c>
      <c r="G62" s="12">
        <f t="shared" si="14"/>
        <v>0.15273492286115</v>
      </c>
      <c r="H62" s="12">
        <f t="shared" si="2"/>
        <v>0.332005920865997</v>
      </c>
      <c r="I62" s="13">
        <f t="shared" si="15"/>
        <v>0.332005920865997</v>
      </c>
      <c r="J62" s="11"/>
      <c r="K62" s="28">
        <f t="shared" si="18"/>
        <v>5.11666666666667</v>
      </c>
      <c r="L62" s="28">
        <f t="shared" si="16"/>
        <v>1.69876362843102</v>
      </c>
      <c r="M62" s="10">
        <f t="shared" si="17"/>
        <v>33735.9013300688</v>
      </c>
      <c r="N62" s="37">
        <v>33735.9013300688</v>
      </c>
    </row>
    <row r="63" s="10" customFormat="1" ht="15.75" spans="1:14">
      <c r="A63" s="20">
        <v>45</v>
      </c>
      <c r="B63" s="31">
        <v>1174.704</v>
      </c>
      <c r="C63" s="19">
        <f t="shared" si="7"/>
        <v>6800</v>
      </c>
      <c r="D63" s="19">
        <f t="shared" si="8"/>
        <v>6800</v>
      </c>
      <c r="E63" s="19">
        <f t="shared" si="9"/>
        <v>330</v>
      </c>
      <c r="F63" s="12">
        <f t="shared" si="13"/>
        <v>0.486102455965764</v>
      </c>
      <c r="G63" s="12">
        <f t="shared" si="14"/>
        <v>0.15273492286115</v>
      </c>
      <c r="H63" s="12">
        <f t="shared" si="2"/>
        <v>0.333367533104614</v>
      </c>
      <c r="I63" s="13">
        <f t="shared" si="15"/>
        <v>0.333367533104614</v>
      </c>
      <c r="J63" s="11"/>
      <c r="K63" s="28">
        <f t="shared" si="18"/>
        <v>5.11666666666667</v>
      </c>
      <c r="L63" s="28">
        <f t="shared" si="16"/>
        <v>1.70573054438527</v>
      </c>
      <c r="M63" s="10">
        <f t="shared" si="17"/>
        <v>33874.2579473602</v>
      </c>
      <c r="N63" s="37">
        <v>33874.2579473602</v>
      </c>
    </row>
    <row r="64" s="10" customFormat="1" ht="15.75" spans="1:14">
      <c r="A64" s="20">
        <v>46</v>
      </c>
      <c r="B64" s="31">
        <v>1178.56</v>
      </c>
      <c r="C64" s="19">
        <f t="shared" si="7"/>
        <v>6800</v>
      </c>
      <c r="D64" s="19">
        <f t="shared" si="8"/>
        <v>6800</v>
      </c>
      <c r="E64" s="19">
        <f t="shared" si="9"/>
        <v>330</v>
      </c>
      <c r="F64" s="12">
        <f t="shared" si="13"/>
        <v>0.487462399229936</v>
      </c>
      <c r="G64" s="12">
        <f t="shared" si="14"/>
        <v>0.15273492286115</v>
      </c>
      <c r="H64" s="12">
        <f t="shared" si="2"/>
        <v>0.334727476368786</v>
      </c>
      <c r="I64" s="13">
        <f t="shared" si="15"/>
        <v>0.334727476368786</v>
      </c>
      <c r="J64" s="11"/>
      <c r="K64" s="28">
        <f t="shared" si="18"/>
        <v>5.11666666666667</v>
      </c>
      <c r="L64" s="28">
        <f t="shared" si="16"/>
        <v>1.71268892075362</v>
      </c>
      <c r="M64" s="10">
        <f t="shared" si="17"/>
        <v>34012.4449762389</v>
      </c>
      <c r="N64" s="37">
        <v>34012.4449762389</v>
      </c>
    </row>
    <row r="65" s="10" customFormat="1" ht="15.75" spans="1:14">
      <c r="A65" s="20">
        <v>47</v>
      </c>
      <c r="B65" s="31">
        <v>1182.414</v>
      </c>
      <c r="C65" s="19">
        <f t="shared" si="7"/>
        <v>6800</v>
      </c>
      <c r="D65" s="19">
        <f t="shared" si="8"/>
        <v>6800</v>
      </c>
      <c r="E65" s="19">
        <f t="shared" si="9"/>
        <v>330</v>
      </c>
      <c r="F65" s="12">
        <f t="shared" si="13"/>
        <v>0.488820324277844</v>
      </c>
      <c r="G65" s="12">
        <f t="shared" si="14"/>
        <v>0.15273492286115</v>
      </c>
      <c r="H65" s="12">
        <f t="shared" si="2"/>
        <v>0.336085401416694</v>
      </c>
      <c r="I65" s="13">
        <f t="shared" si="15"/>
        <v>0.336085401416694</v>
      </c>
      <c r="J65" s="11"/>
      <c r="K65" s="28">
        <f t="shared" si="18"/>
        <v>5.11666666666667</v>
      </c>
      <c r="L65" s="28">
        <f t="shared" si="16"/>
        <v>1.71963697058208</v>
      </c>
      <c r="M65" s="10">
        <f t="shared" si="17"/>
        <v>34150.4269294232</v>
      </c>
      <c r="N65" s="37">
        <v>34150.4269294232</v>
      </c>
    </row>
    <row r="66" s="10" customFormat="1" ht="15.75" spans="1:14">
      <c r="A66" s="20">
        <v>48</v>
      </c>
      <c r="B66" s="31">
        <v>1186.268</v>
      </c>
      <c r="C66" s="19">
        <f t="shared" si="7"/>
        <v>6800</v>
      </c>
      <c r="D66" s="19">
        <f t="shared" si="8"/>
        <v>6800</v>
      </c>
      <c r="E66" s="19">
        <f t="shared" si="9"/>
        <v>330</v>
      </c>
      <c r="F66" s="12">
        <f t="shared" si="13"/>
        <v>0.490176938715305</v>
      </c>
      <c r="G66" s="12">
        <f t="shared" si="14"/>
        <v>0.15273492286115</v>
      </c>
      <c r="H66" s="12">
        <f t="shared" si="2"/>
        <v>0.337442015854155</v>
      </c>
      <c r="I66" s="13">
        <f t="shared" si="15"/>
        <v>0.337442015854155</v>
      </c>
      <c r="J66" s="11"/>
      <c r="K66" s="28">
        <f t="shared" si="18"/>
        <v>5.11666666666667</v>
      </c>
      <c r="L66" s="28">
        <f t="shared" si="16"/>
        <v>1.72657831445376</v>
      </c>
      <c r="M66" s="10">
        <f t="shared" si="17"/>
        <v>34288.2757084022</v>
      </c>
      <c r="N66" s="37">
        <v>34288.2757084022</v>
      </c>
    </row>
    <row r="67" s="10" customFormat="1" ht="15.75" spans="1:14">
      <c r="A67" s="20">
        <v>49</v>
      </c>
      <c r="B67" s="31">
        <v>1190.12</v>
      </c>
      <c r="C67" s="19">
        <f t="shared" si="7"/>
        <v>6800</v>
      </c>
      <c r="D67" s="19">
        <f t="shared" si="8"/>
        <v>6800</v>
      </c>
      <c r="E67" s="19">
        <f t="shared" si="9"/>
        <v>330</v>
      </c>
      <c r="F67" s="12">
        <f t="shared" si="13"/>
        <v>0.491531541453695</v>
      </c>
      <c r="G67" s="12">
        <f t="shared" si="14"/>
        <v>0.15273492286115</v>
      </c>
      <c r="H67" s="12">
        <f t="shared" si="2"/>
        <v>0.338796618592545</v>
      </c>
      <c r="I67" s="13">
        <f t="shared" si="15"/>
        <v>0.338796618592545</v>
      </c>
      <c r="J67" s="11"/>
      <c r="K67" s="28">
        <f t="shared" si="18"/>
        <v>5.11666666666667</v>
      </c>
      <c r="L67" s="28">
        <f t="shared" si="16"/>
        <v>1.73350936513186</v>
      </c>
      <c r="M67" s="10">
        <f t="shared" si="17"/>
        <v>34425.9200739141</v>
      </c>
      <c r="N67" s="37">
        <v>34425.9200739141</v>
      </c>
    </row>
    <row r="68" s="10" customFormat="1" ht="15.75" spans="1:14">
      <c r="A68" s="29">
        <v>50</v>
      </c>
      <c r="B68" s="38">
        <v>1193.971</v>
      </c>
      <c r="C68" s="19">
        <f t="shared" si="7"/>
        <v>6800</v>
      </c>
      <c r="D68" s="19">
        <f t="shared" si="8"/>
        <v>6800</v>
      </c>
      <c r="E68" s="19">
        <f t="shared" si="9"/>
        <v>330</v>
      </c>
      <c r="F68" s="12">
        <f t="shared" si="13"/>
        <v>0.492884487571946</v>
      </c>
      <c r="G68" s="12">
        <f t="shared" si="14"/>
        <v>0.15273492286115</v>
      </c>
      <c r="H68" s="12">
        <f t="shared" si="2"/>
        <v>0.340149564710796</v>
      </c>
      <c r="I68" s="13">
        <f t="shared" si="15"/>
        <v>0.340149564710796</v>
      </c>
      <c r="J68" s="11"/>
      <c r="K68" s="28">
        <f t="shared" si="18"/>
        <v>5.11666666666667</v>
      </c>
      <c r="L68" s="28">
        <f t="shared" si="16"/>
        <v>1.74043193943691</v>
      </c>
      <c r="M68" s="10">
        <f t="shared" si="17"/>
        <v>34563.396106363</v>
      </c>
      <c r="N68" s="37">
        <v>34563.396106363</v>
      </c>
    </row>
    <row r="69" s="10" customFormat="1" ht="15.75" spans="1:14">
      <c r="A69" s="20">
        <v>51</v>
      </c>
      <c r="B69" s="31">
        <v>1197.821</v>
      </c>
      <c r="C69" s="19">
        <f t="shared" si="7"/>
        <v>6800</v>
      </c>
      <c r="D69" s="19">
        <f t="shared" si="8"/>
        <v>6800</v>
      </c>
      <c r="E69" s="19">
        <f t="shared" si="9"/>
        <v>330</v>
      </c>
      <c r="F69" s="12">
        <f t="shared" si="13"/>
        <v>0.494235779970569</v>
      </c>
      <c r="G69" s="12">
        <f t="shared" si="14"/>
        <v>0.15273492286115</v>
      </c>
      <c r="H69" s="12">
        <f t="shared" si="2"/>
        <v>0.341500857109419</v>
      </c>
      <c r="I69" s="13">
        <f t="shared" si="15"/>
        <v>0.341500857109419</v>
      </c>
      <c r="J69" s="11"/>
      <c r="K69" s="28">
        <f t="shared" ref="K69:K78" si="19">49.4/12+1</f>
        <v>5.11666666666667</v>
      </c>
      <c r="L69" s="28">
        <f t="shared" si="16"/>
        <v>1.74734605220986</v>
      </c>
      <c r="M69" s="10">
        <f t="shared" si="17"/>
        <v>34700.7041004767</v>
      </c>
      <c r="N69" s="37">
        <v>34700.7041004767</v>
      </c>
    </row>
    <row r="70" s="10" customFormat="1" ht="15.75" spans="1:14">
      <c r="A70" s="20">
        <v>52</v>
      </c>
      <c r="B70" s="31">
        <v>1201.67</v>
      </c>
      <c r="C70" s="19">
        <f t="shared" si="7"/>
        <v>6800</v>
      </c>
      <c r="D70" s="19">
        <f t="shared" si="8"/>
        <v>6800</v>
      </c>
      <c r="E70" s="19">
        <f t="shared" si="9"/>
        <v>330</v>
      </c>
      <c r="F70" s="12">
        <f t="shared" si="13"/>
        <v>0.495585421543253</v>
      </c>
      <c r="G70" s="12">
        <f t="shared" si="14"/>
        <v>0.15273492286115</v>
      </c>
      <c r="H70" s="12">
        <f t="shared" si="2"/>
        <v>0.342850498682103</v>
      </c>
      <c r="I70" s="13">
        <f t="shared" si="15"/>
        <v>0.342850498682103</v>
      </c>
      <c r="J70" s="11"/>
      <c r="K70" s="28">
        <f t="shared" si="19"/>
        <v>5.11666666666667</v>
      </c>
      <c r="L70" s="28">
        <f t="shared" si="16"/>
        <v>1.75425171825676</v>
      </c>
      <c r="M70" s="10">
        <f t="shared" si="17"/>
        <v>34837.8443502899</v>
      </c>
      <c r="N70" s="37">
        <v>34837.8443502899</v>
      </c>
    </row>
    <row r="71" s="10" customFormat="1" ht="15.75" spans="1:14">
      <c r="A71" s="20">
        <v>53</v>
      </c>
      <c r="B71" s="31">
        <v>1205.518</v>
      </c>
      <c r="C71" s="19">
        <f t="shared" si="7"/>
        <v>6800</v>
      </c>
      <c r="D71" s="19">
        <f t="shared" si="8"/>
        <v>6800</v>
      </c>
      <c r="E71" s="19">
        <f t="shared" si="9"/>
        <v>330</v>
      </c>
      <c r="F71" s="12">
        <f t="shared" si="13"/>
        <v>0.496933415176882</v>
      </c>
      <c r="G71" s="12">
        <f t="shared" si="14"/>
        <v>0.15273492286115</v>
      </c>
      <c r="H71" s="12">
        <f t="shared" si="2"/>
        <v>0.344198492315732</v>
      </c>
      <c r="I71" s="13">
        <f t="shared" si="15"/>
        <v>0.344198492315732</v>
      </c>
      <c r="J71" s="11"/>
      <c r="K71" s="28">
        <f t="shared" si="19"/>
        <v>5.11666666666667</v>
      </c>
      <c r="L71" s="28">
        <f t="shared" si="16"/>
        <v>1.76114895234883</v>
      </c>
      <c r="M71" s="10">
        <f t="shared" si="17"/>
        <v>34974.8171491456</v>
      </c>
      <c r="N71" s="37">
        <v>34974.8171491456</v>
      </c>
    </row>
    <row r="72" s="10" customFormat="1" ht="15.75" spans="1:14">
      <c r="A72" s="20">
        <v>54</v>
      </c>
      <c r="B72" s="31">
        <v>1209.364</v>
      </c>
      <c r="C72" s="19">
        <f t="shared" si="7"/>
        <v>6800</v>
      </c>
      <c r="D72" s="19">
        <f t="shared" si="8"/>
        <v>6800</v>
      </c>
      <c r="E72" s="19">
        <f t="shared" si="9"/>
        <v>330</v>
      </c>
      <c r="F72" s="12">
        <f t="shared" si="13"/>
        <v>0.498279413945976</v>
      </c>
      <c r="G72" s="12">
        <f t="shared" si="14"/>
        <v>0.15273492286115</v>
      </c>
      <c r="H72" s="12">
        <f t="shared" si="2"/>
        <v>0.345544491084826</v>
      </c>
      <c r="I72" s="13">
        <f t="shared" si="15"/>
        <v>0.345544491084826</v>
      </c>
      <c r="J72" s="11"/>
      <c r="K72" s="28">
        <f t="shared" si="19"/>
        <v>5.11666666666667</v>
      </c>
      <c r="L72" s="28">
        <f t="shared" si="16"/>
        <v>1.76803597938403</v>
      </c>
      <c r="M72" s="10">
        <f t="shared" si="17"/>
        <v>35111.587245131</v>
      </c>
      <c r="N72" s="37">
        <v>35111.587245131</v>
      </c>
    </row>
    <row r="73" s="10" customFormat="1" ht="15.75" spans="1:14">
      <c r="A73" s="20">
        <v>55</v>
      </c>
      <c r="B73" s="31">
        <v>1213.21</v>
      </c>
      <c r="C73" s="19">
        <f t="shared" si="7"/>
        <v>6800</v>
      </c>
      <c r="D73" s="19">
        <f t="shared" si="8"/>
        <v>6800</v>
      </c>
      <c r="E73" s="19">
        <f t="shared" si="9"/>
        <v>330</v>
      </c>
      <c r="F73" s="12">
        <f t="shared" si="13"/>
        <v>0.499624120670742</v>
      </c>
      <c r="G73" s="12">
        <f t="shared" si="14"/>
        <v>0.15273492286115</v>
      </c>
      <c r="H73" s="12">
        <f t="shared" si="2"/>
        <v>0.346889197809592</v>
      </c>
      <c r="I73" s="13">
        <f t="shared" si="15"/>
        <v>0.346889197809592</v>
      </c>
      <c r="J73" s="11"/>
      <c r="K73" s="28">
        <f t="shared" si="19"/>
        <v>5.11666666666667</v>
      </c>
      <c r="L73" s="28">
        <f t="shared" si="16"/>
        <v>1.77491639545908</v>
      </c>
      <c r="M73" s="10">
        <f t="shared" si="17"/>
        <v>35248.2260534578</v>
      </c>
      <c r="N73" s="37">
        <v>35248.2260534578</v>
      </c>
    </row>
    <row r="74" s="10" customFormat="1" ht="15.75" spans="1:14">
      <c r="A74" s="20">
        <v>56</v>
      </c>
      <c r="B74" s="31">
        <v>1217.054</v>
      </c>
      <c r="C74" s="19">
        <f t="shared" si="7"/>
        <v>6800</v>
      </c>
      <c r="D74" s="19">
        <f t="shared" si="8"/>
        <v>6800</v>
      </c>
      <c r="E74" s="19">
        <f t="shared" si="9"/>
        <v>330</v>
      </c>
      <c r="F74" s="12">
        <f t="shared" si="13"/>
        <v>0.500966838941087</v>
      </c>
      <c r="G74" s="12">
        <f t="shared" si="14"/>
        <v>0.15273492286115</v>
      </c>
      <c r="H74" s="12">
        <f t="shared" si="2"/>
        <v>0.348231916079937</v>
      </c>
      <c r="I74" s="13">
        <f t="shared" si="15"/>
        <v>0.348231916079937</v>
      </c>
      <c r="J74" s="11"/>
      <c r="K74" s="28">
        <f t="shared" si="19"/>
        <v>5.11666666666667</v>
      </c>
      <c r="L74" s="28">
        <f t="shared" si="16"/>
        <v>1.78178663727568</v>
      </c>
      <c r="M74" s="10">
        <f t="shared" si="17"/>
        <v>35384.6628102611</v>
      </c>
      <c r="N74" s="37">
        <v>35384.6628102611</v>
      </c>
    </row>
    <row r="75" s="10" customFormat="1" ht="15.75" spans="1:14">
      <c r="A75" s="20">
        <v>57</v>
      </c>
      <c r="B75" s="31">
        <v>1220.897</v>
      </c>
      <c r="C75" s="19">
        <f t="shared" si="7"/>
        <v>6800</v>
      </c>
      <c r="D75" s="19">
        <f t="shared" si="8"/>
        <v>6800</v>
      </c>
      <c r="E75" s="19">
        <f t="shared" si="9"/>
        <v>330</v>
      </c>
      <c r="F75" s="12">
        <f t="shared" si="13"/>
        <v>0.502307921420759</v>
      </c>
      <c r="G75" s="12">
        <f t="shared" si="14"/>
        <v>0.15273492286115</v>
      </c>
      <c r="H75" s="12">
        <f t="shared" si="2"/>
        <v>0.349572998559609</v>
      </c>
      <c r="I75" s="13">
        <f t="shared" si="15"/>
        <v>0.349572998559609</v>
      </c>
      <c r="J75" s="11"/>
      <c r="K75" s="28">
        <f t="shared" si="19"/>
        <v>5.11666666666667</v>
      </c>
      <c r="L75" s="28">
        <f t="shared" si="16"/>
        <v>1.78864850929666</v>
      </c>
      <c r="M75" s="10">
        <f t="shared" si="17"/>
        <v>35520.9333505323</v>
      </c>
      <c r="N75" s="37">
        <v>35520.9333505323</v>
      </c>
    </row>
    <row r="76" s="10" customFormat="1" ht="15.75" spans="1:14">
      <c r="A76" s="20">
        <v>58</v>
      </c>
      <c r="B76" s="31">
        <v>1224.739</v>
      </c>
      <c r="C76" s="19">
        <f t="shared" si="7"/>
        <v>6800</v>
      </c>
      <c r="D76" s="19">
        <f t="shared" si="8"/>
        <v>6800</v>
      </c>
      <c r="E76" s="19">
        <f t="shared" si="9"/>
        <v>330</v>
      </c>
      <c r="F76" s="12">
        <f t="shared" si="13"/>
        <v>0.503647370961224</v>
      </c>
      <c r="G76" s="12">
        <f t="shared" si="14"/>
        <v>0.15273492286115</v>
      </c>
      <c r="H76" s="12">
        <f t="shared" si="2"/>
        <v>0.350912448100074</v>
      </c>
      <c r="I76" s="13">
        <f t="shared" si="15"/>
        <v>0.350912448100074</v>
      </c>
      <c r="J76" s="11"/>
      <c r="K76" s="28">
        <f t="shared" si="19"/>
        <v>5.11666666666667</v>
      </c>
      <c r="L76" s="28">
        <f t="shared" si="16"/>
        <v>1.79550202611204</v>
      </c>
      <c r="M76" s="10">
        <f t="shared" si="17"/>
        <v>35657.0379640159</v>
      </c>
      <c r="N76" s="37">
        <v>35657.0379640159</v>
      </c>
    </row>
    <row r="77" s="10" customFormat="1" ht="15.75" spans="1:14">
      <c r="A77" s="20">
        <v>59</v>
      </c>
      <c r="B77" s="31">
        <v>1228.579</v>
      </c>
      <c r="C77" s="19">
        <f t="shared" si="7"/>
        <v>6800</v>
      </c>
      <c r="D77" s="19">
        <f t="shared" si="8"/>
        <v>6800</v>
      </c>
      <c r="E77" s="19">
        <f t="shared" si="9"/>
        <v>330</v>
      </c>
      <c r="F77" s="12">
        <f t="shared" si="13"/>
        <v>0.504984842274081</v>
      </c>
      <c r="G77" s="12">
        <f t="shared" si="14"/>
        <v>0.15273492286115</v>
      </c>
      <c r="H77" s="12">
        <f t="shared" si="2"/>
        <v>0.352249919412931</v>
      </c>
      <c r="I77" s="13">
        <f t="shared" si="15"/>
        <v>0.352249919412931</v>
      </c>
      <c r="J77" s="11"/>
      <c r="K77" s="28">
        <f t="shared" si="19"/>
        <v>5.11666666666667</v>
      </c>
      <c r="L77" s="28">
        <f t="shared" si="16"/>
        <v>1.80234542099616</v>
      </c>
      <c r="M77" s="10">
        <f t="shared" si="17"/>
        <v>35792.9415651465</v>
      </c>
      <c r="N77" s="37">
        <v>35792.9415651465</v>
      </c>
    </row>
    <row r="78" s="10" customFormat="1" ht="15.75" spans="1:14">
      <c r="A78" s="20">
        <v>60</v>
      </c>
      <c r="B78" s="31">
        <v>1232.419</v>
      </c>
      <c r="C78" s="19">
        <f t="shared" si="7"/>
        <v>6800</v>
      </c>
      <c r="D78" s="19">
        <f t="shared" si="8"/>
        <v>6800</v>
      </c>
      <c r="E78" s="19">
        <f t="shared" si="9"/>
        <v>330</v>
      </c>
      <c r="F78" s="12">
        <f t="shared" si="13"/>
        <v>0.506321034796616</v>
      </c>
      <c r="G78" s="12">
        <f t="shared" si="14"/>
        <v>0.15273492286115</v>
      </c>
      <c r="H78" s="12">
        <f t="shared" si="2"/>
        <v>0.353586111935466</v>
      </c>
      <c r="I78" s="13">
        <f t="shared" si="15"/>
        <v>0.353586111935466</v>
      </c>
      <c r="J78" s="11"/>
      <c r="K78" s="28">
        <f t="shared" si="19"/>
        <v>5.11666666666667</v>
      </c>
      <c r="L78" s="28">
        <f t="shared" si="16"/>
        <v>1.80918227273647</v>
      </c>
      <c r="M78" s="10">
        <f t="shared" si="17"/>
        <v>35928.7152253893</v>
      </c>
      <c r="N78" s="37">
        <v>35928.7152253893</v>
      </c>
    </row>
    <row r="79" s="10" customFormat="1" ht="15.75" spans="1:14">
      <c r="A79" s="20">
        <v>61</v>
      </c>
      <c r="B79" s="31">
        <v>1236.257</v>
      </c>
      <c r="C79" s="19">
        <f t="shared" si="7"/>
        <v>6800</v>
      </c>
      <c r="D79" s="19">
        <f t="shared" si="8"/>
        <v>6800</v>
      </c>
      <c r="E79" s="19">
        <f t="shared" si="9"/>
        <v>330</v>
      </c>
      <c r="F79" s="12">
        <f t="shared" si="13"/>
        <v>0.507655255425505</v>
      </c>
      <c r="G79" s="12">
        <f t="shared" si="14"/>
        <v>0.15273492286115</v>
      </c>
      <c r="H79" s="12">
        <f t="shared" si="2"/>
        <v>0.354920332564355</v>
      </c>
      <c r="I79" s="13">
        <f t="shared" si="15"/>
        <v>0.354920332564355</v>
      </c>
      <c r="J79" s="11"/>
      <c r="K79" s="28">
        <f t="shared" ref="K79:K88" si="20">49.4/12+1</f>
        <v>5.11666666666667</v>
      </c>
      <c r="L79" s="28">
        <f t="shared" si="16"/>
        <v>1.81600903495428</v>
      </c>
      <c r="M79" s="10">
        <f t="shared" si="17"/>
        <v>36064.2885168875</v>
      </c>
      <c r="N79" s="37">
        <v>36064.2885168875</v>
      </c>
    </row>
    <row r="80" s="10" customFormat="1" ht="15.75" spans="1:14">
      <c r="A80" s="20">
        <v>62</v>
      </c>
      <c r="B80" s="31">
        <v>1240.095</v>
      </c>
      <c r="C80" s="19">
        <f t="shared" si="7"/>
        <v>6800</v>
      </c>
      <c r="D80" s="19">
        <f t="shared" si="8"/>
        <v>6800</v>
      </c>
      <c r="E80" s="19">
        <f t="shared" si="9"/>
        <v>330</v>
      </c>
      <c r="F80" s="12">
        <f t="shared" si="13"/>
        <v>0.508988202253829</v>
      </c>
      <c r="G80" s="12">
        <f t="shared" si="14"/>
        <v>0.15273492286115</v>
      </c>
      <c r="H80" s="12">
        <f t="shared" si="2"/>
        <v>0.356253279392679</v>
      </c>
      <c r="I80" s="13">
        <f t="shared" si="15"/>
        <v>0.356253279392679</v>
      </c>
      <c r="J80" s="11"/>
      <c r="K80" s="28">
        <f t="shared" si="20"/>
        <v>5.11666666666667</v>
      </c>
      <c r="L80" s="28">
        <f t="shared" si="16"/>
        <v>1.82282927955921</v>
      </c>
      <c r="M80" s="10">
        <f t="shared" si="17"/>
        <v>36199.732374519</v>
      </c>
      <c r="N80" s="37">
        <v>36199.732374519</v>
      </c>
    </row>
    <row r="81" s="10" customFormat="1" ht="15.75" spans="1:14">
      <c r="A81" s="20">
        <v>63</v>
      </c>
      <c r="B81" s="31">
        <v>1243.931</v>
      </c>
      <c r="C81" s="19">
        <f t="shared" si="7"/>
        <v>6800</v>
      </c>
      <c r="D81" s="19">
        <f t="shared" si="8"/>
        <v>6800</v>
      </c>
      <c r="E81" s="19">
        <f t="shared" si="9"/>
        <v>330</v>
      </c>
      <c r="F81" s="12">
        <f t="shared" si="13"/>
        <v>0.510319183493742</v>
      </c>
      <c r="G81" s="12">
        <f t="shared" si="14"/>
        <v>0.15273492286115</v>
      </c>
      <c r="H81" s="12">
        <f t="shared" si="2"/>
        <v>0.357584260632592</v>
      </c>
      <c r="I81" s="13">
        <f t="shared" si="15"/>
        <v>0.357584260632592</v>
      </c>
      <c r="J81" s="11"/>
      <c r="K81" s="28">
        <f t="shared" si="20"/>
        <v>5.11666666666667</v>
      </c>
      <c r="L81" s="28">
        <f t="shared" si="16"/>
        <v>1.82963946690343</v>
      </c>
      <c r="M81" s="10">
        <f t="shared" si="17"/>
        <v>36334.9765040958</v>
      </c>
      <c r="N81" s="37">
        <v>36334.9765040958</v>
      </c>
    </row>
    <row r="82" s="10" customFormat="1" ht="15.75" spans="1:14">
      <c r="A82" s="20">
        <v>64</v>
      </c>
      <c r="B82" s="31">
        <v>1247.766</v>
      </c>
      <c r="C82" s="19">
        <f t="shared" si="7"/>
        <v>6800</v>
      </c>
      <c r="D82" s="19">
        <f t="shared" si="8"/>
        <v>6800</v>
      </c>
      <c r="E82" s="19">
        <f t="shared" si="9"/>
        <v>330</v>
      </c>
      <c r="F82" s="12">
        <f t="shared" si="13"/>
        <v>0.511648549423529</v>
      </c>
      <c r="G82" s="12">
        <f t="shared" si="14"/>
        <v>0.15273492286115</v>
      </c>
      <c r="H82" s="12">
        <f t="shared" si="2"/>
        <v>0.358913626562379</v>
      </c>
      <c r="I82" s="13">
        <f t="shared" si="15"/>
        <v>0.358913626562379</v>
      </c>
      <c r="J82" s="11"/>
      <c r="K82" s="28">
        <f t="shared" si="20"/>
        <v>5.11666666666667</v>
      </c>
      <c r="L82" s="28">
        <f t="shared" si="16"/>
        <v>1.83644138924417</v>
      </c>
      <c r="M82" s="10">
        <f t="shared" si="17"/>
        <v>36470.0564982172</v>
      </c>
      <c r="N82" s="37">
        <v>36470.0564982172</v>
      </c>
    </row>
    <row r="83" s="10" customFormat="1" ht="15.75" spans="1:14">
      <c r="A83" s="20">
        <v>65</v>
      </c>
      <c r="B83" s="31">
        <v>1251.6</v>
      </c>
      <c r="C83" s="19">
        <f t="shared" si="7"/>
        <v>6800</v>
      </c>
      <c r="D83" s="19">
        <f t="shared" si="8"/>
        <v>6800</v>
      </c>
      <c r="E83" s="19">
        <f t="shared" si="9"/>
        <v>330</v>
      </c>
      <c r="F83" s="12">
        <f t="shared" ref="F83:F114" si="21">(B83/(B83+C83))*3.3</f>
        <v>0.512976302846639</v>
      </c>
      <c r="G83" s="12">
        <f t="shared" ref="G83:G114" si="22">(E83/(E83+D83))*3.3</f>
        <v>0.15273492286115</v>
      </c>
      <c r="H83" s="12">
        <f t="shared" ref="H83:H138" si="23">F83-G83</f>
        <v>0.360241379985489</v>
      </c>
      <c r="I83" s="13">
        <f t="shared" ref="I83:I118" si="24">H83</f>
        <v>0.360241379985489</v>
      </c>
      <c r="J83" s="11"/>
      <c r="K83" s="28">
        <f t="shared" si="20"/>
        <v>5.11666666666667</v>
      </c>
      <c r="L83" s="28">
        <f t="shared" ref="L83:L118" si="25">I83*K83</f>
        <v>1.84323506092575</v>
      </c>
      <c r="M83" s="10">
        <f t="shared" ref="M83:M114" si="26">L83/3.3*65535</f>
        <v>36604.9726417482</v>
      </c>
      <c r="N83" s="37">
        <v>36604.9726417482</v>
      </c>
    </row>
    <row r="84" s="10" customFormat="1" ht="15.75" spans="1:14">
      <c r="A84" s="20">
        <v>66</v>
      </c>
      <c r="B84" s="31">
        <v>1255.432</v>
      </c>
      <c r="C84" s="19">
        <f t="shared" ref="C84:C138" si="27">C83</f>
        <v>6800</v>
      </c>
      <c r="D84" s="19">
        <f t="shared" ref="D84:D138" si="28">D83</f>
        <v>6800</v>
      </c>
      <c r="E84" s="19">
        <f t="shared" ref="E84:E138" si="29">E83</f>
        <v>330</v>
      </c>
      <c r="F84" s="12">
        <f t="shared" si="21"/>
        <v>0.514302100743945</v>
      </c>
      <c r="G84" s="12">
        <f t="shared" si="22"/>
        <v>0.15273492286115</v>
      </c>
      <c r="H84" s="12">
        <f t="shared" si="23"/>
        <v>0.361567177882795</v>
      </c>
      <c r="I84" s="13">
        <f t="shared" si="24"/>
        <v>0.361567177882795</v>
      </c>
      <c r="J84" s="11"/>
      <c r="K84" s="28">
        <f t="shared" si="20"/>
        <v>5.11666666666667</v>
      </c>
      <c r="L84" s="28">
        <f t="shared" si="25"/>
        <v>1.85001872683363</v>
      </c>
      <c r="M84" s="10">
        <f t="shared" si="26"/>
        <v>36739.6900797097</v>
      </c>
      <c r="N84" s="37">
        <v>36739.6900797097</v>
      </c>
    </row>
    <row r="85" s="10" customFormat="1" ht="15.75" spans="1:14">
      <c r="A85" s="20">
        <v>67</v>
      </c>
      <c r="B85" s="31">
        <v>1259.264</v>
      </c>
      <c r="C85" s="19">
        <f t="shared" si="27"/>
        <v>6800</v>
      </c>
      <c r="D85" s="19">
        <f t="shared" si="28"/>
        <v>6800</v>
      </c>
      <c r="E85" s="19">
        <f t="shared" si="29"/>
        <v>330</v>
      </c>
      <c r="F85" s="12">
        <f t="shared" si="21"/>
        <v>0.515626637866684</v>
      </c>
      <c r="G85" s="12">
        <f t="shared" si="22"/>
        <v>0.15273492286115</v>
      </c>
      <c r="H85" s="12">
        <f t="shared" si="23"/>
        <v>0.362891715005534</v>
      </c>
      <c r="I85" s="13">
        <f t="shared" si="24"/>
        <v>0.362891715005534</v>
      </c>
      <c r="J85" s="11"/>
      <c r="K85" s="28">
        <f t="shared" si="20"/>
        <v>5.11666666666667</v>
      </c>
      <c r="L85" s="28">
        <f t="shared" si="25"/>
        <v>1.85679594177831</v>
      </c>
      <c r="M85" s="10">
        <f t="shared" si="26"/>
        <v>36874.2794074065</v>
      </c>
      <c r="N85" s="37">
        <v>36874.2794074065</v>
      </c>
    </row>
    <row r="86" s="10" customFormat="1" ht="15.75" spans="1:14">
      <c r="A86" s="20">
        <v>68</v>
      </c>
      <c r="B86" s="31">
        <v>1263.094</v>
      </c>
      <c r="C86" s="19">
        <f t="shared" si="27"/>
        <v>6800</v>
      </c>
      <c r="D86" s="19">
        <f t="shared" si="28"/>
        <v>6800</v>
      </c>
      <c r="E86" s="19">
        <f t="shared" si="29"/>
        <v>330</v>
      </c>
      <c r="F86" s="12">
        <f t="shared" si="21"/>
        <v>0.516949225694256</v>
      </c>
      <c r="G86" s="12">
        <f t="shared" si="22"/>
        <v>0.15273492286115</v>
      </c>
      <c r="H86" s="12">
        <f t="shared" si="23"/>
        <v>0.364214302833106</v>
      </c>
      <c r="I86" s="13">
        <f t="shared" si="24"/>
        <v>0.364214302833106</v>
      </c>
      <c r="J86" s="11"/>
      <c r="K86" s="28">
        <f t="shared" si="20"/>
        <v>5.11666666666667</v>
      </c>
      <c r="L86" s="28">
        <f t="shared" si="25"/>
        <v>1.86356318282939</v>
      </c>
      <c r="M86" s="10">
        <f t="shared" si="26"/>
        <v>37008.6706626437</v>
      </c>
      <c r="N86" s="37">
        <v>37008.6706626437</v>
      </c>
    </row>
    <row r="87" s="10" customFormat="1" ht="15.75" spans="1:14">
      <c r="A87" s="20">
        <v>69</v>
      </c>
      <c r="B87" s="31">
        <v>1266.923</v>
      </c>
      <c r="C87" s="19">
        <f t="shared" si="27"/>
        <v>6800</v>
      </c>
      <c r="D87" s="19">
        <f t="shared" si="28"/>
        <v>6800</v>
      </c>
      <c r="E87" s="19">
        <f t="shared" si="29"/>
        <v>330</v>
      </c>
      <c r="F87" s="12">
        <f t="shared" si="21"/>
        <v>0.518270212818444</v>
      </c>
      <c r="G87" s="12">
        <f t="shared" si="22"/>
        <v>0.15273492286115</v>
      </c>
      <c r="H87" s="12">
        <f t="shared" si="23"/>
        <v>0.365535289957294</v>
      </c>
      <c r="I87" s="13">
        <f t="shared" si="24"/>
        <v>0.365535289957294</v>
      </c>
      <c r="J87" s="11"/>
      <c r="K87" s="28">
        <f t="shared" si="20"/>
        <v>5.11666666666667</v>
      </c>
      <c r="L87" s="28">
        <f t="shared" si="25"/>
        <v>1.87032223361482</v>
      </c>
      <c r="M87" s="10">
        <f t="shared" si="26"/>
        <v>37142.8992666507</v>
      </c>
      <c r="N87" s="37">
        <v>37142.8992666507</v>
      </c>
    </row>
    <row r="88" s="10" customFormat="1" ht="15.75" spans="1:14">
      <c r="A88" s="20">
        <v>70</v>
      </c>
      <c r="B88" s="31">
        <v>1270.751</v>
      </c>
      <c r="C88" s="19">
        <f t="shared" si="27"/>
        <v>6800</v>
      </c>
      <c r="D88" s="19">
        <f t="shared" si="28"/>
        <v>6800</v>
      </c>
      <c r="E88" s="19">
        <f t="shared" si="29"/>
        <v>330</v>
      </c>
      <c r="F88" s="12">
        <f t="shared" si="21"/>
        <v>0.519589602008537</v>
      </c>
      <c r="G88" s="12">
        <f t="shared" si="22"/>
        <v>0.15273492286115</v>
      </c>
      <c r="H88" s="12">
        <f t="shared" si="23"/>
        <v>0.366854679147387</v>
      </c>
      <c r="I88" s="13">
        <f t="shared" si="24"/>
        <v>0.366854679147387</v>
      </c>
      <c r="J88" s="11"/>
      <c r="K88" s="28">
        <f t="shared" si="20"/>
        <v>5.11666666666667</v>
      </c>
      <c r="L88" s="28">
        <f t="shared" si="25"/>
        <v>1.87707310830413</v>
      </c>
      <c r="M88" s="10">
        <f t="shared" si="26"/>
        <v>37276.9655008216</v>
      </c>
      <c r="N88" s="37">
        <v>37276.9655008216</v>
      </c>
    </row>
    <row r="89" s="10" customFormat="1" ht="15.75" spans="1:14">
      <c r="A89" s="20">
        <v>71</v>
      </c>
      <c r="B89" s="31">
        <v>1274.578</v>
      </c>
      <c r="C89" s="19">
        <f t="shared" si="27"/>
        <v>6800</v>
      </c>
      <c r="D89" s="19">
        <f t="shared" si="28"/>
        <v>6800</v>
      </c>
      <c r="E89" s="19">
        <f t="shared" si="29"/>
        <v>330</v>
      </c>
      <c r="F89" s="12">
        <f t="shared" si="21"/>
        <v>0.520907396027384</v>
      </c>
      <c r="G89" s="12">
        <f t="shared" si="22"/>
        <v>0.15273492286115</v>
      </c>
      <c r="H89" s="12">
        <f t="shared" si="23"/>
        <v>0.368172473166234</v>
      </c>
      <c r="I89" s="13">
        <f t="shared" si="24"/>
        <v>0.368172473166234</v>
      </c>
      <c r="J89" s="11"/>
      <c r="K89" s="28">
        <f t="shared" ref="K89:K98" si="30">49.4/12+1</f>
        <v>5.11666666666667</v>
      </c>
      <c r="L89" s="28">
        <f t="shared" si="25"/>
        <v>1.8838158210339</v>
      </c>
      <c r="M89" s="10">
        <f t="shared" si="26"/>
        <v>37410.869645896</v>
      </c>
      <c r="N89" s="37">
        <v>37410.869645896</v>
      </c>
    </row>
    <row r="90" s="10" customFormat="1" ht="15.75" spans="1:14">
      <c r="A90" s="20">
        <v>72</v>
      </c>
      <c r="B90" s="31">
        <v>1278.404</v>
      </c>
      <c r="C90" s="19">
        <f t="shared" si="27"/>
        <v>6800</v>
      </c>
      <c r="D90" s="19">
        <f t="shared" si="28"/>
        <v>6800</v>
      </c>
      <c r="E90" s="19">
        <f t="shared" si="29"/>
        <v>330</v>
      </c>
      <c r="F90" s="12">
        <f t="shared" si="21"/>
        <v>0.522223597631413</v>
      </c>
      <c r="G90" s="12">
        <f t="shared" si="22"/>
        <v>0.15273492286115</v>
      </c>
      <c r="H90" s="12">
        <f t="shared" si="23"/>
        <v>0.369488674770263</v>
      </c>
      <c r="I90" s="13">
        <f t="shared" si="24"/>
        <v>0.369488674770263</v>
      </c>
      <c r="J90" s="11"/>
      <c r="K90" s="28">
        <f t="shared" si="30"/>
        <v>5.11666666666667</v>
      </c>
      <c r="L90" s="28">
        <f t="shared" si="25"/>
        <v>1.89055038590785</v>
      </c>
      <c r="M90" s="10">
        <f t="shared" si="26"/>
        <v>37544.6119819609</v>
      </c>
      <c r="N90" s="37">
        <v>37544.6119819609</v>
      </c>
    </row>
    <row r="91" s="10" customFormat="1" ht="15.75" spans="1:14">
      <c r="A91" s="20">
        <v>73</v>
      </c>
      <c r="B91" s="31">
        <v>1282.228</v>
      </c>
      <c r="C91" s="19">
        <f t="shared" si="27"/>
        <v>6800</v>
      </c>
      <c r="D91" s="19">
        <f t="shared" si="28"/>
        <v>6800</v>
      </c>
      <c r="E91" s="19">
        <f t="shared" si="29"/>
        <v>330</v>
      </c>
      <c r="F91" s="12">
        <f t="shared" si="21"/>
        <v>0.523537866043868</v>
      </c>
      <c r="G91" s="12">
        <f t="shared" si="22"/>
        <v>0.15273492286115</v>
      </c>
      <c r="H91" s="12">
        <f t="shared" si="23"/>
        <v>0.370802943182718</v>
      </c>
      <c r="I91" s="13">
        <f t="shared" si="24"/>
        <v>0.370802943182718</v>
      </c>
      <c r="J91" s="11"/>
      <c r="K91" s="28">
        <f t="shared" si="30"/>
        <v>5.11666666666667</v>
      </c>
      <c r="L91" s="28">
        <f t="shared" si="25"/>
        <v>1.89727505928491</v>
      </c>
      <c r="M91" s="10">
        <f t="shared" si="26"/>
        <v>37678.1578818899</v>
      </c>
      <c r="N91" s="37">
        <v>37678.1578818899</v>
      </c>
    </row>
    <row r="92" s="10" customFormat="1" ht="15.75" spans="1:14">
      <c r="A92" s="20">
        <v>74</v>
      </c>
      <c r="B92" s="31">
        <v>1286.052</v>
      </c>
      <c r="C92" s="19">
        <f t="shared" si="27"/>
        <v>6800</v>
      </c>
      <c r="D92" s="19">
        <f t="shared" si="28"/>
        <v>6800</v>
      </c>
      <c r="E92" s="19">
        <f t="shared" si="29"/>
        <v>330</v>
      </c>
      <c r="F92" s="12">
        <f t="shared" si="21"/>
        <v>0.524850891386798</v>
      </c>
      <c r="G92" s="12">
        <f t="shared" si="22"/>
        <v>0.15273492286115</v>
      </c>
      <c r="H92" s="12">
        <f t="shared" si="23"/>
        <v>0.372115968525648</v>
      </c>
      <c r="I92" s="13">
        <f t="shared" si="24"/>
        <v>0.372115968525648</v>
      </c>
      <c r="J92" s="11"/>
      <c r="K92" s="28">
        <f t="shared" si="30"/>
        <v>5.11666666666667</v>
      </c>
      <c r="L92" s="28">
        <f t="shared" si="25"/>
        <v>1.90399337228956</v>
      </c>
      <c r="M92" s="10">
        <f t="shared" si="26"/>
        <v>37811.5774706049</v>
      </c>
      <c r="N92" s="37">
        <v>37811.5774706049</v>
      </c>
    </row>
    <row r="93" s="10" customFormat="1" ht="15.75" spans="1:14">
      <c r="A93" s="20">
        <v>75</v>
      </c>
      <c r="B93" s="31">
        <v>1289.874</v>
      </c>
      <c r="C93" s="19">
        <f t="shared" si="27"/>
        <v>6800</v>
      </c>
      <c r="D93" s="19">
        <f t="shared" si="28"/>
        <v>6800</v>
      </c>
      <c r="E93" s="19">
        <f t="shared" si="29"/>
        <v>330</v>
      </c>
      <c r="F93" s="12">
        <f t="shared" si="21"/>
        <v>0.526161989667577</v>
      </c>
      <c r="G93" s="12">
        <f t="shared" si="22"/>
        <v>0.15273492286115</v>
      </c>
      <c r="H93" s="12">
        <f t="shared" si="23"/>
        <v>0.373427066806427</v>
      </c>
      <c r="I93" s="13">
        <f t="shared" si="24"/>
        <v>0.373427066806427</v>
      </c>
      <c r="J93" s="11"/>
      <c r="K93" s="28">
        <f t="shared" si="30"/>
        <v>5.11666666666667</v>
      </c>
      <c r="L93" s="28">
        <f t="shared" si="25"/>
        <v>1.91070182515955</v>
      </c>
      <c r="M93" s="10">
        <f t="shared" si="26"/>
        <v>37944.8012460094</v>
      </c>
      <c r="N93" s="37">
        <v>37944.8012460094</v>
      </c>
    </row>
    <row r="94" s="10" customFormat="1" ht="15.75" spans="1:14">
      <c r="A94" s="20">
        <v>76</v>
      </c>
      <c r="B94" s="31">
        <v>1293.695</v>
      </c>
      <c r="C94" s="19">
        <f t="shared" si="27"/>
        <v>6800</v>
      </c>
      <c r="D94" s="19">
        <f t="shared" si="28"/>
        <v>6800</v>
      </c>
      <c r="E94" s="19">
        <f t="shared" si="29"/>
        <v>330</v>
      </c>
      <c r="F94" s="12">
        <f t="shared" si="21"/>
        <v>0.527471507142288</v>
      </c>
      <c r="G94" s="12">
        <f t="shared" si="22"/>
        <v>0.15273492286115</v>
      </c>
      <c r="H94" s="12">
        <f t="shared" si="23"/>
        <v>0.374736584281138</v>
      </c>
      <c r="I94" s="13">
        <f t="shared" si="24"/>
        <v>0.374736584281138</v>
      </c>
      <c r="J94" s="11"/>
      <c r="K94" s="28">
        <f t="shared" si="30"/>
        <v>5.11666666666667</v>
      </c>
      <c r="L94" s="28">
        <f t="shared" si="25"/>
        <v>1.91740218957182</v>
      </c>
      <c r="M94" s="10">
        <f t="shared" si="26"/>
        <v>38077.8643919967</v>
      </c>
      <c r="N94" s="37">
        <v>38077.8643919967</v>
      </c>
    </row>
    <row r="95" s="10" customFormat="1" ht="15.75" spans="1:14">
      <c r="A95" s="20">
        <v>77</v>
      </c>
      <c r="B95" s="31">
        <v>1297.515</v>
      </c>
      <c r="C95" s="19">
        <f t="shared" si="27"/>
        <v>6800</v>
      </c>
      <c r="D95" s="19">
        <f t="shared" si="28"/>
        <v>6800</v>
      </c>
      <c r="E95" s="19">
        <f t="shared" si="29"/>
        <v>330</v>
      </c>
      <c r="F95" s="12">
        <f t="shared" si="21"/>
        <v>0.528779446533906</v>
      </c>
      <c r="G95" s="12">
        <f t="shared" si="22"/>
        <v>0.15273492286115</v>
      </c>
      <c r="H95" s="12">
        <f t="shared" si="23"/>
        <v>0.376044523672756</v>
      </c>
      <c r="I95" s="13">
        <f t="shared" si="24"/>
        <v>0.376044523672756</v>
      </c>
      <c r="J95" s="11"/>
      <c r="K95" s="28">
        <f t="shared" si="30"/>
        <v>5.11666666666667</v>
      </c>
      <c r="L95" s="28">
        <f t="shared" si="25"/>
        <v>1.92409447945893</v>
      </c>
      <c r="M95" s="10">
        <f t="shared" si="26"/>
        <v>38210.7671852548</v>
      </c>
      <c r="N95" s="37">
        <v>38210.7671852548</v>
      </c>
    </row>
    <row r="96" s="10" customFormat="1" ht="15.75" spans="1:14">
      <c r="A96" s="20">
        <v>78</v>
      </c>
      <c r="B96" s="31">
        <v>1301.334</v>
      </c>
      <c r="C96" s="19">
        <f t="shared" si="27"/>
        <v>6800</v>
      </c>
      <c r="D96" s="19">
        <f t="shared" si="28"/>
        <v>6800</v>
      </c>
      <c r="E96" s="19">
        <f t="shared" si="29"/>
        <v>330</v>
      </c>
      <c r="F96" s="12">
        <f t="shared" si="21"/>
        <v>0.530085810559101</v>
      </c>
      <c r="G96" s="12">
        <f t="shared" si="22"/>
        <v>0.15273492286115</v>
      </c>
      <c r="H96" s="12">
        <f t="shared" si="23"/>
        <v>0.37735088769795</v>
      </c>
      <c r="I96" s="13">
        <f t="shared" si="24"/>
        <v>0.37735088769795</v>
      </c>
      <c r="J96" s="11"/>
      <c r="K96" s="28">
        <f t="shared" si="30"/>
        <v>5.11666666666667</v>
      </c>
      <c r="L96" s="28">
        <f t="shared" si="25"/>
        <v>1.93077870872118</v>
      </c>
      <c r="M96" s="10">
        <f t="shared" si="26"/>
        <v>38343.5099018311</v>
      </c>
      <c r="N96" s="37">
        <v>38343.5099018311</v>
      </c>
    </row>
    <row r="97" s="10" customFormat="1" ht="15.75" spans="1:14">
      <c r="A97" s="20">
        <v>79</v>
      </c>
      <c r="B97" s="31">
        <v>1305.152</v>
      </c>
      <c r="C97" s="19">
        <f t="shared" si="27"/>
        <v>6800</v>
      </c>
      <c r="D97" s="19">
        <f t="shared" si="28"/>
        <v>6800</v>
      </c>
      <c r="E97" s="19">
        <f t="shared" si="29"/>
        <v>330</v>
      </c>
      <c r="F97" s="12">
        <f t="shared" si="21"/>
        <v>0.531390601928255</v>
      </c>
      <c r="G97" s="12">
        <f t="shared" si="22"/>
        <v>0.15273492286115</v>
      </c>
      <c r="H97" s="12">
        <f t="shared" si="23"/>
        <v>0.378655679067105</v>
      </c>
      <c r="I97" s="13">
        <f t="shared" si="24"/>
        <v>0.378655679067105</v>
      </c>
      <c r="J97" s="11"/>
      <c r="K97" s="28">
        <f t="shared" si="30"/>
        <v>5.11666666666667</v>
      </c>
      <c r="L97" s="28">
        <f t="shared" si="25"/>
        <v>1.93745489122669</v>
      </c>
      <c r="M97" s="10">
        <f t="shared" si="26"/>
        <v>38476.0928171337</v>
      </c>
      <c r="N97" s="37">
        <v>38476.0928171337</v>
      </c>
    </row>
    <row r="98" s="10" customFormat="1" ht="15.75" spans="1:14">
      <c r="A98" s="20">
        <v>80</v>
      </c>
      <c r="B98" s="31">
        <v>1308.968</v>
      </c>
      <c r="C98" s="19">
        <f t="shared" si="27"/>
        <v>6800</v>
      </c>
      <c r="D98" s="19">
        <f t="shared" si="28"/>
        <v>6800</v>
      </c>
      <c r="E98" s="19">
        <f t="shared" si="29"/>
        <v>330</v>
      </c>
      <c r="F98" s="12">
        <f t="shared" si="21"/>
        <v>0.53269348208058</v>
      </c>
      <c r="G98" s="12">
        <f t="shared" si="22"/>
        <v>0.15273492286115</v>
      </c>
      <c r="H98" s="12">
        <f t="shared" si="23"/>
        <v>0.37995855921943</v>
      </c>
      <c r="I98" s="13">
        <f t="shared" si="24"/>
        <v>0.37995855921943</v>
      </c>
      <c r="J98" s="11"/>
      <c r="K98" s="28">
        <f t="shared" si="30"/>
        <v>5.11666666666667</v>
      </c>
      <c r="L98" s="28">
        <f t="shared" si="25"/>
        <v>1.94412129467275</v>
      </c>
      <c r="M98" s="10">
        <f t="shared" si="26"/>
        <v>38608.4815292057</v>
      </c>
      <c r="N98" s="37">
        <v>38608.4815292057</v>
      </c>
    </row>
    <row r="99" s="10" customFormat="1" ht="15.75" spans="1:14">
      <c r="A99" s="20">
        <v>81</v>
      </c>
      <c r="B99" s="31">
        <v>1312.783</v>
      </c>
      <c r="C99" s="19">
        <f t="shared" si="27"/>
        <v>6800</v>
      </c>
      <c r="D99" s="19">
        <f t="shared" si="28"/>
        <v>6800</v>
      </c>
      <c r="E99" s="19">
        <f t="shared" si="29"/>
        <v>330</v>
      </c>
      <c r="F99" s="12">
        <f t="shared" si="21"/>
        <v>0.533994795620689</v>
      </c>
      <c r="G99" s="12">
        <f t="shared" si="22"/>
        <v>0.15273492286115</v>
      </c>
      <c r="H99" s="12">
        <f t="shared" si="23"/>
        <v>0.381259872759539</v>
      </c>
      <c r="I99" s="13">
        <f t="shared" si="24"/>
        <v>0.381259872759539</v>
      </c>
      <c r="J99" s="11"/>
      <c r="K99" s="28">
        <f t="shared" ref="K99:K108" si="31">49.4/12+1</f>
        <v>5.11666666666667</v>
      </c>
      <c r="L99" s="28">
        <f t="shared" si="25"/>
        <v>1.95077968228631</v>
      </c>
      <c r="M99" s="10">
        <f t="shared" si="26"/>
        <v>38740.7110541313</v>
      </c>
      <c r="N99" s="37">
        <v>38740.7110541313</v>
      </c>
    </row>
    <row r="100" s="10" customFormat="1" ht="15.75" spans="1:14">
      <c r="A100" s="20">
        <v>82</v>
      </c>
      <c r="B100" s="31">
        <v>1316.597</v>
      </c>
      <c r="C100" s="19">
        <f t="shared" si="27"/>
        <v>6800</v>
      </c>
      <c r="D100" s="19">
        <f t="shared" si="28"/>
        <v>6800</v>
      </c>
      <c r="E100" s="19">
        <f t="shared" si="29"/>
        <v>330</v>
      </c>
      <c r="F100" s="12">
        <f t="shared" si="21"/>
        <v>0.535294545238602</v>
      </c>
      <c r="G100" s="12">
        <f t="shared" si="22"/>
        <v>0.15273492286115</v>
      </c>
      <c r="H100" s="12">
        <f t="shared" si="23"/>
        <v>0.382559622377452</v>
      </c>
      <c r="I100" s="13">
        <f t="shared" si="24"/>
        <v>0.382559622377452</v>
      </c>
      <c r="J100" s="11"/>
      <c r="K100" s="28">
        <f t="shared" si="31"/>
        <v>5.11666666666667</v>
      </c>
      <c r="L100" s="28">
        <f t="shared" si="25"/>
        <v>1.95743006783129</v>
      </c>
      <c r="M100" s="10">
        <f t="shared" si="26"/>
        <v>38872.7816652496</v>
      </c>
      <c r="N100" s="37">
        <v>38872.7816652496</v>
      </c>
    </row>
    <row r="101" s="10" customFormat="1" ht="15.75" spans="1:14">
      <c r="A101" s="20">
        <v>83</v>
      </c>
      <c r="B101" s="31">
        <v>1320.411</v>
      </c>
      <c r="C101" s="19">
        <f t="shared" si="27"/>
        <v>6800</v>
      </c>
      <c r="D101" s="19">
        <f t="shared" si="28"/>
        <v>6800</v>
      </c>
      <c r="E101" s="19">
        <f t="shared" si="29"/>
        <v>330</v>
      </c>
      <c r="F101" s="12">
        <f t="shared" si="21"/>
        <v>0.536593073921997</v>
      </c>
      <c r="G101" s="12">
        <f t="shared" si="22"/>
        <v>0.15273492286115</v>
      </c>
      <c r="H101" s="12">
        <f t="shared" si="23"/>
        <v>0.383858151060847</v>
      </c>
      <c r="I101" s="13">
        <f t="shared" si="24"/>
        <v>0.383858151060847</v>
      </c>
      <c r="J101" s="11"/>
      <c r="K101" s="28">
        <f t="shared" si="31"/>
        <v>5.11666666666667</v>
      </c>
      <c r="L101" s="28">
        <f t="shared" si="25"/>
        <v>1.96407420626133</v>
      </c>
      <c r="M101" s="10">
        <f t="shared" si="26"/>
        <v>39004.7282143443</v>
      </c>
      <c r="N101" s="37">
        <v>39004.7282143443</v>
      </c>
    </row>
    <row r="102" s="10" customFormat="1" ht="15.75" spans="1:14">
      <c r="A102" s="20">
        <v>84</v>
      </c>
      <c r="B102" s="31">
        <v>1324.222</v>
      </c>
      <c r="C102" s="19">
        <f t="shared" si="27"/>
        <v>6800</v>
      </c>
      <c r="D102" s="19">
        <f t="shared" si="28"/>
        <v>6800</v>
      </c>
      <c r="E102" s="19">
        <f t="shared" si="29"/>
        <v>330</v>
      </c>
      <c r="F102" s="12">
        <f t="shared" si="21"/>
        <v>0.537889363436893</v>
      </c>
      <c r="G102" s="12">
        <f t="shared" si="22"/>
        <v>0.15273492286115</v>
      </c>
      <c r="H102" s="12">
        <f t="shared" si="23"/>
        <v>0.385154440575743</v>
      </c>
      <c r="I102" s="13">
        <f t="shared" si="24"/>
        <v>0.385154440575743</v>
      </c>
      <c r="J102" s="11"/>
      <c r="K102" s="28">
        <f t="shared" si="31"/>
        <v>5.11666666666667</v>
      </c>
      <c r="L102" s="28">
        <f t="shared" si="25"/>
        <v>1.97070688761255</v>
      </c>
      <c r="M102" s="10">
        <f t="shared" si="26"/>
        <v>39136.4472362692</v>
      </c>
      <c r="N102" s="37">
        <v>39136.4472362692</v>
      </c>
    </row>
    <row r="103" s="10" customFormat="1" ht="15.75" spans="1:14">
      <c r="A103" s="20">
        <v>85</v>
      </c>
      <c r="B103" s="31">
        <v>1328.033</v>
      </c>
      <c r="C103" s="19">
        <f t="shared" si="27"/>
        <v>6800</v>
      </c>
      <c r="D103" s="19">
        <f t="shared" si="28"/>
        <v>6800</v>
      </c>
      <c r="E103" s="19">
        <f t="shared" si="29"/>
        <v>330</v>
      </c>
      <c r="F103" s="12">
        <f t="shared" si="21"/>
        <v>0.539184437366334</v>
      </c>
      <c r="G103" s="12">
        <f t="shared" si="22"/>
        <v>0.15273492286115</v>
      </c>
      <c r="H103" s="12">
        <f t="shared" si="23"/>
        <v>0.386449514505184</v>
      </c>
      <c r="I103" s="13">
        <f t="shared" si="24"/>
        <v>0.386449514505184</v>
      </c>
      <c r="J103" s="11"/>
      <c r="K103" s="28">
        <f t="shared" si="31"/>
        <v>5.11666666666667</v>
      </c>
      <c r="L103" s="28">
        <f t="shared" si="25"/>
        <v>1.97733334921819</v>
      </c>
      <c r="M103" s="10">
        <f t="shared" si="26"/>
        <v>39268.0427397012</v>
      </c>
      <c r="N103" s="37">
        <v>39268.0427397012</v>
      </c>
    </row>
    <row r="104" s="10" customFormat="1" ht="15.75" spans="1:14">
      <c r="A104" s="20">
        <v>86</v>
      </c>
      <c r="B104" s="31">
        <v>1331.843</v>
      </c>
      <c r="C104" s="19">
        <f t="shared" si="27"/>
        <v>6800</v>
      </c>
      <c r="D104" s="19">
        <f t="shared" si="28"/>
        <v>6800</v>
      </c>
      <c r="E104" s="19">
        <f t="shared" si="29"/>
        <v>330</v>
      </c>
      <c r="F104" s="12">
        <f t="shared" si="21"/>
        <v>0.540477958071743</v>
      </c>
      <c r="G104" s="12">
        <f t="shared" si="22"/>
        <v>0.15273492286115</v>
      </c>
      <c r="H104" s="12">
        <f t="shared" si="23"/>
        <v>0.387743035210593</v>
      </c>
      <c r="I104" s="13">
        <f t="shared" si="24"/>
        <v>0.387743035210593</v>
      </c>
      <c r="J104" s="11"/>
      <c r="K104" s="28">
        <f t="shared" si="31"/>
        <v>5.11666666666667</v>
      </c>
      <c r="L104" s="28">
        <f t="shared" si="25"/>
        <v>1.9839518634942</v>
      </c>
      <c r="M104" s="10">
        <f t="shared" si="26"/>
        <v>39399.4804163916</v>
      </c>
      <c r="N104" s="37">
        <v>39399.4804163916</v>
      </c>
    </row>
    <row r="105" s="10" customFormat="1" ht="15.75" spans="1:14">
      <c r="A105" s="20">
        <v>87</v>
      </c>
      <c r="B105" s="31">
        <v>1335.651</v>
      </c>
      <c r="C105" s="19">
        <f t="shared" si="27"/>
        <v>6800</v>
      </c>
      <c r="D105" s="19">
        <f t="shared" si="28"/>
        <v>6800</v>
      </c>
      <c r="E105" s="19">
        <f t="shared" si="29"/>
        <v>330</v>
      </c>
      <c r="F105" s="12">
        <f t="shared" si="21"/>
        <v>0.54176958918223</v>
      </c>
      <c r="G105" s="12">
        <f t="shared" si="22"/>
        <v>0.15273492286115</v>
      </c>
      <c r="H105" s="12">
        <f t="shared" si="23"/>
        <v>0.38903466632108</v>
      </c>
      <c r="I105" s="13">
        <f t="shared" si="24"/>
        <v>0.38903466632108</v>
      </c>
      <c r="J105" s="11"/>
      <c r="K105" s="28">
        <f t="shared" si="31"/>
        <v>5.11666666666667</v>
      </c>
      <c r="L105" s="28">
        <f t="shared" si="25"/>
        <v>1.99056070934286</v>
      </c>
      <c r="M105" s="10">
        <f t="shared" si="26"/>
        <v>39530.7260869043</v>
      </c>
      <c r="N105" s="37">
        <v>39530.7260869043</v>
      </c>
    </row>
    <row r="106" s="10" customFormat="1" ht="15.75" spans="1:14">
      <c r="A106" s="20">
        <v>88</v>
      </c>
      <c r="B106" s="31">
        <v>1339.458</v>
      </c>
      <c r="C106" s="19">
        <f t="shared" si="27"/>
        <v>6800</v>
      </c>
      <c r="D106" s="19">
        <f t="shared" si="28"/>
        <v>6800</v>
      </c>
      <c r="E106" s="19">
        <f t="shared" si="29"/>
        <v>330</v>
      </c>
      <c r="F106" s="12">
        <f t="shared" si="21"/>
        <v>0.543059673015083</v>
      </c>
      <c r="G106" s="12">
        <f t="shared" si="22"/>
        <v>0.15273492286115</v>
      </c>
      <c r="H106" s="12">
        <f t="shared" si="23"/>
        <v>0.390324750153933</v>
      </c>
      <c r="I106" s="13">
        <f t="shared" si="24"/>
        <v>0.390324750153933</v>
      </c>
      <c r="J106" s="11"/>
      <c r="K106" s="28">
        <f t="shared" si="31"/>
        <v>5.11666666666667</v>
      </c>
      <c r="L106" s="28">
        <f t="shared" si="25"/>
        <v>1.99716163828762</v>
      </c>
      <c r="M106" s="10">
        <f t="shared" si="26"/>
        <v>39661.8145349028</v>
      </c>
      <c r="N106" s="37">
        <v>39661.8145349028</v>
      </c>
    </row>
    <row r="107" s="10" customFormat="1" ht="15.75" spans="1:14">
      <c r="A107" s="20">
        <v>89</v>
      </c>
      <c r="B107" s="31">
        <v>1343.264</v>
      </c>
      <c r="C107" s="19">
        <f t="shared" si="27"/>
        <v>6800</v>
      </c>
      <c r="D107" s="19">
        <f t="shared" si="28"/>
        <v>6800</v>
      </c>
      <c r="E107" s="19">
        <f t="shared" si="29"/>
        <v>330</v>
      </c>
      <c r="F107" s="12">
        <f t="shared" si="21"/>
        <v>0.544348212215642</v>
      </c>
      <c r="G107" s="12">
        <f t="shared" si="22"/>
        <v>0.15273492286115</v>
      </c>
      <c r="H107" s="12">
        <f t="shared" si="23"/>
        <v>0.391613289354492</v>
      </c>
      <c r="I107" s="13">
        <f t="shared" si="24"/>
        <v>0.391613289354492</v>
      </c>
      <c r="J107" s="11"/>
      <c r="K107" s="28">
        <f t="shared" si="31"/>
        <v>5.11666666666667</v>
      </c>
      <c r="L107" s="28">
        <f t="shared" si="25"/>
        <v>2.00375466386382</v>
      </c>
      <c r="M107" s="10">
        <f t="shared" si="26"/>
        <v>39792.7460291865</v>
      </c>
      <c r="N107" s="37">
        <v>39792.7460291865</v>
      </c>
    </row>
    <row r="108" s="10" customFormat="1" ht="15.75" spans="1:14">
      <c r="A108" s="20">
        <v>90</v>
      </c>
      <c r="B108" s="31">
        <v>1347.069</v>
      </c>
      <c r="C108" s="19">
        <f t="shared" si="27"/>
        <v>6800</v>
      </c>
      <c r="D108" s="19">
        <f t="shared" si="28"/>
        <v>6800</v>
      </c>
      <c r="E108" s="19">
        <f t="shared" si="29"/>
        <v>330</v>
      </c>
      <c r="F108" s="12">
        <f t="shared" si="21"/>
        <v>0.545635209423168</v>
      </c>
      <c r="G108" s="12">
        <f t="shared" si="22"/>
        <v>0.15273492286115</v>
      </c>
      <c r="H108" s="12">
        <f t="shared" si="23"/>
        <v>0.392900286562018</v>
      </c>
      <c r="I108" s="13">
        <f t="shared" si="24"/>
        <v>0.392900286562018</v>
      </c>
      <c r="J108" s="11"/>
      <c r="K108" s="28">
        <f t="shared" si="31"/>
        <v>5.11666666666667</v>
      </c>
      <c r="L108" s="28">
        <f t="shared" si="25"/>
        <v>2.01033979957566</v>
      </c>
      <c r="M108" s="10">
        <f t="shared" si="26"/>
        <v>39923.5208379366</v>
      </c>
      <c r="N108" s="37">
        <v>39923.5208379366</v>
      </c>
    </row>
    <row r="109" s="10" customFormat="1" ht="15.75" spans="1:14">
      <c r="A109" s="20">
        <v>91</v>
      </c>
      <c r="B109" s="31">
        <v>1350.873</v>
      </c>
      <c r="C109" s="19">
        <f t="shared" si="27"/>
        <v>6800</v>
      </c>
      <c r="D109" s="19">
        <f t="shared" si="28"/>
        <v>6800</v>
      </c>
      <c r="E109" s="19">
        <f t="shared" si="29"/>
        <v>330</v>
      </c>
      <c r="F109" s="12">
        <f t="shared" si="21"/>
        <v>0.546920667270856</v>
      </c>
      <c r="G109" s="12">
        <f t="shared" si="22"/>
        <v>0.15273492286115</v>
      </c>
      <c r="H109" s="12">
        <f t="shared" si="23"/>
        <v>0.394185744409705</v>
      </c>
      <c r="I109" s="13">
        <f t="shared" si="24"/>
        <v>0.394185744409705</v>
      </c>
      <c r="J109" s="11"/>
      <c r="K109" s="28">
        <f t="shared" ref="K109:K118" si="32">49.4/12+1</f>
        <v>5.11666666666667</v>
      </c>
      <c r="L109" s="28">
        <f t="shared" si="25"/>
        <v>2.01691705889633</v>
      </c>
      <c r="M109" s="10">
        <f t="shared" si="26"/>
        <v>40054.1392287185</v>
      </c>
      <c r="N109" s="37">
        <v>40054.1392287185</v>
      </c>
    </row>
    <row r="110" s="10" customFormat="1" ht="15.75" spans="1:14">
      <c r="A110" s="29">
        <v>92</v>
      </c>
      <c r="B110" s="38">
        <v>1354.676</v>
      </c>
      <c r="C110" s="19">
        <f t="shared" si="27"/>
        <v>6800</v>
      </c>
      <c r="D110" s="19">
        <f t="shared" si="28"/>
        <v>6800</v>
      </c>
      <c r="E110" s="19">
        <f t="shared" si="29"/>
        <v>330</v>
      </c>
      <c r="F110" s="12">
        <f t="shared" si="21"/>
        <v>0.548204588385854</v>
      </c>
      <c r="G110" s="12">
        <f t="shared" si="22"/>
        <v>0.15273492286115</v>
      </c>
      <c r="H110" s="12">
        <f t="shared" si="23"/>
        <v>0.395469665524704</v>
      </c>
      <c r="I110" s="13">
        <f t="shared" si="24"/>
        <v>0.395469665524704</v>
      </c>
      <c r="J110" s="11"/>
      <c r="K110" s="28">
        <f t="shared" si="32"/>
        <v>5.11666666666667</v>
      </c>
      <c r="L110" s="28">
        <f t="shared" si="25"/>
        <v>2.02348645526807</v>
      </c>
      <c r="M110" s="10">
        <f t="shared" si="26"/>
        <v>40184.6014684827</v>
      </c>
      <c r="N110" s="37">
        <v>40184.6014684827</v>
      </c>
    </row>
    <row r="111" s="10" customFormat="1" ht="15.75" spans="1:14">
      <c r="A111" s="20">
        <v>93</v>
      </c>
      <c r="B111" s="31">
        <v>1358.477</v>
      </c>
      <c r="C111" s="19">
        <f t="shared" si="27"/>
        <v>6800</v>
      </c>
      <c r="D111" s="19">
        <f t="shared" si="28"/>
        <v>6800</v>
      </c>
      <c r="E111" s="19">
        <f t="shared" si="29"/>
        <v>330</v>
      </c>
      <c r="F111" s="12">
        <f t="shared" si="21"/>
        <v>0.549486638253684</v>
      </c>
      <c r="G111" s="12">
        <f t="shared" si="22"/>
        <v>0.15273492286115</v>
      </c>
      <c r="H111" s="12">
        <f t="shared" si="23"/>
        <v>0.396751715392534</v>
      </c>
      <c r="I111" s="13">
        <f t="shared" si="24"/>
        <v>0.396751715392534</v>
      </c>
      <c r="J111" s="11"/>
      <c r="K111" s="28">
        <f t="shared" si="32"/>
        <v>5.11666666666667</v>
      </c>
      <c r="L111" s="28">
        <f t="shared" si="25"/>
        <v>2.0300462770918</v>
      </c>
      <c r="M111" s="10">
        <f t="shared" si="26"/>
        <v>40314.8735664276</v>
      </c>
      <c r="N111" s="37">
        <v>40314.8735664276</v>
      </c>
    </row>
    <row r="112" s="10" customFormat="1" ht="15.75" spans="1:14">
      <c r="A112" s="20">
        <v>94</v>
      </c>
      <c r="B112" s="31">
        <v>1362.277</v>
      </c>
      <c r="C112" s="19">
        <f t="shared" si="27"/>
        <v>6800</v>
      </c>
      <c r="D112" s="19">
        <f t="shared" si="28"/>
        <v>6800</v>
      </c>
      <c r="E112" s="19">
        <f t="shared" si="29"/>
        <v>330</v>
      </c>
      <c r="F112" s="12">
        <f t="shared" si="21"/>
        <v>0.550767157252811</v>
      </c>
      <c r="G112" s="12">
        <f t="shared" si="22"/>
        <v>0.15273492286115</v>
      </c>
      <c r="H112" s="12">
        <f t="shared" si="23"/>
        <v>0.398032234391661</v>
      </c>
      <c r="I112" s="13">
        <f t="shared" si="24"/>
        <v>0.398032234391661</v>
      </c>
      <c r="J112" s="11"/>
      <c r="K112" s="28">
        <f t="shared" si="32"/>
        <v>5.11666666666667</v>
      </c>
      <c r="L112" s="28">
        <f t="shared" si="25"/>
        <v>2.03659826597066</v>
      </c>
      <c r="M112" s="10">
        <f t="shared" si="26"/>
        <v>40444.9901092082</v>
      </c>
      <c r="N112" s="37">
        <v>40444.9901092082</v>
      </c>
    </row>
    <row r="113" s="10" customFormat="1" ht="15.75" spans="1:14">
      <c r="A113" s="20">
        <v>95</v>
      </c>
      <c r="B113" s="31">
        <v>1366.077</v>
      </c>
      <c r="C113" s="19">
        <f t="shared" si="27"/>
        <v>6800</v>
      </c>
      <c r="D113" s="19">
        <f t="shared" si="28"/>
        <v>6800</v>
      </c>
      <c r="E113" s="19">
        <f t="shared" si="29"/>
        <v>330</v>
      </c>
      <c r="F113" s="12">
        <f t="shared" si="21"/>
        <v>0.552046484499228</v>
      </c>
      <c r="G113" s="12">
        <f t="shared" si="22"/>
        <v>0.15273492286115</v>
      </c>
      <c r="H113" s="12">
        <f t="shared" si="23"/>
        <v>0.399311561638078</v>
      </c>
      <c r="I113" s="13">
        <f t="shared" si="24"/>
        <v>0.399311561638078</v>
      </c>
      <c r="J113" s="11"/>
      <c r="K113" s="28">
        <f t="shared" si="32"/>
        <v>5.11666666666667</v>
      </c>
      <c r="L113" s="28">
        <f t="shared" si="25"/>
        <v>2.04314415704816</v>
      </c>
      <c r="M113" s="10">
        <f t="shared" si="26"/>
        <v>40574.9855551973</v>
      </c>
      <c r="N113" s="37">
        <v>40574.9855551973</v>
      </c>
    </row>
    <row r="114" s="10" customFormat="1" ht="15.75" spans="1:14">
      <c r="A114" s="20">
        <v>96</v>
      </c>
      <c r="B114" s="31">
        <v>1369.875</v>
      </c>
      <c r="C114" s="19">
        <f t="shared" si="27"/>
        <v>6800</v>
      </c>
      <c r="D114" s="19">
        <f t="shared" si="28"/>
        <v>6800</v>
      </c>
      <c r="E114" s="19">
        <f t="shared" si="29"/>
        <v>330</v>
      </c>
      <c r="F114" s="12">
        <f t="shared" si="21"/>
        <v>0.55332394926483</v>
      </c>
      <c r="G114" s="12">
        <f t="shared" si="22"/>
        <v>0.15273492286115</v>
      </c>
      <c r="H114" s="12">
        <f t="shared" si="23"/>
        <v>0.40058902640368</v>
      </c>
      <c r="I114" s="13">
        <f t="shared" si="24"/>
        <v>0.40058902640368</v>
      </c>
      <c r="J114" s="11"/>
      <c r="K114" s="28">
        <f t="shared" si="32"/>
        <v>5.11666666666667</v>
      </c>
      <c r="L114" s="28">
        <f t="shared" si="25"/>
        <v>2.04968051843216</v>
      </c>
      <c r="M114" s="10">
        <f t="shared" si="26"/>
        <v>40704.7917501368</v>
      </c>
      <c r="N114" s="37">
        <v>40704.7917501368</v>
      </c>
    </row>
    <row r="115" s="10" customFormat="1" ht="15.75" spans="1:14">
      <c r="A115" s="20">
        <v>97</v>
      </c>
      <c r="B115" s="31">
        <v>1373.671</v>
      </c>
      <c r="C115" s="19">
        <f t="shared" si="27"/>
        <v>6800</v>
      </c>
      <c r="D115" s="19">
        <f t="shared" si="28"/>
        <v>6800</v>
      </c>
      <c r="E115" s="19">
        <f t="shared" si="29"/>
        <v>330</v>
      </c>
      <c r="F115" s="12">
        <f t="shared" ref="F115:F138" si="33">(B115/(B115+C115))*3.3</f>
        <v>0.554599555083634</v>
      </c>
      <c r="G115" s="12">
        <f t="shared" ref="G115:G138" si="34">(E115/(E115+D115))*3.3</f>
        <v>0.15273492286115</v>
      </c>
      <c r="H115" s="12">
        <f t="shared" si="23"/>
        <v>0.401864632222484</v>
      </c>
      <c r="I115" s="13">
        <f t="shared" si="24"/>
        <v>0.401864632222484</v>
      </c>
      <c r="J115" s="11"/>
      <c r="K115" s="28">
        <f t="shared" si="32"/>
        <v>5.11666666666667</v>
      </c>
      <c r="L115" s="28">
        <f t="shared" si="25"/>
        <v>2.05620736820504</v>
      </c>
      <c r="M115" s="10">
        <f>L115/3.3*65535</f>
        <v>40834.4090531265</v>
      </c>
      <c r="N115" s="37">
        <v>40834.4090531265</v>
      </c>
    </row>
    <row r="116" s="10" customFormat="1" ht="15.75" spans="1:14">
      <c r="A116" s="20">
        <v>98</v>
      </c>
      <c r="B116" s="31">
        <v>1377.467</v>
      </c>
      <c r="C116" s="19">
        <f t="shared" si="27"/>
        <v>6800</v>
      </c>
      <c r="D116" s="19">
        <f t="shared" si="28"/>
        <v>6800</v>
      </c>
      <c r="E116" s="19">
        <f t="shared" si="29"/>
        <v>330</v>
      </c>
      <c r="F116" s="12">
        <f t="shared" si="33"/>
        <v>0.555873976623813</v>
      </c>
      <c r="G116" s="12">
        <f t="shared" si="34"/>
        <v>0.15273492286115</v>
      </c>
      <c r="H116" s="12">
        <f t="shared" si="23"/>
        <v>0.403139053762663</v>
      </c>
      <c r="I116" s="13">
        <f t="shared" si="24"/>
        <v>0.403139053762663</v>
      </c>
      <c r="J116" s="11"/>
      <c r="K116" s="28">
        <f t="shared" si="32"/>
        <v>5.11666666666667</v>
      </c>
      <c r="L116" s="28">
        <f t="shared" si="25"/>
        <v>2.06272815841896</v>
      </c>
      <c r="M116" s="10">
        <f>L116/3.3*65535</f>
        <v>40963.9060187838</v>
      </c>
      <c r="N116" s="37">
        <v>40963.9060187838</v>
      </c>
    </row>
    <row r="117" s="10" customFormat="1" ht="15.75" spans="1:14">
      <c r="A117" s="20">
        <v>99</v>
      </c>
      <c r="B117" s="31">
        <v>1381.262</v>
      </c>
      <c r="C117" s="19">
        <f t="shared" si="27"/>
        <v>6800</v>
      </c>
      <c r="D117" s="19">
        <f t="shared" si="28"/>
        <v>6800</v>
      </c>
      <c r="E117" s="19">
        <f t="shared" si="29"/>
        <v>330</v>
      </c>
      <c r="F117" s="12">
        <f t="shared" si="33"/>
        <v>0.557146880273483</v>
      </c>
      <c r="G117" s="12">
        <f t="shared" si="34"/>
        <v>0.15273492286115</v>
      </c>
      <c r="H117" s="12">
        <f t="shared" si="23"/>
        <v>0.404411957412333</v>
      </c>
      <c r="I117" s="13">
        <f t="shared" si="24"/>
        <v>0.404411957412333</v>
      </c>
      <c r="J117" s="11"/>
      <c r="K117" s="28">
        <f t="shared" si="32"/>
        <v>5.11666666666667</v>
      </c>
      <c r="L117" s="28">
        <f t="shared" si="25"/>
        <v>2.06924118209311</v>
      </c>
      <c r="M117" s="10">
        <f>L117/3.3*65535</f>
        <v>41093.2487480218</v>
      </c>
      <c r="N117" s="37">
        <v>41093.2487480218</v>
      </c>
    </row>
    <row r="118" s="10" customFormat="1" ht="15.75" spans="1:14">
      <c r="A118" s="20">
        <v>100</v>
      </c>
      <c r="B118" s="31">
        <v>1385.055</v>
      </c>
      <c r="C118" s="19">
        <f t="shared" si="27"/>
        <v>6800</v>
      </c>
      <c r="D118" s="19">
        <f t="shared" si="28"/>
        <v>6800</v>
      </c>
      <c r="E118" s="19">
        <f t="shared" si="29"/>
        <v>330</v>
      </c>
      <c r="F118" s="12">
        <f t="shared" si="33"/>
        <v>0.5584179336608</v>
      </c>
      <c r="G118" s="12">
        <f t="shared" si="34"/>
        <v>0.15273492286115</v>
      </c>
      <c r="H118" s="12">
        <f t="shared" si="23"/>
        <v>0.40568301079965</v>
      </c>
      <c r="I118" s="13">
        <f t="shared" si="24"/>
        <v>0.40568301079965</v>
      </c>
      <c r="J118" s="11"/>
      <c r="K118" s="28">
        <f t="shared" si="32"/>
        <v>5.11666666666667</v>
      </c>
      <c r="L118" s="28">
        <f t="shared" si="25"/>
        <v>2.07574473859154</v>
      </c>
      <c r="M118" s="10">
        <f>L118/3.3*65535</f>
        <v>41222.4034677565</v>
      </c>
      <c r="N118" s="37">
        <v>41222.4034677565</v>
      </c>
    </row>
    <row r="119" s="10" customFormat="1" ht="15.75" spans="1:14">
      <c r="A119" s="20">
        <v>101</v>
      </c>
      <c r="B119" s="31">
        <v>1388.847</v>
      </c>
      <c r="C119" s="19">
        <f t="shared" si="27"/>
        <v>6800</v>
      </c>
      <c r="D119" s="19">
        <f t="shared" si="28"/>
        <v>6800</v>
      </c>
      <c r="E119" s="19">
        <f t="shared" si="29"/>
        <v>330</v>
      </c>
      <c r="F119" s="12">
        <f t="shared" si="33"/>
        <v>0.559687474927789</v>
      </c>
      <c r="G119" s="12">
        <f t="shared" si="34"/>
        <v>0.15273492286115</v>
      </c>
      <c r="H119" s="12">
        <f t="shared" si="23"/>
        <v>0.406952552066639</v>
      </c>
      <c r="I119" s="13"/>
      <c r="J119" s="11"/>
      <c r="K119" s="28"/>
      <c r="L119" s="28"/>
      <c r="N119" s="37"/>
    </row>
    <row r="120" s="10" customFormat="1" ht="15.75" spans="1:14">
      <c r="A120" s="20">
        <v>102</v>
      </c>
      <c r="B120" s="31">
        <v>1392.638</v>
      </c>
      <c r="C120" s="19">
        <f t="shared" si="27"/>
        <v>6800</v>
      </c>
      <c r="D120" s="19">
        <f t="shared" si="28"/>
        <v>6800</v>
      </c>
      <c r="E120" s="19">
        <f t="shared" si="29"/>
        <v>330</v>
      </c>
      <c r="F120" s="12">
        <f t="shared" si="33"/>
        <v>0.560955506639009</v>
      </c>
      <c r="G120" s="12">
        <f t="shared" si="34"/>
        <v>0.15273492286115</v>
      </c>
      <c r="H120" s="12">
        <f t="shared" si="23"/>
        <v>0.408220583777859</v>
      </c>
      <c r="I120" s="13"/>
      <c r="J120" s="11"/>
      <c r="K120" s="28"/>
      <c r="L120" s="28"/>
      <c r="N120" s="37"/>
    </row>
    <row r="121" s="10" customFormat="1" ht="15.75" spans="1:14">
      <c r="A121" s="20">
        <v>103</v>
      </c>
      <c r="B121" s="31">
        <v>1396.428</v>
      </c>
      <c r="C121" s="19">
        <f t="shared" si="27"/>
        <v>6800</v>
      </c>
      <c r="D121" s="19">
        <f t="shared" si="28"/>
        <v>6800</v>
      </c>
      <c r="E121" s="19">
        <f t="shared" si="29"/>
        <v>330</v>
      </c>
      <c r="F121" s="12">
        <f t="shared" si="33"/>
        <v>0.56222203135317</v>
      </c>
      <c r="G121" s="12">
        <f t="shared" si="34"/>
        <v>0.15273492286115</v>
      </c>
      <c r="H121" s="12">
        <f t="shared" si="23"/>
        <v>0.40948710849202</v>
      </c>
      <c r="I121" s="13"/>
      <c r="J121" s="11"/>
      <c r="K121" s="28"/>
      <c r="L121" s="28"/>
      <c r="N121" s="37"/>
    </row>
    <row r="122" s="10" customFormat="1" ht="15.75" spans="1:14">
      <c r="A122" s="20">
        <v>104</v>
      </c>
      <c r="B122" s="31">
        <v>1400.217</v>
      </c>
      <c r="C122" s="19">
        <f t="shared" si="27"/>
        <v>6800</v>
      </c>
      <c r="D122" s="19">
        <f t="shared" si="28"/>
        <v>6800</v>
      </c>
      <c r="E122" s="19">
        <f t="shared" si="29"/>
        <v>330</v>
      </c>
      <c r="F122" s="12">
        <f t="shared" si="33"/>
        <v>0.563487051623146</v>
      </c>
      <c r="G122" s="12">
        <f t="shared" si="34"/>
        <v>0.15273492286115</v>
      </c>
      <c r="H122" s="12">
        <f t="shared" si="23"/>
        <v>0.410752128761996</v>
      </c>
      <c r="I122" s="13"/>
      <c r="J122" s="11"/>
      <c r="K122" s="28"/>
      <c r="L122" s="28"/>
      <c r="N122" s="37"/>
    </row>
    <row r="123" s="10" customFormat="1" ht="15.75" spans="1:14">
      <c r="A123" s="20">
        <v>105</v>
      </c>
      <c r="B123" s="31">
        <v>1404.005</v>
      </c>
      <c r="C123" s="19">
        <f t="shared" si="27"/>
        <v>6800</v>
      </c>
      <c r="D123" s="19">
        <f t="shared" si="28"/>
        <v>6800</v>
      </c>
      <c r="E123" s="19">
        <f t="shared" si="29"/>
        <v>330</v>
      </c>
      <c r="F123" s="12">
        <f t="shared" si="33"/>
        <v>0.564750569995996</v>
      </c>
      <c r="G123" s="12">
        <f t="shared" si="34"/>
        <v>0.15273492286115</v>
      </c>
      <c r="H123" s="12">
        <f t="shared" si="23"/>
        <v>0.412015647134846</v>
      </c>
      <c r="I123" s="13"/>
      <c r="J123" s="11"/>
      <c r="K123" s="28"/>
      <c r="L123" s="28"/>
      <c r="N123" s="37"/>
    </row>
    <row r="124" s="10" customFormat="1" ht="15.75" spans="1:14">
      <c r="A124" s="20">
        <v>106</v>
      </c>
      <c r="B124" s="31">
        <v>1407.791</v>
      </c>
      <c r="C124" s="19">
        <f t="shared" si="27"/>
        <v>6800</v>
      </c>
      <c r="D124" s="19">
        <f t="shared" si="28"/>
        <v>6800</v>
      </c>
      <c r="E124" s="19">
        <f t="shared" si="29"/>
        <v>330</v>
      </c>
      <c r="F124" s="12">
        <f t="shared" si="33"/>
        <v>0.56601225591636</v>
      </c>
      <c r="G124" s="12">
        <f t="shared" si="34"/>
        <v>0.15273492286115</v>
      </c>
      <c r="H124" s="12">
        <f t="shared" si="23"/>
        <v>0.41327733305521</v>
      </c>
      <c r="I124" s="13"/>
      <c r="J124" s="11"/>
      <c r="K124" s="28"/>
      <c r="L124" s="28"/>
      <c r="N124" s="37"/>
    </row>
    <row r="125" s="10" customFormat="1" ht="15.75" spans="1:14">
      <c r="A125" s="20">
        <v>107</v>
      </c>
      <c r="B125" s="31">
        <v>1411.576</v>
      </c>
      <c r="C125" s="19">
        <f t="shared" si="27"/>
        <v>6800</v>
      </c>
      <c r="D125" s="19">
        <f t="shared" si="28"/>
        <v>6800</v>
      </c>
      <c r="E125" s="19">
        <f t="shared" si="29"/>
        <v>330</v>
      </c>
      <c r="F125" s="12">
        <f t="shared" si="33"/>
        <v>0.567272445630412</v>
      </c>
      <c r="G125" s="12">
        <f t="shared" si="34"/>
        <v>0.15273492286115</v>
      </c>
      <c r="H125" s="12">
        <f t="shared" si="23"/>
        <v>0.414537522769262</v>
      </c>
      <c r="I125" s="13"/>
      <c r="J125" s="11"/>
      <c r="K125" s="28"/>
      <c r="L125" s="28"/>
      <c r="N125" s="37"/>
    </row>
    <row r="126" s="10" customFormat="1" ht="15.75" spans="1:14">
      <c r="A126" s="20">
        <v>108</v>
      </c>
      <c r="B126" s="31">
        <v>1415.36</v>
      </c>
      <c r="C126" s="19">
        <f t="shared" si="27"/>
        <v>6800</v>
      </c>
      <c r="D126" s="19">
        <f t="shared" si="28"/>
        <v>6800</v>
      </c>
      <c r="E126" s="19">
        <f t="shared" si="29"/>
        <v>330</v>
      </c>
      <c r="F126" s="12">
        <f t="shared" si="33"/>
        <v>0.568531141666342</v>
      </c>
      <c r="G126" s="12">
        <f t="shared" si="34"/>
        <v>0.15273492286115</v>
      </c>
      <c r="H126" s="12">
        <f t="shared" si="23"/>
        <v>0.415796218805192</v>
      </c>
      <c r="I126" s="13"/>
      <c r="J126" s="11"/>
      <c r="K126" s="28"/>
      <c r="L126" s="28"/>
      <c r="N126" s="37"/>
    </row>
    <row r="127" s="10" customFormat="1" ht="15.75" spans="1:14">
      <c r="A127" s="20">
        <v>109</v>
      </c>
      <c r="B127" s="31">
        <v>1419.143</v>
      </c>
      <c r="C127" s="19">
        <f t="shared" si="27"/>
        <v>6800</v>
      </c>
      <c r="D127" s="19">
        <f t="shared" si="28"/>
        <v>6800</v>
      </c>
      <c r="E127" s="19">
        <f t="shared" si="29"/>
        <v>330</v>
      </c>
      <c r="F127" s="12">
        <f t="shared" si="33"/>
        <v>0.569788346546592</v>
      </c>
      <c r="G127" s="12">
        <f t="shared" si="34"/>
        <v>0.15273492286115</v>
      </c>
      <c r="H127" s="12">
        <f t="shared" si="23"/>
        <v>0.417053423685442</v>
      </c>
      <c r="I127" s="13"/>
      <c r="J127" s="11"/>
      <c r="K127" s="28"/>
      <c r="L127" s="28"/>
      <c r="N127" s="37"/>
    </row>
    <row r="128" s="10" customFormat="1" ht="15.75" spans="1:14">
      <c r="A128" s="20">
        <v>110</v>
      </c>
      <c r="B128" s="31">
        <v>1422.925</v>
      </c>
      <c r="C128" s="19">
        <f t="shared" si="27"/>
        <v>6800</v>
      </c>
      <c r="D128" s="19">
        <f t="shared" si="28"/>
        <v>6800</v>
      </c>
      <c r="E128" s="19">
        <f t="shared" si="29"/>
        <v>330</v>
      </c>
      <c r="F128" s="12">
        <f t="shared" si="33"/>
        <v>0.571044062787877</v>
      </c>
      <c r="G128" s="12">
        <f t="shared" si="34"/>
        <v>0.15273492286115</v>
      </c>
      <c r="H128" s="12">
        <f t="shared" si="23"/>
        <v>0.418309139926726</v>
      </c>
      <c r="I128" s="13"/>
      <c r="J128" s="11"/>
      <c r="K128" s="28"/>
      <c r="L128" s="28"/>
      <c r="N128" s="37"/>
    </row>
    <row r="129" s="10" customFormat="1" ht="15.75" spans="1:14">
      <c r="A129" s="20">
        <v>111</v>
      </c>
      <c r="B129" s="31">
        <v>1426.706</v>
      </c>
      <c r="C129" s="19">
        <f t="shared" si="27"/>
        <v>6800</v>
      </c>
      <c r="D129" s="19">
        <f t="shared" si="28"/>
        <v>6800</v>
      </c>
      <c r="E129" s="19">
        <f t="shared" si="29"/>
        <v>330</v>
      </c>
      <c r="F129" s="12">
        <f t="shared" si="33"/>
        <v>0.572298292901193</v>
      </c>
      <c r="G129" s="12">
        <f t="shared" si="34"/>
        <v>0.15273492286115</v>
      </c>
      <c r="H129" s="12">
        <f t="shared" si="23"/>
        <v>0.419563370040043</v>
      </c>
      <c r="I129" s="13"/>
      <c r="J129" s="11"/>
      <c r="K129" s="28"/>
      <c r="L129" s="28"/>
      <c r="N129" s="37"/>
    </row>
    <row r="130" s="10" customFormat="1" ht="15.75" spans="1:14">
      <c r="A130" s="20">
        <v>112</v>
      </c>
      <c r="B130" s="31">
        <v>1430.485</v>
      </c>
      <c r="C130" s="19">
        <f t="shared" si="27"/>
        <v>6800</v>
      </c>
      <c r="D130" s="19">
        <f t="shared" si="28"/>
        <v>6800</v>
      </c>
      <c r="E130" s="19">
        <f t="shared" si="29"/>
        <v>330</v>
      </c>
      <c r="F130" s="12">
        <f t="shared" si="33"/>
        <v>0.573550708129594</v>
      </c>
      <c r="G130" s="12">
        <f t="shared" si="34"/>
        <v>0.15273492286115</v>
      </c>
      <c r="H130" s="12">
        <f t="shared" si="23"/>
        <v>0.420815785268444</v>
      </c>
      <c r="I130" s="13"/>
      <c r="J130" s="11"/>
      <c r="K130" s="28"/>
      <c r="L130" s="28"/>
      <c r="N130" s="37"/>
    </row>
    <row r="131" s="10" customFormat="1" ht="15.75" spans="1:14">
      <c r="A131" s="20">
        <v>113</v>
      </c>
      <c r="B131" s="31">
        <v>1434.264</v>
      </c>
      <c r="C131" s="19">
        <f t="shared" si="27"/>
        <v>6800</v>
      </c>
      <c r="D131" s="19">
        <f t="shared" si="28"/>
        <v>6800</v>
      </c>
      <c r="E131" s="19">
        <f t="shared" si="29"/>
        <v>330</v>
      </c>
      <c r="F131" s="12">
        <f t="shared" si="33"/>
        <v>0.57480197380118</v>
      </c>
      <c r="G131" s="12">
        <f t="shared" si="34"/>
        <v>0.15273492286115</v>
      </c>
      <c r="H131" s="12">
        <f t="shared" si="23"/>
        <v>0.42206705094003</v>
      </c>
      <c r="I131" s="13"/>
      <c r="J131" s="11"/>
      <c r="K131" s="28"/>
      <c r="L131" s="28"/>
      <c r="N131" s="37"/>
    </row>
    <row r="132" s="10" customFormat="1" ht="15.75" spans="1:14">
      <c r="A132" s="20">
        <v>114</v>
      </c>
      <c r="B132" s="31">
        <v>1438.041</v>
      </c>
      <c r="C132" s="19">
        <f t="shared" si="27"/>
        <v>6800</v>
      </c>
      <c r="D132" s="19">
        <f t="shared" si="28"/>
        <v>6800</v>
      </c>
      <c r="E132" s="19">
        <f t="shared" si="29"/>
        <v>330</v>
      </c>
      <c r="F132" s="12">
        <f t="shared" si="33"/>
        <v>0.576051430188318</v>
      </c>
      <c r="G132" s="12">
        <f t="shared" si="34"/>
        <v>0.15273492286115</v>
      </c>
      <c r="H132" s="12">
        <f t="shared" si="23"/>
        <v>0.423316507327168</v>
      </c>
      <c r="I132" s="13"/>
      <c r="J132" s="11"/>
      <c r="K132" s="28"/>
      <c r="L132" s="28"/>
      <c r="N132" s="37"/>
    </row>
    <row r="133" s="10" customFormat="1" ht="15.75" spans="1:14">
      <c r="A133" s="20">
        <v>115</v>
      </c>
      <c r="B133" s="31">
        <v>1441.817</v>
      </c>
      <c r="C133" s="19">
        <f t="shared" si="27"/>
        <v>6800</v>
      </c>
      <c r="D133" s="19">
        <f t="shared" si="28"/>
        <v>6800</v>
      </c>
      <c r="E133" s="19">
        <f t="shared" si="29"/>
        <v>330</v>
      </c>
      <c r="F133" s="12">
        <f t="shared" si="33"/>
        <v>0.577299411040066</v>
      </c>
      <c r="G133" s="12">
        <f t="shared" si="34"/>
        <v>0.15273492286115</v>
      </c>
      <c r="H133" s="12">
        <f t="shared" si="23"/>
        <v>0.424564488178916</v>
      </c>
      <c r="I133" s="13"/>
      <c r="J133" s="11"/>
      <c r="K133" s="28"/>
      <c r="L133" s="28"/>
      <c r="N133" s="37"/>
    </row>
    <row r="134" s="10" customFormat="1" ht="15.75" spans="1:14">
      <c r="A134" s="20">
        <v>116</v>
      </c>
      <c r="B134" s="31">
        <v>1445.592</v>
      </c>
      <c r="C134" s="19">
        <f t="shared" si="27"/>
        <v>6800</v>
      </c>
      <c r="D134" s="19">
        <f t="shared" si="28"/>
        <v>6800</v>
      </c>
      <c r="E134" s="19">
        <f t="shared" si="29"/>
        <v>330</v>
      </c>
      <c r="F134" s="12">
        <f t="shared" si="33"/>
        <v>0.578545918837604</v>
      </c>
      <c r="G134" s="12">
        <f t="shared" si="34"/>
        <v>0.15273492286115</v>
      </c>
      <c r="H134" s="12">
        <f t="shared" si="23"/>
        <v>0.425810995976454</v>
      </c>
      <c r="I134" s="13"/>
      <c r="J134" s="11"/>
      <c r="K134" s="28"/>
      <c r="L134" s="28"/>
      <c r="N134" s="37"/>
    </row>
    <row r="135" s="10" customFormat="1" ht="15.75" spans="1:14">
      <c r="A135" s="20">
        <v>117</v>
      </c>
      <c r="B135" s="31">
        <v>1449.366</v>
      </c>
      <c r="C135" s="19">
        <f t="shared" si="27"/>
        <v>6800</v>
      </c>
      <c r="D135" s="19">
        <f t="shared" si="28"/>
        <v>6800</v>
      </c>
      <c r="E135" s="19">
        <f t="shared" si="29"/>
        <v>330</v>
      </c>
      <c r="F135" s="12">
        <f t="shared" si="33"/>
        <v>0.579790956056502</v>
      </c>
      <c r="G135" s="12">
        <f t="shared" si="34"/>
        <v>0.15273492286115</v>
      </c>
      <c r="H135" s="12">
        <f t="shared" si="23"/>
        <v>0.427056033195352</v>
      </c>
      <c r="I135" s="13"/>
      <c r="J135" s="11"/>
      <c r="K135" s="28"/>
      <c r="L135" s="28"/>
      <c r="N135" s="37"/>
    </row>
    <row r="136" s="10" customFormat="1" ht="15.75" spans="1:14">
      <c r="A136" s="20">
        <v>118</v>
      </c>
      <c r="B136" s="31">
        <v>1453.138</v>
      </c>
      <c r="C136" s="19">
        <f t="shared" si="27"/>
        <v>6800</v>
      </c>
      <c r="D136" s="19">
        <f t="shared" si="28"/>
        <v>6800</v>
      </c>
      <c r="E136" s="19">
        <f t="shared" si="29"/>
        <v>330</v>
      </c>
      <c r="F136" s="12">
        <f t="shared" si="33"/>
        <v>0.581034195720464</v>
      </c>
      <c r="G136" s="12">
        <f t="shared" si="34"/>
        <v>0.15273492286115</v>
      </c>
      <c r="H136" s="12">
        <f t="shared" si="23"/>
        <v>0.428299272859314</v>
      </c>
      <c r="I136" s="13"/>
      <c r="J136" s="11"/>
      <c r="K136" s="28"/>
      <c r="L136" s="28"/>
      <c r="N136" s="37"/>
    </row>
    <row r="137" s="10" customFormat="1" ht="15.75" spans="1:14">
      <c r="A137" s="20">
        <v>119</v>
      </c>
      <c r="B137" s="31">
        <v>1456.91</v>
      </c>
      <c r="C137" s="19">
        <f t="shared" si="27"/>
        <v>6800</v>
      </c>
      <c r="D137" s="19">
        <f t="shared" si="28"/>
        <v>6800</v>
      </c>
      <c r="E137" s="19">
        <f t="shared" si="29"/>
        <v>330</v>
      </c>
      <c r="F137" s="12">
        <f t="shared" si="33"/>
        <v>0.582276299487338</v>
      </c>
      <c r="G137" s="12">
        <f t="shared" si="34"/>
        <v>0.15273492286115</v>
      </c>
      <c r="H137" s="12">
        <f t="shared" si="23"/>
        <v>0.429541376626188</v>
      </c>
      <c r="I137" s="13"/>
      <c r="J137" s="11"/>
      <c r="K137" s="28"/>
      <c r="L137" s="28"/>
      <c r="N137" s="37"/>
    </row>
    <row r="138" s="10" customFormat="1" ht="15.75" spans="1:14">
      <c r="A138" s="20">
        <v>120</v>
      </c>
      <c r="B138" s="31">
        <v>1460.68</v>
      </c>
      <c r="C138" s="19">
        <f t="shared" si="27"/>
        <v>6800</v>
      </c>
      <c r="D138" s="19">
        <f t="shared" si="28"/>
        <v>6800</v>
      </c>
      <c r="E138" s="19">
        <f t="shared" si="29"/>
        <v>330</v>
      </c>
      <c r="F138" s="12">
        <f t="shared" si="33"/>
        <v>0.583516611223289</v>
      </c>
      <c r="G138" s="12">
        <f t="shared" si="34"/>
        <v>0.15273492286115</v>
      </c>
      <c r="H138" s="12">
        <f t="shared" si="23"/>
        <v>0.430781688362139</v>
      </c>
      <c r="I138" s="13"/>
      <c r="J138" s="11"/>
      <c r="K138" s="28"/>
      <c r="L138" s="28"/>
      <c r="N138" s="37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7:V138"/>
  <sheetViews>
    <sheetView workbookViewId="0">
      <selection activeCell="C1" sqref="A$1:A$1048576 C$1:C$1048576"/>
    </sheetView>
  </sheetViews>
  <sheetFormatPr defaultColWidth="9" defaultRowHeight="13.85"/>
  <cols>
    <col min="1" max="1" width="8.89380530973451" style="1"/>
    <col min="2" max="2" width="11" style="1" customWidth="1"/>
    <col min="3" max="3" width="12.6637168141593" style="1" customWidth="1"/>
    <col min="4" max="4" width="12.4424778761062" style="1" customWidth="1"/>
    <col min="5" max="9" width="12.4424778761062" style="11" customWidth="1"/>
    <col min="10" max="10" width="12.4424778761062" style="12" customWidth="1"/>
    <col min="11" max="11" width="17.4424778761062" style="12" customWidth="1"/>
    <col min="12" max="12" width="13.6637168141593" style="13" customWidth="1"/>
    <col min="13" max="13" width="16" style="14" customWidth="1"/>
    <col min="14" max="14" width="16" style="15" customWidth="1"/>
    <col min="15" max="16" width="16" style="16" customWidth="1"/>
    <col min="17" max="17" width="11" style="16" customWidth="1"/>
    <col min="18" max="18" width="8.89380530973451" style="1"/>
    <col min="19" max="21" width="9" style="17" customWidth="1"/>
    <col min="22" max="22" width="10.5575221238938" style="17" customWidth="1"/>
  </cols>
  <sheetData>
    <row r="17" s="10" customFormat="1" ht="27.4" spans="1:22">
      <c r="A17" s="18" t="s">
        <v>0</v>
      </c>
      <c r="B17" s="4" t="s">
        <v>12</v>
      </c>
      <c r="C17" s="4" t="s">
        <v>1</v>
      </c>
      <c r="D17" s="4" t="s">
        <v>13</v>
      </c>
      <c r="E17" s="19" t="s">
        <v>2</v>
      </c>
      <c r="F17" s="19" t="s">
        <v>14</v>
      </c>
      <c r="G17" s="19" t="s">
        <v>3</v>
      </c>
      <c r="H17" s="19" t="s">
        <v>4</v>
      </c>
      <c r="I17" s="19" t="s">
        <v>15</v>
      </c>
      <c r="J17" s="23" t="s">
        <v>5</v>
      </c>
      <c r="K17" s="23" t="s">
        <v>6</v>
      </c>
      <c r="L17" s="24" t="s">
        <v>7</v>
      </c>
      <c r="M17" s="25"/>
      <c r="N17" s="25"/>
      <c r="O17" s="24"/>
      <c r="P17" s="24"/>
      <c r="Q17" s="26" t="s">
        <v>8</v>
      </c>
      <c r="R17" s="4" t="s">
        <v>16</v>
      </c>
      <c r="S17" s="27" t="s">
        <v>10</v>
      </c>
      <c r="T17" s="27" t="s">
        <v>11</v>
      </c>
      <c r="U17" s="27" t="s">
        <v>17</v>
      </c>
      <c r="V17" s="27" t="s">
        <v>18</v>
      </c>
    </row>
    <row r="18" s="10" customFormat="1" ht="15.75" spans="1:22">
      <c r="A18" s="20">
        <v>0</v>
      </c>
      <c r="B18" s="5">
        <v>33422.1429529137</v>
      </c>
      <c r="C18" s="21">
        <v>32479.9991398395</v>
      </c>
      <c r="D18" s="5">
        <v>31559.4024504462</v>
      </c>
      <c r="E18" s="22">
        <v>10000</v>
      </c>
      <c r="F18" s="22">
        <v>51000</v>
      </c>
      <c r="G18" s="11">
        <f>E18</f>
        <v>10000</v>
      </c>
      <c r="H18" s="11">
        <f>F18</f>
        <v>51000</v>
      </c>
      <c r="I18" s="22">
        <v>470</v>
      </c>
      <c r="J18" s="12">
        <f>(((C18*F18)/(C18+F18))/(((C18*F18)/(C18+F18))+E18))*3.3</f>
        <v>2.19420698209939</v>
      </c>
      <c r="K18" s="12">
        <f>(((H18*I18)/(H18+I18))/(((H18*I18)/(H18+I18))+G18))*3.3</f>
        <v>0.146845007147233</v>
      </c>
      <c r="L18" s="13">
        <f>J18-K18</f>
        <v>2.04736197495216</v>
      </c>
      <c r="M18" s="14"/>
      <c r="N18" s="14"/>
      <c r="O18" s="13"/>
      <c r="P18" s="13"/>
      <c r="Q18" s="13">
        <f>L18-M18</f>
        <v>2.04736197495216</v>
      </c>
      <c r="R18" s="11"/>
      <c r="S18" s="28">
        <f>49.9/150+1</f>
        <v>1.33266666666667</v>
      </c>
      <c r="T18" s="28">
        <f>S18*Q18</f>
        <v>2.72845105861957</v>
      </c>
      <c r="U18" s="28">
        <f>2500/65535</f>
        <v>0.0381475547417411</v>
      </c>
      <c r="V18" s="28">
        <f>(T18/U18)*1000</f>
        <v>71523.6160506535</v>
      </c>
    </row>
    <row r="19" s="10" customFormat="1" ht="15.75" spans="1:22">
      <c r="A19" s="20">
        <v>1</v>
      </c>
      <c r="B19" s="5">
        <v>31758.7839422147</v>
      </c>
      <c r="C19" s="21">
        <v>30871.3685155207</v>
      </c>
      <c r="D19" s="5">
        <v>30003.9853825372</v>
      </c>
      <c r="E19" s="19">
        <f>E18</f>
        <v>10000</v>
      </c>
      <c r="F19" s="19">
        <f>F18</f>
        <v>51000</v>
      </c>
      <c r="G19" s="19">
        <f>G18</f>
        <v>10000</v>
      </c>
      <c r="H19" s="19">
        <f>H18</f>
        <v>51000</v>
      </c>
      <c r="I19" s="19">
        <f>I18</f>
        <v>470</v>
      </c>
      <c r="J19" s="12">
        <f t="shared" ref="J19:J82" si="0">(((C19*F19)/(C19+F19))/(((C19*F19)/(C19+F19))+E19))*3.3</f>
        <v>2.17104810275822</v>
      </c>
      <c r="K19" s="12">
        <f t="shared" ref="K19:K82" si="1">(((H19*I19)/(H19+I19))/(((H19*I19)/(H19+I19))+G19))*3.3</f>
        <v>0.146845007147233</v>
      </c>
      <c r="L19" s="13">
        <f t="shared" ref="L19:L82" si="2">J19-K19</f>
        <v>2.02420309561099</v>
      </c>
      <c r="M19" s="14"/>
      <c r="N19" s="14"/>
      <c r="O19" s="13"/>
      <c r="P19" s="13"/>
      <c r="Q19" s="13">
        <f t="shared" ref="Q19:Q82" si="3">L19-M19</f>
        <v>2.02420309561099</v>
      </c>
      <c r="R19" s="11"/>
      <c r="S19" s="28">
        <f t="shared" ref="S19:S82" si="4">49.9/150+1</f>
        <v>1.33266666666667</v>
      </c>
      <c r="T19" s="28">
        <f t="shared" ref="T19:T82" si="5">S19*Q19</f>
        <v>2.69758799208425</v>
      </c>
      <c r="U19" s="28">
        <f t="shared" ref="U19:U82" si="6">2500/65535</f>
        <v>0.0381475547417411</v>
      </c>
      <c r="V19" s="28">
        <f t="shared" ref="V19:V82" si="7">(T19/U19)*1000</f>
        <v>70714.5716244964</v>
      </c>
    </row>
    <row r="20" s="10" customFormat="1" ht="15.75" spans="1:22">
      <c r="A20" s="20">
        <v>2</v>
      </c>
      <c r="B20" s="5">
        <v>30187.2317288009</v>
      </c>
      <c r="C20" s="21">
        <v>29351.1390885917</v>
      </c>
      <c r="D20" s="5">
        <v>28533.672894701</v>
      </c>
      <c r="E20" s="19">
        <f t="shared" ref="E20:I35" si="8">E19</f>
        <v>10000</v>
      </c>
      <c r="F20" s="19">
        <f t="shared" si="8"/>
        <v>51000</v>
      </c>
      <c r="G20" s="19">
        <f t="shared" si="8"/>
        <v>10000</v>
      </c>
      <c r="H20" s="19">
        <f t="shared" si="8"/>
        <v>51000</v>
      </c>
      <c r="I20" s="19">
        <f t="shared" si="8"/>
        <v>470</v>
      </c>
      <c r="J20" s="12">
        <f t="shared" si="0"/>
        <v>2.14734605670826</v>
      </c>
      <c r="K20" s="12">
        <f t="shared" si="1"/>
        <v>0.146845007147233</v>
      </c>
      <c r="L20" s="13">
        <f t="shared" si="2"/>
        <v>2.00050104956103</v>
      </c>
      <c r="M20" s="14"/>
      <c r="N20" s="14"/>
      <c r="O20" s="13"/>
      <c r="P20" s="13"/>
      <c r="Q20" s="13">
        <f t="shared" si="3"/>
        <v>2.00050104956103</v>
      </c>
      <c r="R20" s="11"/>
      <c r="S20" s="28">
        <f t="shared" si="4"/>
        <v>1.33266666666667</v>
      </c>
      <c r="T20" s="28">
        <f t="shared" si="5"/>
        <v>2.66600106538166</v>
      </c>
      <c r="U20" s="28">
        <f t="shared" si="6"/>
        <v>0.0381475547417411</v>
      </c>
      <c r="V20" s="28">
        <f t="shared" si="7"/>
        <v>69886.5519279149</v>
      </c>
    </row>
    <row r="21" s="10" customFormat="1" ht="15.75" spans="1:22">
      <c r="A21" s="20">
        <v>3</v>
      </c>
      <c r="B21" s="5">
        <v>28702.0821754336</v>
      </c>
      <c r="C21" s="21">
        <v>27914.1289105229</v>
      </c>
      <c r="D21" s="5">
        <v>27143.4972035413</v>
      </c>
      <c r="E21" s="19">
        <f t="shared" si="8"/>
        <v>10000</v>
      </c>
      <c r="F21" s="19">
        <f t="shared" si="8"/>
        <v>51000</v>
      </c>
      <c r="G21" s="19">
        <f t="shared" si="8"/>
        <v>10000</v>
      </c>
      <c r="H21" s="19">
        <f t="shared" si="8"/>
        <v>51000</v>
      </c>
      <c r="I21" s="19">
        <f t="shared" si="8"/>
        <v>470</v>
      </c>
      <c r="J21" s="12">
        <f t="shared" si="0"/>
        <v>2.12311499626135</v>
      </c>
      <c r="K21" s="12">
        <f t="shared" si="1"/>
        <v>0.146845007147233</v>
      </c>
      <c r="L21" s="13">
        <f t="shared" si="2"/>
        <v>1.97626998911411</v>
      </c>
      <c r="M21" s="14"/>
      <c r="N21" s="14"/>
      <c r="O21" s="13"/>
      <c r="P21" s="13"/>
      <c r="Q21" s="13">
        <f t="shared" si="3"/>
        <v>1.97626998911411</v>
      </c>
      <c r="R21" s="11"/>
      <c r="S21" s="28">
        <f t="shared" si="4"/>
        <v>1.33266666666667</v>
      </c>
      <c r="T21" s="28">
        <f t="shared" si="5"/>
        <v>2.63370913882607</v>
      </c>
      <c r="U21" s="28">
        <f t="shared" si="6"/>
        <v>0.0381475547417411</v>
      </c>
      <c r="V21" s="28">
        <f t="shared" si="7"/>
        <v>69040.0513651867</v>
      </c>
    </row>
    <row r="22" s="10" customFormat="1" ht="15.75" spans="1:22">
      <c r="A22" s="20">
        <v>4</v>
      </c>
      <c r="B22" s="5">
        <v>27298.2607174864</v>
      </c>
      <c r="C22" s="21">
        <v>26555.4707095967</v>
      </c>
      <c r="D22" s="5">
        <v>25828.7909057886</v>
      </c>
      <c r="E22" s="19">
        <f t="shared" si="8"/>
        <v>10000</v>
      </c>
      <c r="F22" s="19">
        <f t="shared" si="8"/>
        <v>51000</v>
      </c>
      <c r="G22" s="19">
        <f t="shared" si="8"/>
        <v>10000</v>
      </c>
      <c r="H22" s="19">
        <f t="shared" si="8"/>
        <v>51000</v>
      </c>
      <c r="I22" s="19">
        <f t="shared" si="8"/>
        <v>470</v>
      </c>
      <c r="J22" s="12">
        <f t="shared" si="0"/>
        <v>2.0983707666984</v>
      </c>
      <c r="K22" s="12">
        <f t="shared" si="1"/>
        <v>0.146845007147233</v>
      </c>
      <c r="L22" s="13">
        <f t="shared" si="2"/>
        <v>1.95152575955117</v>
      </c>
      <c r="M22" s="14"/>
      <c r="N22" s="14"/>
      <c r="O22" s="13"/>
      <c r="P22" s="13"/>
      <c r="Q22" s="13">
        <f t="shared" si="3"/>
        <v>1.95152575955117</v>
      </c>
      <c r="R22" s="11"/>
      <c r="S22" s="28">
        <f t="shared" si="4"/>
        <v>1.33266666666667</v>
      </c>
      <c r="T22" s="28">
        <f t="shared" si="5"/>
        <v>2.60073332889519</v>
      </c>
      <c r="U22" s="28">
        <f t="shared" si="6"/>
        <v>0.0381475547417411</v>
      </c>
      <c r="V22" s="28">
        <f t="shared" si="7"/>
        <v>68175.6234836586</v>
      </c>
    </row>
    <row r="23" s="10" customFormat="1" ht="15.75" spans="1:22">
      <c r="A23" s="20">
        <v>5</v>
      </c>
      <c r="B23" s="5">
        <v>25971.0021710908</v>
      </c>
      <c r="C23" s="21">
        <v>25270.5927019534</v>
      </c>
      <c r="D23" s="5">
        <v>24585.1687475279</v>
      </c>
      <c r="E23" s="19">
        <f t="shared" si="8"/>
        <v>10000</v>
      </c>
      <c r="F23" s="19">
        <f t="shared" si="8"/>
        <v>51000</v>
      </c>
      <c r="G23" s="19">
        <f t="shared" si="8"/>
        <v>10000</v>
      </c>
      <c r="H23" s="19">
        <f t="shared" si="8"/>
        <v>51000</v>
      </c>
      <c r="I23" s="19">
        <f t="shared" si="8"/>
        <v>470</v>
      </c>
      <c r="J23" s="12">
        <f t="shared" si="0"/>
        <v>2.07313087594108</v>
      </c>
      <c r="K23" s="12">
        <f t="shared" si="1"/>
        <v>0.146845007147233</v>
      </c>
      <c r="L23" s="13">
        <f t="shared" si="2"/>
        <v>1.92628586879385</v>
      </c>
      <c r="M23" s="14"/>
      <c r="N23" s="14"/>
      <c r="O23" s="13"/>
      <c r="P23" s="13"/>
      <c r="Q23" s="13">
        <f t="shared" si="3"/>
        <v>1.92628586879385</v>
      </c>
      <c r="R23" s="11"/>
      <c r="S23" s="28">
        <f t="shared" si="4"/>
        <v>1.33266666666667</v>
      </c>
      <c r="T23" s="28">
        <f t="shared" si="5"/>
        <v>2.5670969678126</v>
      </c>
      <c r="U23" s="28">
        <f t="shared" si="6"/>
        <v>0.0381475547417411</v>
      </c>
      <c r="V23" s="28">
        <f t="shared" si="7"/>
        <v>67293.8799142395</v>
      </c>
    </row>
    <row r="24" s="10" customFormat="1" ht="15.75" spans="1:22">
      <c r="A24" s="20">
        <v>6</v>
      </c>
      <c r="B24" s="5">
        <v>24715.8317288572</v>
      </c>
      <c r="C24" s="21">
        <v>24055.2005246167</v>
      </c>
      <c r="D24" s="5">
        <v>23408.5104530698</v>
      </c>
      <c r="E24" s="19">
        <f t="shared" si="8"/>
        <v>10000</v>
      </c>
      <c r="F24" s="19">
        <f t="shared" si="8"/>
        <v>51000</v>
      </c>
      <c r="G24" s="19">
        <f t="shared" si="8"/>
        <v>10000</v>
      </c>
      <c r="H24" s="19">
        <f t="shared" si="8"/>
        <v>51000</v>
      </c>
      <c r="I24" s="19">
        <f t="shared" si="8"/>
        <v>470</v>
      </c>
      <c r="J24" s="12">
        <f t="shared" si="0"/>
        <v>2.04741445229415</v>
      </c>
      <c r="K24" s="12">
        <f t="shared" si="1"/>
        <v>0.146845007147233</v>
      </c>
      <c r="L24" s="13">
        <f t="shared" si="2"/>
        <v>1.90056944514692</v>
      </c>
      <c r="M24" s="14"/>
      <c r="N24" s="14"/>
      <c r="O24" s="13"/>
      <c r="P24" s="13"/>
      <c r="Q24" s="13">
        <f t="shared" si="3"/>
        <v>1.90056944514692</v>
      </c>
      <c r="R24" s="11"/>
      <c r="S24" s="28">
        <f t="shared" si="4"/>
        <v>1.33266666666667</v>
      </c>
      <c r="T24" s="28">
        <f t="shared" si="5"/>
        <v>2.53282554723246</v>
      </c>
      <c r="U24" s="28">
        <f t="shared" si="6"/>
        <v>0.0381475547417411</v>
      </c>
      <c r="V24" s="28">
        <f t="shared" si="7"/>
        <v>66395.4888951516</v>
      </c>
    </row>
    <row r="25" s="10" customFormat="1" ht="15.75" spans="1:22">
      <c r="A25" s="20">
        <v>7</v>
      </c>
      <c r="B25" s="5">
        <v>23528.5470824339</v>
      </c>
      <c r="C25" s="21">
        <v>22905.2602336668</v>
      </c>
      <c r="D25" s="5">
        <v>22294.9445603204</v>
      </c>
      <c r="E25" s="19">
        <f t="shared" si="8"/>
        <v>10000</v>
      </c>
      <c r="F25" s="19">
        <f t="shared" si="8"/>
        <v>51000</v>
      </c>
      <c r="G25" s="19">
        <f t="shared" si="8"/>
        <v>10000</v>
      </c>
      <c r="H25" s="19">
        <f t="shared" si="8"/>
        <v>51000</v>
      </c>
      <c r="I25" s="19">
        <f t="shared" si="8"/>
        <v>470</v>
      </c>
      <c r="J25" s="12">
        <f t="shared" si="0"/>
        <v>2.02124219033342</v>
      </c>
      <c r="K25" s="12">
        <f t="shared" si="1"/>
        <v>0.146845007147233</v>
      </c>
      <c r="L25" s="13">
        <f t="shared" si="2"/>
        <v>1.87439718318619</v>
      </c>
      <c r="M25" s="14"/>
      <c r="N25" s="14"/>
      <c r="O25" s="13"/>
      <c r="P25" s="13"/>
      <c r="Q25" s="13">
        <f t="shared" si="3"/>
        <v>1.87439718318619</v>
      </c>
      <c r="R25" s="11"/>
      <c r="S25" s="28">
        <f t="shared" si="4"/>
        <v>1.33266666666667</v>
      </c>
      <c r="T25" s="28">
        <f t="shared" si="5"/>
        <v>2.49794664612613</v>
      </c>
      <c r="U25" s="28">
        <f t="shared" si="6"/>
        <v>0.0381475547417411</v>
      </c>
      <c r="V25" s="28">
        <f t="shared" si="7"/>
        <v>65481.1733815503</v>
      </c>
    </row>
    <row r="26" s="10" customFormat="1" ht="15.75" spans="1:22">
      <c r="A26" s="20">
        <v>8</v>
      </c>
      <c r="B26" s="5">
        <v>22405.2016129318</v>
      </c>
      <c r="C26" s="21">
        <v>21816.9823123263</v>
      </c>
      <c r="D26" s="5">
        <v>21240.8332109367</v>
      </c>
      <c r="E26" s="19">
        <f t="shared" si="8"/>
        <v>10000</v>
      </c>
      <c r="F26" s="19">
        <f t="shared" si="8"/>
        <v>51000</v>
      </c>
      <c r="G26" s="19">
        <f t="shared" si="8"/>
        <v>10000</v>
      </c>
      <c r="H26" s="19">
        <f t="shared" si="8"/>
        <v>51000</v>
      </c>
      <c r="I26" s="19">
        <f t="shared" si="8"/>
        <v>470</v>
      </c>
      <c r="J26" s="12">
        <f t="shared" si="0"/>
        <v>1.99463628516459</v>
      </c>
      <c r="K26" s="12">
        <f t="shared" si="1"/>
        <v>0.146845007147233</v>
      </c>
      <c r="L26" s="13">
        <f t="shared" si="2"/>
        <v>1.84779127801736</v>
      </c>
      <c r="M26" s="14"/>
      <c r="N26" s="14"/>
      <c r="O26" s="13"/>
      <c r="P26" s="13"/>
      <c r="Q26" s="13">
        <f t="shared" si="3"/>
        <v>1.84779127801736</v>
      </c>
      <c r="R26" s="11"/>
      <c r="S26" s="28">
        <f t="shared" si="4"/>
        <v>1.33266666666667</v>
      </c>
      <c r="T26" s="28">
        <f t="shared" si="5"/>
        <v>2.46248984317114</v>
      </c>
      <c r="U26" s="28">
        <f t="shared" si="6"/>
        <v>0.0381475547417411</v>
      </c>
      <c r="V26" s="28">
        <f t="shared" si="7"/>
        <v>64551.7087488882</v>
      </c>
    </row>
    <row r="27" s="10" customFormat="1" ht="15.75" spans="1:22">
      <c r="A27" s="20">
        <v>9</v>
      </c>
      <c r="B27" s="5">
        <v>21342.0885921629</v>
      </c>
      <c r="C27" s="21">
        <v>20786.8066354636</v>
      </c>
      <c r="D27" s="5">
        <v>20242.7578451357</v>
      </c>
      <c r="E27" s="19">
        <f t="shared" si="8"/>
        <v>10000</v>
      </c>
      <c r="F27" s="19">
        <f t="shared" si="8"/>
        <v>51000</v>
      </c>
      <c r="G27" s="19">
        <f t="shared" si="8"/>
        <v>10000</v>
      </c>
      <c r="H27" s="19">
        <f t="shared" si="8"/>
        <v>51000</v>
      </c>
      <c r="I27" s="19">
        <f t="shared" si="8"/>
        <v>470</v>
      </c>
      <c r="J27" s="12">
        <f t="shared" si="0"/>
        <v>1.96762035542964</v>
      </c>
      <c r="K27" s="12">
        <f t="shared" si="1"/>
        <v>0.146845007147233</v>
      </c>
      <c r="L27" s="13">
        <f t="shared" si="2"/>
        <v>1.82077534828241</v>
      </c>
      <c r="M27" s="14"/>
      <c r="N27" s="14"/>
      <c r="O27" s="13"/>
      <c r="P27" s="13"/>
      <c r="Q27" s="13">
        <f t="shared" si="3"/>
        <v>1.82077534828241</v>
      </c>
      <c r="R27" s="11"/>
      <c r="S27" s="28">
        <f t="shared" si="4"/>
        <v>1.33266666666667</v>
      </c>
      <c r="T27" s="28">
        <f t="shared" si="5"/>
        <v>2.42648661414436</v>
      </c>
      <c r="U27" s="28">
        <f t="shared" si="6"/>
        <v>0.0381475547417411</v>
      </c>
      <c r="V27" s="28">
        <f t="shared" si="7"/>
        <v>63607.9201031802</v>
      </c>
    </row>
    <row r="28" s="10" customFormat="1" ht="15.75" spans="1:22">
      <c r="A28" s="20">
        <v>10</v>
      </c>
      <c r="B28" s="5">
        <v>20335.7263396974</v>
      </c>
      <c r="C28" s="21">
        <v>19811.3883389004</v>
      </c>
      <c r="D28" s="5">
        <v>19297.5057527385</v>
      </c>
      <c r="E28" s="19">
        <f t="shared" si="8"/>
        <v>10000</v>
      </c>
      <c r="F28" s="19">
        <f t="shared" si="8"/>
        <v>51000</v>
      </c>
      <c r="G28" s="19">
        <f t="shared" si="8"/>
        <v>10000</v>
      </c>
      <c r="H28" s="19">
        <f t="shared" si="8"/>
        <v>51000</v>
      </c>
      <c r="I28" s="19">
        <f t="shared" si="8"/>
        <v>470</v>
      </c>
      <c r="J28" s="12">
        <f t="shared" si="0"/>
        <v>1.94021935558716</v>
      </c>
      <c r="K28" s="12">
        <f t="shared" si="1"/>
        <v>0.146845007147233</v>
      </c>
      <c r="L28" s="13">
        <f t="shared" si="2"/>
        <v>1.79337434843993</v>
      </c>
      <c r="M28" s="14"/>
      <c r="N28" s="14"/>
      <c r="O28" s="13"/>
      <c r="P28" s="13"/>
      <c r="Q28" s="13">
        <f t="shared" si="3"/>
        <v>1.79337434843993</v>
      </c>
      <c r="R28" s="11"/>
      <c r="S28" s="28">
        <f t="shared" si="4"/>
        <v>1.33266666666667</v>
      </c>
      <c r="T28" s="28">
        <f t="shared" si="5"/>
        <v>2.38997021502094</v>
      </c>
      <c r="U28" s="28">
        <f t="shared" si="6"/>
        <v>0.0381475547417411</v>
      </c>
      <c r="V28" s="28">
        <f t="shared" si="7"/>
        <v>62650.679216559</v>
      </c>
    </row>
    <row r="29" s="10" customFormat="1" ht="15.75" spans="1:22">
      <c r="A29" s="20">
        <v>11</v>
      </c>
      <c r="B29" s="5">
        <v>19382.8442828444</v>
      </c>
      <c r="C29" s="21">
        <v>18887.5845438408</v>
      </c>
      <c r="D29" s="5">
        <v>18402.0574338051</v>
      </c>
      <c r="E29" s="19">
        <f t="shared" si="8"/>
        <v>10000</v>
      </c>
      <c r="F29" s="19">
        <f t="shared" si="8"/>
        <v>51000</v>
      </c>
      <c r="G29" s="19">
        <f t="shared" si="8"/>
        <v>10000</v>
      </c>
      <c r="H29" s="19">
        <f t="shared" si="8"/>
        <v>51000</v>
      </c>
      <c r="I29" s="19">
        <f t="shared" si="8"/>
        <v>470</v>
      </c>
      <c r="J29" s="12">
        <f t="shared" si="0"/>
        <v>1.91245947813677</v>
      </c>
      <c r="K29" s="12">
        <f t="shared" si="1"/>
        <v>0.146845007147233</v>
      </c>
      <c r="L29" s="13">
        <f t="shared" si="2"/>
        <v>1.76561447098954</v>
      </c>
      <c r="M29" s="14"/>
      <c r="N29" s="14"/>
      <c r="O29" s="13"/>
      <c r="P29" s="13"/>
      <c r="Q29" s="13">
        <f t="shared" si="3"/>
        <v>1.76561447098954</v>
      </c>
      <c r="R29" s="11"/>
      <c r="S29" s="28">
        <f t="shared" si="4"/>
        <v>1.33266666666667</v>
      </c>
      <c r="T29" s="28">
        <f t="shared" si="5"/>
        <v>2.35297555167206</v>
      </c>
      <c r="U29" s="28">
        <f t="shared" si="6"/>
        <v>0.0381475547417411</v>
      </c>
      <c r="V29" s="28">
        <f t="shared" si="7"/>
        <v>61680.9011115313</v>
      </c>
    </row>
    <row r="30" s="10" customFormat="1" ht="15.75" spans="1:22">
      <c r="A30" s="20">
        <v>12</v>
      </c>
      <c r="B30" s="5">
        <v>18480.3698688545</v>
      </c>
      <c r="C30" s="21">
        <v>18012.4418887588</v>
      </c>
      <c r="D30" s="5">
        <v>17553.5747240742</v>
      </c>
      <c r="E30" s="19">
        <f t="shared" si="8"/>
        <v>10000</v>
      </c>
      <c r="F30" s="19">
        <f t="shared" si="8"/>
        <v>51000</v>
      </c>
      <c r="G30" s="19">
        <f t="shared" si="8"/>
        <v>10000</v>
      </c>
      <c r="H30" s="19">
        <f t="shared" si="8"/>
        <v>51000</v>
      </c>
      <c r="I30" s="19">
        <f t="shared" si="8"/>
        <v>470</v>
      </c>
      <c r="J30" s="12">
        <f t="shared" si="0"/>
        <v>1.88436804659422</v>
      </c>
      <c r="K30" s="12">
        <f t="shared" si="1"/>
        <v>0.146845007147233</v>
      </c>
      <c r="L30" s="13">
        <f t="shared" si="2"/>
        <v>1.73752303944699</v>
      </c>
      <c r="M30" s="14"/>
      <c r="N30" s="14"/>
      <c r="O30" s="13"/>
      <c r="P30" s="13"/>
      <c r="Q30" s="13">
        <f t="shared" si="3"/>
        <v>1.73752303944699</v>
      </c>
      <c r="R30" s="11"/>
      <c r="S30" s="28">
        <f t="shared" si="4"/>
        <v>1.33266666666667</v>
      </c>
      <c r="T30" s="28">
        <f t="shared" si="5"/>
        <v>2.31553903723635</v>
      </c>
      <c r="U30" s="28">
        <f t="shared" si="6"/>
        <v>0.0381475547417411</v>
      </c>
      <c r="V30" s="28">
        <f t="shared" si="7"/>
        <v>60699.5403221137</v>
      </c>
    </row>
    <row r="31" s="10" customFormat="1" ht="15.75" spans="1:22">
      <c r="A31" s="20">
        <v>13</v>
      </c>
      <c r="B31" s="5">
        <v>17625.4162808196</v>
      </c>
      <c r="C31" s="21">
        <v>17183.1848230957</v>
      </c>
      <c r="D31" s="5">
        <v>16749.3896422805</v>
      </c>
      <c r="E31" s="19">
        <f t="shared" si="8"/>
        <v>10000</v>
      </c>
      <c r="F31" s="19">
        <f t="shared" si="8"/>
        <v>51000</v>
      </c>
      <c r="G31" s="19">
        <f t="shared" si="8"/>
        <v>10000</v>
      </c>
      <c r="H31" s="19">
        <f t="shared" si="8"/>
        <v>51000</v>
      </c>
      <c r="I31" s="19">
        <f t="shared" si="8"/>
        <v>470</v>
      </c>
      <c r="J31" s="12">
        <f t="shared" si="0"/>
        <v>1.85597340014831</v>
      </c>
      <c r="K31" s="12">
        <f t="shared" si="1"/>
        <v>0.146845007147233</v>
      </c>
      <c r="L31" s="13">
        <f t="shared" si="2"/>
        <v>1.70912839300108</v>
      </c>
      <c r="M31" s="14"/>
      <c r="N31" s="14"/>
      <c r="O31" s="13"/>
      <c r="P31" s="13"/>
      <c r="Q31" s="13">
        <f t="shared" si="3"/>
        <v>1.70912839300108</v>
      </c>
      <c r="R31" s="11"/>
      <c r="S31" s="28">
        <f t="shared" si="4"/>
        <v>1.33266666666667</v>
      </c>
      <c r="T31" s="28">
        <f t="shared" si="5"/>
        <v>2.27769843840611</v>
      </c>
      <c r="U31" s="28">
        <f t="shared" si="6"/>
        <v>0.0381475547417411</v>
      </c>
      <c r="V31" s="28">
        <f t="shared" si="7"/>
        <v>59707.5868643776</v>
      </c>
    </row>
    <row r="32" s="10" customFormat="1" ht="15.75" spans="1:22">
      <c r="A32" s="20">
        <v>14</v>
      </c>
      <c r="B32" s="5">
        <v>16815.2709109555</v>
      </c>
      <c r="C32" s="21">
        <v>16397.2046191642</v>
      </c>
      <c r="D32" s="5">
        <v>15986.9939183209</v>
      </c>
      <c r="E32" s="19">
        <f t="shared" si="8"/>
        <v>10000</v>
      </c>
      <c r="F32" s="19">
        <f t="shared" si="8"/>
        <v>51000</v>
      </c>
      <c r="G32" s="19">
        <f t="shared" si="8"/>
        <v>10000</v>
      </c>
      <c r="H32" s="19">
        <f t="shared" si="8"/>
        <v>51000</v>
      </c>
      <c r="I32" s="19">
        <f t="shared" si="8"/>
        <v>470</v>
      </c>
      <c r="J32" s="12">
        <f t="shared" si="0"/>
        <v>1.82730477104235</v>
      </c>
      <c r="K32" s="12">
        <f t="shared" si="1"/>
        <v>0.146845007147233</v>
      </c>
      <c r="L32" s="13">
        <f t="shared" si="2"/>
        <v>1.68045976389511</v>
      </c>
      <c r="M32" s="14"/>
      <c r="N32" s="14"/>
      <c r="O32" s="13"/>
      <c r="P32" s="13"/>
      <c r="Q32" s="13">
        <f t="shared" si="3"/>
        <v>1.68045976389511</v>
      </c>
      <c r="R32" s="11"/>
      <c r="S32" s="28">
        <f t="shared" si="4"/>
        <v>1.33266666666667</v>
      </c>
      <c r="T32" s="28">
        <f t="shared" si="5"/>
        <v>2.23949271201756</v>
      </c>
      <c r="U32" s="28">
        <f t="shared" si="6"/>
        <v>0.0381475547417411</v>
      </c>
      <c r="V32" s="28">
        <f t="shared" si="7"/>
        <v>58706.0619528282</v>
      </c>
    </row>
    <row r="33" s="10" customFormat="1" ht="15.75" spans="1:22">
      <c r="A33" s="20">
        <v>15</v>
      </c>
      <c r="B33" s="5">
        <v>16047.3845471247</v>
      </c>
      <c r="C33" s="21">
        <v>15652.0490606791</v>
      </c>
      <c r="D33" s="5">
        <v>15264.0291631111</v>
      </c>
      <c r="E33" s="19">
        <f t="shared" si="8"/>
        <v>10000</v>
      </c>
      <c r="F33" s="19">
        <f t="shared" si="8"/>
        <v>51000</v>
      </c>
      <c r="G33" s="19">
        <f t="shared" si="8"/>
        <v>10000</v>
      </c>
      <c r="H33" s="19">
        <f t="shared" si="8"/>
        <v>51000</v>
      </c>
      <c r="I33" s="19">
        <f t="shared" si="8"/>
        <v>470</v>
      </c>
      <c r="J33" s="12">
        <f t="shared" si="0"/>
        <v>1.79839215581778</v>
      </c>
      <c r="K33" s="12">
        <f t="shared" si="1"/>
        <v>0.146845007147233</v>
      </c>
      <c r="L33" s="13">
        <f t="shared" si="2"/>
        <v>1.65154714867055</v>
      </c>
      <c r="M33" s="14"/>
      <c r="N33" s="14"/>
      <c r="O33" s="13"/>
      <c r="P33" s="13"/>
      <c r="Q33" s="13">
        <f t="shared" si="3"/>
        <v>1.65154714867055</v>
      </c>
      <c r="R33" s="11"/>
      <c r="S33" s="28">
        <f t="shared" si="4"/>
        <v>1.33266666666667</v>
      </c>
      <c r="T33" s="28">
        <f t="shared" si="5"/>
        <v>2.20096183346162</v>
      </c>
      <c r="U33" s="28">
        <f t="shared" si="6"/>
        <v>0.0381475547417411</v>
      </c>
      <c r="V33" s="28">
        <f t="shared" si="7"/>
        <v>57696.0135023629</v>
      </c>
    </row>
    <row r="34" s="10" customFormat="1" ht="15.75" spans="1:22">
      <c r="A34" s="20">
        <v>16</v>
      </c>
      <c r="B34" s="5">
        <v>15319.3612306131</v>
      </c>
      <c r="C34" s="21">
        <v>14945.4127683328</v>
      </c>
      <c r="D34" s="5">
        <v>14578.2776428405</v>
      </c>
      <c r="E34" s="19">
        <f t="shared" si="8"/>
        <v>10000</v>
      </c>
      <c r="F34" s="19">
        <f t="shared" si="8"/>
        <v>51000</v>
      </c>
      <c r="G34" s="19">
        <f t="shared" si="8"/>
        <v>10000</v>
      </c>
      <c r="H34" s="19">
        <f t="shared" si="8"/>
        <v>51000</v>
      </c>
      <c r="I34" s="19">
        <f t="shared" si="8"/>
        <v>470</v>
      </c>
      <c r="J34" s="12">
        <f t="shared" si="0"/>
        <v>1.76926618163482</v>
      </c>
      <c r="K34" s="12">
        <f t="shared" si="1"/>
        <v>0.146845007147233</v>
      </c>
      <c r="L34" s="13">
        <f t="shared" si="2"/>
        <v>1.62242117448759</v>
      </c>
      <c r="M34" s="14"/>
      <c r="N34" s="14"/>
      <c r="O34" s="13"/>
      <c r="P34" s="13"/>
      <c r="Q34" s="13">
        <f t="shared" si="3"/>
        <v>1.62242117448759</v>
      </c>
      <c r="R34" s="11"/>
      <c r="S34" s="28">
        <f t="shared" si="4"/>
        <v>1.33266666666667</v>
      </c>
      <c r="T34" s="28">
        <f t="shared" si="5"/>
        <v>2.16214661853379</v>
      </c>
      <c r="U34" s="28">
        <f t="shared" si="6"/>
        <v>0.0381475547417411</v>
      </c>
      <c r="V34" s="28">
        <f t="shared" si="7"/>
        <v>56678.5114582448</v>
      </c>
    </row>
    <row r="35" s="10" customFormat="1" ht="15.75" spans="1:22">
      <c r="A35" s="20">
        <v>17</v>
      </c>
      <c r="B35" s="5">
        <v>14628.9487452761</v>
      </c>
      <c r="C35" s="21">
        <v>14275.1281248001</v>
      </c>
      <c r="D35" s="5">
        <v>13927.6536221569</v>
      </c>
      <c r="E35" s="19">
        <f t="shared" si="8"/>
        <v>10000</v>
      </c>
      <c r="F35" s="19">
        <f t="shared" si="8"/>
        <v>51000</v>
      </c>
      <c r="G35" s="19">
        <f t="shared" si="8"/>
        <v>10000</v>
      </c>
      <c r="H35" s="19">
        <f t="shared" si="8"/>
        <v>51000</v>
      </c>
      <c r="I35" s="19">
        <f t="shared" si="8"/>
        <v>470</v>
      </c>
      <c r="J35" s="12">
        <f t="shared" si="0"/>
        <v>1.73995796894213</v>
      </c>
      <c r="K35" s="12">
        <f t="shared" si="1"/>
        <v>0.146845007147233</v>
      </c>
      <c r="L35" s="13">
        <f t="shared" si="2"/>
        <v>1.5931129617949</v>
      </c>
      <c r="M35" s="14"/>
      <c r="N35" s="14"/>
      <c r="O35" s="13"/>
      <c r="P35" s="13"/>
      <c r="Q35" s="13">
        <f t="shared" si="3"/>
        <v>1.5931129617949</v>
      </c>
      <c r="R35" s="11"/>
      <c r="S35" s="28">
        <f t="shared" si="4"/>
        <v>1.33266666666667</v>
      </c>
      <c r="T35" s="28">
        <f t="shared" si="5"/>
        <v>2.12308854041867</v>
      </c>
      <c r="U35" s="28">
        <f t="shared" si="6"/>
        <v>0.0381475547417411</v>
      </c>
      <c r="V35" s="28">
        <f t="shared" si="7"/>
        <v>55654.642998535</v>
      </c>
    </row>
    <row r="36" s="10" customFormat="1" ht="15.75" spans="1:22">
      <c r="A36" s="20">
        <v>18</v>
      </c>
      <c r="B36" s="5">
        <v>13974.0297002305</v>
      </c>
      <c r="C36" s="21">
        <v>13639.156763474</v>
      </c>
      <c r="D36" s="5">
        <v>13310.1952426061</v>
      </c>
      <c r="E36" s="19">
        <f t="shared" ref="E36:I51" si="9">E35</f>
        <v>10000</v>
      </c>
      <c r="F36" s="19">
        <f t="shared" si="9"/>
        <v>51000</v>
      </c>
      <c r="G36" s="19">
        <f t="shared" si="9"/>
        <v>10000</v>
      </c>
      <c r="H36" s="19">
        <f t="shared" si="9"/>
        <v>51000</v>
      </c>
      <c r="I36" s="19">
        <f t="shared" si="9"/>
        <v>470</v>
      </c>
      <c r="J36" s="12">
        <f t="shared" si="0"/>
        <v>1.71049899180468</v>
      </c>
      <c r="K36" s="12">
        <f t="shared" si="1"/>
        <v>0.146845007147233</v>
      </c>
      <c r="L36" s="13">
        <f t="shared" si="2"/>
        <v>1.56365398465745</v>
      </c>
      <c r="M36" s="14"/>
      <c r="N36" s="14"/>
      <c r="O36" s="13"/>
      <c r="P36" s="13"/>
      <c r="Q36" s="13">
        <f t="shared" si="3"/>
        <v>1.56365398465745</v>
      </c>
      <c r="R36" s="11"/>
      <c r="S36" s="28">
        <f t="shared" si="4"/>
        <v>1.33266666666667</v>
      </c>
      <c r="T36" s="28">
        <f t="shared" si="5"/>
        <v>2.08382954355349</v>
      </c>
      <c r="U36" s="28">
        <f t="shared" si="6"/>
        <v>0.0381475547417411</v>
      </c>
      <c r="V36" s="28">
        <f t="shared" si="7"/>
        <v>54625.5076547113</v>
      </c>
    </row>
    <row r="37" s="10" customFormat="1" ht="15.75" spans="1:22">
      <c r="A37" s="20">
        <v>19</v>
      </c>
      <c r="B37" s="5">
        <v>13352.6131702602</v>
      </c>
      <c r="C37" s="21">
        <v>13035.5815870998</v>
      </c>
      <c r="D37" s="5">
        <v>12724.0569043891</v>
      </c>
      <c r="E37" s="19">
        <f t="shared" si="9"/>
        <v>10000</v>
      </c>
      <c r="F37" s="19">
        <f t="shared" si="9"/>
        <v>51000</v>
      </c>
      <c r="G37" s="19">
        <f t="shared" si="9"/>
        <v>10000</v>
      </c>
      <c r="H37" s="19">
        <f t="shared" si="9"/>
        <v>51000</v>
      </c>
      <c r="I37" s="19">
        <f t="shared" si="9"/>
        <v>470</v>
      </c>
      <c r="J37" s="12">
        <f t="shared" si="0"/>
        <v>1.68092093721415</v>
      </c>
      <c r="K37" s="12">
        <f t="shared" si="1"/>
        <v>0.146845007147233</v>
      </c>
      <c r="L37" s="13">
        <f t="shared" si="2"/>
        <v>1.53407593006692</v>
      </c>
      <c r="M37" s="14"/>
      <c r="N37" s="14"/>
      <c r="O37" s="13"/>
      <c r="P37" s="13"/>
      <c r="Q37" s="13">
        <f t="shared" si="3"/>
        <v>1.53407593006692</v>
      </c>
      <c r="R37" s="11"/>
      <c r="S37" s="28">
        <f t="shared" si="4"/>
        <v>1.33266666666667</v>
      </c>
      <c r="T37" s="28">
        <f t="shared" si="5"/>
        <v>2.04441185613585</v>
      </c>
      <c r="U37" s="28">
        <f t="shared" si="6"/>
        <v>0.0381475547417411</v>
      </c>
      <c r="V37" s="28">
        <f t="shared" si="7"/>
        <v>53592.2123967451</v>
      </c>
    </row>
    <row r="38" s="10" customFormat="1" ht="15.75" spans="1:22">
      <c r="A38" s="20">
        <v>20</v>
      </c>
      <c r="B38" s="5">
        <v>12762.8265837516</v>
      </c>
      <c r="C38" s="21">
        <v>12462.5990158361</v>
      </c>
      <c r="D38" s="5">
        <v>12167.5018604146</v>
      </c>
      <c r="E38" s="19">
        <f t="shared" si="9"/>
        <v>10000</v>
      </c>
      <c r="F38" s="19">
        <f t="shared" si="9"/>
        <v>51000</v>
      </c>
      <c r="G38" s="19">
        <f t="shared" si="9"/>
        <v>10000</v>
      </c>
      <c r="H38" s="19">
        <f t="shared" si="9"/>
        <v>51000</v>
      </c>
      <c r="I38" s="19">
        <f t="shared" si="9"/>
        <v>470</v>
      </c>
      <c r="J38" s="12">
        <f t="shared" si="0"/>
        <v>1.65125555041997</v>
      </c>
      <c r="K38" s="12">
        <f t="shared" si="1"/>
        <v>0.146845007147233</v>
      </c>
      <c r="L38" s="13">
        <f t="shared" si="2"/>
        <v>1.50441054327274</v>
      </c>
      <c r="M38" s="14"/>
      <c r="N38" s="14"/>
      <c r="O38" s="13"/>
      <c r="P38" s="13"/>
      <c r="Q38" s="13">
        <f t="shared" si="3"/>
        <v>1.50441054327274</v>
      </c>
      <c r="R38" s="11"/>
      <c r="S38" s="28">
        <f t="shared" si="4"/>
        <v>1.33266666666667</v>
      </c>
      <c r="T38" s="28">
        <f t="shared" si="5"/>
        <v>2.00487778400147</v>
      </c>
      <c r="U38" s="28">
        <f t="shared" si="6"/>
        <v>0.0381475547417411</v>
      </c>
      <c r="V38" s="28">
        <f t="shared" si="7"/>
        <v>52555.8662298146</v>
      </c>
    </row>
    <row r="39" s="10" customFormat="1" ht="15.75" spans="1:22">
      <c r="A39" s="20">
        <v>21</v>
      </c>
      <c r="B39" s="5">
        <v>12202.892710027</v>
      </c>
      <c r="C39" s="21">
        <v>11918.4967436887</v>
      </c>
      <c r="D39" s="5">
        <v>11638.8807192393</v>
      </c>
      <c r="E39" s="19">
        <f t="shared" si="9"/>
        <v>10000</v>
      </c>
      <c r="F39" s="19">
        <f t="shared" si="9"/>
        <v>51000</v>
      </c>
      <c r="G39" s="19">
        <f t="shared" si="9"/>
        <v>10000</v>
      </c>
      <c r="H39" s="19">
        <f t="shared" si="9"/>
        <v>51000</v>
      </c>
      <c r="I39" s="19">
        <f t="shared" si="9"/>
        <v>470</v>
      </c>
      <c r="J39" s="12">
        <f t="shared" si="0"/>
        <v>1.62153363811434</v>
      </c>
      <c r="K39" s="12">
        <f t="shared" si="1"/>
        <v>0.146845007147233</v>
      </c>
      <c r="L39" s="13">
        <f t="shared" si="2"/>
        <v>1.47468863096711</v>
      </c>
      <c r="M39" s="14"/>
      <c r="N39" s="14"/>
      <c r="O39" s="13"/>
      <c r="P39" s="13"/>
      <c r="Q39" s="13">
        <f t="shared" si="3"/>
        <v>1.47468863096711</v>
      </c>
      <c r="R39" s="11"/>
      <c r="S39" s="28">
        <f t="shared" si="4"/>
        <v>1.33266666666667</v>
      </c>
      <c r="T39" s="28">
        <f t="shared" si="5"/>
        <v>1.96526838220216</v>
      </c>
      <c r="U39" s="28">
        <f t="shared" si="6"/>
        <v>0.0381475547417411</v>
      </c>
      <c r="V39" s="28">
        <f t="shared" si="7"/>
        <v>51517.5453710475</v>
      </c>
    </row>
    <row r="40" s="10" customFormat="1" ht="15.75" spans="1:22">
      <c r="A40" s="20">
        <v>22</v>
      </c>
      <c r="B40" s="5">
        <v>11671.1704733073</v>
      </c>
      <c r="C40" s="21">
        <v>11401.6935077659</v>
      </c>
      <c r="D40" s="5">
        <v>11136.6701876393</v>
      </c>
      <c r="E40" s="19">
        <f t="shared" si="9"/>
        <v>10000</v>
      </c>
      <c r="F40" s="19">
        <f t="shared" si="9"/>
        <v>51000</v>
      </c>
      <c r="G40" s="19">
        <f t="shared" si="9"/>
        <v>10000</v>
      </c>
      <c r="H40" s="19">
        <f t="shared" si="9"/>
        <v>51000</v>
      </c>
      <c r="I40" s="19">
        <f t="shared" si="9"/>
        <v>470</v>
      </c>
      <c r="J40" s="12">
        <f t="shared" si="0"/>
        <v>1.59178743934727</v>
      </c>
      <c r="K40" s="12">
        <f t="shared" si="1"/>
        <v>0.146845007147233</v>
      </c>
      <c r="L40" s="13">
        <f t="shared" si="2"/>
        <v>1.44494243220004</v>
      </c>
      <c r="M40" s="14"/>
      <c r="N40" s="14"/>
      <c r="O40" s="13"/>
      <c r="P40" s="13"/>
      <c r="Q40" s="13">
        <f t="shared" si="3"/>
        <v>1.44494243220004</v>
      </c>
      <c r="R40" s="11"/>
      <c r="S40" s="28">
        <f t="shared" si="4"/>
        <v>1.33266666666667</v>
      </c>
      <c r="T40" s="28">
        <f t="shared" si="5"/>
        <v>1.92562661464525</v>
      </c>
      <c r="U40" s="28">
        <f t="shared" si="6"/>
        <v>0.0381475547417411</v>
      </c>
      <c r="V40" s="28">
        <f t="shared" si="7"/>
        <v>50478.3760763105</v>
      </c>
    </row>
    <row r="41" s="10" customFormat="1" ht="15.75" spans="1:22">
      <c r="A41" s="20">
        <v>23</v>
      </c>
      <c r="B41" s="5">
        <v>11166.1170283399</v>
      </c>
      <c r="C41" s="21">
        <v>10910.7023556186</v>
      </c>
      <c r="D41" s="5">
        <v>10659.4374979698</v>
      </c>
      <c r="E41" s="19">
        <f t="shared" si="9"/>
        <v>10000</v>
      </c>
      <c r="F41" s="19">
        <f t="shared" si="9"/>
        <v>51000</v>
      </c>
      <c r="G41" s="19">
        <f t="shared" si="9"/>
        <v>10000</v>
      </c>
      <c r="H41" s="19">
        <f t="shared" si="9"/>
        <v>51000</v>
      </c>
      <c r="I41" s="19">
        <f t="shared" si="9"/>
        <v>470</v>
      </c>
      <c r="J41" s="12">
        <f t="shared" si="0"/>
        <v>1.56204905317772</v>
      </c>
      <c r="K41" s="12">
        <f t="shared" si="1"/>
        <v>0.146845007147233</v>
      </c>
      <c r="L41" s="13">
        <f t="shared" si="2"/>
        <v>1.41520404603049</v>
      </c>
      <c r="M41" s="14"/>
      <c r="N41" s="14"/>
      <c r="O41" s="13"/>
      <c r="P41" s="13"/>
      <c r="Q41" s="13">
        <f t="shared" si="3"/>
        <v>1.41520404603049</v>
      </c>
      <c r="R41" s="11"/>
      <c r="S41" s="28">
        <f t="shared" si="4"/>
        <v>1.33266666666667</v>
      </c>
      <c r="T41" s="28">
        <f t="shared" si="5"/>
        <v>1.88599525867663</v>
      </c>
      <c r="U41" s="28">
        <f t="shared" si="6"/>
        <v>0.0381475547417411</v>
      </c>
      <c r="V41" s="28">
        <f t="shared" si="7"/>
        <v>49439.4797109491</v>
      </c>
    </row>
    <row r="42" s="10" customFormat="1" ht="15.75" spans="1:22">
      <c r="A42" s="20">
        <v>24</v>
      </c>
      <c r="B42" s="5">
        <v>10686.256073364</v>
      </c>
      <c r="C42" s="21">
        <v>10444.0999290255</v>
      </c>
      <c r="D42" s="5">
        <v>10205.81063763</v>
      </c>
      <c r="E42" s="19">
        <f t="shared" si="9"/>
        <v>10000</v>
      </c>
      <c r="F42" s="19">
        <f t="shared" si="9"/>
        <v>51000</v>
      </c>
      <c r="G42" s="19">
        <f t="shared" si="9"/>
        <v>10000</v>
      </c>
      <c r="H42" s="19">
        <f t="shared" si="9"/>
        <v>51000</v>
      </c>
      <c r="I42" s="19">
        <f t="shared" si="9"/>
        <v>470</v>
      </c>
      <c r="J42" s="12">
        <f t="shared" si="0"/>
        <v>1.53234870102114</v>
      </c>
      <c r="K42" s="12">
        <f t="shared" si="1"/>
        <v>0.146845007147233</v>
      </c>
      <c r="L42" s="13">
        <f t="shared" si="2"/>
        <v>1.38550369387391</v>
      </c>
      <c r="M42" s="14"/>
      <c r="N42" s="14"/>
      <c r="O42" s="13"/>
      <c r="P42" s="13"/>
      <c r="Q42" s="13">
        <f t="shared" si="3"/>
        <v>1.38550369387391</v>
      </c>
      <c r="R42" s="11"/>
      <c r="S42" s="28">
        <f t="shared" si="4"/>
        <v>1.33266666666667</v>
      </c>
      <c r="T42" s="28">
        <f t="shared" si="5"/>
        <v>1.84641458936929</v>
      </c>
      <c r="U42" s="28">
        <f t="shared" si="6"/>
        <v>0.0381475547417411</v>
      </c>
      <c r="V42" s="28">
        <f t="shared" si="7"/>
        <v>48401.9120457267</v>
      </c>
    </row>
    <row r="43" s="10" customFormat="1" ht="15.75" spans="1:22">
      <c r="A43" s="20">
        <v>25</v>
      </c>
      <c r="B43" s="5">
        <v>10229.6331147597</v>
      </c>
      <c r="C43" s="21">
        <v>9999.99667138599</v>
      </c>
      <c r="D43" s="5">
        <v>9773.96318290621</v>
      </c>
      <c r="E43" s="19">
        <f t="shared" si="9"/>
        <v>10000</v>
      </c>
      <c r="F43" s="19">
        <f t="shared" si="9"/>
        <v>51000</v>
      </c>
      <c r="G43" s="19">
        <f t="shared" si="9"/>
        <v>10000</v>
      </c>
      <c r="H43" s="19">
        <f t="shared" si="9"/>
        <v>51000</v>
      </c>
      <c r="I43" s="19">
        <f t="shared" si="9"/>
        <v>470</v>
      </c>
      <c r="J43" s="12">
        <f t="shared" si="0"/>
        <v>1.50267834366631</v>
      </c>
      <c r="K43" s="12">
        <f t="shared" si="1"/>
        <v>0.146845007147233</v>
      </c>
      <c r="L43" s="13">
        <f t="shared" si="2"/>
        <v>1.35583333651908</v>
      </c>
      <c r="M43" s="14"/>
      <c r="N43" s="14"/>
      <c r="O43" s="13"/>
      <c r="P43" s="13"/>
      <c r="Q43" s="13">
        <f t="shared" si="3"/>
        <v>1.35583333651908</v>
      </c>
      <c r="R43" s="11"/>
      <c r="S43" s="28">
        <f t="shared" si="4"/>
        <v>1.33266666666667</v>
      </c>
      <c r="T43" s="28">
        <f t="shared" si="5"/>
        <v>1.80687389313443</v>
      </c>
      <c r="U43" s="28">
        <f t="shared" si="6"/>
        <v>0.0381475547417411</v>
      </c>
      <c r="V43" s="28">
        <f t="shared" si="7"/>
        <v>47365.3922346258</v>
      </c>
    </row>
    <row r="44" s="10" customFormat="1" ht="15.75" spans="1:22">
      <c r="A44" s="20">
        <v>26</v>
      </c>
      <c r="B44" s="5">
        <v>9792.85823330511</v>
      </c>
      <c r="C44" s="5">
        <v>9575.1050286558</v>
      </c>
      <c r="D44" s="5">
        <v>9360.70742479346</v>
      </c>
      <c r="E44" s="19">
        <f t="shared" si="9"/>
        <v>10000</v>
      </c>
      <c r="F44" s="19">
        <f t="shared" si="9"/>
        <v>51000</v>
      </c>
      <c r="G44" s="19">
        <f t="shared" si="9"/>
        <v>10000</v>
      </c>
      <c r="H44" s="19">
        <f t="shared" si="9"/>
        <v>51000</v>
      </c>
      <c r="I44" s="19">
        <f t="shared" si="9"/>
        <v>470</v>
      </c>
      <c r="J44" s="12">
        <f t="shared" si="0"/>
        <v>1.47291615265878</v>
      </c>
      <c r="K44" s="12">
        <f t="shared" si="1"/>
        <v>0.146845007147233</v>
      </c>
      <c r="L44" s="13">
        <f t="shared" si="2"/>
        <v>1.32607114551154</v>
      </c>
      <c r="M44" s="14"/>
      <c r="N44" s="14"/>
      <c r="O44" s="13"/>
      <c r="P44" s="13"/>
      <c r="Q44" s="13">
        <f t="shared" si="3"/>
        <v>1.32607114551154</v>
      </c>
      <c r="R44" s="11"/>
      <c r="S44" s="28">
        <f t="shared" si="4"/>
        <v>1.33266666666667</v>
      </c>
      <c r="T44" s="28">
        <f t="shared" si="5"/>
        <v>1.76721081325172</v>
      </c>
      <c r="U44" s="28">
        <f t="shared" si="6"/>
        <v>0.0381475547417411</v>
      </c>
      <c r="V44" s="28">
        <f t="shared" si="7"/>
        <v>46325.6642585805</v>
      </c>
    </row>
    <row r="45" s="10" customFormat="1" ht="15.75" spans="1:22">
      <c r="A45" s="20">
        <v>27</v>
      </c>
      <c r="B45" s="5">
        <v>9376.95614539136</v>
      </c>
      <c r="C45" s="5">
        <v>9170.43069145738</v>
      </c>
      <c r="D45" s="5">
        <v>8967.03008473911</v>
      </c>
      <c r="E45" s="19">
        <f t="shared" si="9"/>
        <v>10000</v>
      </c>
      <c r="F45" s="19">
        <f t="shared" si="9"/>
        <v>51000</v>
      </c>
      <c r="G45" s="19">
        <f t="shared" si="9"/>
        <v>10000</v>
      </c>
      <c r="H45" s="19">
        <f t="shared" si="9"/>
        <v>51000</v>
      </c>
      <c r="I45" s="19">
        <f t="shared" si="9"/>
        <v>470</v>
      </c>
      <c r="J45" s="12">
        <f t="shared" si="0"/>
        <v>1.44322878761081</v>
      </c>
      <c r="K45" s="12">
        <f t="shared" si="1"/>
        <v>0.146845007147233</v>
      </c>
      <c r="L45" s="13">
        <f t="shared" si="2"/>
        <v>1.29638378046358</v>
      </c>
      <c r="M45" s="14"/>
      <c r="N45" s="14"/>
      <c r="O45" s="13"/>
      <c r="P45" s="13"/>
      <c r="Q45" s="13">
        <f t="shared" si="3"/>
        <v>1.29638378046358</v>
      </c>
      <c r="R45" s="11"/>
      <c r="S45" s="28">
        <f t="shared" si="4"/>
        <v>1.33266666666667</v>
      </c>
      <c r="T45" s="28">
        <f t="shared" si="5"/>
        <v>1.72764745143113</v>
      </c>
      <c r="U45" s="28">
        <f t="shared" si="6"/>
        <v>0.0381475547417411</v>
      </c>
      <c r="V45" s="28">
        <f t="shared" si="7"/>
        <v>45288.5502918157</v>
      </c>
    </row>
    <row r="46" s="10" customFormat="1" ht="15.75" spans="1:22">
      <c r="A46" s="20">
        <v>28</v>
      </c>
      <c r="B46" s="5">
        <v>8981.01792330886</v>
      </c>
      <c r="C46" s="5">
        <v>8785.09832615258</v>
      </c>
      <c r="D46" s="5">
        <v>8592.0883899076</v>
      </c>
      <c r="E46" s="19">
        <f t="shared" si="9"/>
        <v>10000</v>
      </c>
      <c r="F46" s="19">
        <f t="shared" si="9"/>
        <v>51000</v>
      </c>
      <c r="G46" s="19">
        <f t="shared" si="9"/>
        <v>10000</v>
      </c>
      <c r="H46" s="19">
        <f t="shared" si="9"/>
        <v>51000</v>
      </c>
      <c r="I46" s="19">
        <f t="shared" si="9"/>
        <v>470</v>
      </c>
      <c r="J46" s="12">
        <f t="shared" si="0"/>
        <v>1.4136578776056</v>
      </c>
      <c r="K46" s="12">
        <f t="shared" si="1"/>
        <v>0.146845007147233</v>
      </c>
      <c r="L46" s="13">
        <f t="shared" si="2"/>
        <v>1.26681287045836</v>
      </c>
      <c r="M46" s="14"/>
      <c r="N46" s="14"/>
      <c r="O46" s="13"/>
      <c r="P46" s="13"/>
      <c r="Q46" s="13">
        <f t="shared" si="3"/>
        <v>1.26681287045836</v>
      </c>
      <c r="R46" s="11"/>
      <c r="S46" s="28">
        <f t="shared" si="4"/>
        <v>1.33266666666667</v>
      </c>
      <c r="T46" s="28">
        <f t="shared" si="5"/>
        <v>1.68823928536418</v>
      </c>
      <c r="U46" s="28">
        <f t="shared" si="6"/>
        <v>0.0381475547417411</v>
      </c>
      <c r="V46" s="28">
        <f t="shared" si="7"/>
        <v>44255.5046265366</v>
      </c>
    </row>
    <row r="47" s="10" customFormat="1" ht="15.75" spans="1:22">
      <c r="A47" s="20">
        <v>29</v>
      </c>
      <c r="B47" s="5">
        <v>8604.20223454074</v>
      </c>
      <c r="C47" s="5">
        <v>8418.29779652922</v>
      </c>
      <c r="D47" s="5">
        <v>8235.10244151985</v>
      </c>
      <c r="E47" s="19">
        <f t="shared" si="9"/>
        <v>10000</v>
      </c>
      <c r="F47" s="19">
        <f t="shared" si="9"/>
        <v>51000</v>
      </c>
      <c r="G47" s="19">
        <f t="shared" si="9"/>
        <v>10000</v>
      </c>
      <c r="H47" s="19">
        <f t="shared" si="9"/>
        <v>51000</v>
      </c>
      <c r="I47" s="19">
        <f t="shared" si="9"/>
        <v>470</v>
      </c>
      <c r="J47" s="12">
        <f t="shared" si="0"/>
        <v>1.38424732973469</v>
      </c>
      <c r="K47" s="12">
        <f t="shared" si="1"/>
        <v>0.146845007147233</v>
      </c>
      <c r="L47" s="13">
        <f t="shared" si="2"/>
        <v>1.23740232258746</v>
      </c>
      <c r="M47" s="14"/>
      <c r="N47" s="14"/>
      <c r="O47" s="13"/>
      <c r="P47" s="13"/>
      <c r="Q47" s="13">
        <f t="shared" si="3"/>
        <v>1.23740232258746</v>
      </c>
      <c r="R47" s="11"/>
      <c r="S47" s="28">
        <f t="shared" si="4"/>
        <v>1.33266666666667</v>
      </c>
      <c r="T47" s="28">
        <f t="shared" si="5"/>
        <v>1.64904482856822</v>
      </c>
      <c r="U47" s="28">
        <f t="shared" si="6"/>
        <v>0.0381475547417411</v>
      </c>
      <c r="V47" s="28">
        <f t="shared" si="7"/>
        <v>43228.0611360872</v>
      </c>
    </row>
    <row r="48" s="10" customFormat="1" ht="15.75" spans="1:22">
      <c r="A48" s="20">
        <v>30</v>
      </c>
      <c r="B48" s="5">
        <v>8245.44035415039</v>
      </c>
      <c r="C48" s="5">
        <v>8068.99698778966</v>
      </c>
      <c r="D48" s="5">
        <v>7895.07569441237</v>
      </c>
      <c r="E48" s="19">
        <f t="shared" si="9"/>
        <v>10000</v>
      </c>
      <c r="F48" s="19">
        <f t="shared" si="9"/>
        <v>51000</v>
      </c>
      <c r="G48" s="19">
        <f t="shared" si="9"/>
        <v>10000</v>
      </c>
      <c r="H48" s="19">
        <f t="shared" si="9"/>
        <v>51000</v>
      </c>
      <c r="I48" s="19">
        <f t="shared" si="9"/>
        <v>470</v>
      </c>
      <c r="J48" s="12">
        <f t="shared" si="0"/>
        <v>1.35501920459981</v>
      </c>
      <c r="K48" s="12">
        <f t="shared" si="1"/>
        <v>0.146845007147233</v>
      </c>
      <c r="L48" s="13">
        <f t="shared" si="2"/>
        <v>1.20817419745258</v>
      </c>
      <c r="M48" s="14"/>
      <c r="N48" s="14"/>
      <c r="O48" s="13"/>
      <c r="P48" s="13"/>
      <c r="Q48" s="13">
        <f t="shared" si="3"/>
        <v>1.20817419745258</v>
      </c>
      <c r="R48" s="11"/>
      <c r="S48" s="28">
        <f t="shared" si="4"/>
        <v>1.33266666666667</v>
      </c>
      <c r="T48" s="28">
        <f t="shared" si="5"/>
        <v>1.61009348047181</v>
      </c>
      <c r="U48" s="28">
        <f t="shared" si="6"/>
        <v>0.0381475547417411</v>
      </c>
      <c r="V48" s="28">
        <f t="shared" si="7"/>
        <v>42206.9904970879</v>
      </c>
    </row>
    <row r="49" s="10" customFormat="1" ht="15.75" spans="1:22">
      <c r="A49" s="20">
        <v>31</v>
      </c>
      <c r="B49" s="5">
        <v>7903.69849642469</v>
      </c>
      <c r="C49" s="5">
        <v>7736.19706155072</v>
      </c>
      <c r="D49" s="5">
        <v>7571.04327998627</v>
      </c>
      <c r="E49" s="19">
        <f t="shared" si="9"/>
        <v>10000</v>
      </c>
      <c r="F49" s="19">
        <f t="shared" si="9"/>
        <v>51000</v>
      </c>
      <c r="G49" s="19">
        <f t="shared" si="9"/>
        <v>10000</v>
      </c>
      <c r="H49" s="19">
        <f t="shared" si="9"/>
        <v>51000</v>
      </c>
      <c r="I49" s="19">
        <f t="shared" si="9"/>
        <v>470</v>
      </c>
      <c r="J49" s="12">
        <f t="shared" si="0"/>
        <v>1.32599178124485</v>
      </c>
      <c r="K49" s="12">
        <f t="shared" si="1"/>
        <v>0.146845007147233</v>
      </c>
      <c r="L49" s="13">
        <f t="shared" si="2"/>
        <v>1.17914677409761</v>
      </c>
      <c r="M49" s="14"/>
      <c r="N49" s="14"/>
      <c r="O49" s="13"/>
      <c r="P49" s="13"/>
      <c r="Q49" s="13">
        <f t="shared" si="3"/>
        <v>1.17914677409761</v>
      </c>
      <c r="R49" s="11"/>
      <c r="S49" s="28">
        <f t="shared" si="4"/>
        <v>1.33266666666667</v>
      </c>
      <c r="T49" s="28">
        <f t="shared" si="5"/>
        <v>1.57140960094742</v>
      </c>
      <c r="U49" s="28">
        <f t="shared" si="6"/>
        <v>0.0381475547417411</v>
      </c>
      <c r="V49" s="28">
        <f t="shared" si="7"/>
        <v>41192.9312792357</v>
      </c>
    </row>
    <row r="50" s="10" customFormat="1" ht="15.75" spans="1:22">
      <c r="A50" s="20">
        <v>32</v>
      </c>
      <c r="B50" s="5">
        <v>7578.14590908007</v>
      </c>
      <c r="C50" s="5">
        <v>7419.09623641964</v>
      </c>
      <c r="D50" s="5">
        <v>7262.23155381402</v>
      </c>
      <c r="E50" s="19">
        <f t="shared" si="9"/>
        <v>10000</v>
      </c>
      <c r="F50" s="19">
        <f t="shared" si="9"/>
        <v>51000</v>
      </c>
      <c r="G50" s="19">
        <f t="shared" si="9"/>
        <v>10000</v>
      </c>
      <c r="H50" s="19">
        <f t="shared" si="9"/>
        <v>51000</v>
      </c>
      <c r="I50" s="19">
        <f t="shared" si="9"/>
        <v>470</v>
      </c>
      <c r="J50" s="12">
        <f t="shared" si="0"/>
        <v>1.2971945423715</v>
      </c>
      <c r="K50" s="12">
        <f t="shared" si="1"/>
        <v>0.146845007147233</v>
      </c>
      <c r="L50" s="13">
        <f t="shared" si="2"/>
        <v>1.15034953522427</v>
      </c>
      <c r="M50" s="14"/>
      <c r="N50" s="14"/>
      <c r="O50" s="13"/>
      <c r="P50" s="13"/>
      <c r="Q50" s="13">
        <f t="shared" si="3"/>
        <v>1.15034953522427</v>
      </c>
      <c r="R50" s="11"/>
      <c r="S50" s="28">
        <f t="shared" si="4"/>
        <v>1.33266666666667</v>
      </c>
      <c r="T50" s="28">
        <f t="shared" si="5"/>
        <v>1.53303248060887</v>
      </c>
      <c r="U50" s="28">
        <f t="shared" si="6"/>
        <v>0.0381475547417411</v>
      </c>
      <c r="V50" s="28">
        <f t="shared" si="7"/>
        <v>40186.9134466809</v>
      </c>
    </row>
    <row r="51" s="10" customFormat="1" ht="15.75" spans="1:22">
      <c r="A51" s="20">
        <v>33</v>
      </c>
      <c r="B51" s="5">
        <v>7267.96021379782</v>
      </c>
      <c r="C51" s="5">
        <v>7116.90032638286</v>
      </c>
      <c r="D51" s="5">
        <v>6967.87372647159</v>
      </c>
      <c r="E51" s="19">
        <f t="shared" si="9"/>
        <v>10000</v>
      </c>
      <c r="F51" s="19">
        <f t="shared" si="9"/>
        <v>51000</v>
      </c>
      <c r="G51" s="19">
        <f t="shared" si="9"/>
        <v>10000</v>
      </c>
      <c r="H51" s="19">
        <f t="shared" si="9"/>
        <v>51000</v>
      </c>
      <c r="I51" s="19">
        <f t="shared" si="9"/>
        <v>470</v>
      </c>
      <c r="J51" s="12">
        <f t="shared" si="0"/>
        <v>1.26865278921829</v>
      </c>
      <c r="K51" s="12">
        <f t="shared" si="1"/>
        <v>0.146845007147233</v>
      </c>
      <c r="L51" s="13">
        <f t="shared" si="2"/>
        <v>1.12180778207106</v>
      </c>
      <c r="M51" s="14"/>
      <c r="N51" s="14"/>
      <c r="O51" s="13"/>
      <c r="P51" s="13"/>
      <c r="Q51" s="13">
        <f t="shared" si="3"/>
        <v>1.12180778207106</v>
      </c>
      <c r="R51" s="11"/>
      <c r="S51" s="28">
        <f t="shared" si="4"/>
        <v>1.33266666666667</v>
      </c>
      <c r="T51" s="28">
        <f t="shared" si="5"/>
        <v>1.49499583757337</v>
      </c>
      <c r="U51" s="28">
        <f t="shared" si="6"/>
        <v>0.0381475547417411</v>
      </c>
      <c r="V51" s="28">
        <f t="shared" si="7"/>
        <v>39189.8208861482</v>
      </c>
    </row>
    <row r="52" s="10" customFormat="1" ht="15.75" spans="1:22">
      <c r="A52" s="20">
        <v>34</v>
      </c>
      <c r="B52" s="5">
        <v>6972.20137320169</v>
      </c>
      <c r="C52" s="5">
        <v>6828.69992074501</v>
      </c>
      <c r="D52" s="5">
        <v>6687.09019601546</v>
      </c>
      <c r="E52" s="19">
        <f t="shared" ref="E52:I67" si="10">E51</f>
        <v>10000</v>
      </c>
      <c r="F52" s="19">
        <f t="shared" si="10"/>
        <v>51000</v>
      </c>
      <c r="G52" s="19">
        <f t="shared" si="10"/>
        <v>10000</v>
      </c>
      <c r="H52" s="19">
        <f t="shared" si="10"/>
        <v>51000</v>
      </c>
      <c r="I52" s="19">
        <f t="shared" si="10"/>
        <v>470</v>
      </c>
      <c r="J52" s="12">
        <f t="shared" si="0"/>
        <v>1.24037486848593</v>
      </c>
      <c r="K52" s="12">
        <f t="shared" si="1"/>
        <v>0.146845007147233</v>
      </c>
      <c r="L52" s="13">
        <f t="shared" si="2"/>
        <v>1.0935298613387</v>
      </c>
      <c r="M52" s="14"/>
      <c r="N52" s="14"/>
      <c r="O52" s="13"/>
      <c r="P52" s="13"/>
      <c r="Q52" s="13">
        <f t="shared" si="3"/>
        <v>1.0935298613387</v>
      </c>
      <c r="R52" s="11"/>
      <c r="S52" s="28">
        <f t="shared" si="4"/>
        <v>1.33266666666667</v>
      </c>
      <c r="T52" s="28">
        <f t="shared" si="5"/>
        <v>1.4573107952107</v>
      </c>
      <c r="U52" s="28">
        <f t="shared" si="6"/>
        <v>0.0381475547417411</v>
      </c>
      <c r="V52" s="28">
        <f t="shared" si="7"/>
        <v>38201.9451856533</v>
      </c>
    </row>
    <row r="53" s="10" customFormat="1" ht="15.75" spans="1:22">
      <c r="A53" s="20">
        <v>35</v>
      </c>
      <c r="B53" s="5">
        <v>6690.14498457016</v>
      </c>
      <c r="C53" s="5">
        <v>6553.79514005717</v>
      </c>
      <c r="D53" s="5">
        <v>6419.20492616116</v>
      </c>
      <c r="E53" s="19">
        <f t="shared" si="10"/>
        <v>10000</v>
      </c>
      <c r="F53" s="19">
        <f t="shared" si="10"/>
        <v>51000</v>
      </c>
      <c r="G53" s="19">
        <f t="shared" si="10"/>
        <v>10000</v>
      </c>
      <c r="H53" s="19">
        <f t="shared" si="10"/>
        <v>51000</v>
      </c>
      <c r="I53" s="19">
        <f t="shared" si="10"/>
        <v>470</v>
      </c>
      <c r="J53" s="12">
        <f t="shared" si="0"/>
        <v>1.21238310272912</v>
      </c>
      <c r="K53" s="12">
        <f t="shared" si="1"/>
        <v>0.146845007147233</v>
      </c>
      <c r="L53" s="13">
        <f t="shared" si="2"/>
        <v>1.06553809558189</v>
      </c>
      <c r="M53" s="14"/>
      <c r="N53" s="14"/>
      <c r="O53" s="13"/>
      <c r="P53" s="13"/>
      <c r="Q53" s="13">
        <f t="shared" si="3"/>
        <v>1.06553809558189</v>
      </c>
      <c r="R53" s="11"/>
      <c r="S53" s="28">
        <f t="shared" si="4"/>
        <v>1.33266666666667</v>
      </c>
      <c r="T53" s="28">
        <f t="shared" si="5"/>
        <v>1.42000710204547</v>
      </c>
      <c r="U53" s="28">
        <f t="shared" si="6"/>
        <v>0.0381475547417411</v>
      </c>
      <c r="V53" s="28">
        <f t="shared" si="7"/>
        <v>37224.0661730199</v>
      </c>
    </row>
    <row r="54" s="10" customFormat="1" ht="15.75" spans="1:22">
      <c r="A54" s="20">
        <v>36</v>
      </c>
      <c r="B54" s="5">
        <v>6421.2836795824</v>
      </c>
      <c r="C54" s="5">
        <v>6291.69721468313</v>
      </c>
      <c r="D54" s="5">
        <v>6163.74719286248</v>
      </c>
      <c r="E54" s="19">
        <f t="shared" si="10"/>
        <v>10000</v>
      </c>
      <c r="F54" s="19">
        <f t="shared" si="10"/>
        <v>51000</v>
      </c>
      <c r="G54" s="19">
        <f t="shared" si="10"/>
        <v>10000</v>
      </c>
      <c r="H54" s="19">
        <f t="shared" si="10"/>
        <v>51000</v>
      </c>
      <c r="I54" s="19">
        <f t="shared" si="10"/>
        <v>470</v>
      </c>
      <c r="J54" s="12">
        <f t="shared" si="0"/>
        <v>1.18471728153797</v>
      </c>
      <c r="K54" s="12">
        <f t="shared" si="1"/>
        <v>0.146845007147233</v>
      </c>
      <c r="L54" s="13">
        <f t="shared" si="2"/>
        <v>1.03787227439074</v>
      </c>
      <c r="M54" s="14"/>
      <c r="N54" s="14"/>
      <c r="O54" s="13"/>
      <c r="P54" s="13"/>
      <c r="Q54" s="13">
        <f t="shared" si="3"/>
        <v>1.03787227439074</v>
      </c>
      <c r="R54" s="11"/>
      <c r="S54" s="28">
        <f t="shared" si="4"/>
        <v>1.33266666666667</v>
      </c>
      <c r="T54" s="28">
        <f t="shared" si="5"/>
        <v>1.38313778433806</v>
      </c>
      <c r="U54" s="28">
        <f t="shared" si="6"/>
        <v>0.0381475547417411</v>
      </c>
      <c r="V54" s="28">
        <f t="shared" si="7"/>
        <v>36257.5738786378</v>
      </c>
    </row>
    <row r="55" s="10" customFormat="1" ht="15.75" spans="1:22">
      <c r="A55" s="20">
        <v>37</v>
      </c>
      <c r="B55" s="5">
        <v>6164.68069318922</v>
      </c>
      <c r="C55" s="5">
        <v>6041.49833455369</v>
      </c>
      <c r="D55" s="5">
        <v>5919.83741737415</v>
      </c>
      <c r="E55" s="19">
        <f t="shared" si="10"/>
        <v>10000</v>
      </c>
      <c r="F55" s="19">
        <f t="shared" si="10"/>
        <v>51000</v>
      </c>
      <c r="G55" s="19">
        <f t="shared" si="10"/>
        <v>10000</v>
      </c>
      <c r="H55" s="19">
        <f t="shared" si="10"/>
        <v>51000</v>
      </c>
      <c r="I55" s="19">
        <f t="shared" si="10"/>
        <v>470</v>
      </c>
      <c r="J55" s="12">
        <f t="shared" si="0"/>
        <v>1.15736804802671</v>
      </c>
      <c r="K55" s="12">
        <f t="shared" si="1"/>
        <v>0.146845007147233</v>
      </c>
      <c r="L55" s="13">
        <f t="shared" si="2"/>
        <v>1.01052304087948</v>
      </c>
      <c r="M55" s="14"/>
      <c r="N55" s="14"/>
      <c r="O55" s="13"/>
      <c r="P55" s="13"/>
      <c r="Q55" s="13">
        <f t="shared" si="3"/>
        <v>1.01052304087948</v>
      </c>
      <c r="R55" s="11"/>
      <c r="S55" s="28">
        <f t="shared" si="4"/>
        <v>1.33266666666667</v>
      </c>
      <c r="T55" s="28">
        <f t="shared" si="5"/>
        <v>1.34669037247872</v>
      </c>
      <c r="U55" s="28">
        <f t="shared" si="6"/>
        <v>0.0381475547417411</v>
      </c>
      <c r="V55" s="28">
        <f t="shared" si="7"/>
        <v>35302.1414241572</v>
      </c>
    </row>
    <row r="56" s="10" customFormat="1" ht="15.75" spans="1:22">
      <c r="A56" s="20">
        <v>38</v>
      </c>
      <c r="B56" s="5">
        <v>5919.81774680152</v>
      </c>
      <c r="C56" s="5">
        <v>5802.69819611032</v>
      </c>
      <c r="D56" s="5">
        <v>5686.99276539971</v>
      </c>
      <c r="E56" s="19">
        <f t="shared" si="10"/>
        <v>10000</v>
      </c>
      <c r="F56" s="19">
        <f t="shared" si="10"/>
        <v>51000</v>
      </c>
      <c r="G56" s="19">
        <f t="shared" si="10"/>
        <v>10000</v>
      </c>
      <c r="H56" s="19">
        <f t="shared" si="10"/>
        <v>51000</v>
      </c>
      <c r="I56" s="19">
        <f t="shared" si="10"/>
        <v>470</v>
      </c>
      <c r="J56" s="12">
        <f t="shared" si="0"/>
        <v>1.13036357942343</v>
      </c>
      <c r="K56" s="12">
        <f t="shared" si="1"/>
        <v>0.146845007147233</v>
      </c>
      <c r="L56" s="13">
        <f t="shared" si="2"/>
        <v>0.983518572276197</v>
      </c>
      <c r="M56" s="14"/>
      <c r="N56" s="14"/>
      <c r="O56" s="13"/>
      <c r="P56" s="13"/>
      <c r="Q56" s="13">
        <f t="shared" si="3"/>
        <v>0.983518572276197</v>
      </c>
      <c r="R56" s="11"/>
      <c r="S56" s="28">
        <f t="shared" si="4"/>
        <v>1.33266666666667</v>
      </c>
      <c r="T56" s="28">
        <f t="shared" si="5"/>
        <v>1.31070241732008</v>
      </c>
      <c r="U56" s="28">
        <f t="shared" si="6"/>
        <v>0.0381475547417411</v>
      </c>
      <c r="V56" s="28">
        <f t="shared" si="7"/>
        <v>34358.7531676285</v>
      </c>
    </row>
    <row r="57" s="10" customFormat="1" ht="15.75" spans="1:22">
      <c r="A57" s="20">
        <v>39</v>
      </c>
      <c r="B57" s="5">
        <v>5686.18161354479</v>
      </c>
      <c r="C57" s="5">
        <v>5574.8010927306</v>
      </c>
      <c r="D57" s="5">
        <v>5464.73456661334</v>
      </c>
      <c r="E57" s="19">
        <f t="shared" si="10"/>
        <v>10000</v>
      </c>
      <c r="F57" s="19">
        <f t="shared" si="10"/>
        <v>51000</v>
      </c>
      <c r="G57" s="19">
        <f t="shared" si="10"/>
        <v>10000</v>
      </c>
      <c r="H57" s="19">
        <f t="shared" si="10"/>
        <v>51000</v>
      </c>
      <c r="I57" s="19">
        <f t="shared" si="10"/>
        <v>470</v>
      </c>
      <c r="J57" s="12">
        <f t="shared" si="0"/>
        <v>1.10372898371247</v>
      </c>
      <c r="K57" s="12">
        <f t="shared" si="1"/>
        <v>0.146845007147233</v>
      </c>
      <c r="L57" s="13">
        <f t="shared" si="2"/>
        <v>0.956883976565235</v>
      </c>
      <c r="M57" s="14"/>
      <c r="N57" s="14"/>
      <c r="O57" s="13"/>
      <c r="P57" s="13"/>
      <c r="Q57" s="13">
        <f t="shared" si="3"/>
        <v>0.956883976565235</v>
      </c>
      <c r="R57" s="11"/>
      <c r="S57" s="28">
        <f t="shared" si="4"/>
        <v>1.33266666666667</v>
      </c>
      <c r="T57" s="28">
        <f t="shared" si="5"/>
        <v>1.27520737943594</v>
      </c>
      <c r="U57" s="28">
        <f t="shared" si="6"/>
        <v>0.0381475547417411</v>
      </c>
      <c r="V57" s="28">
        <f t="shared" si="7"/>
        <v>33428.2862445337</v>
      </c>
    </row>
    <row r="58" s="10" customFormat="1" ht="15.75" spans="1:22">
      <c r="A58" s="20">
        <v>40</v>
      </c>
      <c r="B58" s="5">
        <v>5463.0401991995</v>
      </c>
      <c r="C58" s="5">
        <v>5357.09743231508</v>
      </c>
      <c r="D58" s="5">
        <v>5252.37517578375</v>
      </c>
      <c r="E58" s="19">
        <f t="shared" si="10"/>
        <v>10000</v>
      </c>
      <c r="F58" s="19">
        <f t="shared" si="10"/>
        <v>51000</v>
      </c>
      <c r="G58" s="19">
        <f t="shared" si="10"/>
        <v>10000</v>
      </c>
      <c r="H58" s="19">
        <f t="shared" si="10"/>
        <v>51000</v>
      </c>
      <c r="I58" s="19">
        <f t="shared" si="10"/>
        <v>470</v>
      </c>
      <c r="J58" s="12">
        <f t="shared" si="0"/>
        <v>1.07745922045958</v>
      </c>
      <c r="K58" s="12">
        <f t="shared" si="1"/>
        <v>0.146845007147233</v>
      </c>
      <c r="L58" s="13">
        <f t="shared" si="2"/>
        <v>0.930614213312348</v>
      </c>
      <c r="M58" s="14"/>
      <c r="N58" s="14"/>
      <c r="O58" s="13"/>
      <c r="P58" s="13"/>
      <c r="Q58" s="13">
        <f t="shared" si="3"/>
        <v>0.930614213312348</v>
      </c>
      <c r="R58" s="11"/>
      <c r="S58" s="28">
        <f t="shared" si="4"/>
        <v>1.33266666666667</v>
      </c>
      <c r="T58" s="28">
        <f t="shared" si="5"/>
        <v>1.24019854160759</v>
      </c>
      <c r="U58" s="28">
        <f t="shared" si="6"/>
        <v>0.0381475547417411</v>
      </c>
      <c r="V58" s="28">
        <f t="shared" si="7"/>
        <v>32510.5645697013</v>
      </c>
    </row>
    <row r="59" s="10" customFormat="1" ht="15.75" spans="1:22">
      <c r="A59" s="20">
        <v>41</v>
      </c>
      <c r="B59" s="5">
        <v>5249.9635266927</v>
      </c>
      <c r="C59" s="5">
        <v>5149.17196351796</v>
      </c>
      <c r="D59" s="5">
        <v>5049.51366174523</v>
      </c>
      <c r="E59" s="19">
        <f t="shared" si="10"/>
        <v>10000</v>
      </c>
      <c r="F59" s="19">
        <f t="shared" si="10"/>
        <v>51000</v>
      </c>
      <c r="G59" s="19">
        <f t="shared" si="10"/>
        <v>10000</v>
      </c>
      <c r="H59" s="19">
        <f t="shared" si="10"/>
        <v>51000</v>
      </c>
      <c r="I59" s="19">
        <f t="shared" si="10"/>
        <v>470</v>
      </c>
      <c r="J59" s="12">
        <f t="shared" si="0"/>
        <v>1.05157890790237</v>
      </c>
      <c r="K59" s="12">
        <f t="shared" si="1"/>
        <v>0.146845007147233</v>
      </c>
      <c r="L59" s="13">
        <f t="shared" si="2"/>
        <v>0.904733900755141</v>
      </c>
      <c r="M59" s="14"/>
      <c r="N59" s="14"/>
      <c r="O59" s="13"/>
      <c r="P59" s="13"/>
      <c r="Q59" s="13">
        <f t="shared" si="3"/>
        <v>0.904733900755141</v>
      </c>
      <c r="R59" s="11"/>
      <c r="S59" s="28">
        <f t="shared" si="4"/>
        <v>1.33266666666667</v>
      </c>
      <c r="T59" s="28">
        <f t="shared" si="5"/>
        <v>1.20570871173968</v>
      </c>
      <c r="U59" s="28">
        <f t="shared" si="6"/>
        <v>0.0381475547417411</v>
      </c>
      <c r="V59" s="28">
        <f t="shared" si="7"/>
        <v>31606.4481695441</v>
      </c>
    </row>
    <row r="60" s="10" customFormat="1" ht="15.75" spans="1:22">
      <c r="A60" s="20">
        <v>42</v>
      </c>
      <c r="B60" s="5">
        <v>5046.4293694273</v>
      </c>
      <c r="C60" s="5">
        <v>4950.51911946392</v>
      </c>
      <c r="D60" s="5">
        <v>4855.66069105678</v>
      </c>
      <c r="E60" s="19">
        <f t="shared" si="10"/>
        <v>10000</v>
      </c>
      <c r="F60" s="19">
        <f t="shared" si="10"/>
        <v>51000</v>
      </c>
      <c r="G60" s="19">
        <f t="shared" si="10"/>
        <v>10000</v>
      </c>
      <c r="H60" s="19">
        <f t="shared" si="10"/>
        <v>51000</v>
      </c>
      <c r="I60" s="19">
        <f t="shared" si="10"/>
        <v>470</v>
      </c>
      <c r="J60" s="12">
        <f t="shared" si="0"/>
        <v>1.02609751229405</v>
      </c>
      <c r="K60" s="12">
        <f t="shared" si="1"/>
        <v>0.146845007147233</v>
      </c>
      <c r="L60" s="13">
        <f t="shared" si="2"/>
        <v>0.87925250514682</v>
      </c>
      <c r="M60" s="14"/>
      <c r="N60" s="14"/>
      <c r="O60" s="13"/>
      <c r="P60" s="13"/>
      <c r="Q60" s="13">
        <f t="shared" si="3"/>
        <v>0.87925250514682</v>
      </c>
      <c r="R60" s="11"/>
      <c r="S60" s="28">
        <f t="shared" si="4"/>
        <v>1.33266666666667</v>
      </c>
      <c r="T60" s="28">
        <f t="shared" si="5"/>
        <v>1.17175050519233</v>
      </c>
      <c r="U60" s="28">
        <f t="shared" si="6"/>
        <v>0.0381475547417411</v>
      </c>
      <c r="V60" s="28">
        <f t="shared" si="7"/>
        <v>30716.2677431117</v>
      </c>
    </row>
    <row r="61" s="10" customFormat="1" ht="15.75" spans="1:22">
      <c r="A61" s="20">
        <v>43</v>
      </c>
      <c r="B61" s="5">
        <v>4851.96026997499</v>
      </c>
      <c r="C61" s="5">
        <v>4760.67669917248</v>
      </c>
      <c r="D61" s="5">
        <v>4670.36892920642</v>
      </c>
      <c r="E61" s="19">
        <f t="shared" si="10"/>
        <v>10000</v>
      </c>
      <c r="F61" s="19">
        <f t="shared" si="10"/>
        <v>51000</v>
      </c>
      <c r="G61" s="19">
        <f t="shared" si="10"/>
        <v>10000</v>
      </c>
      <c r="H61" s="19">
        <f t="shared" si="10"/>
        <v>51000</v>
      </c>
      <c r="I61" s="19">
        <f t="shared" si="10"/>
        <v>470</v>
      </c>
      <c r="J61" s="12">
        <f t="shared" si="0"/>
        <v>1.00102524801384</v>
      </c>
      <c r="K61" s="12">
        <f t="shared" si="1"/>
        <v>0.146845007147233</v>
      </c>
      <c r="L61" s="13">
        <f t="shared" si="2"/>
        <v>0.854180240866603</v>
      </c>
      <c r="M61" s="14"/>
      <c r="N61" s="14"/>
      <c r="O61" s="13"/>
      <c r="P61" s="13"/>
      <c r="Q61" s="13">
        <f t="shared" si="3"/>
        <v>0.854180240866603</v>
      </c>
      <c r="R61" s="11"/>
      <c r="S61" s="28">
        <f t="shared" si="4"/>
        <v>1.33266666666667</v>
      </c>
      <c r="T61" s="28">
        <f t="shared" si="5"/>
        <v>1.13833753432823</v>
      </c>
      <c r="U61" s="28">
        <f t="shared" si="6"/>
        <v>0.0381475547417411</v>
      </c>
      <c r="V61" s="28">
        <f t="shared" si="7"/>
        <v>29840.3801248801</v>
      </c>
    </row>
    <row r="62" s="10" customFormat="1" ht="17.25" customHeight="1" spans="1:22">
      <c r="A62" s="20">
        <v>44</v>
      </c>
      <c r="B62" s="5">
        <v>4666.10499273212</v>
      </c>
      <c r="C62" s="5">
        <v>4579.20779760503</v>
      </c>
      <c r="D62" s="5">
        <v>4493.21543878522</v>
      </c>
      <c r="E62" s="19">
        <f t="shared" si="10"/>
        <v>10000</v>
      </c>
      <c r="F62" s="19">
        <f t="shared" si="10"/>
        <v>51000</v>
      </c>
      <c r="G62" s="19">
        <f t="shared" si="10"/>
        <v>10000</v>
      </c>
      <c r="H62" s="19">
        <f t="shared" si="10"/>
        <v>51000</v>
      </c>
      <c r="I62" s="19">
        <f t="shared" si="10"/>
        <v>470</v>
      </c>
      <c r="J62" s="12">
        <f t="shared" si="0"/>
        <v>0.976371145499097</v>
      </c>
      <c r="K62" s="12">
        <f t="shared" si="1"/>
        <v>0.146845007147233</v>
      </c>
      <c r="L62" s="13">
        <f t="shared" si="2"/>
        <v>0.829526138351864</v>
      </c>
      <c r="M62" s="14"/>
      <c r="N62" s="14"/>
      <c r="O62" s="13"/>
      <c r="P62" s="13"/>
      <c r="Q62" s="13">
        <f t="shared" si="3"/>
        <v>0.829526138351864</v>
      </c>
      <c r="R62" s="11"/>
      <c r="S62" s="28">
        <f t="shared" si="4"/>
        <v>1.33266666666667</v>
      </c>
      <c r="T62" s="28">
        <f t="shared" si="5"/>
        <v>1.10548183371025</v>
      </c>
      <c r="U62" s="28">
        <f t="shared" si="6"/>
        <v>0.0381475547417411</v>
      </c>
      <c r="V62" s="28">
        <f t="shared" si="7"/>
        <v>28979.1007888805</v>
      </c>
    </row>
    <row r="63" s="10" customFormat="1" ht="15.75" spans="1:22">
      <c r="A63" s="20">
        <v>45</v>
      </c>
      <c r="B63" s="5">
        <v>4488.43696305786</v>
      </c>
      <c r="C63" s="5">
        <v>4405.69930478042</v>
      </c>
      <c r="D63" s="5">
        <v>4323.80023662712</v>
      </c>
      <c r="E63" s="19">
        <f t="shared" si="10"/>
        <v>10000</v>
      </c>
      <c r="F63" s="19">
        <f t="shared" si="10"/>
        <v>51000</v>
      </c>
      <c r="G63" s="19">
        <f t="shared" si="10"/>
        <v>10000</v>
      </c>
      <c r="H63" s="19">
        <f t="shared" si="10"/>
        <v>51000</v>
      </c>
      <c r="I63" s="19">
        <f t="shared" si="10"/>
        <v>470</v>
      </c>
      <c r="J63" s="12">
        <f t="shared" si="0"/>
        <v>0.952143079682166</v>
      </c>
      <c r="K63" s="12">
        <f t="shared" si="1"/>
        <v>0.146845007147233</v>
      </c>
      <c r="L63" s="13">
        <f t="shared" si="2"/>
        <v>0.805298072534933</v>
      </c>
      <c r="M63" s="14"/>
      <c r="N63" s="14"/>
      <c r="O63" s="13"/>
      <c r="P63" s="13"/>
      <c r="Q63" s="13">
        <f t="shared" si="3"/>
        <v>0.805298072534933</v>
      </c>
      <c r="R63" s="11"/>
      <c r="S63" s="28">
        <f t="shared" si="4"/>
        <v>1.33266666666667</v>
      </c>
      <c r="T63" s="28">
        <f t="shared" si="5"/>
        <v>1.07319389799822</v>
      </c>
      <c r="U63" s="28">
        <f t="shared" si="6"/>
        <v>0.0381475547417411</v>
      </c>
      <c r="V63" s="28">
        <f t="shared" si="7"/>
        <v>28132.7048421254</v>
      </c>
    </row>
    <row r="64" s="10" customFormat="1" ht="15.75" spans="1:22">
      <c r="A64" s="20">
        <v>46</v>
      </c>
      <c r="B64" s="5">
        <v>4318.55280615787</v>
      </c>
      <c r="C64" s="5">
        <v>4239.76050051111</v>
      </c>
      <c r="D64" s="5">
        <v>4161.74494259192</v>
      </c>
      <c r="E64" s="19">
        <f t="shared" si="10"/>
        <v>10000</v>
      </c>
      <c r="F64" s="19">
        <f t="shared" si="10"/>
        <v>51000</v>
      </c>
      <c r="G64" s="19">
        <f t="shared" si="10"/>
        <v>10000</v>
      </c>
      <c r="H64" s="19">
        <f t="shared" si="10"/>
        <v>51000</v>
      </c>
      <c r="I64" s="19">
        <f t="shared" si="10"/>
        <v>470</v>
      </c>
      <c r="J64" s="12">
        <f t="shared" si="0"/>
        <v>0.928347802487896</v>
      </c>
      <c r="K64" s="12">
        <f t="shared" si="1"/>
        <v>0.146845007147233</v>
      </c>
      <c r="L64" s="13">
        <f t="shared" si="2"/>
        <v>0.781502795340663</v>
      </c>
      <c r="M64" s="14"/>
      <c r="N64" s="14"/>
      <c r="O64" s="13"/>
      <c r="P64" s="13"/>
      <c r="Q64" s="13">
        <f t="shared" si="3"/>
        <v>0.781502795340663</v>
      </c>
      <c r="R64" s="11"/>
      <c r="S64" s="28">
        <f t="shared" si="4"/>
        <v>1.33266666666667</v>
      </c>
      <c r="T64" s="28">
        <f t="shared" si="5"/>
        <v>1.04148272525732</v>
      </c>
      <c r="U64" s="28">
        <f t="shared" si="6"/>
        <v>0.0381475547417411</v>
      </c>
      <c r="V64" s="28">
        <f t="shared" si="7"/>
        <v>27301.4281598955</v>
      </c>
    </row>
    <row r="65" s="10" customFormat="1" ht="15.75" spans="1:22">
      <c r="A65" s="20">
        <v>47</v>
      </c>
      <c r="B65" s="5">
        <v>4156.07097892149</v>
      </c>
      <c r="C65" s="5">
        <v>4081.0217382681</v>
      </c>
      <c r="D65" s="5">
        <v>4006.69151378766</v>
      </c>
      <c r="E65" s="19">
        <f t="shared" si="10"/>
        <v>10000</v>
      </c>
      <c r="F65" s="19">
        <f t="shared" si="10"/>
        <v>51000</v>
      </c>
      <c r="G65" s="19">
        <f t="shared" si="10"/>
        <v>10000</v>
      </c>
      <c r="H65" s="19">
        <f t="shared" si="10"/>
        <v>51000</v>
      </c>
      <c r="I65" s="19">
        <f t="shared" si="10"/>
        <v>470</v>
      </c>
      <c r="J65" s="12">
        <f t="shared" si="0"/>
        <v>0.904990978878981</v>
      </c>
      <c r="K65" s="12">
        <f t="shared" si="1"/>
        <v>0.146845007147233</v>
      </c>
      <c r="L65" s="13">
        <f t="shared" si="2"/>
        <v>0.758145971731748</v>
      </c>
      <c r="M65" s="14"/>
      <c r="N65" s="14"/>
      <c r="O65" s="13"/>
      <c r="P65" s="13"/>
      <c r="Q65" s="13">
        <f t="shared" si="3"/>
        <v>0.758145971731748</v>
      </c>
      <c r="R65" s="11"/>
      <c r="S65" s="28">
        <f t="shared" si="4"/>
        <v>1.33266666666667</v>
      </c>
      <c r="T65" s="28">
        <f t="shared" si="5"/>
        <v>1.01035586499451</v>
      </c>
      <c r="U65" s="28">
        <f t="shared" si="6"/>
        <v>0.0381475547417411</v>
      </c>
      <c r="V65" s="28">
        <f t="shared" si="7"/>
        <v>26485.4686449661</v>
      </c>
    </row>
    <row r="66" s="10" customFormat="1" ht="15.75" spans="1:22">
      <c r="A66" s="20">
        <v>48</v>
      </c>
      <c r="B66" s="5">
        <v>4000.63048841051</v>
      </c>
      <c r="C66" s="5">
        <v>3929.13321214908</v>
      </c>
      <c r="D66" s="5">
        <v>3858.30105847308</v>
      </c>
      <c r="E66" s="19">
        <f t="shared" si="10"/>
        <v>10000</v>
      </c>
      <c r="F66" s="19">
        <f t="shared" si="10"/>
        <v>51000</v>
      </c>
      <c r="G66" s="19">
        <f t="shared" si="10"/>
        <v>10000</v>
      </c>
      <c r="H66" s="19">
        <f t="shared" si="10"/>
        <v>51000</v>
      </c>
      <c r="I66" s="19">
        <f t="shared" si="10"/>
        <v>470</v>
      </c>
      <c r="J66" s="12">
        <f t="shared" si="0"/>
        <v>0.8820772259452</v>
      </c>
      <c r="K66" s="12">
        <f t="shared" si="1"/>
        <v>0.146845007147233</v>
      </c>
      <c r="L66" s="13">
        <f t="shared" si="2"/>
        <v>0.735232218797967</v>
      </c>
      <c r="M66" s="14"/>
      <c r="N66" s="14"/>
      <c r="O66" s="13"/>
      <c r="P66" s="13"/>
      <c r="Q66" s="13">
        <f t="shared" si="3"/>
        <v>0.735232218797967</v>
      </c>
      <c r="R66" s="11"/>
      <c r="S66" s="28">
        <f t="shared" si="4"/>
        <v>1.33266666666667</v>
      </c>
      <c r="T66" s="28">
        <f t="shared" si="5"/>
        <v>0.979819470251424</v>
      </c>
      <c r="U66" s="28">
        <f t="shared" si="6"/>
        <v>0.0381475547417411</v>
      </c>
      <c r="V66" s="28">
        <f t="shared" si="7"/>
        <v>25684.9875931708</v>
      </c>
    </row>
    <row r="67" s="10" customFormat="1" ht="15.75" spans="1:22">
      <c r="A67" s="20">
        <v>49</v>
      </c>
      <c r="B67" s="5">
        <v>3851.88969114985</v>
      </c>
      <c r="C67" s="5">
        <v>3783.76380135614</v>
      </c>
      <c r="D67" s="5">
        <v>3716.25272429236</v>
      </c>
      <c r="E67" s="19">
        <f t="shared" si="10"/>
        <v>10000</v>
      </c>
      <c r="F67" s="19">
        <f t="shared" si="10"/>
        <v>51000</v>
      </c>
      <c r="G67" s="19">
        <f t="shared" si="10"/>
        <v>10000</v>
      </c>
      <c r="H67" s="19">
        <f t="shared" si="10"/>
        <v>51000</v>
      </c>
      <c r="I67" s="19">
        <f t="shared" si="10"/>
        <v>470</v>
      </c>
      <c r="J67" s="12">
        <f t="shared" si="0"/>
        <v>0.85961015454704</v>
      </c>
      <c r="K67" s="12">
        <f t="shared" si="1"/>
        <v>0.146845007147233</v>
      </c>
      <c r="L67" s="13">
        <f t="shared" si="2"/>
        <v>0.712765147399807</v>
      </c>
      <c r="M67" s="14"/>
      <c r="N67" s="14"/>
      <c r="O67" s="13"/>
      <c r="P67" s="13"/>
      <c r="Q67" s="13">
        <f t="shared" si="3"/>
        <v>0.712765147399807</v>
      </c>
      <c r="R67" s="11"/>
      <c r="S67" s="28">
        <f t="shared" si="4"/>
        <v>1.33266666666667</v>
      </c>
      <c r="T67" s="28">
        <f t="shared" si="5"/>
        <v>0.949878353101476</v>
      </c>
      <c r="U67" s="28">
        <f t="shared" si="6"/>
        <v>0.0381475547417411</v>
      </c>
      <c r="V67" s="28">
        <f t="shared" si="7"/>
        <v>24900.1111482021</v>
      </c>
    </row>
    <row r="68" s="10" customFormat="1" ht="15.75" spans="1:22">
      <c r="A68" s="29">
        <v>50</v>
      </c>
      <c r="B68" s="30">
        <v>3709.5251677895</v>
      </c>
      <c r="C68" s="30">
        <v>3644.59998698851</v>
      </c>
      <c r="D68" s="30">
        <v>3580.2426558749</v>
      </c>
      <c r="E68" s="19">
        <f t="shared" ref="E68:I83" si="11">E67</f>
        <v>10000</v>
      </c>
      <c r="F68" s="19">
        <f t="shared" si="11"/>
        <v>51000</v>
      </c>
      <c r="G68" s="19">
        <f t="shared" si="11"/>
        <v>10000</v>
      </c>
      <c r="H68" s="19">
        <f t="shared" si="11"/>
        <v>51000</v>
      </c>
      <c r="I68" s="19">
        <f t="shared" si="11"/>
        <v>470</v>
      </c>
      <c r="J68" s="12">
        <f t="shared" si="0"/>
        <v>0.837592413042818</v>
      </c>
      <c r="K68" s="12">
        <f t="shared" si="1"/>
        <v>0.146845007147233</v>
      </c>
      <c r="L68" s="13">
        <f t="shared" si="2"/>
        <v>0.690747405895584</v>
      </c>
      <c r="M68" s="14"/>
      <c r="N68" s="14"/>
      <c r="O68" s="13"/>
      <c r="P68" s="13"/>
      <c r="Q68" s="13">
        <f t="shared" si="3"/>
        <v>0.690747405895584</v>
      </c>
      <c r="R68" s="11"/>
      <c r="S68" s="28">
        <f t="shared" si="4"/>
        <v>1.33266666666667</v>
      </c>
      <c r="T68" s="28">
        <f t="shared" si="5"/>
        <v>0.920536042923516</v>
      </c>
      <c r="U68" s="28">
        <f t="shared" si="6"/>
        <v>0.0381475547417411</v>
      </c>
      <c r="V68" s="28">
        <f t="shared" si="7"/>
        <v>24130.931829197</v>
      </c>
    </row>
    <row r="69" s="10" customFormat="1" ht="15.75" spans="1:22">
      <c r="A69" s="20">
        <v>51</v>
      </c>
      <c r="B69" s="5">
        <v>3573.23066809284</v>
      </c>
      <c r="C69" s="5">
        <v>3511.34483632388</v>
      </c>
      <c r="D69" s="5">
        <v>3449.98301718408</v>
      </c>
      <c r="E69" s="19">
        <f t="shared" si="11"/>
        <v>10000</v>
      </c>
      <c r="F69" s="19">
        <f t="shared" si="11"/>
        <v>51000</v>
      </c>
      <c r="G69" s="19">
        <f t="shared" si="11"/>
        <v>10000</v>
      </c>
      <c r="H69" s="19">
        <f t="shared" si="11"/>
        <v>51000</v>
      </c>
      <c r="I69" s="19">
        <f t="shared" si="11"/>
        <v>470</v>
      </c>
      <c r="J69" s="12">
        <f t="shared" si="0"/>
        <v>0.816025732650389</v>
      </c>
      <c r="K69" s="12">
        <f t="shared" si="1"/>
        <v>0.146845007147233</v>
      </c>
      <c r="L69" s="13">
        <f t="shared" si="2"/>
        <v>0.669180725503156</v>
      </c>
      <c r="M69" s="14"/>
      <c r="N69" s="14"/>
      <c r="O69" s="13"/>
      <c r="P69" s="13"/>
      <c r="Q69" s="13">
        <f t="shared" si="3"/>
        <v>0.669180725503156</v>
      </c>
      <c r="R69" s="11"/>
      <c r="S69" s="28">
        <f t="shared" si="4"/>
        <v>1.33266666666667</v>
      </c>
      <c r="T69" s="28">
        <f t="shared" si="5"/>
        <v>0.891794846853873</v>
      </c>
      <c r="U69" s="28">
        <f t="shared" si="6"/>
        <v>0.0381475547417411</v>
      </c>
      <c r="V69" s="28">
        <f t="shared" si="7"/>
        <v>23377.5101154274</v>
      </c>
    </row>
    <row r="70" s="10" customFormat="1" ht="15.75" spans="1:22">
      <c r="A70" s="20">
        <v>52</v>
      </c>
      <c r="B70" s="5">
        <v>3442.71612156514</v>
      </c>
      <c r="C70" s="5">
        <v>3383.71705010432</v>
      </c>
      <c r="D70" s="5">
        <v>3325.20107432534</v>
      </c>
      <c r="E70" s="19">
        <f t="shared" si="11"/>
        <v>10000</v>
      </c>
      <c r="F70" s="19">
        <f t="shared" si="11"/>
        <v>51000</v>
      </c>
      <c r="G70" s="19">
        <f t="shared" si="11"/>
        <v>10000</v>
      </c>
      <c r="H70" s="19">
        <f t="shared" si="11"/>
        <v>51000</v>
      </c>
      <c r="I70" s="19">
        <f t="shared" si="11"/>
        <v>470</v>
      </c>
      <c r="J70" s="12">
        <f t="shared" si="0"/>
        <v>0.794910974019805</v>
      </c>
      <c r="K70" s="12">
        <f t="shared" si="1"/>
        <v>0.146845007147233</v>
      </c>
      <c r="L70" s="13">
        <f t="shared" si="2"/>
        <v>0.648065966872572</v>
      </c>
      <c r="M70" s="14"/>
      <c r="N70" s="14"/>
      <c r="O70" s="13"/>
      <c r="P70" s="13"/>
      <c r="Q70" s="13">
        <f t="shared" si="3"/>
        <v>0.648065966872572</v>
      </c>
      <c r="R70" s="11"/>
      <c r="S70" s="28">
        <f t="shared" si="4"/>
        <v>1.33266666666667</v>
      </c>
      <c r="T70" s="28">
        <f t="shared" si="5"/>
        <v>0.863655911852181</v>
      </c>
      <c r="U70" s="28">
        <f t="shared" si="6"/>
        <v>0.0381475547417411</v>
      </c>
      <c r="V70" s="28">
        <f t="shared" si="7"/>
        <v>22639.8760732931</v>
      </c>
    </row>
    <row r="71" s="10" customFormat="1" ht="15.75" spans="1:22">
      <c r="A71" s="20">
        <v>53</v>
      </c>
      <c r="B71" s="5">
        <v>3317.70670936612</v>
      </c>
      <c r="C71" s="5">
        <v>3261.45006865741</v>
      </c>
      <c r="D71" s="5">
        <v>3205.63833482419</v>
      </c>
      <c r="E71" s="19">
        <f t="shared" si="11"/>
        <v>10000</v>
      </c>
      <c r="F71" s="19">
        <f t="shared" si="11"/>
        <v>51000</v>
      </c>
      <c r="G71" s="19">
        <f t="shared" si="11"/>
        <v>10000</v>
      </c>
      <c r="H71" s="19">
        <f t="shared" si="11"/>
        <v>51000</v>
      </c>
      <c r="I71" s="19">
        <f t="shared" si="11"/>
        <v>470</v>
      </c>
      <c r="J71" s="12">
        <f t="shared" si="0"/>
        <v>0.774248174620329</v>
      </c>
      <c r="K71" s="12">
        <f t="shared" si="1"/>
        <v>0.146845007147233</v>
      </c>
      <c r="L71" s="13">
        <f t="shared" si="2"/>
        <v>0.627403167473096</v>
      </c>
      <c r="M71" s="14"/>
      <c r="N71" s="14"/>
      <c r="O71" s="13"/>
      <c r="P71" s="13"/>
      <c r="Q71" s="13">
        <f t="shared" si="3"/>
        <v>0.627403167473096</v>
      </c>
      <c r="R71" s="11"/>
      <c r="S71" s="28">
        <f t="shared" si="4"/>
        <v>1.33266666666667</v>
      </c>
      <c r="T71" s="28">
        <f t="shared" si="5"/>
        <v>0.83611928785248</v>
      </c>
      <c r="U71" s="28">
        <f t="shared" si="6"/>
        <v>0.0381475547417411</v>
      </c>
      <c r="V71" s="28">
        <f t="shared" si="7"/>
        <v>21918.0310117649</v>
      </c>
    </row>
    <row r="72" s="10" customFormat="1" ht="15.75" spans="1:22">
      <c r="A72" s="20">
        <v>54</v>
      </c>
      <c r="B72" s="5">
        <v>3197.94199345793</v>
      </c>
      <c r="C72" s="5">
        <v>3144.29123297686</v>
      </c>
      <c r="D72" s="5">
        <v>3091.04973966485</v>
      </c>
      <c r="E72" s="19">
        <f t="shared" si="11"/>
        <v>10000</v>
      </c>
      <c r="F72" s="19">
        <f t="shared" si="11"/>
        <v>51000</v>
      </c>
      <c r="G72" s="19">
        <f t="shared" si="11"/>
        <v>10000</v>
      </c>
      <c r="H72" s="19">
        <f t="shared" si="11"/>
        <v>51000</v>
      </c>
      <c r="I72" s="19">
        <f t="shared" si="11"/>
        <v>470</v>
      </c>
      <c r="J72" s="12">
        <f t="shared" si="0"/>
        <v>0.754036596574333</v>
      </c>
      <c r="K72" s="12">
        <f t="shared" si="1"/>
        <v>0.146845007147233</v>
      </c>
      <c r="L72" s="13">
        <f t="shared" si="2"/>
        <v>0.6071915894271</v>
      </c>
      <c r="M72" s="14"/>
      <c r="N72" s="14"/>
      <c r="O72" s="13"/>
      <c r="P72" s="13"/>
      <c r="Q72" s="13">
        <f t="shared" si="3"/>
        <v>0.6071915894271</v>
      </c>
      <c r="R72" s="11"/>
      <c r="S72" s="28">
        <f t="shared" si="4"/>
        <v>1.33266666666667</v>
      </c>
      <c r="T72" s="28">
        <f t="shared" si="5"/>
        <v>0.809183991509849</v>
      </c>
      <c r="U72" s="28">
        <f t="shared" si="6"/>
        <v>0.0381475547417411</v>
      </c>
      <c r="V72" s="28">
        <f t="shared" si="7"/>
        <v>21211.9491534392</v>
      </c>
    </row>
    <row r="73" s="10" customFormat="1" ht="15.75" spans="1:22">
      <c r="A73" s="20">
        <v>55</v>
      </c>
      <c r="B73" s="5">
        <v>3083.17509922215</v>
      </c>
      <c r="C73" s="5">
        <v>3032.00099715651</v>
      </c>
      <c r="D73" s="5">
        <v>2981.20290463776</v>
      </c>
      <c r="E73" s="19">
        <f t="shared" si="11"/>
        <v>10000</v>
      </c>
      <c r="F73" s="19">
        <f t="shared" si="11"/>
        <v>51000</v>
      </c>
      <c r="G73" s="19">
        <f t="shared" si="11"/>
        <v>10000</v>
      </c>
      <c r="H73" s="19">
        <f t="shared" si="11"/>
        <v>51000</v>
      </c>
      <c r="I73" s="19">
        <f t="shared" si="11"/>
        <v>470</v>
      </c>
      <c r="J73" s="12">
        <f t="shared" si="0"/>
        <v>0.73427477460032</v>
      </c>
      <c r="K73" s="12">
        <f t="shared" si="1"/>
        <v>0.146845007147233</v>
      </c>
      <c r="L73" s="13">
        <f t="shared" si="2"/>
        <v>0.587429767453087</v>
      </c>
      <c r="M73" s="14"/>
      <c r="N73" s="14"/>
      <c r="O73" s="13"/>
      <c r="P73" s="13"/>
      <c r="Q73" s="13">
        <f t="shared" si="3"/>
        <v>0.587429767453087</v>
      </c>
      <c r="R73" s="11"/>
      <c r="S73" s="28">
        <f t="shared" si="4"/>
        <v>1.33266666666667</v>
      </c>
      <c r="T73" s="28">
        <f t="shared" si="5"/>
        <v>0.78284807009248</v>
      </c>
      <c r="U73" s="28">
        <f t="shared" si="6"/>
        <v>0.0381475547417411</v>
      </c>
      <c r="V73" s="28">
        <f t="shared" si="7"/>
        <v>20521.5793094043</v>
      </c>
    </row>
    <row r="74" s="10" customFormat="1" ht="15.75" spans="1:22">
      <c r="A74" s="20">
        <v>56</v>
      </c>
      <c r="B74" s="5">
        <v>2973.17194804336</v>
      </c>
      <c r="C74" s="5">
        <v>2924.35218882326</v>
      </c>
      <c r="D74" s="5">
        <v>2875.87740778427</v>
      </c>
      <c r="E74" s="19">
        <f t="shared" si="11"/>
        <v>10000</v>
      </c>
      <c r="F74" s="19">
        <f t="shared" si="11"/>
        <v>51000</v>
      </c>
      <c r="G74" s="19">
        <f t="shared" si="11"/>
        <v>10000</v>
      </c>
      <c r="H74" s="19">
        <f t="shared" si="11"/>
        <v>51000</v>
      </c>
      <c r="I74" s="19">
        <f t="shared" si="11"/>
        <v>470</v>
      </c>
      <c r="J74" s="12">
        <f t="shared" si="0"/>
        <v>0.714960563757921</v>
      </c>
      <c r="K74" s="12">
        <f t="shared" si="1"/>
        <v>0.146845007147233</v>
      </c>
      <c r="L74" s="13">
        <f t="shared" si="2"/>
        <v>0.568115556610688</v>
      </c>
      <c r="M74" s="14"/>
      <c r="N74" s="14"/>
      <c r="O74" s="13"/>
      <c r="P74" s="13"/>
      <c r="Q74" s="13">
        <f t="shared" si="3"/>
        <v>0.568115556610688</v>
      </c>
      <c r="R74" s="11"/>
      <c r="S74" s="28">
        <f t="shared" si="4"/>
        <v>1.33266666666667</v>
      </c>
      <c r="T74" s="28">
        <f t="shared" si="5"/>
        <v>0.757108665109843</v>
      </c>
      <c r="U74" s="28">
        <f t="shared" si="6"/>
        <v>0.0381475547417411</v>
      </c>
      <c r="V74" s="28">
        <f t="shared" si="7"/>
        <v>19846.8465471894</v>
      </c>
    </row>
    <row r="75" s="10" customFormat="1" ht="15.75" spans="1:22">
      <c r="A75" s="20">
        <v>57</v>
      </c>
      <c r="B75" s="5">
        <v>2867.7105365995</v>
      </c>
      <c r="C75" s="5">
        <v>2821.12931444651</v>
      </c>
      <c r="D75" s="5">
        <v>2774.86411994827</v>
      </c>
      <c r="E75" s="19">
        <f t="shared" si="11"/>
        <v>10000</v>
      </c>
      <c r="F75" s="19">
        <f t="shared" si="11"/>
        <v>51000</v>
      </c>
      <c r="G75" s="19">
        <f t="shared" si="11"/>
        <v>10000</v>
      </c>
      <c r="H75" s="19">
        <f t="shared" si="11"/>
        <v>51000</v>
      </c>
      <c r="I75" s="19">
        <f t="shared" si="11"/>
        <v>470</v>
      </c>
      <c r="J75" s="12">
        <f t="shared" si="0"/>
        <v>0.69609118671816</v>
      </c>
      <c r="K75" s="12">
        <f t="shared" si="1"/>
        <v>0.146845007147233</v>
      </c>
      <c r="L75" s="13">
        <f t="shared" si="2"/>
        <v>0.549246179570927</v>
      </c>
      <c r="M75" s="14"/>
      <c r="N75" s="14"/>
      <c r="O75" s="13"/>
      <c r="P75" s="13"/>
      <c r="Q75" s="13">
        <f t="shared" si="3"/>
        <v>0.549246179570927</v>
      </c>
      <c r="R75" s="11"/>
      <c r="S75" s="28">
        <f t="shared" si="4"/>
        <v>1.33266666666667</v>
      </c>
      <c r="T75" s="28">
        <f t="shared" si="5"/>
        <v>0.731962075308189</v>
      </c>
      <c r="U75" s="28">
        <f t="shared" si="6"/>
        <v>0.0381475547417411</v>
      </c>
      <c r="V75" s="28">
        <f t="shared" si="7"/>
        <v>19187.6538421289</v>
      </c>
    </row>
    <row r="76" s="10" customFormat="1" ht="15.75" spans="1:22">
      <c r="A76" s="20">
        <v>58</v>
      </c>
      <c r="B76" s="5">
        <v>2766.5802598247</v>
      </c>
      <c r="C76" s="5">
        <v>2722.12790661707</v>
      </c>
      <c r="D76" s="5">
        <v>2677.96457565056</v>
      </c>
      <c r="E76" s="19">
        <f t="shared" si="11"/>
        <v>10000</v>
      </c>
      <c r="F76" s="19">
        <f t="shared" si="11"/>
        <v>51000</v>
      </c>
      <c r="G76" s="19">
        <f t="shared" si="11"/>
        <v>10000</v>
      </c>
      <c r="H76" s="19">
        <f t="shared" si="11"/>
        <v>51000</v>
      </c>
      <c r="I76" s="19">
        <f t="shared" si="11"/>
        <v>470</v>
      </c>
      <c r="J76" s="12">
        <f t="shared" si="0"/>
        <v>0.677663280312426</v>
      </c>
      <c r="K76" s="12">
        <f t="shared" si="1"/>
        <v>0.146845007147233</v>
      </c>
      <c r="L76" s="13">
        <f t="shared" si="2"/>
        <v>0.530818273165193</v>
      </c>
      <c r="M76" s="14"/>
      <c r="N76" s="14"/>
      <c r="O76" s="13"/>
      <c r="P76" s="13"/>
      <c r="Q76" s="13">
        <f t="shared" si="3"/>
        <v>0.530818273165193</v>
      </c>
      <c r="R76" s="11"/>
      <c r="S76" s="28">
        <f t="shared" si="4"/>
        <v>1.33266666666667</v>
      </c>
      <c r="T76" s="28">
        <f t="shared" si="5"/>
        <v>0.707403818704814</v>
      </c>
      <c r="U76" s="28">
        <f t="shared" si="6"/>
        <v>0.0381475547417411</v>
      </c>
      <c r="V76" s="28">
        <f t="shared" si="7"/>
        <v>18543.883703528</v>
      </c>
    </row>
    <row r="77" s="10" customFormat="1" ht="15.75" spans="1:22">
      <c r="A77" s="20">
        <v>59</v>
      </c>
      <c r="B77" s="5">
        <v>2669.58127471971</v>
      </c>
      <c r="C77" s="5">
        <v>2627.15391058859</v>
      </c>
      <c r="D77" s="5">
        <v>2584.99038169235</v>
      </c>
      <c r="E77" s="19">
        <f t="shared" si="11"/>
        <v>10000</v>
      </c>
      <c r="F77" s="19">
        <f t="shared" si="11"/>
        <v>51000</v>
      </c>
      <c r="G77" s="19">
        <f t="shared" si="11"/>
        <v>10000</v>
      </c>
      <c r="H77" s="19">
        <f t="shared" si="11"/>
        <v>51000</v>
      </c>
      <c r="I77" s="19">
        <f t="shared" si="11"/>
        <v>470</v>
      </c>
      <c r="J77" s="12">
        <f t="shared" si="0"/>
        <v>0.659672941143146</v>
      </c>
      <c r="K77" s="12">
        <f t="shared" si="1"/>
        <v>0.146845007147233</v>
      </c>
      <c r="L77" s="13">
        <f t="shared" si="2"/>
        <v>0.512827933995913</v>
      </c>
      <c r="M77" s="14"/>
      <c r="N77" s="14"/>
      <c r="O77" s="13"/>
      <c r="P77" s="13"/>
      <c r="Q77" s="13">
        <f t="shared" si="3"/>
        <v>0.512827933995913</v>
      </c>
      <c r="R77" s="11"/>
      <c r="S77" s="28">
        <f t="shared" si="4"/>
        <v>1.33266666666667</v>
      </c>
      <c r="T77" s="28">
        <f t="shared" si="5"/>
        <v>0.683428693371887</v>
      </c>
      <c r="U77" s="28">
        <f t="shared" si="6"/>
        <v>0.0381475547417411</v>
      </c>
      <c r="V77" s="28">
        <f t="shared" si="7"/>
        <v>17915.3997680506</v>
      </c>
    </row>
    <row r="78" s="10" customFormat="1" ht="15.75" spans="1:22">
      <c r="A78" s="20">
        <v>60</v>
      </c>
      <c r="B78" s="5">
        <v>2576.52390237866</v>
      </c>
      <c r="C78" s="5">
        <v>2536.02310755933</v>
      </c>
      <c r="D78" s="5">
        <v>2495.76266107152</v>
      </c>
      <c r="E78" s="19">
        <f t="shared" si="11"/>
        <v>10000</v>
      </c>
      <c r="F78" s="19">
        <f t="shared" si="11"/>
        <v>51000</v>
      </c>
      <c r="G78" s="19">
        <f t="shared" si="11"/>
        <v>10000</v>
      </c>
      <c r="H78" s="19">
        <f t="shared" si="11"/>
        <v>51000</v>
      </c>
      <c r="I78" s="19">
        <f t="shared" si="11"/>
        <v>470</v>
      </c>
      <c r="J78" s="12">
        <f t="shared" si="0"/>
        <v>0.642115770067537</v>
      </c>
      <c r="K78" s="12">
        <f t="shared" si="1"/>
        <v>0.146845007147233</v>
      </c>
      <c r="L78" s="13">
        <f t="shared" si="2"/>
        <v>0.495270762920304</v>
      </c>
      <c r="M78" s="14"/>
      <c r="N78" s="14"/>
      <c r="O78" s="13"/>
      <c r="P78" s="13"/>
      <c r="Q78" s="13">
        <f t="shared" si="3"/>
        <v>0.495270762920304</v>
      </c>
      <c r="R78" s="11"/>
      <c r="S78" s="28">
        <f t="shared" si="4"/>
        <v>1.33266666666667</v>
      </c>
      <c r="T78" s="28">
        <f t="shared" si="5"/>
        <v>0.660030836718459</v>
      </c>
      <c r="U78" s="28">
        <f t="shared" si="6"/>
        <v>0.0381475547417411</v>
      </c>
      <c r="V78" s="28">
        <f t="shared" si="7"/>
        <v>17302.0483537377</v>
      </c>
    </row>
    <row r="79" s="10" customFormat="1" ht="15.75" spans="1:22">
      <c r="A79" s="20">
        <v>61</v>
      </c>
      <c r="B79" s="5">
        <v>2487.22806578074</v>
      </c>
      <c r="C79" s="5">
        <v>2448.5605723445</v>
      </c>
      <c r="D79" s="5">
        <v>2410.11152995925</v>
      </c>
      <c r="E79" s="19">
        <f t="shared" si="11"/>
        <v>10000</v>
      </c>
      <c r="F79" s="19">
        <f t="shared" si="11"/>
        <v>51000</v>
      </c>
      <c r="G79" s="19">
        <f t="shared" si="11"/>
        <v>10000</v>
      </c>
      <c r="H79" s="19">
        <f t="shared" si="11"/>
        <v>51000</v>
      </c>
      <c r="I79" s="19">
        <f t="shared" si="11"/>
        <v>470</v>
      </c>
      <c r="J79" s="12">
        <f t="shared" si="0"/>
        <v>0.624986915393207</v>
      </c>
      <c r="K79" s="12">
        <f t="shared" si="1"/>
        <v>0.146845007147233</v>
      </c>
      <c r="L79" s="13">
        <f t="shared" si="2"/>
        <v>0.478141908245974</v>
      </c>
      <c r="M79" s="14"/>
      <c r="N79" s="14"/>
      <c r="O79" s="13"/>
      <c r="P79" s="13"/>
      <c r="Q79" s="13">
        <f t="shared" si="3"/>
        <v>0.478141908245974</v>
      </c>
      <c r="R79" s="11"/>
      <c r="S79" s="28">
        <f t="shared" si="4"/>
        <v>1.33266666666667</v>
      </c>
      <c r="T79" s="28">
        <f t="shared" si="5"/>
        <v>0.637203783055801</v>
      </c>
      <c r="U79" s="28">
        <f t="shared" si="6"/>
        <v>0.0381475547417411</v>
      </c>
      <c r="V79" s="28">
        <f t="shared" si="7"/>
        <v>16703.6599690248</v>
      </c>
    </row>
    <row r="80" s="10" customFormat="1" ht="15.75" spans="1:22">
      <c r="A80" s="20">
        <v>62</v>
      </c>
      <c r="B80" s="5">
        <v>2401.52276106222</v>
      </c>
      <c r="C80" s="5">
        <v>2364.60016324838</v>
      </c>
      <c r="D80" s="5">
        <v>2327.8756056372</v>
      </c>
      <c r="E80" s="19">
        <f t="shared" si="11"/>
        <v>10000</v>
      </c>
      <c r="F80" s="19">
        <f t="shared" si="11"/>
        <v>51000</v>
      </c>
      <c r="G80" s="19">
        <f t="shared" si="11"/>
        <v>10000</v>
      </c>
      <c r="H80" s="19">
        <f t="shared" si="11"/>
        <v>51000</v>
      </c>
      <c r="I80" s="19">
        <f t="shared" si="11"/>
        <v>470</v>
      </c>
      <c r="J80" s="12">
        <f t="shared" si="0"/>
        <v>0.608281114650095</v>
      </c>
      <c r="K80" s="12">
        <f t="shared" si="1"/>
        <v>0.146845007147233</v>
      </c>
      <c r="L80" s="13">
        <f t="shared" si="2"/>
        <v>0.461436107502862</v>
      </c>
      <c r="M80" s="14"/>
      <c r="N80" s="14"/>
      <c r="O80" s="13"/>
      <c r="P80" s="13"/>
      <c r="Q80" s="13">
        <f t="shared" si="3"/>
        <v>0.461436107502862</v>
      </c>
      <c r="R80" s="11"/>
      <c r="S80" s="28">
        <f t="shared" si="4"/>
        <v>1.33266666666667</v>
      </c>
      <c r="T80" s="28">
        <f t="shared" si="5"/>
        <v>0.614940519265481</v>
      </c>
      <c r="U80" s="28">
        <f t="shared" si="6"/>
        <v>0.0381475547417411</v>
      </c>
      <c r="V80" s="28">
        <f t="shared" si="7"/>
        <v>16120.0507720253</v>
      </c>
    </row>
    <row r="81" s="10" customFormat="1" ht="15.75" spans="1:22">
      <c r="A81" s="20">
        <v>63</v>
      </c>
      <c r="B81" s="5">
        <v>2319.24556013921</v>
      </c>
      <c r="C81" s="5">
        <v>2283.98404209409</v>
      </c>
      <c r="D81" s="5">
        <v>2248.90154343714</v>
      </c>
      <c r="E81" s="19">
        <f t="shared" si="11"/>
        <v>10000</v>
      </c>
      <c r="F81" s="19">
        <f t="shared" si="11"/>
        <v>51000</v>
      </c>
      <c r="G81" s="19">
        <f t="shared" si="11"/>
        <v>10000</v>
      </c>
      <c r="H81" s="19">
        <f t="shared" si="11"/>
        <v>51000</v>
      </c>
      <c r="I81" s="19">
        <f t="shared" si="11"/>
        <v>470</v>
      </c>
      <c r="J81" s="12">
        <f t="shared" si="0"/>
        <v>0.5919927348277</v>
      </c>
      <c r="K81" s="12">
        <f t="shared" si="1"/>
        <v>0.146845007147233</v>
      </c>
      <c r="L81" s="13">
        <f t="shared" si="2"/>
        <v>0.445147727680467</v>
      </c>
      <c r="M81" s="14"/>
      <c r="N81" s="14"/>
      <c r="O81" s="13"/>
      <c r="P81" s="13"/>
      <c r="Q81" s="13">
        <f t="shared" si="3"/>
        <v>0.445147727680467</v>
      </c>
      <c r="R81" s="11"/>
      <c r="S81" s="28">
        <f t="shared" si="4"/>
        <v>1.33266666666667</v>
      </c>
      <c r="T81" s="28">
        <f t="shared" si="5"/>
        <v>0.593233538422169</v>
      </c>
      <c r="U81" s="28">
        <f t="shared" si="6"/>
        <v>0.0381475547417411</v>
      </c>
      <c r="V81" s="28">
        <f t="shared" si="7"/>
        <v>15551.0239761987</v>
      </c>
    </row>
    <row r="82" s="10" customFormat="1" ht="15.75" spans="1:22">
      <c r="A82" s="20">
        <v>64</v>
      </c>
      <c r="B82" s="5">
        <v>2240.24214269511</v>
      </c>
      <c r="C82" s="5">
        <v>2206.56222250578</v>
      </c>
      <c r="D82" s="5">
        <v>2173.04360085614</v>
      </c>
      <c r="E82" s="19">
        <f t="shared" si="11"/>
        <v>10000</v>
      </c>
      <c r="F82" s="19">
        <f t="shared" si="11"/>
        <v>51000</v>
      </c>
      <c r="G82" s="19">
        <f t="shared" si="11"/>
        <v>10000</v>
      </c>
      <c r="H82" s="19">
        <f t="shared" si="11"/>
        <v>51000</v>
      </c>
      <c r="I82" s="19">
        <f t="shared" si="11"/>
        <v>470</v>
      </c>
      <c r="J82" s="12">
        <f t="shared" si="0"/>
        <v>0.576115810989031</v>
      </c>
      <c r="K82" s="12">
        <f t="shared" si="1"/>
        <v>0.146845007147233</v>
      </c>
      <c r="L82" s="13">
        <f t="shared" si="2"/>
        <v>0.429270803841797</v>
      </c>
      <c r="M82" s="14"/>
      <c r="N82" s="14"/>
      <c r="O82" s="13"/>
      <c r="P82" s="13"/>
      <c r="Q82" s="13">
        <f t="shared" si="3"/>
        <v>0.429270803841797</v>
      </c>
      <c r="R82" s="11"/>
      <c r="S82" s="28">
        <f t="shared" si="4"/>
        <v>1.33266666666667</v>
      </c>
      <c r="T82" s="28">
        <f t="shared" si="5"/>
        <v>0.572074891253169</v>
      </c>
      <c r="U82" s="28">
        <f t="shared" si="6"/>
        <v>0.0381475547417411</v>
      </c>
      <c r="V82" s="28">
        <f t="shared" si="7"/>
        <v>14996.3711993106</v>
      </c>
    </row>
    <row r="83" s="10" customFormat="1" ht="15.75" spans="1:22">
      <c r="A83" s="20">
        <v>65</v>
      </c>
      <c r="B83" s="5">
        <v>2164.36585568058</v>
      </c>
      <c r="C83" s="5">
        <v>2132.19214466636</v>
      </c>
      <c r="D83" s="5">
        <v>2100.16322714289</v>
      </c>
      <c r="E83" s="19">
        <f t="shared" si="11"/>
        <v>10000</v>
      </c>
      <c r="F83" s="19">
        <f t="shared" si="11"/>
        <v>51000</v>
      </c>
      <c r="G83" s="19">
        <f t="shared" si="11"/>
        <v>10000</v>
      </c>
      <c r="H83" s="19">
        <f t="shared" si="11"/>
        <v>51000</v>
      </c>
      <c r="I83" s="19">
        <f t="shared" si="11"/>
        <v>470</v>
      </c>
      <c r="J83" s="12">
        <f t="shared" ref="J83:J138" si="12">(((C83*F83)/(C83+F83))/(((C83*F83)/(C83+F83))+E83))*3.3</f>
        <v>0.560644083193802</v>
      </c>
      <c r="K83" s="12">
        <f t="shared" ref="K83:K138" si="13">(((H83*I83)/(H83+I83))/(((H83*I83)/(H83+I83))+G83))*3.3</f>
        <v>0.146845007147233</v>
      </c>
      <c r="L83" s="13">
        <f t="shared" ref="L83:L138" si="14">J83-K83</f>
        <v>0.413799076046569</v>
      </c>
      <c r="M83" s="14"/>
      <c r="N83" s="14"/>
      <c r="O83" s="13"/>
      <c r="P83" s="13"/>
      <c r="Q83" s="13">
        <f t="shared" ref="Q83:Q118" si="15">L83-M83</f>
        <v>0.413799076046569</v>
      </c>
      <c r="R83" s="11"/>
      <c r="S83" s="28">
        <f t="shared" ref="S83:S118" si="16">49.9/150+1</f>
        <v>1.33266666666667</v>
      </c>
      <c r="T83" s="28">
        <f t="shared" ref="T83:T118" si="17">S83*Q83</f>
        <v>0.551456235344728</v>
      </c>
      <c r="U83" s="28">
        <f t="shared" ref="U83:U118" si="18">2500/65535</f>
        <v>0.0381475547417411</v>
      </c>
      <c r="V83" s="28">
        <f t="shared" ref="V83:V118" si="19">(T83/U83)*1000</f>
        <v>14455.8737533267</v>
      </c>
    </row>
    <row r="84" s="10" customFormat="1" ht="15.75" spans="1:22">
      <c r="A84" s="20">
        <v>66</v>
      </c>
      <c r="B84" s="5">
        <v>2091.47729859752</v>
      </c>
      <c r="C84" s="5">
        <v>2060.73827489204</v>
      </c>
      <c r="D84" s="5">
        <v>2030.12867676385</v>
      </c>
      <c r="E84" s="19">
        <f t="shared" ref="E84:I99" si="20">E83</f>
        <v>10000</v>
      </c>
      <c r="F84" s="19">
        <f t="shared" si="20"/>
        <v>51000</v>
      </c>
      <c r="G84" s="19">
        <f t="shared" si="20"/>
        <v>10000</v>
      </c>
      <c r="H84" s="19">
        <f t="shared" si="20"/>
        <v>51000</v>
      </c>
      <c r="I84" s="19">
        <f t="shared" si="20"/>
        <v>470</v>
      </c>
      <c r="J84" s="12">
        <f t="shared" si="12"/>
        <v>0.545571031682448</v>
      </c>
      <c r="K84" s="12">
        <f t="shared" si="13"/>
        <v>0.146845007147233</v>
      </c>
      <c r="L84" s="13">
        <f t="shared" si="14"/>
        <v>0.398726024535215</v>
      </c>
      <c r="M84" s="14"/>
      <c r="N84" s="14"/>
      <c r="O84" s="13"/>
      <c r="P84" s="13"/>
      <c r="Q84" s="13">
        <f t="shared" si="15"/>
        <v>0.398726024535215</v>
      </c>
      <c r="R84" s="11"/>
      <c r="S84" s="28">
        <f t="shared" si="16"/>
        <v>1.33266666666667</v>
      </c>
      <c r="T84" s="28">
        <f t="shared" si="17"/>
        <v>0.531368882030597</v>
      </c>
      <c r="U84" s="28">
        <f t="shared" si="18"/>
        <v>0.0381475547417411</v>
      </c>
      <c r="V84" s="28">
        <f t="shared" si="19"/>
        <v>13929.3038735501</v>
      </c>
    </row>
    <row r="85" s="10" customFormat="1" ht="15.75" spans="1:22">
      <c r="A85" s="20">
        <v>67</v>
      </c>
      <c r="B85" s="5">
        <v>2021.44393295414</v>
      </c>
      <c r="C85" s="5">
        <v>1992.07172847575</v>
      </c>
      <c r="D85" s="5">
        <v>1962.81464526411</v>
      </c>
      <c r="E85" s="19">
        <f t="shared" si="20"/>
        <v>10000</v>
      </c>
      <c r="F85" s="19">
        <f t="shared" si="20"/>
        <v>51000</v>
      </c>
      <c r="G85" s="19">
        <f t="shared" si="20"/>
        <v>10000</v>
      </c>
      <c r="H85" s="19">
        <f t="shared" si="20"/>
        <v>51000</v>
      </c>
      <c r="I85" s="19">
        <f t="shared" si="20"/>
        <v>470</v>
      </c>
      <c r="J85" s="12">
        <f t="shared" si="12"/>
        <v>0.530889910290068</v>
      </c>
      <c r="K85" s="12">
        <f t="shared" si="13"/>
        <v>0.146845007147233</v>
      </c>
      <c r="L85" s="13">
        <f t="shared" si="14"/>
        <v>0.384044903142835</v>
      </c>
      <c r="M85" s="14"/>
      <c r="N85" s="14"/>
      <c r="O85" s="13"/>
      <c r="P85" s="13"/>
      <c r="Q85" s="13">
        <f t="shared" si="15"/>
        <v>0.384044903142835</v>
      </c>
      <c r="R85" s="11"/>
      <c r="S85" s="28">
        <f t="shared" si="16"/>
        <v>1.33266666666667</v>
      </c>
      <c r="T85" s="28">
        <f t="shared" si="17"/>
        <v>0.511803840921685</v>
      </c>
      <c r="U85" s="28">
        <f t="shared" si="18"/>
        <v>0.0381475547417411</v>
      </c>
      <c r="V85" s="28">
        <f t="shared" si="19"/>
        <v>13416.425885921</v>
      </c>
    </row>
    <row r="86" s="10" customFormat="1" ht="15.75" spans="1:22">
      <c r="A86" s="20">
        <v>68</v>
      </c>
      <c r="B86" s="5">
        <v>1954.13971438513</v>
      </c>
      <c r="C86" s="5">
        <v>1926.06991435361</v>
      </c>
      <c r="D86" s="5">
        <v>1898.10192613531</v>
      </c>
      <c r="E86" s="19">
        <f t="shared" si="20"/>
        <v>10000</v>
      </c>
      <c r="F86" s="19">
        <f t="shared" si="20"/>
        <v>51000</v>
      </c>
      <c r="G86" s="19">
        <f t="shared" si="20"/>
        <v>10000</v>
      </c>
      <c r="H86" s="19">
        <f t="shared" si="20"/>
        <v>51000</v>
      </c>
      <c r="I86" s="19">
        <f t="shared" si="20"/>
        <v>470</v>
      </c>
      <c r="J86" s="12">
        <f t="shared" si="12"/>
        <v>0.51659377807503</v>
      </c>
      <c r="K86" s="12">
        <f t="shared" si="13"/>
        <v>0.146845007147233</v>
      </c>
      <c r="L86" s="13">
        <f t="shared" si="14"/>
        <v>0.369748770927797</v>
      </c>
      <c r="M86" s="14"/>
      <c r="N86" s="14"/>
      <c r="O86" s="13"/>
      <c r="P86" s="13"/>
      <c r="Q86" s="13">
        <f t="shared" si="15"/>
        <v>0.369748770927797</v>
      </c>
      <c r="R86" s="11"/>
      <c r="S86" s="28">
        <f t="shared" si="16"/>
        <v>1.33266666666667</v>
      </c>
      <c r="T86" s="28">
        <f t="shared" si="17"/>
        <v>0.492751862056444</v>
      </c>
      <c r="U86" s="28">
        <f t="shared" si="18"/>
        <v>0.0381475547417411</v>
      </c>
      <c r="V86" s="28">
        <f t="shared" si="19"/>
        <v>12916.9973119476</v>
      </c>
    </row>
    <row r="87" s="10" customFormat="1" ht="15.75" spans="1:22">
      <c r="A87" s="20">
        <v>69</v>
      </c>
      <c r="B87" s="5">
        <v>1889.44474603087</v>
      </c>
      <c r="C87" s="5">
        <v>1862.61620024452</v>
      </c>
      <c r="D87" s="5">
        <v>1835.87708739468</v>
      </c>
      <c r="E87" s="19">
        <f t="shared" si="20"/>
        <v>10000</v>
      </c>
      <c r="F87" s="19">
        <f t="shared" si="20"/>
        <v>51000</v>
      </c>
      <c r="G87" s="19">
        <f t="shared" si="20"/>
        <v>10000</v>
      </c>
      <c r="H87" s="19">
        <f t="shared" si="20"/>
        <v>51000</v>
      </c>
      <c r="I87" s="19">
        <f t="shared" si="20"/>
        <v>470</v>
      </c>
      <c r="J87" s="12">
        <f t="shared" si="12"/>
        <v>0.502675529161088</v>
      </c>
      <c r="K87" s="12">
        <f t="shared" si="13"/>
        <v>0.146845007147233</v>
      </c>
      <c r="L87" s="13">
        <f t="shared" si="14"/>
        <v>0.355830522013855</v>
      </c>
      <c r="M87" s="14"/>
      <c r="N87" s="14"/>
      <c r="O87" s="13"/>
      <c r="P87" s="13"/>
      <c r="Q87" s="13">
        <f t="shared" si="15"/>
        <v>0.355830522013855</v>
      </c>
      <c r="R87" s="11"/>
      <c r="S87" s="28">
        <f t="shared" si="16"/>
        <v>1.33266666666667</v>
      </c>
      <c r="T87" s="28">
        <f t="shared" si="17"/>
        <v>0.474203475670464</v>
      </c>
      <c r="U87" s="28">
        <f t="shared" si="18"/>
        <v>0.0381475547417411</v>
      </c>
      <c r="V87" s="28">
        <f t="shared" si="19"/>
        <v>12430.7699112256</v>
      </c>
    </row>
    <row r="88" s="10" customFormat="1" ht="15.75" spans="1:22">
      <c r="A88" s="20">
        <v>70</v>
      </c>
      <c r="B88" s="5">
        <v>1827.24491540532</v>
      </c>
      <c r="C88" s="5">
        <v>1801.59956123518</v>
      </c>
      <c r="D88" s="5">
        <v>1776.03213158204</v>
      </c>
      <c r="E88" s="19">
        <f t="shared" si="20"/>
        <v>10000</v>
      </c>
      <c r="F88" s="19">
        <f t="shared" si="20"/>
        <v>51000</v>
      </c>
      <c r="G88" s="19">
        <f t="shared" si="20"/>
        <v>10000</v>
      </c>
      <c r="H88" s="19">
        <f t="shared" si="20"/>
        <v>51000</v>
      </c>
      <c r="I88" s="19">
        <f t="shared" si="20"/>
        <v>470</v>
      </c>
      <c r="J88" s="12">
        <f t="shared" si="12"/>
        <v>0.48912791281531</v>
      </c>
      <c r="K88" s="12">
        <f t="shared" si="13"/>
        <v>0.146845007147233</v>
      </c>
      <c r="L88" s="13">
        <f t="shared" si="14"/>
        <v>0.342282905668077</v>
      </c>
      <c r="M88" s="14"/>
      <c r="N88" s="14"/>
      <c r="O88" s="13"/>
      <c r="P88" s="13"/>
      <c r="Q88" s="13">
        <f t="shared" si="15"/>
        <v>0.342282905668077</v>
      </c>
      <c r="R88" s="11"/>
      <c r="S88" s="28">
        <f t="shared" si="16"/>
        <v>1.33266666666667</v>
      </c>
      <c r="T88" s="28">
        <f t="shared" si="17"/>
        <v>0.456149018953658</v>
      </c>
      <c r="U88" s="28">
        <f t="shared" si="18"/>
        <v>0.0381475547417411</v>
      </c>
      <c r="V88" s="28">
        <f t="shared" si="19"/>
        <v>11957.4903828512</v>
      </c>
    </row>
    <row r="89" s="10" customFormat="1" ht="15.75" spans="1:22">
      <c r="A89" s="20">
        <v>71</v>
      </c>
      <c r="B89" s="5">
        <v>1767.45541308162</v>
      </c>
      <c r="C89" s="5">
        <v>1742.93766136397</v>
      </c>
      <c r="D89" s="5">
        <v>1718.48714415141</v>
      </c>
      <c r="E89" s="19">
        <f t="shared" si="20"/>
        <v>10000</v>
      </c>
      <c r="F89" s="19">
        <f t="shared" si="20"/>
        <v>51000</v>
      </c>
      <c r="G89" s="19">
        <f t="shared" si="20"/>
        <v>10000</v>
      </c>
      <c r="H89" s="19">
        <f t="shared" si="20"/>
        <v>51000</v>
      </c>
      <c r="I89" s="19">
        <f t="shared" si="20"/>
        <v>470</v>
      </c>
      <c r="J89" s="12">
        <f t="shared" si="12"/>
        <v>0.475948842210426</v>
      </c>
      <c r="K89" s="12">
        <f t="shared" si="13"/>
        <v>0.146845007147233</v>
      </c>
      <c r="L89" s="13">
        <f t="shared" si="14"/>
        <v>0.329103835063193</v>
      </c>
      <c r="M89" s="14"/>
      <c r="N89" s="14"/>
      <c r="O89" s="13"/>
      <c r="P89" s="13"/>
      <c r="Q89" s="13">
        <f t="shared" si="15"/>
        <v>0.329103835063193</v>
      </c>
      <c r="R89" s="11"/>
      <c r="S89" s="28">
        <f t="shared" si="16"/>
        <v>1.33266666666667</v>
      </c>
      <c r="T89" s="28">
        <f t="shared" si="17"/>
        <v>0.438585710860882</v>
      </c>
      <c r="U89" s="28">
        <f t="shared" si="18"/>
        <v>0.0381475547417411</v>
      </c>
      <c r="V89" s="28">
        <f t="shared" si="19"/>
        <v>11497.0858245072</v>
      </c>
    </row>
    <row r="90" s="10" customFormat="1" ht="15.75" spans="1:22">
      <c r="A90" s="20">
        <v>72</v>
      </c>
      <c r="B90" s="5">
        <v>1709.95037074813</v>
      </c>
      <c r="C90" s="5">
        <v>1686.50782506704</v>
      </c>
      <c r="D90" s="5">
        <v>1663.12258543959</v>
      </c>
      <c r="E90" s="19">
        <f t="shared" si="20"/>
        <v>10000</v>
      </c>
      <c r="F90" s="19">
        <f t="shared" si="20"/>
        <v>51000</v>
      </c>
      <c r="G90" s="19">
        <f t="shared" si="20"/>
        <v>10000</v>
      </c>
      <c r="H90" s="19">
        <f t="shared" si="20"/>
        <v>51000</v>
      </c>
      <c r="I90" s="19">
        <f t="shared" si="20"/>
        <v>470</v>
      </c>
      <c r="J90" s="12">
        <f t="shared" si="12"/>
        <v>0.463126006455245</v>
      </c>
      <c r="K90" s="12">
        <f t="shared" si="13"/>
        <v>0.146845007147233</v>
      </c>
      <c r="L90" s="13">
        <f t="shared" si="14"/>
        <v>0.316280999308012</v>
      </c>
      <c r="M90" s="14"/>
      <c r="N90" s="14"/>
      <c r="O90" s="13"/>
      <c r="P90" s="13"/>
      <c r="Q90" s="13">
        <f t="shared" si="15"/>
        <v>0.316280999308012</v>
      </c>
      <c r="R90" s="11"/>
      <c r="S90" s="28">
        <f t="shared" si="16"/>
        <v>1.33266666666667</v>
      </c>
      <c r="T90" s="28">
        <f t="shared" si="17"/>
        <v>0.42149714507781</v>
      </c>
      <c r="U90" s="28">
        <f t="shared" si="18"/>
        <v>0.0381475547417411</v>
      </c>
      <c r="V90" s="28">
        <f t="shared" si="19"/>
        <v>11049.1261610697</v>
      </c>
    </row>
    <row r="91" s="10" customFormat="1" ht="15.75" spans="1:22">
      <c r="A91" s="20">
        <v>73</v>
      </c>
      <c r="B91" s="5">
        <v>1654.63109903356</v>
      </c>
      <c r="C91" s="5">
        <v>1632.21398229108</v>
      </c>
      <c r="D91" s="5">
        <v>1609.84495544462</v>
      </c>
      <c r="E91" s="19">
        <f t="shared" si="20"/>
        <v>10000</v>
      </c>
      <c r="F91" s="19">
        <f t="shared" si="20"/>
        <v>51000</v>
      </c>
      <c r="G91" s="19">
        <f t="shared" si="20"/>
        <v>10000</v>
      </c>
      <c r="H91" s="19">
        <f t="shared" si="20"/>
        <v>51000</v>
      </c>
      <c r="I91" s="19">
        <f t="shared" si="20"/>
        <v>470</v>
      </c>
      <c r="J91" s="12">
        <f t="shared" si="12"/>
        <v>0.450651840855698</v>
      </c>
      <c r="K91" s="12">
        <f t="shared" si="13"/>
        <v>0.146845007147233</v>
      </c>
      <c r="L91" s="13">
        <f t="shared" si="14"/>
        <v>0.303806833708465</v>
      </c>
      <c r="M91" s="14"/>
      <c r="N91" s="14"/>
      <c r="O91" s="13"/>
      <c r="P91" s="13"/>
      <c r="Q91" s="13">
        <f t="shared" si="15"/>
        <v>0.303806833708465</v>
      </c>
      <c r="R91" s="11"/>
      <c r="S91" s="28">
        <f t="shared" si="16"/>
        <v>1.33266666666667</v>
      </c>
      <c r="T91" s="28">
        <f t="shared" si="17"/>
        <v>0.404873240388814</v>
      </c>
      <c r="U91" s="28">
        <f t="shared" si="18"/>
        <v>0.0381475547417411</v>
      </c>
      <c r="V91" s="28">
        <f t="shared" si="19"/>
        <v>10613.3471235524</v>
      </c>
    </row>
    <row r="92" s="10" customFormat="1" ht="15.75" spans="1:22">
      <c r="A92" s="20">
        <v>74</v>
      </c>
      <c r="B92" s="5">
        <v>1601.40363246335</v>
      </c>
      <c r="C92" s="5">
        <v>1579.9646460597</v>
      </c>
      <c r="D92" s="5">
        <v>1558.56519960023</v>
      </c>
      <c r="E92" s="19">
        <f t="shared" si="20"/>
        <v>10000</v>
      </c>
      <c r="F92" s="19">
        <f t="shared" si="20"/>
        <v>51000</v>
      </c>
      <c r="G92" s="19">
        <f t="shared" si="20"/>
        <v>10000</v>
      </c>
      <c r="H92" s="19">
        <f t="shared" si="20"/>
        <v>51000</v>
      </c>
      <c r="I92" s="19">
        <f t="shared" si="20"/>
        <v>470</v>
      </c>
      <c r="J92" s="12">
        <f t="shared" si="12"/>
        <v>0.438518743423499</v>
      </c>
      <c r="K92" s="12">
        <f t="shared" si="13"/>
        <v>0.146845007147233</v>
      </c>
      <c r="L92" s="13">
        <f t="shared" si="14"/>
        <v>0.291673736276266</v>
      </c>
      <c r="M92" s="14"/>
      <c r="N92" s="14"/>
      <c r="O92" s="13"/>
      <c r="P92" s="13"/>
      <c r="Q92" s="13">
        <f t="shared" si="15"/>
        <v>0.291673736276266</v>
      </c>
      <c r="R92" s="11"/>
      <c r="S92" s="28">
        <f t="shared" si="16"/>
        <v>1.33266666666667</v>
      </c>
      <c r="T92" s="28">
        <f t="shared" si="17"/>
        <v>0.388703865877504</v>
      </c>
      <c r="U92" s="28">
        <f t="shared" si="18"/>
        <v>0.0381475547417411</v>
      </c>
      <c r="V92" s="28">
        <f t="shared" si="19"/>
        <v>10189.4831401129</v>
      </c>
    </row>
    <row r="93" s="10" customFormat="1" ht="15.75" spans="1:22">
      <c r="A93" s="20">
        <v>75</v>
      </c>
      <c r="B93" s="5">
        <v>1550.17848244491</v>
      </c>
      <c r="C93" s="5">
        <v>1529.67267356643</v>
      </c>
      <c r="D93" s="5">
        <v>1509.19847776627</v>
      </c>
      <c r="E93" s="19">
        <f t="shared" si="20"/>
        <v>10000</v>
      </c>
      <c r="F93" s="19">
        <f t="shared" si="20"/>
        <v>51000</v>
      </c>
      <c r="G93" s="19">
        <f t="shared" si="20"/>
        <v>10000</v>
      </c>
      <c r="H93" s="19">
        <f t="shared" si="20"/>
        <v>51000</v>
      </c>
      <c r="I93" s="19">
        <f t="shared" si="20"/>
        <v>470</v>
      </c>
      <c r="J93" s="12">
        <f t="shared" si="12"/>
        <v>0.426719094399463</v>
      </c>
      <c r="K93" s="12">
        <f t="shared" si="13"/>
        <v>0.146845007147233</v>
      </c>
      <c r="L93" s="13">
        <f t="shared" si="14"/>
        <v>0.27987408725223</v>
      </c>
      <c r="M93" s="14"/>
      <c r="N93" s="14"/>
      <c r="O93" s="13"/>
      <c r="P93" s="13"/>
      <c r="Q93" s="13">
        <f t="shared" si="15"/>
        <v>0.27987408725223</v>
      </c>
      <c r="R93" s="11"/>
      <c r="S93" s="28">
        <f t="shared" si="16"/>
        <v>1.33266666666667</v>
      </c>
      <c r="T93" s="28">
        <f t="shared" si="17"/>
        <v>0.372978866944805</v>
      </c>
      <c r="U93" s="28">
        <f t="shared" si="18"/>
        <v>0.0381475547417411</v>
      </c>
      <c r="V93" s="28">
        <f t="shared" si="19"/>
        <v>9777.26801809111</v>
      </c>
    </row>
    <row r="94" s="10" customFormat="1" ht="15.75" spans="1:22">
      <c r="A94" s="20">
        <v>76</v>
      </c>
      <c r="B94" s="5">
        <v>1500.87040421486</v>
      </c>
      <c r="C94" s="5">
        <v>1481.25504073236</v>
      </c>
      <c r="D94" s="5">
        <v>1461.66394620045</v>
      </c>
      <c r="E94" s="19">
        <f t="shared" si="20"/>
        <v>10000</v>
      </c>
      <c r="F94" s="19">
        <f t="shared" si="20"/>
        <v>51000</v>
      </c>
      <c r="G94" s="19">
        <f t="shared" si="20"/>
        <v>10000</v>
      </c>
      <c r="H94" s="19">
        <f t="shared" si="20"/>
        <v>51000</v>
      </c>
      <c r="I94" s="19">
        <f t="shared" si="20"/>
        <v>470</v>
      </c>
      <c r="J94" s="12">
        <f t="shared" si="12"/>
        <v>0.41524527424125</v>
      </c>
      <c r="K94" s="12">
        <f t="shared" si="13"/>
        <v>0.146845007147233</v>
      </c>
      <c r="L94" s="13">
        <f t="shared" si="14"/>
        <v>0.268400267094017</v>
      </c>
      <c r="M94" s="14"/>
      <c r="N94" s="14"/>
      <c r="O94" s="13"/>
      <c r="P94" s="13"/>
      <c r="Q94" s="13">
        <f t="shared" si="15"/>
        <v>0.268400267094017</v>
      </c>
      <c r="R94" s="11"/>
      <c r="S94" s="28">
        <f t="shared" si="16"/>
        <v>1.33266666666667</v>
      </c>
      <c r="T94" s="28">
        <f t="shared" si="17"/>
        <v>0.357688089280627</v>
      </c>
      <c r="U94" s="28">
        <f t="shared" si="18"/>
        <v>0.0381475547417411</v>
      </c>
      <c r="V94" s="28">
        <f t="shared" si="19"/>
        <v>9376.43557240234</v>
      </c>
    </row>
    <row r="95" s="10" customFormat="1" ht="15.75" spans="1:22">
      <c r="A95" s="20">
        <v>77</v>
      </c>
      <c r="B95" s="5">
        <v>1453.39817690217</v>
      </c>
      <c r="C95" s="5">
        <v>1434.63262941447</v>
      </c>
      <c r="D95" s="5">
        <v>1415.88455172938</v>
      </c>
      <c r="E95" s="19">
        <f t="shared" si="20"/>
        <v>10000</v>
      </c>
      <c r="F95" s="19">
        <f t="shared" si="20"/>
        <v>51000</v>
      </c>
      <c r="G95" s="19">
        <f t="shared" si="20"/>
        <v>10000</v>
      </c>
      <c r="H95" s="19">
        <f t="shared" si="20"/>
        <v>51000</v>
      </c>
      <c r="I95" s="19">
        <f t="shared" si="20"/>
        <v>470</v>
      </c>
      <c r="J95" s="12">
        <f t="shared" si="12"/>
        <v>0.404089680137334</v>
      </c>
      <c r="K95" s="12">
        <f t="shared" si="13"/>
        <v>0.146845007147233</v>
      </c>
      <c r="L95" s="13">
        <f t="shared" si="14"/>
        <v>0.257244672990101</v>
      </c>
      <c r="M95" s="14"/>
      <c r="N95" s="14"/>
      <c r="O95" s="13"/>
      <c r="P95" s="13"/>
      <c r="Q95" s="13">
        <f t="shared" si="15"/>
        <v>0.257244672990101</v>
      </c>
      <c r="R95" s="11"/>
      <c r="S95" s="28">
        <f t="shared" si="16"/>
        <v>1.33266666666667</v>
      </c>
      <c r="T95" s="28">
        <f t="shared" si="17"/>
        <v>0.342821400871474</v>
      </c>
      <c r="U95" s="28">
        <f t="shared" si="18"/>
        <v>0.0381475547417411</v>
      </c>
      <c r="V95" s="28">
        <f t="shared" si="19"/>
        <v>8986.72020244482</v>
      </c>
    </row>
    <row r="96" s="10" customFormat="1" ht="15.75" spans="1:22">
      <c r="A96" s="20">
        <v>78</v>
      </c>
      <c r="B96" s="5">
        <v>1407.68439591595</v>
      </c>
      <c r="C96" s="5">
        <v>1389.73002650366</v>
      </c>
      <c r="D96" s="5">
        <v>1371.78683738649</v>
      </c>
      <c r="E96" s="19">
        <f t="shared" si="20"/>
        <v>10000</v>
      </c>
      <c r="F96" s="19">
        <f t="shared" si="20"/>
        <v>51000</v>
      </c>
      <c r="G96" s="19">
        <f t="shared" si="20"/>
        <v>10000</v>
      </c>
      <c r="H96" s="19">
        <f t="shared" si="20"/>
        <v>51000</v>
      </c>
      <c r="I96" s="19">
        <f t="shared" si="20"/>
        <v>470</v>
      </c>
      <c r="J96" s="12">
        <f t="shared" si="12"/>
        <v>0.393244741111458</v>
      </c>
      <c r="K96" s="12">
        <f t="shared" si="13"/>
        <v>0.146845007147233</v>
      </c>
      <c r="L96" s="13">
        <f t="shared" si="14"/>
        <v>0.246399733964225</v>
      </c>
      <c r="M96" s="14"/>
      <c r="N96" s="14"/>
      <c r="O96" s="13"/>
      <c r="P96" s="13"/>
      <c r="Q96" s="13">
        <f t="shared" si="15"/>
        <v>0.246399733964225</v>
      </c>
      <c r="R96" s="11"/>
      <c r="S96" s="28">
        <f t="shared" si="16"/>
        <v>1.33266666666667</v>
      </c>
      <c r="T96" s="28">
        <f t="shared" si="17"/>
        <v>0.328368712129657</v>
      </c>
      <c r="U96" s="28">
        <f t="shared" si="18"/>
        <v>0.0381475547417411</v>
      </c>
      <c r="V96" s="28">
        <f t="shared" si="19"/>
        <v>8607.85741976683</v>
      </c>
    </row>
    <row r="97" s="10" customFormat="1" ht="15.75" spans="1:22">
      <c r="A97" s="20">
        <v>79</v>
      </c>
      <c r="B97" s="5">
        <v>1363.65527691697</v>
      </c>
      <c r="C97" s="5">
        <v>1346.47533419965</v>
      </c>
      <c r="D97" s="5">
        <v>1329.30075883185</v>
      </c>
      <c r="E97" s="19">
        <f t="shared" si="20"/>
        <v>10000</v>
      </c>
      <c r="F97" s="19">
        <f t="shared" si="20"/>
        <v>51000</v>
      </c>
      <c r="G97" s="19">
        <f t="shared" si="20"/>
        <v>10000</v>
      </c>
      <c r="H97" s="19">
        <f t="shared" si="20"/>
        <v>51000</v>
      </c>
      <c r="I97" s="19">
        <f t="shared" si="20"/>
        <v>470</v>
      </c>
      <c r="J97" s="12">
        <f t="shared" si="12"/>
        <v>0.382702931783333</v>
      </c>
      <c r="K97" s="12">
        <f t="shared" si="13"/>
        <v>0.146845007147233</v>
      </c>
      <c r="L97" s="13">
        <f t="shared" si="14"/>
        <v>0.2358579246361</v>
      </c>
      <c r="M97" s="14"/>
      <c r="N97" s="14"/>
      <c r="O97" s="13"/>
      <c r="P97" s="13"/>
      <c r="Q97" s="13">
        <f t="shared" si="15"/>
        <v>0.2358579246361</v>
      </c>
      <c r="R97" s="11"/>
      <c r="S97" s="28">
        <f t="shared" si="16"/>
        <v>1.33266666666667</v>
      </c>
      <c r="T97" s="28">
        <f t="shared" si="17"/>
        <v>0.31431999423171</v>
      </c>
      <c r="U97" s="28">
        <f t="shared" si="18"/>
        <v>0.0381475547417411</v>
      </c>
      <c r="V97" s="28">
        <f t="shared" si="19"/>
        <v>8239.58432879004</v>
      </c>
    </row>
    <row r="98" s="10" customFormat="1" ht="15.75" spans="1:22">
      <c r="A98" s="20">
        <v>80</v>
      </c>
      <c r="B98" s="5">
        <v>1321.24047068004</v>
      </c>
      <c r="C98" s="5">
        <v>1304.79999079601</v>
      </c>
      <c r="D98" s="5">
        <v>1288.35951091199</v>
      </c>
      <c r="E98" s="19">
        <f t="shared" si="20"/>
        <v>10000</v>
      </c>
      <c r="F98" s="19">
        <f t="shared" si="20"/>
        <v>51000</v>
      </c>
      <c r="G98" s="19">
        <f t="shared" si="20"/>
        <v>10000</v>
      </c>
      <c r="H98" s="19">
        <f t="shared" si="20"/>
        <v>51000</v>
      </c>
      <c r="I98" s="19">
        <f t="shared" si="20"/>
        <v>470</v>
      </c>
      <c r="J98" s="12">
        <f t="shared" si="12"/>
        <v>0.372456784852328</v>
      </c>
      <c r="K98" s="12">
        <f t="shared" si="13"/>
        <v>0.146845007147233</v>
      </c>
      <c r="L98" s="13">
        <f t="shared" si="14"/>
        <v>0.225611777705095</v>
      </c>
      <c r="M98" s="14"/>
      <c r="N98" s="14"/>
      <c r="O98" s="13"/>
      <c r="P98" s="13"/>
      <c r="Q98" s="13">
        <f t="shared" si="15"/>
        <v>0.225611777705095</v>
      </c>
      <c r="R98" s="11"/>
      <c r="S98" s="28">
        <f t="shared" si="16"/>
        <v>1.33266666666667</v>
      </c>
      <c r="T98" s="28">
        <f t="shared" si="17"/>
        <v>0.30066529575499</v>
      </c>
      <c r="U98" s="28">
        <f t="shared" si="18"/>
        <v>0.0381475547417411</v>
      </c>
      <c r="V98" s="28">
        <f t="shared" si="19"/>
        <v>7881.64006292132</v>
      </c>
    </row>
    <row r="99" s="10" customFormat="1" ht="15.75" spans="1:22">
      <c r="A99" s="20">
        <v>81</v>
      </c>
      <c r="B99" s="5">
        <v>1280.77323854793</v>
      </c>
      <c r="C99" s="5">
        <v>1264.63860135063</v>
      </c>
      <c r="D99" s="5">
        <v>1248.5089767004</v>
      </c>
      <c r="E99" s="19">
        <f t="shared" si="20"/>
        <v>10000</v>
      </c>
      <c r="F99" s="19">
        <f t="shared" si="20"/>
        <v>51000</v>
      </c>
      <c r="G99" s="19">
        <f t="shared" si="20"/>
        <v>10000</v>
      </c>
      <c r="H99" s="19">
        <f t="shared" si="20"/>
        <v>51000</v>
      </c>
      <c r="I99" s="19">
        <f t="shared" si="20"/>
        <v>470</v>
      </c>
      <c r="J99" s="12">
        <f t="shared" si="12"/>
        <v>0.362498902371135</v>
      </c>
      <c r="K99" s="12">
        <f t="shared" si="13"/>
        <v>0.146845007147233</v>
      </c>
      <c r="L99" s="13">
        <f t="shared" si="14"/>
        <v>0.215653895223902</v>
      </c>
      <c r="M99" s="14"/>
      <c r="N99" s="14"/>
      <c r="O99" s="13"/>
      <c r="P99" s="13"/>
      <c r="Q99" s="13">
        <f t="shared" si="15"/>
        <v>0.215653895223902</v>
      </c>
      <c r="R99" s="11"/>
      <c r="S99" s="28">
        <f t="shared" si="16"/>
        <v>1.33266666666667</v>
      </c>
      <c r="T99" s="28">
        <f t="shared" si="17"/>
        <v>0.28739475770172</v>
      </c>
      <c r="U99" s="28">
        <f t="shared" si="18"/>
        <v>0.0381475547417411</v>
      </c>
      <c r="V99" s="28">
        <f t="shared" si="19"/>
        <v>7533.7661783929</v>
      </c>
    </row>
    <row r="100" s="10" customFormat="1" ht="15.75" spans="1:22">
      <c r="A100" s="20">
        <v>82</v>
      </c>
      <c r="B100" s="5">
        <v>1241.76254574045</v>
      </c>
      <c r="C100" s="5">
        <v>1225.92877765649</v>
      </c>
      <c r="D100" s="5">
        <v>1210.10475989928</v>
      </c>
      <c r="E100" s="19">
        <f t="shared" ref="E100:I115" si="21">E99</f>
        <v>10000</v>
      </c>
      <c r="F100" s="19">
        <f t="shared" si="21"/>
        <v>51000</v>
      </c>
      <c r="G100" s="19">
        <f t="shared" si="21"/>
        <v>10000</v>
      </c>
      <c r="H100" s="19">
        <f t="shared" si="21"/>
        <v>51000</v>
      </c>
      <c r="I100" s="19">
        <f t="shared" si="21"/>
        <v>470</v>
      </c>
      <c r="J100" s="12">
        <f t="shared" si="12"/>
        <v>0.352821965876115</v>
      </c>
      <c r="K100" s="12">
        <f t="shared" si="13"/>
        <v>0.146845007147233</v>
      </c>
      <c r="L100" s="13">
        <f t="shared" si="14"/>
        <v>0.205976958728882</v>
      </c>
      <c r="M100" s="14"/>
      <c r="N100" s="14"/>
      <c r="O100" s="13"/>
      <c r="P100" s="13"/>
      <c r="Q100" s="13">
        <f t="shared" si="15"/>
        <v>0.205976958728882</v>
      </c>
      <c r="R100" s="11"/>
      <c r="S100" s="28">
        <f t="shared" si="16"/>
        <v>1.33266666666667</v>
      </c>
      <c r="T100" s="28">
        <f t="shared" si="17"/>
        <v>0.274498626999356</v>
      </c>
      <c r="U100" s="28">
        <f t="shared" si="18"/>
        <v>0.0381475547417411</v>
      </c>
      <c r="V100" s="28">
        <f t="shared" si="19"/>
        <v>7195.70700816113</v>
      </c>
    </row>
    <row r="101" s="10" customFormat="1" ht="15.75" spans="1:22">
      <c r="A101" s="20">
        <v>83</v>
      </c>
      <c r="B101" s="5">
        <v>1204.14887547407</v>
      </c>
      <c r="C101" s="5">
        <v>1188.61098696481</v>
      </c>
      <c r="D101" s="5">
        <v>1173.08732466486</v>
      </c>
      <c r="E101" s="19">
        <f t="shared" si="21"/>
        <v>10000</v>
      </c>
      <c r="F101" s="19">
        <f t="shared" si="21"/>
        <v>51000</v>
      </c>
      <c r="G101" s="19">
        <f t="shared" si="21"/>
        <v>10000</v>
      </c>
      <c r="H101" s="19">
        <f t="shared" si="21"/>
        <v>51000</v>
      </c>
      <c r="I101" s="19">
        <f t="shared" si="21"/>
        <v>470</v>
      </c>
      <c r="J101" s="12">
        <f t="shared" si="12"/>
        <v>0.34341874544041</v>
      </c>
      <c r="K101" s="12">
        <f t="shared" si="13"/>
        <v>0.146845007147233</v>
      </c>
      <c r="L101" s="13">
        <f t="shared" si="14"/>
        <v>0.196573738293177</v>
      </c>
      <c r="M101" s="14"/>
      <c r="N101" s="14"/>
      <c r="O101" s="13"/>
      <c r="P101" s="13"/>
      <c r="Q101" s="13">
        <f t="shared" si="15"/>
        <v>0.196573738293177</v>
      </c>
      <c r="R101" s="11"/>
      <c r="S101" s="28">
        <f t="shared" si="16"/>
        <v>1.33266666666667</v>
      </c>
      <c r="T101" s="28">
        <f t="shared" si="17"/>
        <v>0.261967268565373</v>
      </c>
      <c r="U101" s="28">
        <f t="shared" si="18"/>
        <v>0.0381475547417411</v>
      </c>
      <c r="V101" s="28">
        <f t="shared" si="19"/>
        <v>6867.20997817269</v>
      </c>
    </row>
    <row r="102" s="10" customFormat="1" ht="15.75" spans="1:22">
      <c r="A102" s="20">
        <v>84</v>
      </c>
      <c r="B102" s="5">
        <v>1167.87541358576</v>
      </c>
      <c r="C102" s="5">
        <v>1152.62840894667</v>
      </c>
      <c r="D102" s="5">
        <v>1137.39985678558</v>
      </c>
      <c r="E102" s="19">
        <f t="shared" si="21"/>
        <v>10000</v>
      </c>
      <c r="F102" s="19">
        <f t="shared" si="21"/>
        <v>51000</v>
      </c>
      <c r="G102" s="19">
        <f t="shared" si="21"/>
        <v>10000</v>
      </c>
      <c r="H102" s="19">
        <f t="shared" si="21"/>
        <v>51000</v>
      </c>
      <c r="I102" s="19">
        <f t="shared" si="21"/>
        <v>470</v>
      </c>
      <c r="J102" s="12">
        <f t="shared" si="12"/>
        <v>0.334282107714702</v>
      </c>
      <c r="K102" s="12">
        <f t="shared" si="13"/>
        <v>0.146845007147233</v>
      </c>
      <c r="L102" s="13">
        <f t="shared" si="14"/>
        <v>0.187437100567469</v>
      </c>
      <c r="M102" s="14"/>
      <c r="N102" s="14"/>
      <c r="O102" s="13"/>
      <c r="P102" s="13"/>
      <c r="Q102" s="13">
        <f t="shared" si="15"/>
        <v>0.187437100567469</v>
      </c>
      <c r="R102" s="11"/>
      <c r="S102" s="28">
        <f t="shared" si="16"/>
        <v>1.33266666666667</v>
      </c>
      <c r="T102" s="28">
        <f t="shared" si="17"/>
        <v>0.249791176022913</v>
      </c>
      <c r="U102" s="28">
        <f t="shared" si="18"/>
        <v>0.0381475547417411</v>
      </c>
      <c r="V102" s="28">
        <f t="shared" si="19"/>
        <v>6548.02588826465</v>
      </c>
    </row>
    <row r="103" s="10" customFormat="1" ht="15.75" spans="1:22">
      <c r="A103" s="20">
        <v>85</v>
      </c>
      <c r="B103" s="5">
        <v>1132.88791415693</v>
      </c>
      <c r="C103" s="5">
        <v>1117.92680041157</v>
      </c>
      <c r="D103" s="5">
        <v>1102.98812752202</v>
      </c>
      <c r="E103" s="19">
        <f t="shared" si="21"/>
        <v>10000</v>
      </c>
      <c r="F103" s="19">
        <f t="shared" si="21"/>
        <v>51000</v>
      </c>
      <c r="G103" s="19">
        <f t="shared" si="21"/>
        <v>10000</v>
      </c>
      <c r="H103" s="19">
        <f t="shared" si="21"/>
        <v>51000</v>
      </c>
      <c r="I103" s="19">
        <f t="shared" si="21"/>
        <v>470</v>
      </c>
      <c r="J103" s="12">
        <f t="shared" si="12"/>
        <v>0.325405023019115</v>
      </c>
      <c r="K103" s="12">
        <f t="shared" si="13"/>
        <v>0.146845007147233</v>
      </c>
      <c r="L103" s="13">
        <f t="shared" si="14"/>
        <v>0.178560015871882</v>
      </c>
      <c r="M103" s="14"/>
      <c r="N103" s="14"/>
      <c r="O103" s="13"/>
      <c r="P103" s="13"/>
      <c r="Q103" s="13">
        <f t="shared" si="15"/>
        <v>0.178560015871882</v>
      </c>
      <c r="R103" s="11"/>
      <c r="S103" s="28">
        <f t="shared" si="16"/>
        <v>1.33266666666667</v>
      </c>
      <c r="T103" s="28">
        <f t="shared" si="17"/>
        <v>0.237960981151929</v>
      </c>
      <c r="U103" s="28">
        <f t="shared" si="18"/>
        <v>0.0381475547417411</v>
      </c>
      <c r="V103" s="28">
        <f t="shared" si="19"/>
        <v>6237.90915991666</v>
      </c>
    </row>
    <row r="104" s="10" customFormat="1" ht="15.75" spans="1:22">
      <c r="A104" s="20">
        <v>86</v>
      </c>
      <c r="B104" s="5">
        <v>1099.13457237289</v>
      </c>
      <c r="C104" s="5">
        <v>1084.45436733154</v>
      </c>
      <c r="D104" s="5">
        <v>1069.80036482079</v>
      </c>
      <c r="E104" s="19">
        <f t="shared" si="21"/>
        <v>10000</v>
      </c>
      <c r="F104" s="19">
        <f t="shared" si="21"/>
        <v>51000</v>
      </c>
      <c r="G104" s="19">
        <f t="shared" si="21"/>
        <v>10000</v>
      </c>
      <c r="H104" s="19">
        <f t="shared" si="21"/>
        <v>51000</v>
      </c>
      <c r="I104" s="19">
        <f t="shared" si="21"/>
        <v>470</v>
      </c>
      <c r="J104" s="12">
        <f t="shared" si="12"/>
        <v>0.316780571548098</v>
      </c>
      <c r="K104" s="12">
        <f t="shared" si="13"/>
        <v>0.146845007147233</v>
      </c>
      <c r="L104" s="13">
        <f t="shared" si="14"/>
        <v>0.169935564400865</v>
      </c>
      <c r="M104" s="14"/>
      <c r="N104" s="14"/>
      <c r="O104" s="13"/>
      <c r="P104" s="13"/>
      <c r="Q104" s="13">
        <f t="shared" si="15"/>
        <v>0.169935564400865</v>
      </c>
      <c r="R104" s="11"/>
      <c r="S104" s="28">
        <f t="shared" si="16"/>
        <v>1.33266666666667</v>
      </c>
      <c r="T104" s="28">
        <f t="shared" si="17"/>
        <v>0.22646746215822</v>
      </c>
      <c r="U104" s="28">
        <f t="shared" si="18"/>
        <v>0.0381475547417411</v>
      </c>
      <c r="V104" s="28">
        <f t="shared" si="19"/>
        <v>5936.61805301557</v>
      </c>
    </row>
    <row r="105" s="10" customFormat="1" ht="15.75" spans="1:22">
      <c r="A105" s="20">
        <v>87</v>
      </c>
      <c r="B105" s="5">
        <v>1066.56590419958</v>
      </c>
      <c r="C105" s="5">
        <v>1052.161643747</v>
      </c>
      <c r="D105" s="5">
        <v>1037.78713147392</v>
      </c>
      <c r="E105" s="19">
        <f t="shared" si="21"/>
        <v>10000</v>
      </c>
      <c r="F105" s="19">
        <f t="shared" si="21"/>
        <v>51000</v>
      </c>
      <c r="G105" s="19">
        <f t="shared" si="21"/>
        <v>10000</v>
      </c>
      <c r="H105" s="19">
        <f t="shared" si="21"/>
        <v>51000</v>
      </c>
      <c r="I105" s="19">
        <f t="shared" si="21"/>
        <v>470</v>
      </c>
      <c r="J105" s="12">
        <f t="shared" si="12"/>
        <v>0.308401948748074</v>
      </c>
      <c r="K105" s="12">
        <f t="shared" si="13"/>
        <v>0.146845007147233</v>
      </c>
      <c r="L105" s="13">
        <f t="shared" si="14"/>
        <v>0.161556941600841</v>
      </c>
      <c r="M105" s="14"/>
      <c r="N105" s="14"/>
      <c r="O105" s="13"/>
      <c r="P105" s="13"/>
      <c r="Q105" s="13">
        <f t="shared" si="15"/>
        <v>0.161556941600841</v>
      </c>
      <c r="R105" s="11"/>
      <c r="S105" s="28">
        <f t="shared" si="16"/>
        <v>1.33266666666667</v>
      </c>
      <c r="T105" s="28">
        <f t="shared" si="17"/>
        <v>0.215301550840053</v>
      </c>
      <c r="U105" s="28">
        <f t="shared" si="18"/>
        <v>0.0381475547417411</v>
      </c>
      <c r="V105" s="28">
        <f t="shared" si="19"/>
        <v>5643.91485372116</v>
      </c>
    </row>
    <row r="106" s="10" customFormat="1" ht="15.75" spans="1:22">
      <c r="A106" s="20">
        <v>88</v>
      </c>
      <c r="B106" s="5">
        <v>1035.13463248499</v>
      </c>
      <c r="C106" s="5">
        <v>1021.00137715723</v>
      </c>
      <c r="D106" s="5">
        <v>1006.90120982158</v>
      </c>
      <c r="E106" s="19">
        <f t="shared" si="21"/>
        <v>10000</v>
      </c>
      <c r="F106" s="19">
        <f t="shared" si="21"/>
        <v>51000</v>
      </c>
      <c r="G106" s="19">
        <f t="shared" si="21"/>
        <v>10000</v>
      </c>
      <c r="H106" s="19">
        <f t="shared" si="21"/>
        <v>51000</v>
      </c>
      <c r="I106" s="19">
        <f t="shared" si="21"/>
        <v>470</v>
      </c>
      <c r="J106" s="12">
        <f t="shared" si="12"/>
        <v>0.300262469925675</v>
      </c>
      <c r="K106" s="12">
        <f t="shared" si="13"/>
        <v>0.146845007147233</v>
      </c>
      <c r="L106" s="13">
        <f t="shared" si="14"/>
        <v>0.153417462778442</v>
      </c>
      <c r="M106" s="14"/>
      <c r="N106" s="14"/>
      <c r="O106" s="13"/>
      <c r="P106" s="13"/>
      <c r="Q106" s="13">
        <f t="shared" si="15"/>
        <v>0.153417462778442</v>
      </c>
      <c r="R106" s="11"/>
      <c r="S106" s="28">
        <f t="shared" si="16"/>
        <v>1.33266666666667</v>
      </c>
      <c r="T106" s="28">
        <f t="shared" si="17"/>
        <v>0.204454338729404</v>
      </c>
      <c r="U106" s="28">
        <f t="shared" si="18"/>
        <v>0.0381475547417411</v>
      </c>
      <c r="V106" s="28">
        <f t="shared" si="19"/>
        <v>5359.56603545259</v>
      </c>
    </row>
    <row r="107" s="10" customFormat="1" ht="15.75" spans="1:22">
      <c r="A107" s="20">
        <v>89</v>
      </c>
      <c r="B107" s="5">
        <v>1004.79557911675</v>
      </c>
      <c r="C107" s="5">
        <v>990.928420022465</v>
      </c>
      <c r="D107" s="5">
        <v>977.097492620726</v>
      </c>
      <c r="E107" s="19">
        <f t="shared" si="21"/>
        <v>10000</v>
      </c>
      <c r="F107" s="19">
        <f t="shared" si="21"/>
        <v>51000</v>
      </c>
      <c r="G107" s="19">
        <f t="shared" si="21"/>
        <v>10000</v>
      </c>
      <c r="H107" s="19">
        <f t="shared" si="21"/>
        <v>51000</v>
      </c>
      <c r="I107" s="19">
        <f t="shared" si="21"/>
        <v>470</v>
      </c>
      <c r="J107" s="12">
        <f t="shared" si="12"/>
        <v>0.29235557414206</v>
      </c>
      <c r="K107" s="12">
        <f t="shared" si="13"/>
        <v>0.146845007147233</v>
      </c>
      <c r="L107" s="13">
        <f t="shared" si="14"/>
        <v>0.145510566994827</v>
      </c>
      <c r="M107" s="14"/>
      <c r="N107" s="14"/>
      <c r="O107" s="13"/>
      <c r="P107" s="13"/>
      <c r="Q107" s="13">
        <f t="shared" si="15"/>
        <v>0.145510566994827</v>
      </c>
      <c r="R107" s="11"/>
      <c r="S107" s="28">
        <f t="shared" si="16"/>
        <v>1.33266666666667</v>
      </c>
      <c r="T107" s="28">
        <f t="shared" si="17"/>
        <v>0.193917082281772</v>
      </c>
      <c r="U107" s="28">
        <f t="shared" si="18"/>
        <v>0.0381475547417411</v>
      </c>
      <c r="V107" s="28">
        <f t="shared" si="19"/>
        <v>5083.34239493438</v>
      </c>
    </row>
    <row r="108" s="10" customFormat="1" ht="15.75" spans="1:22">
      <c r="A108" s="20">
        <v>90</v>
      </c>
      <c r="B108" s="5">
        <v>975.505562890193</v>
      </c>
      <c r="C108" s="5">
        <v>961.899627027634</v>
      </c>
      <c r="D108" s="5">
        <v>948.332879725818</v>
      </c>
      <c r="E108" s="19">
        <f t="shared" si="21"/>
        <v>10000</v>
      </c>
      <c r="F108" s="19">
        <f t="shared" si="21"/>
        <v>51000</v>
      </c>
      <c r="G108" s="19">
        <f t="shared" si="21"/>
        <v>10000</v>
      </c>
      <c r="H108" s="19">
        <f t="shared" si="21"/>
        <v>51000</v>
      </c>
      <c r="I108" s="19">
        <f t="shared" si="21"/>
        <v>470</v>
      </c>
      <c r="J108" s="12">
        <f t="shared" si="12"/>
        <v>0.28467482744649</v>
      </c>
      <c r="K108" s="12">
        <f t="shared" si="13"/>
        <v>0.146845007147233</v>
      </c>
      <c r="L108" s="13">
        <f t="shared" si="14"/>
        <v>0.137829820299257</v>
      </c>
      <c r="M108" s="14"/>
      <c r="N108" s="14"/>
      <c r="O108" s="13"/>
      <c r="P108" s="13"/>
      <c r="Q108" s="13">
        <f t="shared" si="15"/>
        <v>0.137829820299257</v>
      </c>
      <c r="R108" s="11"/>
      <c r="S108" s="28">
        <f t="shared" si="16"/>
        <v>1.33266666666667</v>
      </c>
      <c r="T108" s="28">
        <f t="shared" si="17"/>
        <v>0.183681207185476</v>
      </c>
      <c r="U108" s="28">
        <f t="shared" si="18"/>
        <v>0.0381475547417411</v>
      </c>
      <c r="V108" s="28">
        <f t="shared" si="19"/>
        <v>4815.01916516007</v>
      </c>
    </row>
    <row r="109" s="10" customFormat="1" ht="15.75" spans="1:22">
      <c r="A109" s="20">
        <v>91</v>
      </c>
      <c r="B109" s="5">
        <v>947.223302761802</v>
      </c>
      <c r="C109" s="5">
        <v>933.873757779095</v>
      </c>
      <c r="D109" s="5">
        <v>920.566180248938</v>
      </c>
      <c r="E109" s="19">
        <f t="shared" si="21"/>
        <v>10000</v>
      </c>
      <c r="F109" s="19">
        <f t="shared" si="21"/>
        <v>51000</v>
      </c>
      <c r="G109" s="19">
        <f t="shared" si="21"/>
        <v>10000</v>
      </c>
      <c r="H109" s="19">
        <f t="shared" si="21"/>
        <v>51000</v>
      </c>
      <c r="I109" s="19">
        <f t="shared" si="21"/>
        <v>470</v>
      </c>
      <c r="J109" s="12">
        <f t="shared" si="12"/>
        <v>0.277213925499971</v>
      </c>
      <c r="K109" s="12">
        <f t="shared" si="13"/>
        <v>0.146845007147233</v>
      </c>
      <c r="L109" s="13">
        <f t="shared" si="14"/>
        <v>0.130368918352738</v>
      </c>
      <c r="M109" s="14"/>
      <c r="N109" s="14"/>
      <c r="O109" s="13"/>
      <c r="P109" s="13"/>
      <c r="Q109" s="13">
        <f t="shared" si="15"/>
        <v>0.130368918352738</v>
      </c>
      <c r="R109" s="11"/>
      <c r="S109" s="28">
        <f t="shared" si="16"/>
        <v>1.33266666666667</v>
      </c>
      <c r="T109" s="28">
        <f t="shared" si="17"/>
        <v>0.173738311858082</v>
      </c>
      <c r="U109" s="28">
        <f t="shared" si="18"/>
        <v>0.0381475547417411</v>
      </c>
      <c r="V109" s="28">
        <f t="shared" si="19"/>
        <v>4554.37610704776</v>
      </c>
    </row>
    <row r="110" s="10" customFormat="1" ht="15.75" spans="1:22">
      <c r="A110" s="29">
        <v>92</v>
      </c>
      <c r="B110" s="30">
        <v>919.909326183155</v>
      </c>
      <c r="C110" s="30">
        <v>906.811384625729</v>
      </c>
      <c r="D110" s="30">
        <v>893.758019887397</v>
      </c>
      <c r="E110" s="19">
        <f t="shared" si="21"/>
        <v>10000</v>
      </c>
      <c r="F110" s="19">
        <f t="shared" si="21"/>
        <v>51000</v>
      </c>
      <c r="G110" s="19">
        <f t="shared" si="21"/>
        <v>10000</v>
      </c>
      <c r="H110" s="19">
        <f t="shared" si="21"/>
        <v>51000</v>
      </c>
      <c r="I110" s="19">
        <f t="shared" si="21"/>
        <v>470</v>
      </c>
      <c r="J110" s="12">
        <f t="shared" si="12"/>
        <v>0.269966695637286</v>
      </c>
      <c r="K110" s="12">
        <f t="shared" si="13"/>
        <v>0.146845007147233</v>
      </c>
      <c r="L110" s="13">
        <f t="shared" si="14"/>
        <v>0.123121688490053</v>
      </c>
      <c r="M110" s="14"/>
      <c r="N110" s="14"/>
      <c r="O110" s="13"/>
      <c r="P110" s="13"/>
      <c r="Q110" s="13">
        <f t="shared" si="15"/>
        <v>0.123121688490053</v>
      </c>
      <c r="R110" s="11"/>
      <c r="S110" s="28">
        <f t="shared" si="16"/>
        <v>1.33266666666667</v>
      </c>
      <c r="T110" s="28">
        <f t="shared" si="17"/>
        <v>0.16408017019441</v>
      </c>
      <c r="U110" s="28">
        <f t="shared" si="18"/>
        <v>0.0381475547417411</v>
      </c>
      <c r="V110" s="28">
        <f t="shared" si="19"/>
        <v>4301.19758147627</v>
      </c>
    </row>
    <row r="111" s="10" customFormat="1" ht="15.75" spans="1:22">
      <c r="A111" s="20">
        <v>93</v>
      </c>
      <c r="B111" s="5">
        <v>893.525882228555</v>
      </c>
      <c r="C111" s="5">
        <v>880.674805314451</v>
      </c>
      <c r="D111" s="5">
        <v>867.870753125554</v>
      </c>
      <c r="E111" s="19">
        <f t="shared" si="21"/>
        <v>10000</v>
      </c>
      <c r="F111" s="19">
        <f t="shared" si="21"/>
        <v>51000</v>
      </c>
      <c r="G111" s="19">
        <f t="shared" si="21"/>
        <v>10000</v>
      </c>
      <c r="H111" s="19">
        <f t="shared" si="21"/>
        <v>51000</v>
      </c>
      <c r="I111" s="19">
        <f t="shared" si="21"/>
        <v>470</v>
      </c>
      <c r="J111" s="12">
        <f t="shared" si="12"/>
        <v>0.262927098413319</v>
      </c>
      <c r="K111" s="12">
        <f t="shared" si="13"/>
        <v>0.146845007147233</v>
      </c>
      <c r="L111" s="13">
        <f t="shared" si="14"/>
        <v>0.116082091266086</v>
      </c>
      <c r="M111" s="14"/>
      <c r="N111" s="14"/>
      <c r="O111" s="13"/>
      <c r="P111" s="13"/>
      <c r="Q111" s="13">
        <f t="shared" si="15"/>
        <v>0.116082091266086</v>
      </c>
      <c r="R111" s="11"/>
      <c r="S111" s="28">
        <f t="shared" si="16"/>
        <v>1.33266666666667</v>
      </c>
      <c r="T111" s="28">
        <f t="shared" si="17"/>
        <v>0.15469873362727</v>
      </c>
      <c r="U111" s="28">
        <f t="shared" si="18"/>
        <v>0.0381475547417411</v>
      </c>
      <c r="V111" s="28">
        <f t="shared" si="19"/>
        <v>4055.27260330526</v>
      </c>
    </row>
    <row r="112" s="10" customFormat="1" ht="15.75" spans="1:22">
      <c r="A112" s="20">
        <v>94</v>
      </c>
      <c r="B112" s="5">
        <v>868.036859247022</v>
      </c>
      <c r="C112" s="5">
        <v>855.427960207741</v>
      </c>
      <c r="D112" s="5">
        <v>842.868380035491</v>
      </c>
      <c r="E112" s="19">
        <f t="shared" si="21"/>
        <v>10000</v>
      </c>
      <c r="F112" s="19">
        <f t="shared" si="21"/>
        <v>51000</v>
      </c>
      <c r="G112" s="19">
        <f t="shared" si="21"/>
        <v>10000</v>
      </c>
      <c r="H112" s="19">
        <f t="shared" si="21"/>
        <v>51000</v>
      </c>
      <c r="I112" s="19">
        <f t="shared" si="21"/>
        <v>470</v>
      </c>
      <c r="J112" s="12">
        <f t="shared" si="12"/>
        <v>0.256089228677132</v>
      </c>
      <c r="K112" s="12">
        <f t="shared" si="13"/>
        <v>0.146845007147233</v>
      </c>
      <c r="L112" s="13">
        <f t="shared" si="14"/>
        <v>0.109244221529899</v>
      </c>
      <c r="M112" s="14"/>
      <c r="N112" s="14"/>
      <c r="O112" s="13"/>
      <c r="P112" s="13"/>
      <c r="Q112" s="13">
        <f t="shared" si="15"/>
        <v>0.109244221529899</v>
      </c>
      <c r="R112" s="11"/>
      <c r="S112" s="28">
        <f t="shared" si="16"/>
        <v>1.33266666666667</v>
      </c>
      <c r="T112" s="28">
        <f t="shared" si="17"/>
        <v>0.145586132558845</v>
      </c>
      <c r="U112" s="28">
        <f t="shared" si="18"/>
        <v>0.0381475547417411</v>
      </c>
      <c r="V112" s="28">
        <f t="shared" si="19"/>
        <v>3816.39487889756</v>
      </c>
    </row>
    <row r="113" s="10" customFormat="1" ht="15.75" spans="1:22">
      <c r="A113" s="20">
        <v>95</v>
      </c>
      <c r="B113" s="5">
        <v>843.407706785322</v>
      </c>
      <c r="C113" s="5">
        <v>831.036353807077</v>
      </c>
      <c r="D113" s="5">
        <v>818.716467417661</v>
      </c>
      <c r="E113" s="19">
        <f t="shared" si="21"/>
        <v>10000</v>
      </c>
      <c r="F113" s="19">
        <f t="shared" si="21"/>
        <v>51000</v>
      </c>
      <c r="G113" s="19">
        <f t="shared" si="21"/>
        <v>10000</v>
      </c>
      <c r="H113" s="19">
        <f t="shared" si="21"/>
        <v>51000</v>
      </c>
      <c r="I113" s="19">
        <f t="shared" si="21"/>
        <v>470</v>
      </c>
      <c r="J113" s="12">
        <f t="shared" si="12"/>
        <v>0.249447316214804</v>
      </c>
      <c r="K113" s="12">
        <f t="shared" si="13"/>
        <v>0.146845007147233</v>
      </c>
      <c r="L113" s="13">
        <f t="shared" si="14"/>
        <v>0.102602309067571</v>
      </c>
      <c r="M113" s="14"/>
      <c r="N113" s="14"/>
      <c r="O113" s="13"/>
      <c r="P113" s="13"/>
      <c r="Q113" s="13">
        <f t="shared" si="15"/>
        <v>0.102602309067571</v>
      </c>
      <c r="R113" s="11"/>
      <c r="S113" s="28">
        <f t="shared" si="16"/>
        <v>1.33266666666667</v>
      </c>
      <c r="T113" s="28">
        <f t="shared" si="17"/>
        <v>0.136734677217383</v>
      </c>
      <c r="U113" s="28">
        <f t="shared" si="18"/>
        <v>0.0381475547417411</v>
      </c>
      <c r="V113" s="28">
        <f t="shared" si="19"/>
        <v>3584.36282857649</v>
      </c>
    </row>
    <row r="114" s="10" customFormat="1" ht="15.75" spans="1:22">
      <c r="A114" s="20">
        <v>96</v>
      </c>
      <c r="B114" s="5">
        <v>819.605361543989</v>
      </c>
      <c r="C114" s="5">
        <v>807.46698034164</v>
      </c>
      <c r="D114" s="5">
        <v>795.382074038311</v>
      </c>
      <c r="E114" s="19">
        <f t="shared" si="21"/>
        <v>10000</v>
      </c>
      <c r="F114" s="19">
        <f t="shared" si="21"/>
        <v>51000</v>
      </c>
      <c r="G114" s="19">
        <f t="shared" si="21"/>
        <v>10000</v>
      </c>
      <c r="H114" s="19">
        <f t="shared" si="21"/>
        <v>51000</v>
      </c>
      <c r="I114" s="19">
        <f t="shared" si="21"/>
        <v>470</v>
      </c>
      <c r="J114" s="12">
        <f t="shared" si="12"/>
        <v>0.242995725999714</v>
      </c>
      <c r="K114" s="12">
        <f t="shared" si="13"/>
        <v>0.146845007147233</v>
      </c>
      <c r="L114" s="13">
        <f t="shared" si="14"/>
        <v>0.0961507188524812</v>
      </c>
      <c r="M114" s="14"/>
      <c r="N114" s="14"/>
      <c r="O114" s="13"/>
      <c r="P114" s="13"/>
      <c r="Q114" s="13">
        <f t="shared" si="15"/>
        <v>0.0961507188524812</v>
      </c>
      <c r="R114" s="11"/>
      <c r="S114" s="28">
        <f t="shared" si="16"/>
        <v>1.33266666666667</v>
      </c>
      <c r="T114" s="28">
        <f t="shared" si="17"/>
        <v>0.12813685799074</v>
      </c>
      <c r="U114" s="28">
        <f t="shared" si="18"/>
        <v>0.0381475547417411</v>
      </c>
      <c r="V114" s="28">
        <f t="shared" si="19"/>
        <v>3358.97959536926</v>
      </c>
    </row>
    <row r="115" s="10" customFormat="1" ht="15.75" spans="1:22">
      <c r="A115" s="20">
        <v>97</v>
      </c>
      <c r="B115" s="5">
        <v>796.598177142342</v>
      </c>
      <c r="C115" s="5">
        <v>784.688253195875</v>
      </c>
      <c r="D115" s="5">
        <v>772.833679734929</v>
      </c>
      <c r="E115" s="19">
        <f t="shared" si="21"/>
        <v>10000</v>
      </c>
      <c r="F115" s="19">
        <f t="shared" si="21"/>
        <v>51000</v>
      </c>
      <c r="G115" s="19">
        <f t="shared" si="21"/>
        <v>10000</v>
      </c>
      <c r="H115" s="19">
        <f t="shared" si="21"/>
        <v>51000</v>
      </c>
      <c r="I115" s="19">
        <f t="shared" si="21"/>
        <v>470</v>
      </c>
      <c r="J115" s="12">
        <f t="shared" si="12"/>
        <v>0.236728958086576</v>
      </c>
      <c r="K115" s="12">
        <f t="shared" si="13"/>
        <v>0.146845007147233</v>
      </c>
      <c r="L115" s="13">
        <f t="shared" si="14"/>
        <v>0.0898839509393431</v>
      </c>
      <c r="M115" s="14"/>
      <c r="N115" s="14"/>
      <c r="O115" s="13"/>
      <c r="P115" s="13"/>
      <c r="Q115" s="13">
        <f t="shared" si="15"/>
        <v>0.0898839509393431</v>
      </c>
      <c r="R115" s="11"/>
      <c r="S115" s="28">
        <f t="shared" si="16"/>
        <v>1.33266666666667</v>
      </c>
      <c r="T115" s="28">
        <f t="shared" si="17"/>
        <v>0.119785345285165</v>
      </c>
      <c r="U115" s="28">
        <f t="shared" si="18"/>
        <v>0.0381475547417411</v>
      </c>
      <c r="V115" s="28">
        <f t="shared" si="19"/>
        <v>3140.0530413053</v>
      </c>
    </row>
    <row r="116" s="10" customFormat="1" ht="15.75" spans="1:22">
      <c r="A116" s="20">
        <v>98</v>
      </c>
      <c r="B116" s="5">
        <v>774.355857481824</v>
      </c>
      <c r="C116" s="5">
        <v>762.669937963032</v>
      </c>
      <c r="D116" s="5">
        <v>751.041118174587</v>
      </c>
      <c r="E116" s="19">
        <f t="shared" ref="E116:I131" si="22">E115</f>
        <v>10000</v>
      </c>
      <c r="F116" s="19">
        <f t="shared" si="22"/>
        <v>51000</v>
      </c>
      <c r="G116" s="19">
        <f t="shared" si="22"/>
        <v>10000</v>
      </c>
      <c r="H116" s="19">
        <f t="shared" si="22"/>
        <v>51000</v>
      </c>
      <c r="I116" s="19">
        <f t="shared" si="22"/>
        <v>470</v>
      </c>
      <c r="J116" s="12">
        <f t="shared" si="12"/>
        <v>0.230641647183314</v>
      </c>
      <c r="K116" s="12">
        <f t="shared" si="13"/>
        <v>0.146845007147233</v>
      </c>
      <c r="L116" s="13">
        <f t="shared" si="14"/>
        <v>0.0837966400360806</v>
      </c>
      <c r="M116" s="14"/>
      <c r="N116" s="14"/>
      <c r="O116" s="13"/>
      <c r="P116" s="13"/>
      <c r="Q116" s="13">
        <f t="shared" si="15"/>
        <v>0.0837966400360806</v>
      </c>
      <c r="R116" s="11"/>
      <c r="S116" s="28">
        <f t="shared" si="16"/>
        <v>1.33266666666667</v>
      </c>
      <c r="T116" s="28">
        <f t="shared" si="17"/>
        <v>0.11167298895475</v>
      </c>
      <c r="U116" s="28">
        <f t="shared" si="18"/>
        <v>0.0381475547417411</v>
      </c>
      <c r="V116" s="28">
        <f t="shared" si="19"/>
        <v>2927.39573245982</v>
      </c>
    </row>
    <row r="117" s="10" customFormat="1" ht="15.75" spans="1:22">
      <c r="A117" s="20">
        <v>99</v>
      </c>
      <c r="B117" s="5">
        <v>752.849393509469</v>
      </c>
      <c r="C117" s="5">
        <v>741.383088924408</v>
      </c>
      <c r="D117" s="5">
        <v>729.975513062925</v>
      </c>
      <c r="E117" s="19">
        <f t="shared" si="22"/>
        <v>10000</v>
      </c>
      <c r="F117" s="19">
        <f t="shared" si="22"/>
        <v>51000</v>
      </c>
      <c r="G117" s="19">
        <f t="shared" si="22"/>
        <v>10000</v>
      </c>
      <c r="H117" s="19">
        <f t="shared" si="22"/>
        <v>51000</v>
      </c>
      <c r="I117" s="19">
        <f t="shared" si="22"/>
        <v>470</v>
      </c>
      <c r="J117" s="12">
        <f t="shared" si="12"/>
        <v>0.224728561932652</v>
      </c>
      <c r="K117" s="12">
        <f t="shared" si="13"/>
        <v>0.146845007147233</v>
      </c>
      <c r="L117" s="13">
        <f t="shared" si="14"/>
        <v>0.077883554785419</v>
      </c>
      <c r="M117" s="14"/>
      <c r="N117" s="14"/>
      <c r="O117" s="13"/>
      <c r="P117" s="13"/>
      <c r="Q117" s="13">
        <f t="shared" si="15"/>
        <v>0.077883554785419</v>
      </c>
      <c r="R117" s="11"/>
      <c r="S117" s="28">
        <f t="shared" si="16"/>
        <v>1.33266666666667</v>
      </c>
      <c r="T117" s="28">
        <f t="shared" si="17"/>
        <v>0.103792817344035</v>
      </c>
      <c r="U117" s="28">
        <f t="shared" si="18"/>
        <v>0.0381475547417411</v>
      </c>
      <c r="V117" s="28">
        <f t="shared" si="19"/>
        <v>2720.82491385653</v>
      </c>
    </row>
    <row r="118" s="10" customFormat="1" ht="15.75" spans="1:22">
      <c r="A118" s="20">
        <v>100</v>
      </c>
      <c r="B118" s="5">
        <v>732.051003194871</v>
      </c>
      <c r="C118" s="5">
        <v>720.79998876577</v>
      </c>
      <c r="D118" s="5">
        <v>709.609217613348</v>
      </c>
      <c r="E118" s="19">
        <f t="shared" si="22"/>
        <v>10000</v>
      </c>
      <c r="F118" s="19">
        <f t="shared" si="22"/>
        <v>51000</v>
      </c>
      <c r="G118" s="19">
        <f t="shared" si="22"/>
        <v>10000</v>
      </c>
      <c r="H118" s="19">
        <f t="shared" si="22"/>
        <v>51000</v>
      </c>
      <c r="I118" s="19">
        <f t="shared" si="22"/>
        <v>470</v>
      </c>
      <c r="J118" s="12">
        <f t="shared" si="12"/>
        <v>0.218984603933194</v>
      </c>
      <c r="K118" s="12">
        <f t="shared" si="13"/>
        <v>0.146845007147233</v>
      </c>
      <c r="L118" s="13">
        <f t="shared" si="14"/>
        <v>0.0721395967859607</v>
      </c>
      <c r="M118" s="14"/>
      <c r="N118" s="14"/>
      <c r="O118" s="13"/>
      <c r="P118" s="13"/>
      <c r="Q118" s="13">
        <f t="shared" si="15"/>
        <v>0.0721395967859607</v>
      </c>
      <c r="R118" s="11"/>
      <c r="S118" s="28">
        <f t="shared" si="16"/>
        <v>1.33266666666667</v>
      </c>
      <c r="T118" s="28">
        <f t="shared" si="17"/>
        <v>0.0961380359834237</v>
      </c>
      <c r="U118" s="28">
        <f t="shared" si="18"/>
        <v>0.0381475547417411</v>
      </c>
      <c r="V118" s="28">
        <f t="shared" si="19"/>
        <v>2520.16247526947</v>
      </c>
    </row>
    <row r="119" s="10" customFormat="1" ht="15.75" spans="1:22">
      <c r="A119" s="20">
        <v>101</v>
      </c>
      <c r="B119" s="31">
        <v>711.934074545065</v>
      </c>
      <c r="C119" s="32">
        <v>3390.30951030935</v>
      </c>
      <c r="D119" s="31">
        <v>689.915757097325</v>
      </c>
      <c r="E119" s="19">
        <f t="shared" si="22"/>
        <v>10000</v>
      </c>
      <c r="F119" s="19">
        <f t="shared" si="22"/>
        <v>51000</v>
      </c>
      <c r="G119" s="19">
        <f t="shared" si="22"/>
        <v>10000</v>
      </c>
      <c r="H119" s="19">
        <f t="shared" si="22"/>
        <v>51000</v>
      </c>
      <c r="I119" s="19">
        <f t="shared" si="22"/>
        <v>470</v>
      </c>
      <c r="J119" s="12">
        <f t="shared" si="12"/>
        <v>0.796012865357473</v>
      </c>
      <c r="K119" s="12">
        <f t="shared" si="13"/>
        <v>0.146845007147233</v>
      </c>
      <c r="L119" s="13">
        <f t="shared" si="14"/>
        <v>0.64916785821024</v>
      </c>
      <c r="M119" s="14"/>
      <c r="N119" s="14"/>
      <c r="O119" s="13"/>
      <c r="P119" s="13"/>
      <c r="Q119" s="13"/>
      <c r="R119" s="11"/>
      <c r="S119" s="28"/>
      <c r="T119" s="28"/>
      <c r="U119" s="28"/>
      <c r="V119" s="28"/>
    </row>
    <row r="120" s="10" customFormat="1" ht="15.75" spans="1:22">
      <c r="A120" s="20">
        <v>102</v>
      </c>
      <c r="B120" s="31">
        <v>692.473111491891</v>
      </c>
      <c r="C120" s="33">
        <v>3296.2312589411</v>
      </c>
      <c r="D120" s="31">
        <v>670.869774307119</v>
      </c>
      <c r="E120" s="19">
        <f t="shared" si="22"/>
        <v>10000</v>
      </c>
      <c r="F120" s="19">
        <f t="shared" si="22"/>
        <v>51000</v>
      </c>
      <c r="G120" s="19">
        <f t="shared" si="22"/>
        <v>10000</v>
      </c>
      <c r="H120" s="19">
        <f t="shared" si="22"/>
        <v>51000</v>
      </c>
      <c r="I120" s="19">
        <f t="shared" si="22"/>
        <v>470</v>
      </c>
      <c r="J120" s="12">
        <f t="shared" si="12"/>
        <v>0.780170218911206</v>
      </c>
      <c r="K120" s="12">
        <f t="shared" si="13"/>
        <v>0.146845007147233</v>
      </c>
      <c r="L120" s="13">
        <f t="shared" si="14"/>
        <v>0.633325211763973</v>
      </c>
      <c r="M120" s="14"/>
      <c r="N120" s="14"/>
      <c r="O120" s="13"/>
      <c r="P120" s="13"/>
      <c r="Q120" s="13"/>
      <c r="R120" s="11"/>
      <c r="S120" s="28"/>
      <c r="T120" s="28"/>
      <c r="U120" s="28"/>
      <c r="V120" s="28"/>
    </row>
    <row r="121" s="10" customFormat="1" ht="15.75" spans="1:22">
      <c r="A121" s="20">
        <v>103</v>
      </c>
      <c r="B121" s="31">
        <v>673.643682496108</v>
      </c>
      <c r="C121" s="32">
        <v>3205.24316126341</v>
      </c>
      <c r="D121" s="31">
        <v>652.446977772194</v>
      </c>
      <c r="E121" s="19">
        <f t="shared" si="22"/>
        <v>10000</v>
      </c>
      <c r="F121" s="19">
        <f t="shared" si="22"/>
        <v>51000</v>
      </c>
      <c r="G121" s="19">
        <f t="shared" si="22"/>
        <v>10000</v>
      </c>
      <c r="H121" s="19">
        <f t="shared" si="22"/>
        <v>51000</v>
      </c>
      <c r="I121" s="19">
        <f t="shared" si="22"/>
        <v>470</v>
      </c>
      <c r="J121" s="12">
        <f t="shared" si="12"/>
        <v>0.764602777885637</v>
      </c>
      <c r="K121" s="12">
        <f t="shared" si="13"/>
        <v>0.146845007147233</v>
      </c>
      <c r="L121" s="13">
        <f t="shared" si="14"/>
        <v>0.617757770738404</v>
      </c>
      <c r="M121" s="14"/>
      <c r="N121" s="14"/>
      <c r="O121" s="13"/>
      <c r="P121" s="13"/>
      <c r="Q121" s="13"/>
      <c r="R121" s="11"/>
      <c r="S121" s="28"/>
      <c r="T121" s="28"/>
      <c r="U121" s="28"/>
      <c r="V121" s="28"/>
    </row>
    <row r="122" s="10" customFormat="1" ht="15.75" spans="1:22">
      <c r="A122" s="20">
        <v>104</v>
      </c>
      <c r="B122" s="31">
        <v>655.422371721467</v>
      </c>
      <c r="C122" s="33">
        <v>3117.22935243836</v>
      </c>
      <c r="D122" s="31">
        <v>634.624092579723</v>
      </c>
      <c r="E122" s="19">
        <f t="shared" si="22"/>
        <v>10000</v>
      </c>
      <c r="F122" s="19">
        <f t="shared" si="22"/>
        <v>51000</v>
      </c>
      <c r="G122" s="19">
        <f t="shared" si="22"/>
        <v>10000</v>
      </c>
      <c r="H122" s="19">
        <f t="shared" si="22"/>
        <v>51000</v>
      </c>
      <c r="I122" s="19">
        <f t="shared" si="22"/>
        <v>470</v>
      </c>
      <c r="J122" s="12">
        <f t="shared" si="12"/>
        <v>0.749309373456239</v>
      </c>
      <c r="K122" s="12">
        <f t="shared" si="13"/>
        <v>0.146845007147233</v>
      </c>
      <c r="L122" s="13">
        <f t="shared" si="14"/>
        <v>0.602464366309006</v>
      </c>
      <c r="M122" s="14"/>
      <c r="N122" s="14"/>
      <c r="O122" s="13"/>
      <c r="P122" s="13"/>
      <c r="Q122" s="13"/>
      <c r="R122" s="11"/>
      <c r="S122" s="28"/>
      <c r="T122" s="28"/>
      <c r="U122" s="28"/>
      <c r="V122" s="28"/>
    </row>
    <row r="123" s="10" customFormat="1" ht="15.75" spans="1:22">
      <c r="A123" s="20">
        <v>105</v>
      </c>
      <c r="B123" s="31">
        <v>637.786732640512</v>
      </c>
      <c r="C123" s="32">
        <v>3032.07881740994</v>
      </c>
      <c r="D123" s="31">
        <v>617.378813658361</v>
      </c>
      <c r="E123" s="19">
        <f t="shared" si="22"/>
        <v>10000</v>
      </c>
      <c r="F123" s="19">
        <f t="shared" si="22"/>
        <v>51000</v>
      </c>
      <c r="G123" s="19">
        <f t="shared" si="22"/>
        <v>10000</v>
      </c>
      <c r="H123" s="19">
        <f t="shared" si="22"/>
        <v>51000</v>
      </c>
      <c r="I123" s="19">
        <f t="shared" si="22"/>
        <v>470</v>
      </c>
      <c r="J123" s="12">
        <f t="shared" si="12"/>
        <v>0.734288604985391</v>
      </c>
      <c r="K123" s="12">
        <f t="shared" si="13"/>
        <v>0.146845007147233</v>
      </c>
      <c r="L123" s="13">
        <f t="shared" si="14"/>
        <v>0.587443597838158</v>
      </c>
      <c r="M123" s="14"/>
      <c r="N123" s="14"/>
      <c r="O123" s="13"/>
      <c r="P123" s="13"/>
      <c r="Q123" s="13"/>
      <c r="R123" s="11"/>
      <c r="S123" s="28"/>
      <c r="T123" s="28"/>
      <c r="U123" s="28"/>
      <c r="V123" s="28"/>
    </row>
    <row r="124" s="10" customFormat="1" ht="15.75" spans="1:22">
      <c r="A124" s="20">
        <v>106</v>
      </c>
      <c r="B124" s="31">
        <v>620.715243941733</v>
      </c>
      <c r="C124" s="33">
        <v>2949.68516775705</v>
      </c>
      <c r="D124" s="31">
        <v>600.689761392527</v>
      </c>
      <c r="E124" s="19">
        <f t="shared" si="22"/>
        <v>10000</v>
      </c>
      <c r="F124" s="19">
        <f t="shared" si="22"/>
        <v>51000</v>
      </c>
      <c r="G124" s="19">
        <f t="shared" si="22"/>
        <v>10000</v>
      </c>
      <c r="H124" s="19">
        <f t="shared" si="22"/>
        <v>51000</v>
      </c>
      <c r="I124" s="19">
        <f t="shared" si="22"/>
        <v>470</v>
      </c>
      <c r="J124" s="12">
        <f t="shared" si="12"/>
        <v>0.719538853988579</v>
      </c>
      <c r="K124" s="12">
        <f t="shared" si="13"/>
        <v>0.146845007147233</v>
      </c>
      <c r="L124" s="13">
        <f t="shared" si="14"/>
        <v>0.572693846841346</v>
      </c>
      <c r="M124" s="14"/>
      <c r="N124" s="14"/>
      <c r="O124" s="13"/>
      <c r="P124" s="13"/>
      <c r="Q124" s="13"/>
      <c r="R124" s="11"/>
      <c r="S124" s="28"/>
      <c r="T124" s="28"/>
      <c r="U124" s="28"/>
      <c r="V124" s="28"/>
    </row>
    <row r="125" s="10" customFormat="1" ht="15.75" spans="1:22">
      <c r="A125" s="20">
        <v>107</v>
      </c>
      <c r="B125" s="31">
        <v>604.187267615235</v>
      </c>
      <c r="C125" s="32">
        <v>2869.94642970474</v>
      </c>
      <c r="D125" s="31">
        <v>584.536439442127</v>
      </c>
      <c r="E125" s="19">
        <f t="shared" si="22"/>
        <v>10000</v>
      </c>
      <c r="F125" s="19">
        <f t="shared" si="22"/>
        <v>51000</v>
      </c>
      <c r="G125" s="19">
        <f t="shared" si="22"/>
        <v>10000</v>
      </c>
      <c r="H125" s="19">
        <f t="shared" si="22"/>
        <v>51000</v>
      </c>
      <c r="I125" s="19">
        <f t="shared" si="22"/>
        <v>470</v>
      </c>
      <c r="J125" s="12">
        <f t="shared" si="12"/>
        <v>0.705058297838703</v>
      </c>
      <c r="K125" s="12">
        <f t="shared" si="13"/>
        <v>0.146845007147233</v>
      </c>
      <c r="L125" s="13">
        <f t="shared" si="14"/>
        <v>0.55821329069147</v>
      </c>
      <c r="M125" s="14"/>
      <c r="N125" s="14"/>
      <c r="O125" s="13"/>
      <c r="P125" s="13"/>
      <c r="Q125" s="13"/>
      <c r="R125" s="11"/>
      <c r="S125" s="28"/>
      <c r="T125" s="28"/>
      <c r="U125" s="28"/>
      <c r="V125" s="28"/>
    </row>
    <row r="126" s="10" customFormat="1" ht="15.75" spans="1:22">
      <c r="A126" s="20">
        <v>108</v>
      </c>
      <c r="B126" s="31">
        <v>588.183009101056</v>
      </c>
      <c r="C126" s="33">
        <v>2792.76484269275</v>
      </c>
      <c r="D126" s="31">
        <v>568.899194649795</v>
      </c>
      <c r="E126" s="19">
        <f t="shared" si="22"/>
        <v>10000</v>
      </c>
      <c r="F126" s="19">
        <f t="shared" si="22"/>
        <v>51000</v>
      </c>
      <c r="G126" s="19">
        <f t="shared" si="22"/>
        <v>10000</v>
      </c>
      <c r="H126" s="19">
        <f t="shared" si="22"/>
        <v>51000</v>
      </c>
      <c r="I126" s="19">
        <f t="shared" si="22"/>
        <v>470</v>
      </c>
      <c r="J126" s="12">
        <f t="shared" si="12"/>
        <v>0.690844923176454</v>
      </c>
      <c r="K126" s="12">
        <f t="shared" si="13"/>
        <v>0.146845007147233</v>
      </c>
      <c r="L126" s="13">
        <f t="shared" si="14"/>
        <v>0.543999916029221</v>
      </c>
      <c r="M126" s="14"/>
      <c r="N126" s="14"/>
      <c r="O126" s="13"/>
      <c r="P126" s="13"/>
      <c r="Q126" s="13"/>
      <c r="R126" s="11"/>
      <c r="S126" s="28"/>
      <c r="T126" s="28"/>
      <c r="U126" s="28"/>
      <c r="V126" s="28"/>
    </row>
    <row r="127" s="10" customFormat="1" ht="15.75" spans="1:22">
      <c r="A127" s="20">
        <v>109</v>
      </c>
      <c r="B127" s="31">
        <v>572.683479390853</v>
      </c>
      <c r="C127" s="32">
        <v>2718.04666793477</v>
      </c>
      <c r="D127" s="31">
        <v>553.759178924457</v>
      </c>
      <c r="E127" s="19">
        <f t="shared" si="22"/>
        <v>10000</v>
      </c>
      <c r="F127" s="19">
        <f t="shared" si="22"/>
        <v>51000</v>
      </c>
      <c r="G127" s="19">
        <f t="shared" si="22"/>
        <v>10000</v>
      </c>
      <c r="H127" s="19">
        <f t="shared" si="22"/>
        <v>51000</v>
      </c>
      <c r="I127" s="19">
        <f t="shared" si="22"/>
        <v>470</v>
      </c>
      <c r="J127" s="12">
        <f t="shared" si="12"/>
        <v>0.676896538998705</v>
      </c>
      <c r="K127" s="12">
        <f t="shared" si="13"/>
        <v>0.146845007147233</v>
      </c>
      <c r="L127" s="13">
        <f t="shared" si="14"/>
        <v>0.530051531851472</v>
      </c>
      <c r="M127" s="14"/>
      <c r="N127" s="14"/>
      <c r="O127" s="13"/>
      <c r="P127" s="13"/>
      <c r="Q127" s="13"/>
      <c r="R127" s="11"/>
      <c r="S127" s="28"/>
      <c r="T127" s="28"/>
      <c r="U127" s="28"/>
      <c r="V127" s="28"/>
    </row>
    <row r="128" s="10" customFormat="1" ht="15.75" spans="1:22">
      <c r="A128" s="20">
        <v>110</v>
      </c>
      <c r="B128" s="31">
        <v>557.670458979882</v>
      </c>
      <c r="C128" s="33">
        <v>2645.70200643469</v>
      </c>
      <c r="D128" s="31">
        <v>539.098312996388</v>
      </c>
      <c r="E128" s="19">
        <f t="shared" si="22"/>
        <v>10000</v>
      </c>
      <c r="F128" s="19">
        <f t="shared" si="22"/>
        <v>51000</v>
      </c>
      <c r="G128" s="19">
        <f t="shared" si="22"/>
        <v>10000</v>
      </c>
      <c r="H128" s="19">
        <f t="shared" si="22"/>
        <v>51000</v>
      </c>
      <c r="I128" s="19">
        <f t="shared" si="22"/>
        <v>470</v>
      </c>
      <c r="J128" s="12">
        <f t="shared" si="12"/>
        <v>0.663210789400701</v>
      </c>
      <c r="K128" s="12">
        <f t="shared" si="13"/>
        <v>0.146845007147233</v>
      </c>
      <c r="L128" s="13">
        <f t="shared" si="14"/>
        <v>0.516365782253468</v>
      </c>
      <c r="M128" s="14"/>
      <c r="N128" s="14"/>
      <c r="O128" s="13"/>
      <c r="P128" s="13"/>
      <c r="Q128" s="13"/>
      <c r="R128" s="11"/>
      <c r="S128" s="28"/>
      <c r="T128" s="28"/>
      <c r="U128" s="28"/>
      <c r="V128" s="28"/>
    </row>
    <row r="129" s="10" customFormat="1" ht="15.75" spans="1:22">
      <c r="A129" s="20">
        <v>111</v>
      </c>
      <c r="B129" s="31">
        <v>543.126463571997</v>
      </c>
      <c r="C129" s="32">
        <v>2575.6446259564</v>
      </c>
      <c r="D129" s="31">
        <v>524.899251944839</v>
      </c>
      <c r="E129" s="19">
        <f t="shared" si="22"/>
        <v>10000</v>
      </c>
      <c r="F129" s="19">
        <f t="shared" si="22"/>
        <v>51000</v>
      </c>
      <c r="G129" s="19">
        <f t="shared" si="22"/>
        <v>10000</v>
      </c>
      <c r="H129" s="19">
        <f t="shared" si="22"/>
        <v>51000</v>
      </c>
      <c r="I129" s="19">
        <f t="shared" si="22"/>
        <v>470</v>
      </c>
      <c r="J129" s="12">
        <f t="shared" si="12"/>
        <v>0.649785165951407</v>
      </c>
      <c r="K129" s="12">
        <f t="shared" si="13"/>
        <v>0.146845007147233</v>
      </c>
      <c r="L129" s="13">
        <f t="shared" si="14"/>
        <v>0.502940158804174</v>
      </c>
      <c r="M129" s="14"/>
      <c r="N129" s="14"/>
      <c r="O129" s="13"/>
      <c r="P129" s="13"/>
      <c r="Q129" s="13"/>
      <c r="R129" s="11"/>
      <c r="S129" s="28"/>
      <c r="T129" s="28"/>
      <c r="U129" s="28"/>
      <c r="V129" s="28"/>
    </row>
    <row r="130" s="10" customFormat="1" ht="15.75" spans="1:22">
      <c r="A130" s="20">
        <v>112</v>
      </c>
      <c r="B130" s="31">
        <v>529.034711445866</v>
      </c>
      <c r="C130" s="33">
        <v>2507.79179647241</v>
      </c>
      <c r="D130" s="31">
        <v>511.145352404905</v>
      </c>
      <c r="E130" s="19">
        <f t="shared" si="22"/>
        <v>10000</v>
      </c>
      <c r="F130" s="19">
        <f t="shared" si="22"/>
        <v>51000</v>
      </c>
      <c r="G130" s="19">
        <f t="shared" si="22"/>
        <v>10000</v>
      </c>
      <c r="H130" s="19">
        <f t="shared" si="22"/>
        <v>51000</v>
      </c>
      <c r="I130" s="19">
        <f t="shared" si="22"/>
        <v>470</v>
      </c>
      <c r="J130" s="12">
        <f t="shared" si="12"/>
        <v>0.636617019684774</v>
      </c>
      <c r="K130" s="12">
        <f t="shared" si="13"/>
        <v>0.146845007147233</v>
      </c>
      <c r="L130" s="13">
        <f t="shared" si="14"/>
        <v>0.489772012537541</v>
      </c>
      <c r="M130" s="14"/>
      <c r="N130" s="14"/>
      <c r="O130" s="13"/>
      <c r="P130" s="13"/>
      <c r="Q130" s="13"/>
      <c r="R130" s="11"/>
      <c r="S130" s="28"/>
      <c r="T130" s="28"/>
      <c r="U130" s="28"/>
      <c r="V130" s="28"/>
    </row>
    <row r="131" s="10" customFormat="1" ht="15.75" spans="1:22">
      <c r="A131" s="20">
        <v>113</v>
      </c>
      <c r="B131" s="31">
        <v>515.379092395739</v>
      </c>
      <c r="C131" s="32">
        <v>2442.06413364358</v>
      </c>
      <c r="D131" s="31">
        <v>497.820641365589</v>
      </c>
      <c r="E131" s="19">
        <f t="shared" si="22"/>
        <v>10000</v>
      </c>
      <c r="F131" s="19">
        <f t="shared" si="22"/>
        <v>51000</v>
      </c>
      <c r="G131" s="19">
        <f t="shared" si="22"/>
        <v>10000</v>
      </c>
      <c r="H131" s="19">
        <f t="shared" si="22"/>
        <v>51000</v>
      </c>
      <c r="I131" s="19">
        <f t="shared" si="22"/>
        <v>470</v>
      </c>
      <c r="J131" s="12">
        <f t="shared" si="12"/>
        <v>0.623703572692924</v>
      </c>
      <c r="K131" s="12">
        <f t="shared" si="13"/>
        <v>0.146845007147233</v>
      </c>
      <c r="L131" s="13">
        <f t="shared" si="14"/>
        <v>0.476858565545691</v>
      </c>
      <c r="M131" s="14"/>
      <c r="N131" s="14"/>
      <c r="O131" s="13"/>
      <c r="P131" s="13"/>
      <c r="Q131" s="13"/>
      <c r="R131" s="11"/>
      <c r="S131" s="28"/>
      <c r="T131" s="28"/>
      <c r="U131" s="28"/>
      <c r="V131" s="28"/>
    </row>
    <row r="132" s="10" customFormat="1" ht="15.75" spans="1:22">
      <c r="A132" s="20">
        <v>114</v>
      </c>
      <c r="B132" s="31">
        <v>502.144138164927</v>
      </c>
      <c r="C132" s="33">
        <v>2378.38544990744</v>
      </c>
      <c r="D132" s="31">
        <v>484.909786475892</v>
      </c>
      <c r="E132" s="19">
        <f t="shared" ref="E132:I138" si="23">E131</f>
        <v>10000</v>
      </c>
      <c r="F132" s="19">
        <f t="shared" si="23"/>
        <v>51000</v>
      </c>
      <c r="G132" s="19">
        <f t="shared" si="23"/>
        <v>10000</v>
      </c>
      <c r="H132" s="19">
        <f t="shared" si="23"/>
        <v>51000</v>
      </c>
      <c r="I132" s="19">
        <f t="shared" si="23"/>
        <v>470</v>
      </c>
      <c r="J132" s="12">
        <f t="shared" si="12"/>
        <v>0.61104192931017</v>
      </c>
      <c r="K132" s="12">
        <f t="shared" si="13"/>
        <v>0.146845007147233</v>
      </c>
      <c r="L132" s="13">
        <f t="shared" si="14"/>
        <v>0.464196922162937</v>
      </c>
      <c r="M132" s="14"/>
      <c r="N132" s="14"/>
      <c r="O132" s="13"/>
      <c r="P132" s="13"/>
      <c r="Q132" s="13"/>
      <c r="R132" s="11"/>
      <c r="S132" s="28"/>
      <c r="T132" s="28"/>
      <c r="U132" s="28"/>
      <c r="V132" s="28"/>
    </row>
    <row r="133" s="10" customFormat="1" ht="15.75" spans="1:22">
      <c r="A133" s="20">
        <v>115</v>
      </c>
      <c r="B133" s="31">
        <v>489.314994294738</v>
      </c>
      <c r="C133" s="32">
        <v>2316.68261277632</v>
      </c>
      <c r="D133" s="31">
        <v>472.398067780471</v>
      </c>
      <c r="E133" s="19">
        <f t="shared" si="23"/>
        <v>10000</v>
      </c>
      <c r="F133" s="19">
        <f t="shared" si="23"/>
        <v>51000</v>
      </c>
      <c r="G133" s="19">
        <f t="shared" si="23"/>
        <v>10000</v>
      </c>
      <c r="H133" s="19">
        <f t="shared" si="23"/>
        <v>51000</v>
      </c>
      <c r="I133" s="19">
        <f t="shared" si="23"/>
        <v>470</v>
      </c>
      <c r="J133" s="12">
        <f t="shared" si="12"/>
        <v>0.598629086879622</v>
      </c>
      <c r="K133" s="12">
        <f t="shared" si="13"/>
        <v>0.146845007147233</v>
      </c>
      <c r="L133" s="13">
        <f t="shared" si="14"/>
        <v>0.451784079732389</v>
      </c>
      <c r="M133" s="14"/>
      <c r="N133" s="14"/>
      <c r="O133" s="13"/>
      <c r="P133" s="13"/>
      <c r="Q133" s="13"/>
      <c r="R133" s="11"/>
      <c r="S133" s="28"/>
      <c r="T133" s="28"/>
      <c r="U133" s="28"/>
      <c r="V133" s="28"/>
    </row>
    <row r="134" s="10" customFormat="1" ht="15.75" spans="1:22">
      <c r="A134" s="20">
        <v>116</v>
      </c>
      <c r="B134" s="31">
        <v>476.877393315838</v>
      </c>
      <c r="C134" s="33">
        <v>2256.88540996922</v>
      </c>
      <c r="D134" s="31">
        <v>460.271350810726</v>
      </c>
      <c r="E134" s="19">
        <f t="shared" si="23"/>
        <v>10000</v>
      </c>
      <c r="F134" s="19">
        <f t="shared" si="23"/>
        <v>51000</v>
      </c>
      <c r="G134" s="19">
        <f t="shared" si="23"/>
        <v>10000</v>
      </c>
      <c r="H134" s="19">
        <f t="shared" si="23"/>
        <v>51000</v>
      </c>
      <c r="I134" s="19">
        <f t="shared" si="23"/>
        <v>470</v>
      </c>
      <c r="J134" s="12">
        <f t="shared" si="12"/>
        <v>0.586461946096679</v>
      </c>
      <c r="K134" s="12">
        <f t="shared" si="13"/>
        <v>0.146845007147233</v>
      </c>
      <c r="L134" s="13">
        <f t="shared" si="14"/>
        <v>0.439616938949446</v>
      </c>
      <c r="M134" s="14"/>
      <c r="N134" s="14"/>
      <c r="O134" s="13"/>
      <c r="P134" s="13"/>
      <c r="Q134" s="13"/>
      <c r="R134" s="11"/>
      <c r="S134" s="28"/>
      <c r="T134" s="28"/>
      <c r="U134" s="28"/>
      <c r="V134" s="28"/>
    </row>
    <row r="135" s="10" customFormat="1" ht="15.75" spans="1:22">
      <c r="A135" s="20">
        <v>117</v>
      </c>
      <c r="B135" s="31">
        <v>464.817629213067</v>
      </c>
      <c r="C135" s="32">
        <v>2198.92642102179</v>
      </c>
      <c r="D135" s="31">
        <v>448.516060961299</v>
      </c>
      <c r="E135" s="19">
        <f t="shared" si="23"/>
        <v>10000</v>
      </c>
      <c r="F135" s="19">
        <f t="shared" si="23"/>
        <v>51000</v>
      </c>
      <c r="G135" s="19">
        <f t="shared" si="23"/>
        <v>10000</v>
      </c>
      <c r="H135" s="19">
        <f t="shared" si="23"/>
        <v>51000</v>
      </c>
      <c r="I135" s="19">
        <f t="shared" si="23"/>
        <v>470</v>
      </c>
      <c r="J135" s="12">
        <f t="shared" si="12"/>
        <v>0.574537320926037</v>
      </c>
      <c r="K135" s="12">
        <f t="shared" si="13"/>
        <v>0.146845007147233</v>
      </c>
      <c r="L135" s="13">
        <f t="shared" si="14"/>
        <v>0.427692313778804</v>
      </c>
      <c r="M135" s="14"/>
      <c r="N135" s="14"/>
      <c r="O135" s="13"/>
      <c r="P135" s="13"/>
      <c r="Q135" s="13"/>
      <c r="R135" s="11"/>
      <c r="S135" s="28"/>
      <c r="T135" s="28"/>
      <c r="U135" s="28"/>
      <c r="V135" s="28"/>
    </row>
    <row r="136" s="10" customFormat="1" ht="15.75" spans="1:22">
      <c r="A136" s="20">
        <v>118</v>
      </c>
      <c r="B136" s="31">
        <v>453.122533098534</v>
      </c>
      <c r="C136" s="33">
        <v>2142.7408950391</v>
      </c>
      <c r="D136" s="31">
        <v>437.119159085852</v>
      </c>
      <c r="E136" s="19">
        <f t="shared" si="23"/>
        <v>10000</v>
      </c>
      <c r="F136" s="19">
        <f t="shared" si="23"/>
        <v>51000</v>
      </c>
      <c r="G136" s="19">
        <f t="shared" si="23"/>
        <v>10000</v>
      </c>
      <c r="H136" s="19">
        <f t="shared" si="23"/>
        <v>51000</v>
      </c>
      <c r="I136" s="19">
        <f t="shared" si="23"/>
        <v>470</v>
      </c>
      <c r="J136" s="12">
        <f t="shared" si="12"/>
        <v>0.562851948091036</v>
      </c>
      <c r="K136" s="12">
        <f t="shared" si="13"/>
        <v>0.146845007147233</v>
      </c>
      <c r="L136" s="13">
        <f t="shared" si="14"/>
        <v>0.416006940943803</v>
      </c>
      <c r="M136" s="14"/>
      <c r="N136" s="14"/>
      <c r="O136" s="13"/>
      <c r="P136" s="13"/>
      <c r="Q136" s="13"/>
      <c r="R136" s="11"/>
      <c r="S136" s="28"/>
      <c r="T136" s="28"/>
      <c r="U136" s="28"/>
      <c r="V136" s="28"/>
    </row>
    <row r="137" s="10" customFormat="1" ht="15.75" spans="1:22">
      <c r="A137" s="20">
        <v>119</v>
      </c>
      <c r="B137" s="31">
        <v>441.779450031376</v>
      </c>
      <c r="C137" s="32">
        <v>2088.26663427425</v>
      </c>
      <c r="D137" s="31">
        <v>426.068118249609</v>
      </c>
      <c r="E137" s="19">
        <f t="shared" si="23"/>
        <v>10000</v>
      </c>
      <c r="F137" s="19">
        <f t="shared" si="23"/>
        <v>51000</v>
      </c>
      <c r="G137" s="19">
        <f t="shared" si="23"/>
        <v>10000</v>
      </c>
      <c r="H137" s="19">
        <f t="shared" si="23"/>
        <v>51000</v>
      </c>
      <c r="I137" s="19">
        <f t="shared" si="23"/>
        <v>470</v>
      </c>
      <c r="J137" s="12">
        <f t="shared" si="12"/>
        <v>0.551402496136124</v>
      </c>
      <c r="K137" s="12">
        <f t="shared" si="13"/>
        <v>0.146845007147233</v>
      </c>
      <c r="L137" s="13">
        <f t="shared" si="14"/>
        <v>0.404557488988891</v>
      </c>
      <c r="M137" s="14"/>
      <c r="N137" s="14"/>
      <c r="O137" s="13"/>
      <c r="P137" s="13"/>
      <c r="Q137" s="13"/>
      <c r="R137" s="11"/>
      <c r="S137" s="28"/>
      <c r="T137" s="28"/>
      <c r="U137" s="28"/>
      <c r="V137" s="28"/>
    </row>
    <row r="138" s="10" customFormat="1" ht="15.75" spans="1:22">
      <c r="A138" s="20">
        <v>120</v>
      </c>
      <c r="B138" s="31">
        <v>430.7762169259</v>
      </c>
      <c r="C138" s="33">
        <v>2035.44388323323</v>
      </c>
      <c r="D138" s="31">
        <v>415.35090157958</v>
      </c>
      <c r="E138" s="19">
        <f t="shared" si="23"/>
        <v>10000</v>
      </c>
      <c r="F138" s="19">
        <f t="shared" si="23"/>
        <v>51000</v>
      </c>
      <c r="G138" s="19">
        <f t="shared" si="23"/>
        <v>10000</v>
      </c>
      <c r="H138" s="19">
        <f t="shared" si="23"/>
        <v>51000</v>
      </c>
      <c r="I138" s="19">
        <f t="shared" si="23"/>
        <v>470</v>
      </c>
      <c r="J138" s="12">
        <f t="shared" si="12"/>
        <v>0.54018557406496</v>
      </c>
      <c r="K138" s="12">
        <f t="shared" si="13"/>
        <v>0.146845007147233</v>
      </c>
      <c r="L138" s="13">
        <f t="shared" si="14"/>
        <v>0.393340566917727</v>
      </c>
      <c r="M138" s="14"/>
      <c r="N138" s="14"/>
      <c r="O138" s="13"/>
      <c r="P138" s="13"/>
      <c r="Q138" s="13"/>
      <c r="R138" s="11"/>
      <c r="S138" s="28"/>
      <c r="T138" s="28"/>
      <c r="U138" s="28"/>
      <c r="V138" s="28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opLeftCell="A4" workbookViewId="0">
      <selection activeCell="H1" sqref="H1:H28"/>
    </sheetView>
  </sheetViews>
  <sheetFormatPr defaultColWidth="9" defaultRowHeight="13.85"/>
  <sheetData>
    <row r="1" ht="14.6" spans="1:10">
      <c r="A1" s="8">
        <v>0</v>
      </c>
      <c r="B1" s="9">
        <v>163300</v>
      </c>
      <c r="C1" s="9">
        <v>31</v>
      </c>
      <c r="D1" s="9">
        <v>38610</v>
      </c>
      <c r="E1" s="9">
        <v>62</v>
      </c>
      <c r="F1" s="9">
        <v>11580</v>
      </c>
      <c r="G1" s="9">
        <v>93</v>
      </c>
      <c r="H1" s="9">
        <v>4182</v>
      </c>
      <c r="I1" s="9">
        <v>124</v>
      </c>
      <c r="J1" s="9">
        <v>1753</v>
      </c>
    </row>
    <row r="2" ht="14.6" spans="1:10">
      <c r="A2" s="8">
        <v>1</v>
      </c>
      <c r="B2" s="9">
        <v>155200</v>
      </c>
      <c r="C2" s="9">
        <v>32</v>
      </c>
      <c r="D2" s="9">
        <v>37020</v>
      </c>
      <c r="E2" s="9">
        <v>63</v>
      </c>
      <c r="F2" s="9">
        <v>11170</v>
      </c>
      <c r="G2" s="9">
        <v>94</v>
      </c>
      <c r="H2" s="9">
        <v>4057</v>
      </c>
      <c r="I2" s="9">
        <v>125</v>
      </c>
      <c r="J2" s="9">
        <v>1708</v>
      </c>
    </row>
    <row r="3" ht="14.6" spans="1:10">
      <c r="A3" s="8">
        <v>2</v>
      </c>
      <c r="B3" s="9">
        <v>147500</v>
      </c>
      <c r="C3" s="9">
        <v>33</v>
      </c>
      <c r="D3" s="9">
        <v>35490</v>
      </c>
      <c r="E3" s="9">
        <v>64</v>
      </c>
      <c r="F3" s="9">
        <v>10790</v>
      </c>
      <c r="G3" s="9">
        <v>95</v>
      </c>
      <c r="H3" s="9">
        <v>3937</v>
      </c>
      <c r="I3" s="9">
        <v>126</v>
      </c>
      <c r="J3" s="9">
        <v>1664</v>
      </c>
    </row>
    <row r="4" ht="14.6" spans="1:10">
      <c r="A4" s="8">
        <v>3</v>
      </c>
      <c r="B4" s="9">
        <v>140300</v>
      </c>
      <c r="C4" s="9">
        <v>34</v>
      </c>
      <c r="D4" s="9">
        <v>34040</v>
      </c>
      <c r="E4" s="9">
        <v>65</v>
      </c>
      <c r="F4" s="9">
        <v>10410</v>
      </c>
      <c r="G4" s="9">
        <v>96</v>
      </c>
      <c r="H4" s="9">
        <v>3821</v>
      </c>
      <c r="I4" s="9">
        <v>127</v>
      </c>
      <c r="J4" s="9">
        <v>1622</v>
      </c>
    </row>
    <row r="5" ht="14.6" spans="1:10">
      <c r="A5" s="8">
        <v>4</v>
      </c>
      <c r="B5" s="9">
        <v>133400</v>
      </c>
      <c r="C5" s="9">
        <v>35</v>
      </c>
      <c r="D5" s="9">
        <v>32660</v>
      </c>
      <c r="E5" s="9">
        <v>66</v>
      </c>
      <c r="F5" s="9">
        <v>10060</v>
      </c>
      <c r="G5" s="9">
        <v>97</v>
      </c>
      <c r="H5" s="9">
        <v>3709</v>
      </c>
      <c r="I5" s="9">
        <v>128</v>
      </c>
      <c r="J5" s="9">
        <v>1581</v>
      </c>
    </row>
    <row r="6" ht="14.6" spans="1:10">
      <c r="A6" s="8">
        <v>5</v>
      </c>
      <c r="B6" s="9">
        <v>127000</v>
      </c>
      <c r="C6" s="9">
        <v>36</v>
      </c>
      <c r="D6" s="9">
        <v>31340</v>
      </c>
      <c r="E6" s="9">
        <v>67</v>
      </c>
      <c r="F6" s="9">
        <v>9710</v>
      </c>
      <c r="G6" s="9">
        <v>98</v>
      </c>
      <c r="H6" s="9">
        <v>3601</v>
      </c>
      <c r="I6" s="9">
        <v>129</v>
      </c>
      <c r="J6" s="9">
        <v>1541</v>
      </c>
    </row>
    <row r="7" ht="14.6" spans="1:10">
      <c r="A7" s="8">
        <v>6</v>
      </c>
      <c r="B7" s="9">
        <v>120900</v>
      </c>
      <c r="C7" s="9">
        <v>37</v>
      </c>
      <c r="D7" s="9">
        <v>30080</v>
      </c>
      <c r="E7" s="9">
        <v>68</v>
      </c>
      <c r="F7" s="9">
        <v>9380</v>
      </c>
      <c r="G7" s="9">
        <v>99</v>
      </c>
      <c r="H7" s="9">
        <v>3497</v>
      </c>
      <c r="I7" s="9">
        <v>130</v>
      </c>
      <c r="J7" s="9">
        <v>1503</v>
      </c>
    </row>
    <row r="8" ht="14.6" spans="1:10">
      <c r="A8" s="8">
        <v>7</v>
      </c>
      <c r="B8" s="9">
        <v>115100</v>
      </c>
      <c r="C8" s="9">
        <v>38</v>
      </c>
      <c r="D8" s="9">
        <v>28880</v>
      </c>
      <c r="E8" s="9">
        <v>69</v>
      </c>
      <c r="F8" s="9">
        <v>9065</v>
      </c>
      <c r="G8" s="9">
        <v>100</v>
      </c>
      <c r="H8" s="9">
        <v>3396</v>
      </c>
      <c r="I8" s="9">
        <v>131</v>
      </c>
      <c r="J8" s="9">
        <v>1465</v>
      </c>
    </row>
    <row r="9" ht="14.6" spans="1:10">
      <c r="A9" s="8">
        <v>8</v>
      </c>
      <c r="B9" s="9">
        <v>109600</v>
      </c>
      <c r="C9" s="9">
        <v>39</v>
      </c>
      <c r="D9" s="9">
        <v>27730</v>
      </c>
      <c r="E9" s="9">
        <v>70</v>
      </c>
      <c r="F9" s="9">
        <v>8755</v>
      </c>
      <c r="G9" s="9">
        <v>101</v>
      </c>
      <c r="H9" s="9">
        <v>3298</v>
      </c>
      <c r="I9" s="9">
        <v>132</v>
      </c>
      <c r="J9" s="9">
        <v>1429</v>
      </c>
    </row>
    <row r="10" ht="14.6" spans="1:10">
      <c r="A10" s="8">
        <v>9</v>
      </c>
      <c r="B10" s="9">
        <v>104400</v>
      </c>
      <c r="C10" s="9">
        <v>40</v>
      </c>
      <c r="D10" s="9">
        <v>26630</v>
      </c>
      <c r="E10" s="9">
        <v>71</v>
      </c>
      <c r="F10" s="9">
        <v>8465</v>
      </c>
      <c r="G10" s="9">
        <v>102</v>
      </c>
      <c r="H10" s="9">
        <v>3204</v>
      </c>
      <c r="I10" s="9">
        <v>133</v>
      </c>
      <c r="J10" s="9">
        <v>1394</v>
      </c>
    </row>
    <row r="11" ht="14.6" spans="1:10">
      <c r="A11" s="8">
        <v>10</v>
      </c>
      <c r="B11" s="9">
        <v>99500</v>
      </c>
      <c r="C11" s="9">
        <v>41</v>
      </c>
      <c r="D11" s="9">
        <v>25590</v>
      </c>
      <c r="E11" s="9">
        <v>72</v>
      </c>
      <c r="F11" s="9">
        <v>8185</v>
      </c>
      <c r="G11" s="9">
        <v>103</v>
      </c>
      <c r="H11" s="9">
        <v>3113</v>
      </c>
      <c r="I11" s="9">
        <v>134</v>
      </c>
      <c r="J11" s="9">
        <v>1360</v>
      </c>
    </row>
    <row r="12" ht="14.6" spans="1:10">
      <c r="A12" s="8">
        <v>11</v>
      </c>
      <c r="B12" s="9">
        <v>94850</v>
      </c>
      <c r="C12" s="9">
        <v>42</v>
      </c>
      <c r="D12" s="9">
        <v>24590</v>
      </c>
      <c r="E12" s="9">
        <v>73</v>
      </c>
      <c r="F12" s="9">
        <v>7910</v>
      </c>
      <c r="G12" s="9">
        <v>104</v>
      </c>
      <c r="H12" s="9">
        <v>3025</v>
      </c>
      <c r="I12" s="9">
        <v>135</v>
      </c>
      <c r="J12" s="9">
        <v>1326</v>
      </c>
    </row>
    <row r="13" ht="14.6" spans="1:10">
      <c r="A13" s="8">
        <v>12</v>
      </c>
      <c r="B13" s="9">
        <v>90450</v>
      </c>
      <c r="C13" s="9">
        <v>43</v>
      </c>
      <c r="D13" s="9">
        <v>23630</v>
      </c>
      <c r="E13" s="9">
        <v>74</v>
      </c>
      <c r="F13" s="9">
        <v>7650</v>
      </c>
      <c r="G13" s="9">
        <v>105</v>
      </c>
      <c r="H13" s="9">
        <v>2940</v>
      </c>
      <c r="I13" s="9">
        <v>136</v>
      </c>
      <c r="J13" s="9">
        <v>1294</v>
      </c>
    </row>
    <row r="14" ht="14.6" spans="1:10">
      <c r="A14" s="8">
        <v>13</v>
      </c>
      <c r="B14" s="9">
        <v>86300</v>
      </c>
      <c r="C14" s="9">
        <v>44</v>
      </c>
      <c r="D14" s="9">
        <v>22720</v>
      </c>
      <c r="E14" s="9">
        <v>75</v>
      </c>
      <c r="F14" s="9">
        <v>7400</v>
      </c>
      <c r="G14" s="9">
        <v>106</v>
      </c>
      <c r="H14" s="9">
        <v>2857</v>
      </c>
      <c r="I14" s="9">
        <v>137</v>
      </c>
      <c r="J14" s="9">
        <v>1263</v>
      </c>
    </row>
    <row r="15" ht="14.6" spans="1:10">
      <c r="A15" s="8">
        <v>14</v>
      </c>
      <c r="B15" s="9">
        <v>82300</v>
      </c>
      <c r="C15" s="9">
        <v>45</v>
      </c>
      <c r="D15" s="9">
        <v>21840</v>
      </c>
      <c r="E15" s="9">
        <v>76</v>
      </c>
      <c r="F15" s="9">
        <v>7160</v>
      </c>
      <c r="G15" s="9">
        <v>107</v>
      </c>
      <c r="H15" s="9">
        <v>2778</v>
      </c>
      <c r="I15" s="9">
        <v>138</v>
      </c>
      <c r="J15" s="9">
        <v>1232</v>
      </c>
    </row>
    <row r="16" ht="14.6" spans="1:10">
      <c r="A16" s="8">
        <v>15</v>
      </c>
      <c r="B16" s="9">
        <v>78550</v>
      </c>
      <c r="C16" s="9">
        <v>46</v>
      </c>
      <c r="D16" s="9">
        <v>21010</v>
      </c>
      <c r="E16" s="9">
        <v>77</v>
      </c>
      <c r="F16" s="9">
        <v>6925</v>
      </c>
      <c r="G16" s="9">
        <v>108</v>
      </c>
      <c r="H16" s="9">
        <v>2701</v>
      </c>
      <c r="I16" s="9">
        <v>139</v>
      </c>
      <c r="J16" s="9">
        <v>1203</v>
      </c>
    </row>
    <row r="17" ht="14.6" spans="1:10">
      <c r="A17" s="8">
        <v>16</v>
      </c>
      <c r="B17" s="9">
        <v>75000</v>
      </c>
      <c r="C17" s="9">
        <v>47</v>
      </c>
      <c r="D17" s="9">
        <v>20210</v>
      </c>
      <c r="E17" s="9">
        <v>78</v>
      </c>
      <c r="F17" s="9">
        <v>6705</v>
      </c>
      <c r="G17" s="9">
        <v>109</v>
      </c>
      <c r="H17" s="9">
        <v>2626</v>
      </c>
      <c r="I17" s="9">
        <v>140</v>
      </c>
      <c r="J17" s="9">
        <v>1174</v>
      </c>
    </row>
    <row r="18" ht="14.6" spans="1:10">
      <c r="A18" s="8">
        <v>17</v>
      </c>
      <c r="B18" s="9">
        <v>71600</v>
      </c>
      <c r="C18" s="9">
        <v>48</v>
      </c>
      <c r="D18" s="9">
        <v>19440</v>
      </c>
      <c r="E18" s="9">
        <v>79</v>
      </c>
      <c r="F18" s="9">
        <v>6490</v>
      </c>
      <c r="G18" s="9">
        <v>110</v>
      </c>
      <c r="H18" s="9">
        <v>2554</v>
      </c>
      <c r="I18" s="9">
        <v>141</v>
      </c>
      <c r="J18" s="9">
        <v>1146</v>
      </c>
    </row>
    <row r="19" ht="14.6" spans="1:10">
      <c r="A19" s="8">
        <v>18</v>
      </c>
      <c r="B19" s="9">
        <v>68400</v>
      </c>
      <c r="C19" s="9">
        <v>49</v>
      </c>
      <c r="D19" s="9">
        <v>18710</v>
      </c>
      <c r="E19" s="9">
        <v>80</v>
      </c>
      <c r="F19" s="9">
        <v>6280</v>
      </c>
      <c r="G19" s="9">
        <v>111</v>
      </c>
      <c r="H19" s="9">
        <v>2484</v>
      </c>
      <c r="I19" s="9">
        <v>142</v>
      </c>
      <c r="J19" s="9">
        <v>1119</v>
      </c>
    </row>
    <row r="20" ht="14.6" spans="1:10">
      <c r="A20" s="8">
        <v>19</v>
      </c>
      <c r="B20" s="9">
        <v>65350</v>
      </c>
      <c r="C20" s="9">
        <v>50</v>
      </c>
      <c r="D20" s="9">
        <v>18010</v>
      </c>
      <c r="E20" s="9">
        <v>81</v>
      </c>
      <c r="F20" s="9">
        <v>6080</v>
      </c>
      <c r="G20" s="9">
        <v>112</v>
      </c>
      <c r="H20" s="9">
        <v>2416</v>
      </c>
      <c r="I20" s="9">
        <v>143</v>
      </c>
      <c r="J20" s="9">
        <v>1092</v>
      </c>
    </row>
    <row r="21" ht="14.6" spans="1:10">
      <c r="A21" s="8">
        <v>20</v>
      </c>
      <c r="B21" s="9">
        <v>62450</v>
      </c>
      <c r="C21" s="9">
        <v>51</v>
      </c>
      <c r="D21" s="9">
        <v>17340</v>
      </c>
      <c r="E21" s="9">
        <v>82</v>
      </c>
      <c r="F21" s="9">
        <v>5890</v>
      </c>
      <c r="G21" s="9">
        <v>113</v>
      </c>
      <c r="H21" s="9">
        <v>2351</v>
      </c>
      <c r="I21" s="9">
        <v>144</v>
      </c>
      <c r="J21" s="9">
        <v>1067</v>
      </c>
    </row>
    <row r="22" ht="14.6" spans="1:10">
      <c r="A22" s="8">
        <v>21</v>
      </c>
      <c r="B22" s="9">
        <v>59700</v>
      </c>
      <c r="C22" s="9">
        <v>52</v>
      </c>
      <c r="D22" s="9">
        <v>16700</v>
      </c>
      <c r="E22" s="9">
        <v>83</v>
      </c>
      <c r="F22" s="9">
        <v>5705</v>
      </c>
      <c r="G22" s="9">
        <v>114</v>
      </c>
      <c r="H22" s="9">
        <v>2287</v>
      </c>
      <c r="I22" s="9">
        <v>145</v>
      </c>
      <c r="J22" s="9">
        <v>1042</v>
      </c>
    </row>
    <row r="23" ht="14.6" spans="1:10">
      <c r="A23" s="8">
        <v>22</v>
      </c>
      <c r="B23" s="9">
        <v>57100</v>
      </c>
      <c r="C23" s="9">
        <v>53</v>
      </c>
      <c r="D23" s="9">
        <v>16080</v>
      </c>
      <c r="E23" s="9">
        <v>84</v>
      </c>
      <c r="F23" s="9">
        <v>5525</v>
      </c>
      <c r="G23" s="9">
        <v>115</v>
      </c>
      <c r="H23" s="9">
        <v>2226</v>
      </c>
      <c r="I23" s="9">
        <v>146</v>
      </c>
      <c r="J23" s="9">
        <v>1018</v>
      </c>
    </row>
    <row r="24" ht="14.6" spans="1:10">
      <c r="A24" s="8">
        <v>23</v>
      </c>
      <c r="B24" s="9">
        <v>54600</v>
      </c>
      <c r="C24" s="9">
        <v>54</v>
      </c>
      <c r="D24" s="9">
        <v>15490</v>
      </c>
      <c r="E24" s="9">
        <v>85</v>
      </c>
      <c r="F24" s="9">
        <v>5355</v>
      </c>
      <c r="G24" s="9">
        <v>116</v>
      </c>
      <c r="H24" s="9">
        <v>2167</v>
      </c>
      <c r="I24" s="9">
        <v>147</v>
      </c>
      <c r="J24" s="9">
        <v>994</v>
      </c>
    </row>
    <row r="25" ht="14.6" spans="1:10">
      <c r="A25" s="8">
        <v>24</v>
      </c>
      <c r="B25" s="9">
        <v>52250</v>
      </c>
      <c r="C25" s="9">
        <v>55</v>
      </c>
      <c r="D25" s="9">
        <v>14930</v>
      </c>
      <c r="E25" s="9">
        <v>86</v>
      </c>
      <c r="F25" s="9">
        <v>5190</v>
      </c>
      <c r="G25" s="9">
        <v>117</v>
      </c>
      <c r="H25" s="9">
        <v>2109</v>
      </c>
      <c r="I25" s="9">
        <v>148</v>
      </c>
      <c r="J25" s="9">
        <v>971</v>
      </c>
    </row>
    <row r="26" ht="14.6" spans="1:10">
      <c r="A26" s="8">
        <v>25</v>
      </c>
      <c r="B26" s="9">
        <v>50000</v>
      </c>
      <c r="C26" s="9">
        <v>56</v>
      </c>
      <c r="D26" s="9">
        <v>14390</v>
      </c>
      <c r="E26" s="9">
        <v>87</v>
      </c>
      <c r="F26" s="9">
        <v>5030</v>
      </c>
      <c r="G26" s="9">
        <v>118</v>
      </c>
      <c r="H26" s="9">
        <v>2053</v>
      </c>
      <c r="I26" s="9">
        <v>149</v>
      </c>
      <c r="J26" s="9">
        <v>949</v>
      </c>
    </row>
    <row r="27" ht="14.6" spans="1:10">
      <c r="A27" s="8">
        <v>26</v>
      </c>
      <c r="B27" s="9">
        <v>47870</v>
      </c>
      <c r="C27" s="9">
        <v>57</v>
      </c>
      <c r="D27" s="9">
        <v>13870</v>
      </c>
      <c r="E27" s="9">
        <v>88</v>
      </c>
      <c r="F27" s="9">
        <v>4875</v>
      </c>
      <c r="G27" s="9">
        <v>119</v>
      </c>
      <c r="H27" s="9">
        <v>1999</v>
      </c>
      <c r="I27" s="9">
        <v>150</v>
      </c>
      <c r="J27" s="9">
        <v>927</v>
      </c>
    </row>
    <row r="28" ht="14.6" spans="1:10">
      <c r="A28" s="8">
        <v>27</v>
      </c>
      <c r="B28" s="9">
        <v>45830</v>
      </c>
      <c r="C28" s="9">
        <v>58</v>
      </c>
      <c r="D28" s="9">
        <v>13370</v>
      </c>
      <c r="E28" s="9">
        <v>89</v>
      </c>
      <c r="F28" s="9">
        <v>4726</v>
      </c>
      <c r="G28" s="9">
        <v>120</v>
      </c>
      <c r="H28" s="9">
        <v>1947</v>
      </c>
      <c r="I28" s="9"/>
      <c r="J28" s="9"/>
    </row>
    <row r="29" ht="14.6" spans="1:10">
      <c r="A29" s="8">
        <v>28</v>
      </c>
      <c r="B29" s="9">
        <v>43890</v>
      </c>
      <c r="C29" s="9">
        <v>59</v>
      </c>
      <c r="D29" s="9">
        <v>12900</v>
      </c>
      <c r="E29" s="9">
        <v>90</v>
      </c>
      <c r="F29" s="9">
        <v>4582</v>
      </c>
      <c r="G29" s="9">
        <v>121</v>
      </c>
      <c r="H29" s="9">
        <v>1896</v>
      </c>
      <c r="I29" s="9"/>
      <c r="J29" s="9"/>
    </row>
    <row r="30" ht="14.6" spans="1:10">
      <c r="A30" s="8">
        <v>29</v>
      </c>
      <c r="B30" s="9">
        <v>42040</v>
      </c>
      <c r="C30" s="9">
        <v>60</v>
      </c>
      <c r="D30" s="9">
        <v>12400</v>
      </c>
      <c r="E30" s="9">
        <v>91</v>
      </c>
      <c r="F30" s="9">
        <v>4444</v>
      </c>
      <c r="G30" s="9">
        <v>122</v>
      </c>
      <c r="H30" s="9">
        <v>1847</v>
      </c>
      <c r="I30" s="9"/>
      <c r="J30" s="9"/>
    </row>
    <row r="31" ht="14.6" spans="1:10">
      <c r="A31" s="8">
        <v>30</v>
      </c>
      <c r="B31" s="9">
        <v>40290</v>
      </c>
      <c r="C31" s="9">
        <v>61</v>
      </c>
      <c r="D31" s="9">
        <v>12000</v>
      </c>
      <c r="E31" s="9">
        <v>92</v>
      </c>
      <c r="F31" s="9">
        <v>4310</v>
      </c>
      <c r="G31" s="9">
        <v>123</v>
      </c>
      <c r="H31" s="9">
        <v>1799</v>
      </c>
      <c r="I31" s="9"/>
      <c r="J31" s="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6:I9"/>
  <sheetViews>
    <sheetView workbookViewId="0">
      <selection activeCell="B31" sqref="B31"/>
    </sheetView>
  </sheetViews>
  <sheetFormatPr defaultColWidth="9" defaultRowHeight="13.85"/>
  <sheetData>
    <row r="6" spans="7:7">
      <c r="G6">
        <v>1.25</v>
      </c>
    </row>
    <row r="7" spans="9:9">
      <c r="I7" t="s">
        <v>19</v>
      </c>
    </row>
    <row r="9" spans="7:7">
      <c r="G9">
        <v>0.75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workbookViewId="0">
      <selection activeCell="A1" sqref="A$1:A$1048576"/>
    </sheetView>
  </sheetViews>
  <sheetFormatPr defaultColWidth="8.89380530973451" defaultRowHeight="13.85" outlineLevelCol="2"/>
  <cols>
    <col min="1" max="1" width="9.66371681415929" style="1"/>
    <col min="2" max="2" width="12.6637168141593" style="1" customWidth="1"/>
    <col min="3" max="3" width="10.2212389380531" style="2" customWidth="1"/>
    <col min="4" max="10" width="9.66371681415929"/>
  </cols>
  <sheetData>
    <row r="1" spans="1:2">
      <c r="A1" s="3">
        <v>0</v>
      </c>
      <c r="B1" s="4"/>
    </row>
    <row r="2" ht="15.75" spans="1:2">
      <c r="A2" s="3">
        <v>1000</v>
      </c>
      <c r="B2" s="5"/>
    </row>
    <row r="3" ht="15.75" spans="1:2">
      <c r="A3" s="3">
        <v>1</v>
      </c>
      <c r="B3" s="5"/>
    </row>
    <row r="4" ht="15.75" spans="1:2">
      <c r="A4" s="3">
        <v>1003.908</v>
      </c>
      <c r="B4" s="5"/>
    </row>
    <row r="5" ht="15.75" spans="1:2">
      <c r="A5" s="3">
        <v>2</v>
      </c>
      <c r="B5" s="5"/>
    </row>
    <row r="6" ht="15.75" spans="1:2">
      <c r="A6" s="3">
        <v>1007.814</v>
      </c>
      <c r="B6" s="5"/>
    </row>
    <row r="7" ht="15.75" spans="1:2">
      <c r="A7" s="3">
        <v>3</v>
      </c>
      <c r="B7" s="5"/>
    </row>
    <row r="8" ht="15.75" spans="1:2">
      <c r="A8" s="3">
        <v>1011.72</v>
      </c>
      <c r="B8" s="5"/>
    </row>
    <row r="9" ht="15.75" spans="1:2">
      <c r="A9" s="3">
        <v>4</v>
      </c>
      <c r="B9" s="5"/>
    </row>
    <row r="10" ht="15.75" spans="1:2">
      <c r="A10" s="3">
        <v>1015.624</v>
      </c>
      <c r="B10" s="5"/>
    </row>
    <row r="11" ht="15.75" spans="1:2">
      <c r="A11" s="3">
        <v>5</v>
      </c>
      <c r="B11" s="5"/>
    </row>
    <row r="12" ht="15.75" spans="1:2">
      <c r="A12" s="3">
        <v>1019.527</v>
      </c>
      <c r="B12" s="5"/>
    </row>
    <row r="13" ht="15.75" spans="1:2">
      <c r="A13" s="3">
        <v>6</v>
      </c>
      <c r="B13" s="5"/>
    </row>
    <row r="14" ht="15.75" spans="1:3">
      <c r="A14" s="3">
        <v>1023.429</v>
      </c>
      <c r="B14" s="6"/>
      <c r="C14" s="7"/>
    </row>
    <row r="15" ht="15.75" spans="1:2">
      <c r="A15" s="3">
        <v>7</v>
      </c>
      <c r="B15" s="5"/>
    </row>
    <row r="16" ht="15.75" spans="1:2">
      <c r="A16" s="3">
        <v>1027.33</v>
      </c>
      <c r="B16" s="5"/>
    </row>
    <row r="17" ht="15.75" spans="1:2">
      <c r="A17" s="3">
        <v>8</v>
      </c>
      <c r="B17" s="5"/>
    </row>
    <row r="18" ht="15.75" spans="1:2">
      <c r="A18" s="3">
        <v>1031.229</v>
      </c>
      <c r="B18" s="5"/>
    </row>
    <row r="19" spans="1:1">
      <c r="A19" s="3">
        <v>9</v>
      </c>
    </row>
    <row r="20" spans="1:1">
      <c r="A20" s="3">
        <v>1035.128</v>
      </c>
    </row>
    <row r="21" spans="1:1">
      <c r="A21" s="3">
        <v>10</v>
      </c>
    </row>
    <row r="22" spans="1:1">
      <c r="A22" s="3">
        <v>1039.025</v>
      </c>
    </row>
    <row r="23" spans="1:1">
      <c r="A23" s="3">
        <v>11</v>
      </c>
    </row>
    <row r="24" spans="1:1">
      <c r="A24" s="3">
        <v>1042.921</v>
      </c>
    </row>
    <row r="25" spans="1:1">
      <c r="A25" s="3">
        <v>12</v>
      </c>
    </row>
    <row r="26" spans="1:1">
      <c r="A26" s="3">
        <v>1046.816</v>
      </c>
    </row>
    <row r="27" spans="1:1">
      <c r="A27" s="3">
        <v>13</v>
      </c>
    </row>
    <row r="28" spans="1:1">
      <c r="A28" s="3">
        <v>1050.71</v>
      </c>
    </row>
    <row r="29" spans="1:1">
      <c r="A29" s="3">
        <v>14</v>
      </c>
    </row>
    <row r="30" spans="1:1">
      <c r="A30" s="3">
        <v>1054.603</v>
      </c>
    </row>
    <row r="31" spans="1:1">
      <c r="A31" s="3">
        <v>15</v>
      </c>
    </row>
    <row r="32" spans="1:1">
      <c r="A32" s="3">
        <v>1058.495</v>
      </c>
    </row>
    <row r="33" spans="1:1">
      <c r="A33" s="3">
        <v>16</v>
      </c>
    </row>
    <row r="34" spans="1:1">
      <c r="A34" s="3">
        <v>1062.385</v>
      </c>
    </row>
    <row r="35" spans="1:1">
      <c r="A35" s="3">
        <v>17</v>
      </c>
    </row>
    <row r="36" spans="1:1">
      <c r="A36" s="3">
        <v>1066.274</v>
      </c>
    </row>
    <row r="37" spans="1:1">
      <c r="A37" s="3">
        <v>18</v>
      </c>
    </row>
    <row r="38" spans="1:1">
      <c r="A38" s="3">
        <v>1070.162</v>
      </c>
    </row>
    <row r="39" spans="1:1">
      <c r="A39" s="3">
        <v>19</v>
      </c>
    </row>
    <row r="40" spans="1:1">
      <c r="A40" s="3">
        <v>1074.049</v>
      </c>
    </row>
    <row r="41" spans="1:1">
      <c r="A41" s="3">
        <v>20</v>
      </c>
    </row>
    <row r="42" spans="1:1">
      <c r="A42" s="3">
        <v>1077.935</v>
      </c>
    </row>
    <row r="43" spans="1:1">
      <c r="A43" s="3">
        <v>21</v>
      </c>
    </row>
    <row r="44" spans="1:1">
      <c r="A44" s="3">
        <v>1081.82</v>
      </c>
    </row>
    <row r="45" spans="1:1">
      <c r="A45" s="3">
        <v>22</v>
      </c>
    </row>
    <row r="46" spans="1:1">
      <c r="A46" s="3">
        <v>1085.703</v>
      </c>
    </row>
    <row r="47" spans="1:1">
      <c r="A47" s="3">
        <v>23</v>
      </c>
    </row>
    <row r="48" spans="1:1">
      <c r="A48" s="3">
        <v>1089.585</v>
      </c>
    </row>
    <row r="49" spans="1:1">
      <c r="A49" s="3">
        <v>24</v>
      </c>
    </row>
    <row r="50" spans="1:1">
      <c r="A50" s="3">
        <v>1093.467</v>
      </c>
    </row>
    <row r="51" spans="1:1">
      <c r="A51" s="3">
        <v>25</v>
      </c>
    </row>
    <row r="52" spans="1:1">
      <c r="A52" s="3">
        <v>1097.347</v>
      </c>
    </row>
    <row r="53" spans="1:1">
      <c r="A53" s="3">
        <v>26</v>
      </c>
    </row>
    <row r="54" spans="1:1">
      <c r="A54" s="3">
        <v>1101.225</v>
      </c>
    </row>
    <row r="55" spans="1:1">
      <c r="A55" s="3">
        <v>27</v>
      </c>
    </row>
    <row r="56" spans="1:1">
      <c r="A56" s="3">
        <v>1105.103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50K </vt:lpstr>
      <vt:lpstr>Sheet3</vt:lpstr>
      <vt:lpstr>桥路照片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இDiputs࿐ོ</cp:lastModifiedBy>
  <dcterms:created xsi:type="dcterms:W3CDTF">2015-06-05T18:19:00Z</dcterms:created>
  <dcterms:modified xsi:type="dcterms:W3CDTF">2022-04-09T06:45:29Z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7501F1AB83814DC59954413080B87ED3</vt:lpwstr>
  </property>
</Properties>
</file>