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<sst xmlns="http://schemas.openxmlformats.org/spreadsheetml/2006/main" count="107">
  <si>
    <t>天目山装修清单汇总</t>
  </si>
  <si>
    <t>项目</t>
  </si>
  <si>
    <t>预算</t>
  </si>
  <si>
    <t>实际支出</t>
  </si>
  <si>
    <t>备注</t>
  </si>
  <si>
    <t>硬装</t>
  </si>
  <si>
    <t>半包硬装</t>
  </si>
  <si>
    <t>包人工、辅料、水电、墙面漆、铝扣板</t>
  </si>
  <si>
    <t>铝合金门窗更换</t>
  </si>
  <si>
    <t>瓷砖</t>
  </si>
  <si>
    <t>墙砖1454(51/㎡）+运费100；地砖475(72/㎡）+运费185</t>
  </si>
  <si>
    <t>地板</t>
  </si>
  <si>
    <t>25㎡</t>
  </si>
  <si>
    <t>硅藻泥</t>
  </si>
  <si>
    <t>正门及门套</t>
  </si>
  <si>
    <t>门无级别B级锁</t>
  </si>
  <si>
    <t>密码锁</t>
  </si>
  <si>
    <t>橱柜</t>
  </si>
  <si>
    <t>模压板柜门，石英石台面，1200/㎡,侧板228/㎡，超出上柜450/㎡，百叶门180</t>
  </si>
  <si>
    <t>橱柜五金</t>
  </si>
  <si>
    <t>卫浴门补差价</t>
  </si>
  <si>
    <t>浴帘杆</t>
  </si>
  <si>
    <t>窗帘轨道</t>
  </si>
  <si>
    <t>毛巾架</t>
  </si>
  <si>
    <t>浴霸及吊顶</t>
  </si>
  <si>
    <t>台盆柜</t>
  </si>
  <si>
    <t>下柜、上镜柜、龙头</t>
  </si>
  <si>
    <t>马桶</t>
  </si>
  <si>
    <t>ß</t>
  </si>
  <si>
    <t>花洒</t>
  </si>
  <si>
    <t>九牧</t>
  </si>
  <si>
    <t>水槽</t>
  </si>
  <si>
    <t>卡贝</t>
  </si>
  <si>
    <t>宜家花销</t>
  </si>
  <si>
    <t>硅胶18发泡剂30</t>
  </si>
  <si>
    <t>小计</t>
  </si>
  <si>
    <t>电器</t>
  </si>
  <si>
    <t>抽油烟机套装</t>
  </si>
  <si>
    <t>统帅</t>
  </si>
  <si>
    <t>空调</t>
  </si>
  <si>
    <t>志高1.5P</t>
  </si>
  <si>
    <t>洗衣机</t>
  </si>
  <si>
    <t>冰箱</t>
  </si>
  <si>
    <t>TCL</t>
  </si>
  <si>
    <t>电磁炉</t>
  </si>
  <si>
    <t>电视</t>
  </si>
  <si>
    <t>灯具</t>
  </si>
  <si>
    <t>明筒灯（厨房、洗手处）</t>
  </si>
  <si>
    <t>2个</t>
  </si>
  <si>
    <t>卧室床头吊灯</t>
  </si>
  <si>
    <t>卧室暗筒灯</t>
  </si>
  <si>
    <t>卧室落地灯</t>
  </si>
  <si>
    <t>卧室轨道灯+玄关灯</t>
  </si>
  <si>
    <t>29.9+31.5+8</t>
  </si>
  <si>
    <t>地槽灯</t>
  </si>
  <si>
    <t>阳台吊灯</t>
  </si>
  <si>
    <t>软装</t>
  </si>
  <si>
    <t>沙发</t>
  </si>
  <si>
    <t>卧室</t>
  </si>
  <si>
    <t>床</t>
  </si>
  <si>
    <t>床垫</t>
  </si>
  <si>
    <t>抱枕</t>
  </si>
  <si>
    <t>枕芯</t>
  </si>
  <si>
    <t>衣柜</t>
  </si>
  <si>
    <t>窗帘</t>
  </si>
  <si>
    <t>纱帘</t>
  </si>
  <si>
    <t>挂毯</t>
  </si>
  <si>
    <t>隔断</t>
  </si>
  <si>
    <t>茶具</t>
  </si>
  <si>
    <t>奶锅</t>
  </si>
  <si>
    <t>窗帘钩</t>
  </si>
  <si>
    <t>纸巾架&amp;毛巾架</t>
  </si>
  <si>
    <t>镜子</t>
  </si>
  <si>
    <t>床褥</t>
  </si>
  <si>
    <t>枕头*4</t>
  </si>
  <si>
    <t>落地灯</t>
  </si>
  <si>
    <t>床头柜*2</t>
  </si>
  <si>
    <t>地毯</t>
  </si>
  <si>
    <t>装饰画</t>
  </si>
  <si>
    <t>玄关</t>
  </si>
  <si>
    <t>玄关柜</t>
  </si>
  <si>
    <t>换鞋凳</t>
  </si>
  <si>
    <t>休闲桌椅</t>
  </si>
  <si>
    <t>阳台</t>
  </si>
  <si>
    <t>竹帘</t>
  </si>
  <si>
    <t>吧台</t>
  </si>
  <si>
    <t>厨房</t>
  </si>
  <si>
    <t>吧凳</t>
  </si>
  <si>
    <t>配件</t>
  </si>
  <si>
    <t>其他</t>
  </si>
  <si>
    <t>防毒口罩</t>
  </si>
  <si>
    <t>餐食招待</t>
  </si>
  <si>
    <t>10月电费</t>
  </si>
  <si>
    <t>垃圾管理费</t>
  </si>
  <si>
    <t>装修杂费</t>
  </si>
  <si>
    <t>空调管打洞100，空调安装管道480，燃气管加排烟管165，割木条20</t>
  </si>
  <si>
    <t>装修工具</t>
  </si>
  <si>
    <t>玻璃刮，卷尺2</t>
  </si>
  <si>
    <t>开荒保洁</t>
  </si>
  <si>
    <t>装修主要交通运输费</t>
  </si>
  <si>
    <t>竹炭包</t>
  </si>
  <si>
    <t>门窗磨砂玻璃贴</t>
  </si>
  <si>
    <t>总计</t>
  </si>
  <si>
    <t>布草</t>
  </si>
  <si>
    <t>床上四件套</t>
  </si>
  <si>
    <t>一次性消耗品</t>
  </si>
  <si>
    <t>吹风机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</si>
</sst>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3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6"/>
  <sheetViews>
    <sheetView tabSelected="1" zoomScale="133" zoomScaleNormal="133" topLeftCell="A81" workbookViewId="0">
      <selection activeCell="C70" sqref="C70"/>
    </sheetView>
  </sheetViews>
  <sheetFormatPr defaultColWidth="9.625" defaultRowHeight="16.8"/>
  <cols>
    <col min="1" max="1" width="27.375" customWidth="1"/>
    <col min="2" max="2" width="9.375"/>
    <col min="4" max="4" width="69" customWidth="1"/>
  </cols>
  <sheetData>
    <row r="1" ht="23.2" spans="1:10">
      <c r="A1" s="1" t="s">
        <v>0</v>
      </c>
      <c r="B1" s="1"/>
      <c r="C1" s="1"/>
      <c r="D1" s="1"/>
      <c r="E1" s="25"/>
      <c r="F1" s="25"/>
      <c r="G1" s="25"/>
      <c r="H1" s="25"/>
      <c r="I1" s="25"/>
      <c r="J1" s="25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26"/>
      <c r="F2" s="26"/>
      <c r="G2" s="26"/>
    </row>
    <row r="3" spans="1:7">
      <c r="A3" s="2"/>
      <c r="B3" s="3"/>
      <c r="C3" s="3"/>
      <c r="D3" s="4"/>
      <c r="E3" s="26"/>
      <c r="F3" s="26"/>
      <c r="G3" s="26"/>
    </row>
    <row r="4" spans="1:6">
      <c r="A4" s="5" t="s">
        <v>5</v>
      </c>
      <c r="B4" s="5"/>
      <c r="C4" s="5"/>
      <c r="D4" s="5"/>
      <c r="F4">
        <v>48441.5</v>
      </c>
    </row>
    <row r="5" spans="1:6">
      <c r="A5" s="6" t="s">
        <v>6</v>
      </c>
      <c r="B5" s="6">
        <v>30000</v>
      </c>
      <c r="C5" s="7">
        <v>30000</v>
      </c>
      <c r="D5" s="8" t="s">
        <v>7</v>
      </c>
      <c r="F5">
        <v>4824</v>
      </c>
    </row>
    <row r="6" spans="1:4">
      <c r="A6" s="6" t="s">
        <v>8</v>
      </c>
      <c r="B6" s="6">
        <v>4483</v>
      </c>
      <c r="C6" s="7">
        <v>4500</v>
      </c>
      <c r="D6" s="4"/>
    </row>
    <row r="7" spans="1:6">
      <c r="A7" s="6" t="s">
        <v>9</v>
      </c>
      <c r="B7" s="6">
        <v>4000</v>
      </c>
      <c r="C7" s="7">
        <v>3685</v>
      </c>
      <c r="D7" s="4" t="s">
        <v>10</v>
      </c>
      <c r="F7">
        <v>1062.3</v>
      </c>
    </row>
    <row r="8" spans="1:4">
      <c r="A8" s="6" t="s">
        <v>11</v>
      </c>
      <c r="B8" s="6">
        <v>4000</v>
      </c>
      <c r="C8" s="7">
        <v>4260</v>
      </c>
      <c r="D8" s="4" t="s">
        <v>12</v>
      </c>
    </row>
    <row r="9" spans="1:4">
      <c r="A9" s="9" t="s">
        <v>13</v>
      </c>
      <c r="B9" s="7">
        <v>2500</v>
      </c>
      <c r="C9" s="7">
        <v>2183</v>
      </c>
      <c r="D9" s="4"/>
    </row>
    <row r="10" spans="1:6">
      <c r="A10" s="10" t="s">
        <v>14</v>
      </c>
      <c r="B10" s="11">
        <v>1500</v>
      </c>
      <c r="C10" s="11"/>
      <c r="D10" s="4" t="s">
        <v>15</v>
      </c>
      <c r="F10">
        <v>2493.8</v>
      </c>
    </row>
    <row r="11" spans="1:4">
      <c r="A11" s="11" t="s">
        <v>16</v>
      </c>
      <c r="B11" s="11">
        <v>1000</v>
      </c>
      <c r="C11" s="11"/>
      <c r="D11" s="4"/>
    </row>
    <row r="12" spans="1:6">
      <c r="A12" s="11" t="s">
        <v>17</v>
      </c>
      <c r="B12" s="11">
        <v>3888</v>
      </c>
      <c r="C12" s="12">
        <v>1000</v>
      </c>
      <c r="D12" s="4" t="s">
        <v>18</v>
      </c>
      <c r="F12">
        <f>SUM(F4:F10)</f>
        <v>56821.6</v>
      </c>
    </row>
    <row r="13" spans="1:4">
      <c r="A13" s="11" t="s">
        <v>19</v>
      </c>
      <c r="B13" s="11">
        <v>200</v>
      </c>
      <c r="C13" s="11"/>
      <c r="D13" s="4"/>
    </row>
    <row r="14" spans="1:4">
      <c r="A14" s="9" t="s">
        <v>20</v>
      </c>
      <c r="B14" s="7"/>
      <c r="C14" s="7">
        <v>792</v>
      </c>
      <c r="D14" s="4"/>
    </row>
    <row r="15" spans="1:4">
      <c r="A15" s="11" t="s">
        <v>21</v>
      </c>
      <c r="B15" s="11">
        <v>100</v>
      </c>
      <c r="C15" s="11"/>
      <c r="D15" s="4"/>
    </row>
    <row r="16" spans="1:4">
      <c r="A16" s="11" t="s">
        <v>22</v>
      </c>
      <c r="B16" s="11"/>
      <c r="C16" s="13">
        <v>157.1</v>
      </c>
      <c r="D16" s="4"/>
    </row>
    <row r="17" spans="1:4">
      <c r="A17" s="11" t="s">
        <v>23</v>
      </c>
      <c r="B17" s="11">
        <v>100</v>
      </c>
      <c r="C17" s="11"/>
      <c r="D17" s="4"/>
    </row>
    <row r="18" spans="1:4">
      <c r="A18" s="6" t="s">
        <v>24</v>
      </c>
      <c r="B18" s="6">
        <v>1000</v>
      </c>
      <c r="C18" s="7">
        <v>3300</v>
      </c>
      <c r="D18" s="4"/>
    </row>
    <row r="19" spans="1:4">
      <c r="A19" s="6" t="s">
        <v>25</v>
      </c>
      <c r="B19" s="6">
        <v>800</v>
      </c>
      <c r="C19" s="7">
        <f>499.43+80</f>
        <v>579.43</v>
      </c>
      <c r="D19" s="4" t="s">
        <v>26</v>
      </c>
    </row>
    <row r="20" spans="1:4">
      <c r="A20" s="6" t="s">
        <v>27</v>
      </c>
      <c r="B20" s="6">
        <v>800</v>
      </c>
      <c r="C20" s="7">
        <v>850</v>
      </c>
      <c r="D20" s="4" t="s">
        <v>28</v>
      </c>
    </row>
    <row r="21" spans="1:4">
      <c r="A21" s="6" t="s">
        <v>29</v>
      </c>
      <c r="B21" s="6">
        <v>300</v>
      </c>
      <c r="C21" s="7">
        <v>193.14</v>
      </c>
      <c r="D21" s="4" t="s">
        <v>30</v>
      </c>
    </row>
    <row r="22" spans="1:4">
      <c r="A22" s="6" t="s">
        <v>31</v>
      </c>
      <c r="B22" s="6">
        <v>450</v>
      </c>
      <c r="C22" s="7">
        <v>225.31</v>
      </c>
      <c r="D22" s="4" t="s">
        <v>32</v>
      </c>
    </row>
    <row r="23" spans="1:4">
      <c r="A23" s="6" t="s">
        <v>33</v>
      </c>
      <c r="B23" s="7"/>
      <c r="C23" s="7"/>
      <c r="D23" s="4" t="s">
        <v>34</v>
      </c>
    </row>
    <row r="24" spans="1:4">
      <c r="A24" s="14" t="s">
        <v>35</v>
      </c>
      <c r="B24" s="15">
        <f>SUM(B5:B23)</f>
        <v>55121</v>
      </c>
      <c r="C24" s="15">
        <f>SUM(C5:C23)</f>
        <v>51724.98</v>
      </c>
      <c r="D24" s="16"/>
    </row>
    <row r="25" spans="1:4">
      <c r="A25" s="17" t="s">
        <v>36</v>
      </c>
      <c r="B25" s="18"/>
      <c r="C25" s="18"/>
      <c r="D25" s="18"/>
    </row>
    <row r="26" spans="1:4">
      <c r="A26" s="6" t="s">
        <v>37</v>
      </c>
      <c r="B26" s="6">
        <v>500</v>
      </c>
      <c r="C26" s="7">
        <v>335.16</v>
      </c>
      <c r="D26" s="19" t="s">
        <v>38</v>
      </c>
    </row>
    <row r="27" spans="1:4">
      <c r="A27" s="11" t="s">
        <v>39</v>
      </c>
      <c r="B27" s="11">
        <v>2300</v>
      </c>
      <c r="C27" s="11">
        <v>1999</v>
      </c>
      <c r="D27" s="19" t="s">
        <v>40</v>
      </c>
    </row>
    <row r="28" spans="1:4">
      <c r="A28" s="6" t="s">
        <v>41</v>
      </c>
      <c r="B28" s="6">
        <v>1200</v>
      </c>
      <c r="C28" s="7">
        <v>1098.93</v>
      </c>
      <c r="D28" s="19"/>
    </row>
    <row r="29" spans="1:4">
      <c r="A29" s="6" t="s">
        <v>42</v>
      </c>
      <c r="B29" s="6">
        <v>1199</v>
      </c>
      <c r="C29" s="7">
        <v>298</v>
      </c>
      <c r="D29" s="19" t="s">
        <v>43</v>
      </c>
    </row>
    <row r="30" spans="1:4">
      <c r="A30" s="6" t="s">
        <v>44</v>
      </c>
      <c r="B30" s="6"/>
      <c r="C30" s="13">
        <v>169</v>
      </c>
      <c r="D30" s="19"/>
    </row>
    <row r="31" spans="1:4">
      <c r="A31" s="10" t="s">
        <v>45</v>
      </c>
      <c r="B31" s="11">
        <v>299</v>
      </c>
      <c r="C31" s="11"/>
      <c r="D31" s="19" t="s">
        <v>43</v>
      </c>
    </row>
    <row r="32" spans="1:4">
      <c r="A32" s="14" t="s">
        <v>35</v>
      </c>
      <c r="B32" s="15">
        <f>SUM(B26:B31)</f>
        <v>5498</v>
      </c>
      <c r="C32" s="15">
        <f>SUM(C26:C31)</f>
        <v>3900.09</v>
      </c>
      <c r="D32" s="16"/>
    </row>
    <row r="33" spans="1:4">
      <c r="A33" s="17" t="s">
        <v>46</v>
      </c>
      <c r="B33" s="18"/>
      <c r="C33" s="18"/>
      <c r="D33" s="18"/>
    </row>
    <row r="34" spans="1:4">
      <c r="A34" s="20" t="s">
        <v>47</v>
      </c>
      <c r="B34" s="7">
        <v>200</v>
      </c>
      <c r="C34" s="7">
        <v>551</v>
      </c>
      <c r="D34" s="19" t="s">
        <v>48</v>
      </c>
    </row>
    <row r="35" spans="1:4">
      <c r="A35" s="10" t="s">
        <v>49</v>
      </c>
      <c r="B35" s="11">
        <f>258*2</f>
        <v>516</v>
      </c>
      <c r="C35" s="11">
        <v>252.24</v>
      </c>
      <c r="D35" s="19"/>
    </row>
    <row r="36" spans="1:4">
      <c r="A36" s="20" t="s">
        <v>50</v>
      </c>
      <c r="B36" s="7">
        <v>50</v>
      </c>
      <c r="C36" s="7">
        <v>30</v>
      </c>
      <c r="D36" s="19"/>
    </row>
    <row r="37" spans="1:4">
      <c r="A37" s="10" t="s">
        <v>51</v>
      </c>
      <c r="B37" s="11">
        <v>300</v>
      </c>
      <c r="C37" s="11"/>
      <c r="D37" s="19"/>
    </row>
    <row r="38" spans="1:4">
      <c r="A38" s="9" t="s">
        <v>52</v>
      </c>
      <c r="B38" s="21">
        <v>139.7</v>
      </c>
      <c r="C38" s="7">
        <v>1020</v>
      </c>
      <c r="D38" s="4" t="s">
        <v>53</v>
      </c>
    </row>
    <row r="39" spans="1:4">
      <c r="A39" s="9" t="s">
        <v>54</v>
      </c>
      <c r="B39" s="21">
        <v>100</v>
      </c>
      <c r="C39" s="7"/>
      <c r="D39" s="19"/>
    </row>
    <row r="40" spans="1:4">
      <c r="A40" s="10" t="s">
        <v>55</v>
      </c>
      <c r="B40" s="11">
        <v>289</v>
      </c>
      <c r="C40" s="13">
        <v>470</v>
      </c>
      <c r="D40" s="19"/>
    </row>
    <row r="41" spans="1:4">
      <c r="A41" s="14" t="s">
        <v>35</v>
      </c>
      <c r="B41" s="15">
        <f>SUM(B34:B40)</f>
        <v>1594.7</v>
      </c>
      <c r="C41" s="15">
        <f>SUM(C34:C40)</f>
        <v>2323.24</v>
      </c>
      <c r="D41" s="16"/>
    </row>
    <row r="42" spans="1:4">
      <c r="A42" s="17" t="s">
        <v>56</v>
      </c>
      <c r="B42" s="18"/>
      <c r="C42" s="18"/>
      <c r="D42" s="18"/>
    </row>
    <row r="43" spans="1:4">
      <c r="A43" s="11" t="s">
        <v>57</v>
      </c>
      <c r="B43" s="11">
        <v>1500</v>
      </c>
      <c r="C43" s="11"/>
      <c r="D43" s="22" t="s">
        <v>58</v>
      </c>
    </row>
    <row r="44" spans="1:4">
      <c r="A44" s="7" t="s">
        <v>59</v>
      </c>
      <c r="B44" s="7">
        <v>4500</v>
      </c>
      <c r="C44" s="7">
        <v>1930</v>
      </c>
      <c r="D44" s="23"/>
    </row>
    <row r="45" spans="1:4">
      <c r="A45" s="11" t="s">
        <v>60</v>
      </c>
      <c r="B45" s="11">
        <v>1000</v>
      </c>
      <c r="C45" s="11">
        <v>1122.88</v>
      </c>
      <c r="D45" s="23"/>
    </row>
    <row r="46" spans="1:4">
      <c r="A46" s="11" t="s">
        <v>61</v>
      </c>
      <c r="B46" s="11">
        <v>100</v>
      </c>
      <c r="C46" s="11"/>
      <c r="D46" s="23"/>
    </row>
    <row r="47" spans="1:4">
      <c r="A47" s="11" t="s">
        <v>62</v>
      </c>
      <c r="B47" s="11">
        <v>50</v>
      </c>
      <c r="C47" s="11"/>
      <c r="D47" s="23"/>
    </row>
    <row r="48" spans="1:4">
      <c r="A48" s="11" t="s">
        <v>63</v>
      </c>
      <c r="B48" s="11">
        <v>2000</v>
      </c>
      <c r="C48" s="13">
        <v>2000</v>
      </c>
      <c r="D48" s="23"/>
    </row>
    <row r="49" spans="1:4">
      <c r="A49" s="10" t="s">
        <v>64</v>
      </c>
      <c r="B49" s="11"/>
      <c r="C49" s="13">
        <v>360</v>
      </c>
      <c r="D49" s="23"/>
    </row>
    <row r="50" spans="1:4">
      <c r="A50" s="10" t="s">
        <v>65</v>
      </c>
      <c r="B50" s="11"/>
      <c r="C50">
        <v>29.9</v>
      </c>
      <c r="D50" s="23"/>
    </row>
    <row r="51" spans="1:4">
      <c r="A51" s="10" t="s">
        <v>66</v>
      </c>
      <c r="B51" s="11"/>
      <c r="C51" s="13">
        <v>87.22</v>
      </c>
      <c r="D51" s="24"/>
    </row>
    <row r="52" spans="1:4">
      <c r="A52" s="10" t="s">
        <v>67</v>
      </c>
      <c r="B52" s="11"/>
      <c r="C52" s="13">
        <v>234</v>
      </c>
      <c r="D52" s="24"/>
    </row>
    <row r="53" spans="1:4">
      <c r="A53" s="10" t="s">
        <v>68</v>
      </c>
      <c r="B53" s="11"/>
      <c r="C53" s="13">
        <v>112</v>
      </c>
      <c r="D53" s="24"/>
    </row>
    <row r="54" spans="1:6">
      <c r="A54" s="10" t="s">
        <v>69</v>
      </c>
      <c r="B54" s="11"/>
      <c r="C54" s="13">
        <v>29.9</v>
      </c>
      <c r="D54" s="24"/>
      <c r="F54">
        <v>110.38</v>
      </c>
    </row>
    <row r="55" spans="1:6">
      <c r="A55" s="10" t="s">
        <v>70</v>
      </c>
      <c r="B55" s="11"/>
      <c r="C55" s="13">
        <v>28.6</v>
      </c>
      <c r="D55" s="24"/>
      <c r="F55">
        <v>62.64</v>
      </c>
    </row>
    <row r="56" spans="1:6">
      <c r="A56" s="10" t="s">
        <v>71</v>
      </c>
      <c r="B56" s="11"/>
      <c r="C56" s="13">
        <v>47.8</v>
      </c>
      <c r="D56" s="24"/>
      <c r="F56">
        <f>SUM(F54:F55)*2</f>
        <v>346.04</v>
      </c>
    </row>
    <row r="57" spans="1:4">
      <c r="A57" s="10" t="s">
        <v>72</v>
      </c>
      <c r="B57" s="11"/>
      <c r="C57" s="13">
        <v>162.95</v>
      </c>
      <c r="D57" s="24"/>
    </row>
    <row r="58" spans="1:4">
      <c r="A58" s="10" t="s">
        <v>73</v>
      </c>
      <c r="B58" s="11"/>
      <c r="C58">
        <v>246</v>
      </c>
      <c r="D58" s="24"/>
    </row>
    <row r="59" spans="1:4">
      <c r="A59" s="10" t="s">
        <v>74</v>
      </c>
      <c r="B59" s="11"/>
      <c r="C59">
        <v>346.04</v>
      </c>
      <c r="D59" s="24"/>
    </row>
    <row r="60" spans="1:4">
      <c r="A60" s="10" t="s">
        <v>75</v>
      </c>
      <c r="B60" s="11"/>
      <c r="C60" s="13">
        <v>733.23</v>
      </c>
      <c r="D60" s="24"/>
    </row>
    <row r="61" spans="1:4">
      <c r="A61" s="10"/>
      <c r="B61" s="11"/>
      <c r="D61" s="24"/>
    </row>
    <row r="62" spans="1:4">
      <c r="A62" s="10"/>
      <c r="B62" s="11"/>
      <c r="D62" s="24"/>
    </row>
    <row r="63" spans="1:4">
      <c r="A63" s="10"/>
      <c r="B63" s="11"/>
      <c r="D63" s="24"/>
    </row>
    <row r="64" spans="1:4">
      <c r="A64" s="10"/>
      <c r="B64" s="11"/>
      <c r="D64" s="24"/>
    </row>
    <row r="65" spans="1:4">
      <c r="A65" s="10" t="s">
        <v>76</v>
      </c>
      <c r="B65" s="11"/>
      <c r="C65" s="13">
        <v>840</v>
      </c>
      <c r="D65" s="24"/>
    </row>
    <row r="66" spans="1:4">
      <c r="A66" s="11" t="s">
        <v>77</v>
      </c>
      <c r="B66" s="11">
        <v>500</v>
      </c>
      <c r="C66" s="11"/>
      <c r="D66" s="27"/>
    </row>
    <row r="67" spans="1:4">
      <c r="A67" s="10" t="s">
        <v>78</v>
      </c>
      <c r="B67" s="11">
        <v>800</v>
      </c>
      <c r="C67" s="11"/>
      <c r="D67" s="28" t="s">
        <v>79</v>
      </c>
    </row>
    <row r="68" spans="1:4">
      <c r="A68" s="6" t="s">
        <v>80</v>
      </c>
      <c r="B68" s="6">
        <v>1200</v>
      </c>
      <c r="C68" s="7">
        <v>1000</v>
      </c>
      <c r="D68" s="29"/>
    </row>
    <row r="69" spans="1:4">
      <c r="A69" s="30" t="s">
        <v>81</v>
      </c>
      <c r="B69" s="30">
        <v>300</v>
      </c>
      <c r="C69" s="13">
        <v>155.04</v>
      </c>
      <c r="D69" s="31"/>
    </row>
    <row r="70" spans="1:4">
      <c r="A70" s="11" t="s">
        <v>82</v>
      </c>
      <c r="B70" s="11">
        <v>1200</v>
      </c>
      <c r="C70" s="11"/>
      <c r="D70" s="32" t="s">
        <v>83</v>
      </c>
    </row>
    <row r="71" spans="1:4">
      <c r="A71" s="20" t="s">
        <v>84</v>
      </c>
      <c r="B71" s="7"/>
      <c r="C71" s="33">
        <v>240</v>
      </c>
      <c r="D71" s="32"/>
    </row>
    <row r="72" spans="1:4">
      <c r="A72" s="10" t="s">
        <v>85</v>
      </c>
      <c r="B72" s="11">
        <v>1500</v>
      </c>
      <c r="C72" s="13">
        <v>315.5</v>
      </c>
      <c r="D72" s="32" t="s">
        <v>86</v>
      </c>
    </row>
    <row r="73" spans="1:3">
      <c r="A73" t="s">
        <v>87</v>
      </c>
      <c r="C73" s="13">
        <v>299.52</v>
      </c>
    </row>
    <row r="74" spans="1:4">
      <c r="A74" s="34" t="s">
        <v>35</v>
      </c>
      <c r="B74" s="34">
        <f>SUM(B43:B72)</f>
        <v>14650</v>
      </c>
      <c r="C74" s="34">
        <f>SUM(C43:C72)</f>
        <v>10021.06</v>
      </c>
      <c r="D74" s="35"/>
    </row>
    <row r="75" spans="1:4">
      <c r="A75" s="6"/>
      <c r="B75" s="6"/>
      <c r="C75" s="36"/>
      <c r="D75" s="19"/>
    </row>
    <row r="76" spans="1:4">
      <c r="A76" s="37" t="s">
        <v>88</v>
      </c>
      <c r="B76" s="18"/>
      <c r="C76" s="18"/>
      <c r="D76" s="18"/>
    </row>
    <row r="77" spans="1:4">
      <c r="A77" s="9" t="s">
        <v>23</v>
      </c>
      <c r="B77" s="6"/>
      <c r="C77" s="36"/>
      <c r="D77" s="19"/>
    </row>
    <row r="78" spans="1:4">
      <c r="A78" s="17" t="s">
        <v>89</v>
      </c>
      <c r="B78" s="18"/>
      <c r="C78" s="18"/>
      <c r="D78" s="18"/>
    </row>
    <row r="79" spans="1:4">
      <c r="A79" s="6" t="s">
        <v>90</v>
      </c>
      <c r="B79" s="6"/>
      <c r="C79" s="36"/>
      <c r="D79" s="19"/>
    </row>
    <row r="80" spans="1:4">
      <c r="A80" s="6" t="s">
        <v>91</v>
      </c>
      <c r="B80" s="6"/>
      <c r="C80" s="36"/>
      <c r="D80" s="19"/>
    </row>
    <row r="81" spans="1:4">
      <c r="A81" s="6" t="s">
        <v>92</v>
      </c>
      <c r="B81" s="6"/>
      <c r="C81" s="36"/>
      <c r="D81" s="19"/>
    </row>
    <row r="82" spans="1:4">
      <c r="A82" s="6" t="s">
        <v>93</v>
      </c>
      <c r="B82" s="6"/>
      <c r="C82" s="36"/>
      <c r="D82" s="19"/>
    </row>
    <row r="83" spans="1:4">
      <c r="A83" s="6" t="s">
        <v>94</v>
      </c>
      <c r="B83" s="6"/>
      <c r="C83" s="36"/>
      <c r="D83" s="19" t="s">
        <v>95</v>
      </c>
    </row>
    <row r="84" spans="1:4">
      <c r="A84" s="6" t="s">
        <v>96</v>
      </c>
      <c r="B84" s="6"/>
      <c r="C84" s="6"/>
      <c r="D84" s="6" t="s">
        <v>97</v>
      </c>
    </row>
    <row r="85" spans="1:4">
      <c r="A85" s="6" t="s">
        <v>98</v>
      </c>
      <c r="B85" s="6"/>
      <c r="C85" s="6"/>
      <c r="D85" s="6"/>
    </row>
    <row r="86" spans="1:4">
      <c r="A86" s="6" t="s">
        <v>99</v>
      </c>
      <c r="B86" s="6"/>
      <c r="C86" s="6"/>
      <c r="D86" s="6"/>
    </row>
    <row r="87" spans="1:4">
      <c r="A87" s="6" t="s">
        <v>100</v>
      </c>
      <c r="B87" s="6"/>
      <c r="C87" s="6"/>
      <c r="D87" s="6"/>
    </row>
    <row r="88" spans="1:4">
      <c r="A88" s="6" t="s">
        <v>101</v>
      </c>
      <c r="B88" s="6"/>
      <c r="C88" s="6"/>
      <c r="D88" s="6"/>
    </row>
    <row r="89" spans="1:4">
      <c r="A89" s="34" t="s">
        <v>35</v>
      </c>
      <c r="B89" s="34">
        <f>SUM(B79:B88)</f>
        <v>0</v>
      </c>
      <c r="C89" s="34"/>
      <c r="D89" s="34"/>
    </row>
    <row r="90" spans="1:4">
      <c r="A90" s="6"/>
      <c r="B90" s="6"/>
      <c r="C90" s="6"/>
      <c r="D90" s="6"/>
    </row>
    <row r="91" spans="1:4">
      <c r="A91" s="38" t="s">
        <v>102</v>
      </c>
      <c r="B91" s="38">
        <f>B24+B32+B41+B74+B89</f>
        <v>76863.7</v>
      </c>
      <c r="C91" s="38">
        <f>C24+C32+C41+C74+C89</f>
        <v>67969.37</v>
      </c>
      <c r="D91" s="38"/>
    </row>
    <row r="92" spans="1:4">
      <c r="A92" s="37" t="s">
        <v>103</v>
      </c>
      <c r="B92" s="18"/>
      <c r="C92" s="18"/>
      <c r="D92" s="18"/>
    </row>
    <row r="93" spans="1:4">
      <c r="A93" s="10" t="s">
        <v>104</v>
      </c>
      <c r="B93" s="11">
        <f>400*4</f>
        <v>1600</v>
      </c>
      <c r="C93">
        <v>924</v>
      </c>
      <c r="D93" s="19"/>
    </row>
    <row r="94" spans="1:4">
      <c r="A94" s="9" t="s">
        <v>105</v>
      </c>
      <c r="B94" s="6"/>
      <c r="C94" s="6"/>
      <c r="D94" s="6"/>
    </row>
    <row r="95" spans="1:4">
      <c r="A95" s="9" t="s">
        <v>106</v>
      </c>
      <c r="B95" s="6"/>
      <c r="C95" s="6"/>
      <c r="D95" s="6"/>
    </row>
    <row r="96" spans="1:4">
      <c r="A96" s="6"/>
      <c r="B96" s="6"/>
      <c r="C96" s="6"/>
      <c r="D96" s="6"/>
    </row>
  </sheetData>
  <mergeCells count="10">
    <mergeCell ref="A1:D1"/>
    <mergeCell ref="A4:D4"/>
    <mergeCell ref="A25:D25"/>
    <mergeCell ref="A33:D33"/>
    <mergeCell ref="A42:D42"/>
    <mergeCell ref="A76:D76"/>
    <mergeCell ref="A78:D78"/>
    <mergeCell ref="A92:D92"/>
    <mergeCell ref="D43:D66"/>
    <mergeCell ref="D67:D6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2016-10-27T10:53:00Z</dcterms:created>
  <dcterms:modified xsi:type="dcterms:W3CDTF">2021-03-01T20:04:24Z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