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artine\Desktop\Board Meeting Up to date documents\"/>
    </mc:Choice>
  </mc:AlternateContent>
  <xr:revisionPtr revIDLastSave="0" documentId="13_ncr:1_{5B517482-70BE-4B42-AD15-DD2F5A8959B3}" xr6:coauthVersionLast="36" xr6:coauthVersionMax="36" xr10:uidLastSave="{00000000-0000-0000-0000-000000000000}"/>
  <bookViews>
    <workbookView xWindow="0" yWindow="0" windowWidth="28800" windowHeight="11025" xr2:uid="{103D2AF9-F7EA-4BF3-BC20-4B1CE104F0A3}"/>
  </bookViews>
  <sheets>
    <sheet name="Sheet1" sheetId="1" r:id="rId1"/>
  </sheet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6" i="1" l="1"/>
  <c r="F89" i="1"/>
  <c r="F61" i="1"/>
  <c r="F54" i="1"/>
  <c r="F47" i="1"/>
  <c r="F40" i="1"/>
  <c r="F33" i="1"/>
  <c r="F19" i="1"/>
  <c r="F12" i="1"/>
  <c r="F82" i="1"/>
  <c r="F81" i="1"/>
  <c r="F80" i="1"/>
  <c r="E99" i="1"/>
  <c r="D99" i="1"/>
  <c r="C99" i="1"/>
  <c r="E98" i="1"/>
  <c r="D98" i="1"/>
  <c r="C98" i="1"/>
  <c r="B99" i="1"/>
  <c r="B98" i="1"/>
  <c r="F95" i="1"/>
  <c r="F94" i="1"/>
  <c r="F92" i="1"/>
  <c r="F91" i="1"/>
  <c r="F88" i="1"/>
  <c r="F87" i="1"/>
  <c r="F85" i="1"/>
  <c r="F84" i="1"/>
  <c r="F79" i="1"/>
  <c r="F78" i="1"/>
  <c r="F76" i="1"/>
  <c r="F75" i="1"/>
  <c r="F73" i="1"/>
  <c r="F72" i="1"/>
  <c r="F70" i="1"/>
  <c r="F69" i="1"/>
  <c r="F67" i="1"/>
  <c r="F66" i="1"/>
  <c r="F64" i="1"/>
  <c r="F63" i="1"/>
  <c r="F60" i="1"/>
  <c r="F59" i="1"/>
  <c r="F56" i="1"/>
  <c r="F53" i="1"/>
  <c r="F52" i="1"/>
  <c r="F50" i="1"/>
  <c r="F49" i="1"/>
  <c r="F46" i="1"/>
  <c r="F45" i="1"/>
  <c r="F43" i="1"/>
  <c r="F42" i="1"/>
  <c r="F39" i="1"/>
  <c r="F38" i="1"/>
  <c r="F36" i="1"/>
  <c r="F35" i="1"/>
  <c r="F32" i="1"/>
  <c r="F31" i="1"/>
  <c r="F29" i="1"/>
  <c r="F28" i="1"/>
  <c r="F25" i="1"/>
  <c r="F24" i="1"/>
  <c r="F22" i="1"/>
  <c r="F21" i="1"/>
  <c r="F18" i="1"/>
  <c r="F17" i="1"/>
  <c r="F15" i="1"/>
  <c r="F14" i="1"/>
  <c r="F11" i="1"/>
  <c r="F10" i="1"/>
  <c r="F8" i="1"/>
  <c r="F7" i="1"/>
  <c r="F98" i="1"/>
  <c r="G98" i="1"/>
  <c r="F99" i="1"/>
  <c r="G99" i="1"/>
</calcChain>
</file>

<file path=xl/sharedStrings.xml><?xml version="1.0" encoding="utf-8"?>
<sst xmlns="http://schemas.openxmlformats.org/spreadsheetml/2006/main" count="108" uniqueCount="34">
  <si>
    <t>2014-15</t>
  </si>
  <si>
    <t>2015-16</t>
  </si>
  <si>
    <t>2016-17</t>
  </si>
  <si>
    <t>2017-18</t>
  </si>
  <si>
    <t>NBHRF Program Utilization Report   2014-15 to 2017-18</t>
  </si>
  <si>
    <t># of applications</t>
  </si>
  <si>
    <t># funded</t>
  </si>
  <si>
    <t>$ applied for</t>
  </si>
  <si>
    <t>$ funded</t>
  </si>
  <si>
    <t>$ budgetted</t>
  </si>
  <si>
    <t>Program and  Metric</t>
  </si>
  <si>
    <t>NBHRF Bridge Grant</t>
  </si>
  <si>
    <t>NBHRF Establishment Grant</t>
  </si>
  <si>
    <t>NBHRF Workshhop Grant</t>
  </si>
  <si>
    <t>NBHRF Strategic Initiative Grant</t>
  </si>
  <si>
    <t>NBHRF Summer Studentships</t>
  </si>
  <si>
    <t>NBHRF Master's Studentships</t>
  </si>
  <si>
    <t>NBHRF Doctoral Studentships</t>
  </si>
  <si>
    <t>NBHRF Clinical Scholarships</t>
  </si>
  <si>
    <t>NBHRF Post-doctoral/MD Fellowships</t>
  </si>
  <si>
    <t>NBHRF Research Chairs</t>
  </si>
  <si>
    <t>NBHRF MSSU Master's Studentships</t>
  </si>
  <si>
    <t>NBHRF MSSU Doctoral Studentships</t>
  </si>
  <si>
    <t>NBHRF MSSU Post-doctoral/MD Fellowships</t>
  </si>
  <si>
    <t>4 yr Total</t>
  </si>
  <si>
    <t>% Change over 4 yrs</t>
  </si>
  <si>
    <t>Annual Totals</t>
  </si>
  <si>
    <t>Success  Rate</t>
  </si>
  <si>
    <t xml:space="preserve">Items to Note:   Only Internal NBHRF Programs Included (because the Partner determines the program and takes in the applications on all of our Parternship Programs).   These programs do not reflect where we spend the bulk of our budget (which is on Partnership Programs such as SPOR) </t>
  </si>
  <si>
    <t>N/A</t>
  </si>
  <si>
    <t>4 yr. Total</t>
  </si>
  <si>
    <t>Total MSSU Budgeted</t>
  </si>
  <si>
    <t>Total MSSU $ applied for</t>
  </si>
  <si>
    <t>Total MSSU $ funded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</si>
</sst>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1" xfId="0" applyFont="1" applyBorder="1"/>
    <xf numFmtId="0" fontId="0" fillId="0" borderId="1" xfId="0" applyBorder="1"/>
    <xf numFmtId="0" fontId="0" fillId="0" borderId="1" xfId="0" applyBorder="1" applyAlignment="1">
      <alignment horizontal="right"/>
    </xf>
    <xf numFmtId="3" fontId="0" fillId="0" borderId="1" xfId="0" applyNumberFormat="1" applyBorder="1"/>
    <xf numFmtId="0" fontId="1" fillId="0" borderId="1" xfId="0" applyFont="1" applyFill="1" applyBorder="1"/>
    <xf numFmtId="0" fontId="0" fillId="0" borderId="1" xfId="0" applyFill="1" applyBorder="1" applyAlignment="1">
      <alignment horizontal="right"/>
    </xf>
    <xf numFmtId="0" fontId="2" fillId="0" borderId="1" xfId="0" applyFont="1" applyBorder="1"/>
    <xf numFmtId="9" fontId="0" fillId="0" borderId="1" xfId="0" applyNumberFormat="1" applyBorder="1"/>
    <xf numFmtId="0" fontId="1" fillId="0" borderId="1" xfId="0" applyFont="1" applyBorder="1" applyAlignment="1">
      <alignment horizontal="right"/>
    </xf>
    <xf numFmtId="3" fontId="1" fillId="0" borderId="1" xfId="0" applyNumberFormat="1" applyFont="1" applyBorder="1"/>
    <xf numFmtId="3" fontId="0" fillId="0" borderId="1" xfId="0" applyNumberFormat="1" applyFill="1" applyBorder="1"/>
    <xf numFmtId="0" fontId="0" fillId="0" borderId="1" xfId="0" applyFill="1" applyBorder="1"/>
    <xf numFmtId="9" fontId="0" fillId="0" borderId="1" xfId="0" applyNumberFormat="1" applyFill="1" applyBorder="1"/>
    <xf numFmtId="0" fontId="2" fillId="0" borderId="1" xfId="0" applyFont="1" applyFill="1" applyBorder="1" applyAlignment="1">
      <alignment horizontal="left"/>
    </xf>
    <xf numFmtId="0" fontId="2" fillId="0" borderId="1" xfId="0" applyFont="1" applyBorder="1" applyAlignment="1">
      <alignment horizontal="right"/>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2F336-D5B4-4E54-8437-6A1EFA975940}">
  <dimension ref="A1:G102"/>
  <sheetViews>
    <sheetView tabSelected="1" topLeftCell="A73" zoomScale="196" zoomScaleNormal="196" workbookViewId="0">
      <selection activeCell="D87" sqref="D87"/>
    </sheetView>
  </sheetViews>
  <sheetFormatPr defaultRowHeight="15" x14ac:dyDescent="0.25"/>
  <cols>
    <col min="1" max="1" width="36.85546875" customWidth="1"/>
    <col min="2" max="2" width="18.28515625" customWidth="1"/>
    <col min="3" max="3" width="16" customWidth="1"/>
    <col min="4" max="4" width="16.28515625" customWidth="1"/>
    <col min="5" max="5" width="19.5703125" customWidth="1"/>
    <col min="6" max="6" width="13.140625" customWidth="1"/>
    <col min="7" max="7" width="20" customWidth="1"/>
  </cols>
  <sheetData>
    <row r="1" spans="1:7" ht="18.75" x14ac:dyDescent="0.3">
      <c r="A1" s="7" t="s">
        <v>4</v>
      </c>
      <c r="B1" s="1"/>
      <c r="C1" s="1"/>
      <c r="D1" s="1"/>
      <c r="E1" s="1"/>
      <c r="F1" s="1"/>
      <c r="G1" s="2"/>
    </row>
    <row r="2" spans="1:7" ht="28.15" customHeight="1" x14ac:dyDescent="0.25">
      <c r="A2" s="16" t="s">
        <v>28</v>
      </c>
      <c r="B2" s="17"/>
      <c r="C2" s="17"/>
      <c r="D2" s="17"/>
      <c r="E2" s="17"/>
      <c r="F2" s="17"/>
      <c r="G2" s="18"/>
    </row>
    <row r="3" spans="1:7" x14ac:dyDescent="0.25">
      <c r="A3" s="1"/>
      <c r="B3" s="1"/>
      <c r="C3" s="1"/>
      <c r="D3" s="1"/>
      <c r="E3" s="1"/>
      <c r="F3" s="1"/>
      <c r="G3" s="2"/>
    </row>
    <row r="4" spans="1:7" x14ac:dyDescent="0.25">
      <c r="A4" s="1" t="s">
        <v>10</v>
      </c>
      <c r="B4" s="1" t="s">
        <v>0</v>
      </c>
      <c r="C4" s="1" t="s">
        <v>1</v>
      </c>
      <c r="D4" s="1" t="s">
        <v>2</v>
      </c>
      <c r="E4" s="1" t="s">
        <v>3</v>
      </c>
      <c r="F4" s="1" t="s">
        <v>24</v>
      </c>
      <c r="G4" s="5" t="s">
        <v>25</v>
      </c>
    </row>
    <row r="5" spans="1:7" ht="4.9000000000000004" customHeight="1" x14ac:dyDescent="0.25">
      <c r="A5" s="2"/>
      <c r="B5" s="2"/>
      <c r="C5" s="2"/>
      <c r="D5" s="2"/>
      <c r="E5" s="2"/>
      <c r="F5" s="2"/>
      <c r="G5" s="2"/>
    </row>
    <row r="6" spans="1:7" ht="14.45" customHeight="1" x14ac:dyDescent="0.25">
      <c r="A6" s="1" t="s">
        <v>11</v>
      </c>
      <c r="B6" s="2"/>
      <c r="C6" s="2"/>
      <c r="D6" s="2"/>
      <c r="E6" s="2"/>
      <c r="F6" s="2"/>
      <c r="G6" s="2"/>
    </row>
    <row r="7" spans="1:7" x14ac:dyDescent="0.25">
      <c r="A7" s="3" t="s">
        <v>5</v>
      </c>
      <c r="B7" s="2">
        <v>9</v>
      </c>
      <c r="C7" s="2">
        <v>5</v>
      </c>
      <c r="D7" s="2">
        <v>8</v>
      </c>
      <c r="E7" s="2">
        <v>6</v>
      </c>
      <c r="F7" s="2">
        <f>SUM(B7:E7)</f>
        <v>28</v>
      </c>
      <c r="G7" s="2">
        <v>-33</v>
      </c>
    </row>
    <row r="8" spans="1:7" x14ac:dyDescent="0.25">
      <c r="A8" s="3" t="s">
        <v>6</v>
      </c>
      <c r="B8" s="2">
        <v>7</v>
      </c>
      <c r="C8" s="2">
        <v>4</v>
      </c>
      <c r="D8" s="2">
        <v>5</v>
      </c>
      <c r="E8" s="2">
        <v>5</v>
      </c>
      <c r="F8" s="2">
        <f>SUM(B8:E8)</f>
        <v>21</v>
      </c>
      <c r="G8" s="2">
        <v>-28</v>
      </c>
    </row>
    <row r="9" spans="1:7" x14ac:dyDescent="0.25">
      <c r="A9" s="3" t="s">
        <v>27</v>
      </c>
      <c r="B9" s="8">
        <v>0.78</v>
      </c>
      <c r="C9" s="8">
        <v>0.8</v>
      </c>
      <c r="D9" s="8">
        <v>0.62</v>
      </c>
      <c r="E9" s="8">
        <v>0.83</v>
      </c>
      <c r="F9" s="8">
        <v>0.75</v>
      </c>
      <c r="G9" s="8"/>
    </row>
    <row r="10" spans="1:7" x14ac:dyDescent="0.25">
      <c r="A10" s="3" t="s">
        <v>7</v>
      </c>
      <c r="B10" s="4">
        <v>262935</v>
      </c>
      <c r="C10" s="4">
        <v>254465</v>
      </c>
      <c r="D10" s="4">
        <v>143000</v>
      </c>
      <c r="E10" s="4">
        <v>174400</v>
      </c>
      <c r="F10" s="4">
        <f>SUM(B10:E10)</f>
        <v>834800</v>
      </c>
      <c r="G10" s="2">
        <v>-33</v>
      </c>
    </row>
    <row r="11" spans="1:7" x14ac:dyDescent="0.25">
      <c r="A11" s="3" t="s">
        <v>8</v>
      </c>
      <c r="B11" s="4">
        <v>169687</v>
      </c>
      <c r="C11" s="4">
        <v>100000</v>
      </c>
      <c r="D11" s="4">
        <v>118400</v>
      </c>
      <c r="E11" s="4">
        <v>175000</v>
      </c>
      <c r="F11" s="4">
        <f>SUM(B11:E11)</f>
        <v>563087</v>
      </c>
      <c r="G11" s="2">
        <v>3</v>
      </c>
    </row>
    <row r="12" spans="1:7" x14ac:dyDescent="0.25">
      <c r="A12" s="3" t="s">
        <v>9</v>
      </c>
      <c r="B12" s="4">
        <v>420000</v>
      </c>
      <c r="C12" s="4">
        <v>200000</v>
      </c>
      <c r="D12" s="4">
        <v>210000</v>
      </c>
      <c r="E12" s="4">
        <v>210000</v>
      </c>
      <c r="F12" s="4">
        <f>SUM(B12:E12)</f>
        <v>1040000</v>
      </c>
      <c r="G12" s="2">
        <v>-50</v>
      </c>
    </row>
    <row r="13" spans="1:7" x14ac:dyDescent="0.25">
      <c r="A13" s="1" t="s">
        <v>12</v>
      </c>
      <c r="B13" s="2"/>
      <c r="C13" s="2"/>
      <c r="D13" s="2"/>
      <c r="E13" s="2"/>
      <c r="F13" s="2"/>
      <c r="G13" s="2"/>
    </row>
    <row r="14" spans="1:7" x14ac:dyDescent="0.25">
      <c r="A14" s="3" t="s">
        <v>5</v>
      </c>
      <c r="B14" s="2">
        <v>1</v>
      </c>
      <c r="C14" s="2">
        <v>4</v>
      </c>
      <c r="D14" s="2">
        <v>2</v>
      </c>
      <c r="E14" s="2">
        <v>1</v>
      </c>
      <c r="F14" s="2">
        <f>SUM(B14:E14)</f>
        <v>8</v>
      </c>
      <c r="G14" s="2">
        <v>0</v>
      </c>
    </row>
    <row r="15" spans="1:7" x14ac:dyDescent="0.25">
      <c r="A15" s="3" t="s">
        <v>6</v>
      </c>
      <c r="B15" s="2">
        <v>1</v>
      </c>
      <c r="C15" s="2">
        <v>1</v>
      </c>
      <c r="D15" s="2">
        <v>1</v>
      </c>
      <c r="E15" s="2">
        <v>1</v>
      </c>
      <c r="F15" s="2">
        <f>SUM(B15:E15)</f>
        <v>4</v>
      </c>
      <c r="G15" s="2">
        <v>0</v>
      </c>
    </row>
    <row r="16" spans="1:7" x14ac:dyDescent="0.25">
      <c r="A16" s="3" t="s">
        <v>27</v>
      </c>
      <c r="B16" s="8">
        <v>1</v>
      </c>
      <c r="C16" s="8">
        <v>0.25</v>
      </c>
      <c r="D16" s="8">
        <v>0.5</v>
      </c>
      <c r="E16" s="8">
        <v>1</v>
      </c>
      <c r="F16" s="8">
        <v>0.5</v>
      </c>
      <c r="G16" s="8"/>
    </row>
    <row r="17" spans="1:7" x14ac:dyDescent="0.25">
      <c r="A17" s="3" t="s">
        <v>7</v>
      </c>
      <c r="B17" s="4">
        <v>180000</v>
      </c>
      <c r="C17" s="4">
        <v>480000</v>
      </c>
      <c r="D17" s="4">
        <v>121733</v>
      </c>
      <c r="E17" s="4">
        <v>80000</v>
      </c>
      <c r="F17" s="4">
        <f>SUM(B17:E17)</f>
        <v>861733</v>
      </c>
      <c r="G17" s="2">
        <v>-55</v>
      </c>
    </row>
    <row r="18" spans="1:7" x14ac:dyDescent="0.25">
      <c r="A18" s="3" t="s">
        <v>8</v>
      </c>
      <c r="B18" s="4">
        <v>120000</v>
      </c>
      <c r="C18" s="4">
        <v>90000</v>
      </c>
      <c r="D18" s="4">
        <v>98000</v>
      </c>
      <c r="E18" s="4">
        <v>80000</v>
      </c>
      <c r="F18" s="4">
        <f>SUM(B18:E18)</f>
        <v>388000</v>
      </c>
      <c r="G18" s="2">
        <v>-33</v>
      </c>
    </row>
    <row r="19" spans="1:7" x14ac:dyDescent="0.25">
      <c r="A19" s="3" t="s">
        <v>9</v>
      </c>
      <c r="B19" s="4">
        <v>120000</v>
      </c>
      <c r="C19" s="4">
        <v>240000</v>
      </c>
      <c r="D19" s="4">
        <v>94000</v>
      </c>
      <c r="E19" s="4">
        <v>120000</v>
      </c>
      <c r="F19" s="4">
        <f>SUM(B19:E19)</f>
        <v>574000</v>
      </c>
      <c r="G19" s="2">
        <v>0</v>
      </c>
    </row>
    <row r="20" spans="1:7" x14ac:dyDescent="0.25">
      <c r="A20" s="1" t="s">
        <v>13</v>
      </c>
      <c r="B20" s="2"/>
      <c r="C20" s="2"/>
      <c r="D20" s="2"/>
      <c r="E20" s="2"/>
      <c r="F20" s="2"/>
      <c r="G20" s="2"/>
    </row>
    <row r="21" spans="1:7" x14ac:dyDescent="0.25">
      <c r="A21" s="3" t="s">
        <v>5</v>
      </c>
      <c r="B21" s="2">
        <v>3</v>
      </c>
      <c r="C21" s="2">
        <v>4</v>
      </c>
      <c r="D21" s="2">
        <v>9</v>
      </c>
      <c r="E21" s="2">
        <v>4</v>
      </c>
      <c r="F21" s="2">
        <f>SUM(B21:E21)</f>
        <v>20</v>
      </c>
      <c r="G21" s="2">
        <v>33</v>
      </c>
    </row>
    <row r="22" spans="1:7" x14ac:dyDescent="0.25">
      <c r="A22" s="3" t="s">
        <v>6</v>
      </c>
      <c r="B22" s="2">
        <v>3</v>
      </c>
      <c r="C22" s="2">
        <v>2</v>
      </c>
      <c r="D22" s="2">
        <v>5</v>
      </c>
      <c r="E22" s="2">
        <v>2</v>
      </c>
      <c r="F22" s="2">
        <f>SUM(B22:E22)</f>
        <v>12</v>
      </c>
      <c r="G22" s="2">
        <v>-33</v>
      </c>
    </row>
    <row r="23" spans="1:7" x14ac:dyDescent="0.25">
      <c r="A23" s="3" t="s">
        <v>27</v>
      </c>
      <c r="B23" s="8">
        <v>1</v>
      </c>
      <c r="C23" s="8">
        <v>0.5</v>
      </c>
      <c r="D23" s="8">
        <v>0.55000000000000004</v>
      </c>
      <c r="E23" s="8">
        <v>0.5</v>
      </c>
      <c r="F23" s="8">
        <v>0.6</v>
      </c>
      <c r="G23" s="8"/>
    </row>
    <row r="24" spans="1:7" x14ac:dyDescent="0.25">
      <c r="A24" s="3" t="s">
        <v>7</v>
      </c>
      <c r="B24" s="4">
        <v>12654</v>
      </c>
      <c r="C24" s="4">
        <v>23971</v>
      </c>
      <c r="D24" s="4">
        <v>39796</v>
      </c>
      <c r="E24" s="4">
        <v>28989</v>
      </c>
      <c r="F24" s="4">
        <f>SUM(B24:E24)</f>
        <v>105410</v>
      </c>
      <c r="G24" s="2">
        <v>129</v>
      </c>
    </row>
    <row r="25" spans="1:7" x14ac:dyDescent="0.25">
      <c r="A25" s="3" t="s">
        <v>8</v>
      </c>
      <c r="B25" s="4">
        <v>12654</v>
      </c>
      <c r="C25" s="4">
        <v>10000</v>
      </c>
      <c r="D25" s="4">
        <v>13250</v>
      </c>
      <c r="E25" s="4">
        <v>9275</v>
      </c>
      <c r="F25" s="4">
        <f>SUM(B25:E25)</f>
        <v>45179</v>
      </c>
      <c r="G25" s="2">
        <v>27</v>
      </c>
    </row>
    <row r="26" spans="1:7" x14ac:dyDescent="0.25">
      <c r="A26" s="3" t="s">
        <v>9</v>
      </c>
      <c r="B26" s="4">
        <v>25000</v>
      </c>
      <c r="C26" s="4">
        <v>25000</v>
      </c>
      <c r="D26" s="4">
        <v>10000</v>
      </c>
      <c r="E26" s="4">
        <v>10000</v>
      </c>
      <c r="F26" s="4">
        <v>70000</v>
      </c>
      <c r="G26" s="2">
        <v>-150</v>
      </c>
    </row>
    <row r="27" spans="1:7" x14ac:dyDescent="0.25">
      <c r="A27" s="1" t="s">
        <v>14</v>
      </c>
      <c r="B27" s="2"/>
      <c r="C27" s="2"/>
      <c r="D27" s="2"/>
      <c r="E27" s="2"/>
      <c r="F27" s="2"/>
      <c r="G27" s="2"/>
    </row>
    <row r="28" spans="1:7" x14ac:dyDescent="0.25">
      <c r="A28" s="3" t="s">
        <v>5</v>
      </c>
      <c r="B28" s="2">
        <v>4</v>
      </c>
      <c r="C28" s="2">
        <v>4</v>
      </c>
      <c r="D28" s="2">
        <v>10</v>
      </c>
      <c r="E28" s="2">
        <v>7</v>
      </c>
      <c r="F28" s="2">
        <f>SUM(B28:E28)</f>
        <v>25</v>
      </c>
      <c r="G28" s="2">
        <v>75</v>
      </c>
    </row>
    <row r="29" spans="1:7" x14ac:dyDescent="0.25">
      <c r="A29" s="3" t="s">
        <v>6</v>
      </c>
      <c r="B29" s="2">
        <v>4</v>
      </c>
      <c r="C29" s="2">
        <v>4</v>
      </c>
      <c r="D29" s="2">
        <v>7</v>
      </c>
      <c r="E29" s="2">
        <v>4</v>
      </c>
      <c r="F29" s="2">
        <f>SUM(B29:E29)</f>
        <v>19</v>
      </c>
      <c r="G29" s="2">
        <v>0</v>
      </c>
    </row>
    <row r="30" spans="1:7" x14ac:dyDescent="0.25">
      <c r="A30" s="3" t="s">
        <v>27</v>
      </c>
      <c r="B30" s="8">
        <v>1</v>
      </c>
      <c r="C30" s="8">
        <v>1</v>
      </c>
      <c r="D30" s="8">
        <v>0.7</v>
      </c>
      <c r="E30" s="8">
        <v>0.56999999999999995</v>
      </c>
      <c r="F30" s="8">
        <v>0.76</v>
      </c>
      <c r="G30" s="2"/>
    </row>
    <row r="31" spans="1:7" x14ac:dyDescent="0.25">
      <c r="A31" s="3" t="s">
        <v>7</v>
      </c>
      <c r="B31" s="4">
        <v>175000</v>
      </c>
      <c r="C31" s="4">
        <v>1210994</v>
      </c>
      <c r="D31" s="11">
        <v>2219333</v>
      </c>
      <c r="E31" s="4">
        <v>898328</v>
      </c>
      <c r="F31" s="4">
        <f>SUM(B31:E31)</f>
        <v>4503655</v>
      </c>
      <c r="G31" s="2">
        <v>413</v>
      </c>
    </row>
    <row r="32" spans="1:7" x14ac:dyDescent="0.25">
      <c r="A32" s="3" t="s">
        <v>8</v>
      </c>
      <c r="B32" s="4">
        <v>175000</v>
      </c>
      <c r="C32" s="4">
        <v>1210994</v>
      </c>
      <c r="D32" s="11">
        <v>251108</v>
      </c>
      <c r="E32" s="4">
        <v>251990</v>
      </c>
      <c r="F32" s="4">
        <f>SUM(B32:E32)</f>
        <v>1889092</v>
      </c>
      <c r="G32" s="2">
        <v>43</v>
      </c>
    </row>
    <row r="33" spans="1:7" x14ac:dyDescent="0.25">
      <c r="A33" s="3" t="s">
        <v>9</v>
      </c>
      <c r="B33" s="4">
        <v>342000</v>
      </c>
      <c r="C33" s="4">
        <v>1164000</v>
      </c>
      <c r="D33" s="4">
        <v>160000</v>
      </c>
      <c r="E33" s="4">
        <v>230000</v>
      </c>
      <c r="F33" s="4">
        <f>SUM(B33:E33)</f>
        <v>1896000</v>
      </c>
      <c r="G33" s="2">
        <v>-33</v>
      </c>
    </row>
    <row r="34" spans="1:7" x14ac:dyDescent="0.25">
      <c r="A34" s="1" t="s">
        <v>15</v>
      </c>
      <c r="B34" s="2"/>
      <c r="C34" s="2"/>
      <c r="D34" s="2"/>
      <c r="E34" s="2"/>
      <c r="F34" s="2"/>
      <c r="G34" s="2"/>
    </row>
    <row r="35" spans="1:7" x14ac:dyDescent="0.25">
      <c r="A35" s="3" t="s">
        <v>5</v>
      </c>
      <c r="B35" s="2">
        <v>26</v>
      </c>
      <c r="C35" s="2">
        <v>26</v>
      </c>
      <c r="D35" s="2">
        <v>17</v>
      </c>
      <c r="E35" s="2">
        <v>25</v>
      </c>
      <c r="F35" s="2">
        <f>SUM(B35:E35)</f>
        <v>94</v>
      </c>
      <c r="G35" s="2">
        <v>-4</v>
      </c>
    </row>
    <row r="36" spans="1:7" x14ac:dyDescent="0.25">
      <c r="A36" s="3" t="s">
        <v>6</v>
      </c>
      <c r="B36" s="2">
        <v>14</v>
      </c>
      <c r="C36" s="2">
        <v>12</v>
      </c>
      <c r="D36" s="2">
        <v>16</v>
      </c>
      <c r="E36" s="2">
        <v>16</v>
      </c>
      <c r="F36" s="2">
        <f>SUM(B36:E36)</f>
        <v>58</v>
      </c>
      <c r="G36" s="2">
        <v>14</v>
      </c>
    </row>
    <row r="37" spans="1:7" x14ac:dyDescent="0.25">
      <c r="A37" s="3" t="s">
        <v>27</v>
      </c>
      <c r="B37" s="8">
        <v>0.54</v>
      </c>
      <c r="C37" s="8">
        <v>0.46</v>
      </c>
      <c r="D37" s="8">
        <v>0.94</v>
      </c>
      <c r="E37" s="8">
        <v>0.64</v>
      </c>
      <c r="F37" s="8">
        <v>0.62</v>
      </c>
      <c r="G37" s="2"/>
    </row>
    <row r="38" spans="1:7" x14ac:dyDescent="0.25">
      <c r="A38" s="3" t="s">
        <v>7</v>
      </c>
      <c r="B38" s="4">
        <v>163408</v>
      </c>
      <c r="C38" s="4">
        <v>176336</v>
      </c>
      <c r="D38" s="4">
        <v>163069</v>
      </c>
      <c r="E38" s="4">
        <v>151666</v>
      </c>
      <c r="F38" s="4">
        <f>SUM(B38:E38)</f>
        <v>654479</v>
      </c>
      <c r="G38" s="2">
        <v>7</v>
      </c>
    </row>
    <row r="39" spans="1:7" x14ac:dyDescent="0.25">
      <c r="A39" s="3" t="s">
        <v>8</v>
      </c>
      <c r="B39" s="4">
        <v>77456</v>
      </c>
      <c r="C39" s="4">
        <v>69660</v>
      </c>
      <c r="D39" s="4">
        <v>100528</v>
      </c>
      <c r="E39" s="4">
        <v>97232</v>
      </c>
      <c r="F39" s="4">
        <f>SUM(B39:E39)</f>
        <v>344876</v>
      </c>
      <c r="G39" s="2">
        <v>25</v>
      </c>
    </row>
    <row r="40" spans="1:7" x14ac:dyDescent="0.25">
      <c r="A40" s="3" t="s">
        <v>9</v>
      </c>
      <c r="B40" s="4">
        <v>72800</v>
      </c>
      <c r="C40" s="4">
        <v>78500</v>
      </c>
      <c r="D40" s="4">
        <v>78500</v>
      </c>
      <c r="E40" s="4">
        <v>78500</v>
      </c>
      <c r="F40" s="4">
        <f>SUM(B40:E40)</f>
        <v>308300</v>
      </c>
      <c r="G40" s="2">
        <v>0</v>
      </c>
    </row>
    <row r="41" spans="1:7" x14ac:dyDescent="0.25">
      <c r="A41" s="1" t="s">
        <v>16</v>
      </c>
      <c r="B41" s="2"/>
      <c r="C41" s="2"/>
      <c r="D41" s="2"/>
      <c r="E41" s="2"/>
      <c r="F41" s="2"/>
      <c r="G41" s="2"/>
    </row>
    <row r="42" spans="1:7" x14ac:dyDescent="0.25">
      <c r="A42" s="3" t="s">
        <v>5</v>
      </c>
      <c r="B42" s="2">
        <v>12</v>
      </c>
      <c r="C42" s="2">
        <v>7</v>
      </c>
      <c r="D42" s="2">
        <v>3</v>
      </c>
      <c r="E42" s="2">
        <v>8</v>
      </c>
      <c r="F42" s="2">
        <f>SUM(B42:E42)</f>
        <v>30</v>
      </c>
      <c r="G42" s="2">
        <v>-33</v>
      </c>
    </row>
    <row r="43" spans="1:7" x14ac:dyDescent="0.25">
      <c r="A43" s="3" t="s">
        <v>6</v>
      </c>
      <c r="B43" s="2">
        <v>4</v>
      </c>
      <c r="C43" s="2">
        <v>4</v>
      </c>
      <c r="D43" s="2">
        <v>2</v>
      </c>
      <c r="E43" s="2">
        <v>2</v>
      </c>
      <c r="F43" s="2">
        <f>SUM(B43:E43)</f>
        <v>12</v>
      </c>
      <c r="G43" s="2">
        <v>-50</v>
      </c>
    </row>
    <row r="44" spans="1:7" x14ac:dyDescent="0.25">
      <c r="A44" s="3" t="s">
        <v>27</v>
      </c>
      <c r="B44" s="8">
        <v>0.33</v>
      </c>
      <c r="C44" s="8">
        <v>0.56999999999999995</v>
      </c>
      <c r="D44" s="8">
        <v>0.66</v>
      </c>
      <c r="E44" s="8">
        <v>0.25</v>
      </c>
      <c r="F44" s="8">
        <v>0.4</v>
      </c>
      <c r="G44" s="2"/>
    </row>
    <row r="45" spans="1:7" x14ac:dyDescent="0.25">
      <c r="A45" s="3" t="s">
        <v>7</v>
      </c>
      <c r="B45" s="4">
        <v>172000</v>
      </c>
      <c r="C45" s="4">
        <v>85000</v>
      </c>
      <c r="D45" s="4">
        <v>85000</v>
      </c>
      <c r="E45" s="4">
        <v>223500</v>
      </c>
      <c r="F45" s="4">
        <f>SUM(B45:E45)</f>
        <v>565500</v>
      </c>
      <c r="G45" s="2">
        <v>30</v>
      </c>
    </row>
    <row r="46" spans="1:7" x14ac:dyDescent="0.25">
      <c r="A46" s="3" t="s">
        <v>8</v>
      </c>
      <c r="B46" s="4">
        <v>38000</v>
      </c>
      <c r="C46" s="4">
        <v>50000</v>
      </c>
      <c r="D46" s="4">
        <v>51000</v>
      </c>
      <c r="E46" s="4">
        <v>68000</v>
      </c>
      <c r="F46" s="4">
        <f>SUM(B46:E46)</f>
        <v>207000</v>
      </c>
      <c r="G46" s="2">
        <v>79</v>
      </c>
    </row>
    <row r="47" spans="1:7" x14ac:dyDescent="0.25">
      <c r="A47" s="3" t="s">
        <v>9</v>
      </c>
      <c r="B47" s="4">
        <v>34000</v>
      </c>
      <c r="C47" s="4">
        <v>34000</v>
      </c>
      <c r="D47" s="4">
        <v>68000</v>
      </c>
      <c r="E47" s="4">
        <v>70000</v>
      </c>
      <c r="F47" s="4">
        <f>SUM(B47:E47)</f>
        <v>206000</v>
      </c>
      <c r="G47" s="2">
        <v>105</v>
      </c>
    </row>
    <row r="48" spans="1:7" x14ac:dyDescent="0.25">
      <c r="A48" s="1" t="s">
        <v>17</v>
      </c>
      <c r="B48" s="2"/>
      <c r="C48" s="2"/>
      <c r="D48" s="2"/>
      <c r="E48" s="2"/>
      <c r="F48" s="2"/>
      <c r="G48" s="2"/>
    </row>
    <row r="49" spans="1:7" x14ac:dyDescent="0.25">
      <c r="A49" s="3" t="s">
        <v>5</v>
      </c>
      <c r="B49" s="2">
        <v>4</v>
      </c>
      <c r="C49" s="2">
        <v>5</v>
      </c>
      <c r="D49" s="2">
        <v>1</v>
      </c>
      <c r="E49" s="2">
        <v>1</v>
      </c>
      <c r="F49" s="2">
        <f>SUM(B49:E49)</f>
        <v>11</v>
      </c>
      <c r="G49" s="2">
        <v>-75</v>
      </c>
    </row>
    <row r="50" spans="1:7" x14ac:dyDescent="0.25">
      <c r="A50" s="3" t="s">
        <v>6</v>
      </c>
      <c r="B50" s="2">
        <v>2</v>
      </c>
      <c r="C50" s="2">
        <v>1</v>
      </c>
      <c r="D50" s="2">
        <v>1</v>
      </c>
      <c r="E50" s="2">
        <v>0</v>
      </c>
      <c r="F50" s="2">
        <f>SUM(B50:E50)</f>
        <v>4</v>
      </c>
      <c r="G50" s="2">
        <v>-100</v>
      </c>
    </row>
    <row r="51" spans="1:7" x14ac:dyDescent="0.25">
      <c r="A51" s="3" t="s">
        <v>27</v>
      </c>
      <c r="B51" s="8">
        <v>0.5</v>
      </c>
      <c r="C51" s="8">
        <v>0.2</v>
      </c>
      <c r="D51" s="8">
        <v>1</v>
      </c>
      <c r="E51" s="8">
        <v>0</v>
      </c>
      <c r="F51" s="8">
        <v>0.36</v>
      </c>
      <c r="G51" s="2"/>
    </row>
    <row r="52" spans="1:7" x14ac:dyDescent="0.25">
      <c r="A52" s="3" t="s">
        <v>7</v>
      </c>
      <c r="B52" s="4">
        <v>80000</v>
      </c>
      <c r="C52" s="4">
        <v>20000</v>
      </c>
      <c r="D52" s="4">
        <v>49000</v>
      </c>
      <c r="E52" s="4">
        <v>73500</v>
      </c>
      <c r="F52" s="4">
        <f>SUM(B52:E52)</f>
        <v>222500</v>
      </c>
      <c r="G52" s="2">
        <v>-8</v>
      </c>
    </row>
    <row r="53" spans="1:7" x14ac:dyDescent="0.25">
      <c r="A53" s="3" t="s">
        <v>8</v>
      </c>
      <c r="B53" s="4">
        <v>40000</v>
      </c>
      <c r="C53" s="4">
        <v>20000</v>
      </c>
      <c r="D53" s="4">
        <v>49000</v>
      </c>
      <c r="E53" s="2">
        <v>0</v>
      </c>
      <c r="F53" s="4">
        <f>SUM(B53:E53)</f>
        <v>109000</v>
      </c>
      <c r="G53" s="2">
        <v>-100</v>
      </c>
    </row>
    <row r="54" spans="1:7" x14ac:dyDescent="0.25">
      <c r="A54" s="3" t="s">
        <v>9</v>
      </c>
      <c r="B54" s="4">
        <v>40000</v>
      </c>
      <c r="C54" s="4">
        <v>49000</v>
      </c>
      <c r="D54" s="4">
        <v>98000</v>
      </c>
      <c r="E54" s="4">
        <v>122500</v>
      </c>
      <c r="F54" s="4">
        <f>SUM(B54:E54)</f>
        <v>309500</v>
      </c>
      <c r="G54" s="2">
        <v>206</v>
      </c>
    </row>
    <row r="55" spans="1:7" x14ac:dyDescent="0.25">
      <c r="A55" s="1" t="s">
        <v>19</v>
      </c>
      <c r="B55" s="2"/>
      <c r="C55" s="2"/>
      <c r="D55" s="2"/>
      <c r="E55" s="2"/>
      <c r="F55" s="2"/>
      <c r="G55" s="2"/>
    </row>
    <row r="56" spans="1:7" x14ac:dyDescent="0.25">
      <c r="A56" s="3" t="s">
        <v>5</v>
      </c>
      <c r="B56" s="2">
        <v>0</v>
      </c>
      <c r="C56" s="2">
        <v>0</v>
      </c>
      <c r="D56" s="2">
        <v>1</v>
      </c>
      <c r="E56" s="2">
        <v>6</v>
      </c>
      <c r="F56" s="2">
        <f>SUM(B56:E56)</f>
        <v>7</v>
      </c>
      <c r="G56" s="2">
        <v>100</v>
      </c>
    </row>
    <row r="57" spans="1:7" x14ac:dyDescent="0.25">
      <c r="A57" s="3" t="s">
        <v>6</v>
      </c>
      <c r="B57" s="2">
        <v>0</v>
      </c>
      <c r="C57" s="2">
        <v>0</v>
      </c>
      <c r="D57" s="2">
        <v>0</v>
      </c>
      <c r="E57" s="2">
        <v>1</v>
      </c>
      <c r="F57" s="2">
        <v>1</v>
      </c>
      <c r="G57" s="2">
        <v>100</v>
      </c>
    </row>
    <row r="58" spans="1:7" x14ac:dyDescent="0.25">
      <c r="A58" s="3" t="s">
        <v>27</v>
      </c>
      <c r="B58" s="2" t="s">
        <v>29</v>
      </c>
      <c r="C58" s="2" t="s">
        <v>29</v>
      </c>
      <c r="D58" s="8">
        <v>0</v>
      </c>
      <c r="E58" s="8">
        <v>0.17</v>
      </c>
      <c r="F58" s="8">
        <v>0.14000000000000001</v>
      </c>
      <c r="G58" s="2"/>
    </row>
    <row r="59" spans="1:7" x14ac:dyDescent="0.25">
      <c r="A59" s="3" t="s">
        <v>7</v>
      </c>
      <c r="B59" s="2">
        <v>0</v>
      </c>
      <c r="C59" s="2">
        <v>0</v>
      </c>
      <c r="D59" s="4">
        <v>100000</v>
      </c>
      <c r="E59" s="11">
        <v>540000</v>
      </c>
      <c r="F59" s="4">
        <f>SUM(B59:E59)</f>
        <v>640000</v>
      </c>
      <c r="G59" s="2">
        <v>100</v>
      </c>
    </row>
    <row r="60" spans="1:7" x14ac:dyDescent="0.25">
      <c r="A60" s="3" t="s">
        <v>8</v>
      </c>
      <c r="B60" s="2">
        <v>0</v>
      </c>
      <c r="C60" s="2">
        <v>0</v>
      </c>
      <c r="D60" s="2">
        <v>0</v>
      </c>
      <c r="E60" s="4">
        <v>80000</v>
      </c>
      <c r="F60" s="4">
        <f>SUM(B60:E60)</f>
        <v>80000</v>
      </c>
      <c r="G60" s="2">
        <v>100</v>
      </c>
    </row>
    <row r="61" spans="1:7" x14ac:dyDescent="0.25">
      <c r="A61" s="3" t="s">
        <v>9</v>
      </c>
      <c r="B61" s="2">
        <v>0</v>
      </c>
      <c r="C61" s="4">
        <v>40000</v>
      </c>
      <c r="D61" s="4">
        <v>80000</v>
      </c>
      <c r="E61" s="4">
        <v>40000</v>
      </c>
      <c r="F61" s="2">
        <f>SUM(B61:E61)</f>
        <v>160000</v>
      </c>
      <c r="G61" s="2">
        <v>0</v>
      </c>
    </row>
    <row r="62" spans="1:7" x14ac:dyDescent="0.25">
      <c r="A62" s="1" t="s">
        <v>21</v>
      </c>
      <c r="B62" s="2"/>
      <c r="C62" s="2"/>
      <c r="D62" s="2"/>
      <c r="E62" s="2"/>
      <c r="F62" s="2"/>
      <c r="G62" s="2"/>
    </row>
    <row r="63" spans="1:7" x14ac:dyDescent="0.25">
      <c r="A63" s="3" t="s">
        <v>5</v>
      </c>
      <c r="B63" s="2">
        <v>16</v>
      </c>
      <c r="C63" s="2">
        <v>6</v>
      </c>
      <c r="D63" s="2">
        <v>10</v>
      </c>
      <c r="E63" s="2">
        <v>8</v>
      </c>
      <c r="F63" s="2">
        <f>SUM(B63:E63)</f>
        <v>40</v>
      </c>
      <c r="G63" s="2">
        <v>-50</v>
      </c>
    </row>
    <row r="64" spans="1:7" x14ac:dyDescent="0.25">
      <c r="A64" s="3" t="s">
        <v>6</v>
      </c>
      <c r="B64" s="2">
        <v>4</v>
      </c>
      <c r="C64" s="2">
        <v>3</v>
      </c>
      <c r="D64" s="2">
        <v>2</v>
      </c>
      <c r="E64" s="2">
        <v>1</v>
      </c>
      <c r="F64" s="2">
        <f>SUM(B64:E64)</f>
        <v>10</v>
      </c>
      <c r="G64" s="2">
        <v>-75</v>
      </c>
    </row>
    <row r="65" spans="1:7" x14ac:dyDescent="0.25">
      <c r="A65" s="3" t="s">
        <v>27</v>
      </c>
      <c r="B65" s="8">
        <v>0.25</v>
      </c>
      <c r="C65" s="8">
        <v>0.5</v>
      </c>
      <c r="D65" s="8">
        <v>0.2</v>
      </c>
      <c r="E65" s="8">
        <v>0.12</v>
      </c>
      <c r="F65" s="8">
        <v>0.25</v>
      </c>
      <c r="G65" s="2"/>
    </row>
    <row r="66" spans="1:7" x14ac:dyDescent="0.25">
      <c r="A66" s="3" t="s">
        <v>7</v>
      </c>
      <c r="B66" s="4">
        <v>186000</v>
      </c>
      <c r="C66" s="4">
        <v>119000</v>
      </c>
      <c r="D66" s="4">
        <v>272000</v>
      </c>
      <c r="E66" s="4">
        <v>191500</v>
      </c>
      <c r="F66" s="4">
        <f>SUM(B66:E66)</f>
        <v>768500</v>
      </c>
      <c r="G66" s="2">
        <v>3</v>
      </c>
    </row>
    <row r="67" spans="1:7" x14ac:dyDescent="0.25">
      <c r="A67" s="3" t="s">
        <v>8</v>
      </c>
      <c r="B67" s="4">
        <v>35100</v>
      </c>
      <c r="C67" s="4">
        <v>102000</v>
      </c>
      <c r="D67" s="4">
        <v>52000</v>
      </c>
      <c r="E67" s="4">
        <v>35000</v>
      </c>
      <c r="F67" s="4">
        <f>SUM(B67:E67)</f>
        <v>224100</v>
      </c>
      <c r="G67" s="2">
        <v>0</v>
      </c>
    </row>
    <row r="68" spans="1:7" x14ac:dyDescent="0.25">
      <c r="A68" s="1" t="s">
        <v>22</v>
      </c>
      <c r="B68" s="2"/>
      <c r="C68" s="2"/>
      <c r="D68" s="2"/>
      <c r="E68" s="2"/>
      <c r="F68" s="2"/>
      <c r="G68" s="2"/>
    </row>
    <row r="69" spans="1:7" x14ac:dyDescent="0.25">
      <c r="A69" s="3" t="s">
        <v>5</v>
      </c>
      <c r="B69" s="2">
        <v>14</v>
      </c>
      <c r="C69" s="2">
        <v>4</v>
      </c>
      <c r="D69" s="2">
        <v>4</v>
      </c>
      <c r="E69" s="2">
        <v>8</v>
      </c>
      <c r="F69" s="2">
        <f>SUM(B69:E69)</f>
        <v>30</v>
      </c>
      <c r="G69" s="2">
        <v>-42</v>
      </c>
    </row>
    <row r="70" spans="1:7" x14ac:dyDescent="0.25">
      <c r="A70" s="3" t="s">
        <v>6</v>
      </c>
      <c r="B70" s="2">
        <v>0</v>
      </c>
      <c r="C70" s="2">
        <v>1</v>
      </c>
      <c r="D70" s="2">
        <v>0</v>
      </c>
      <c r="E70" s="2">
        <v>2</v>
      </c>
      <c r="F70" s="2">
        <f>SUM(B70:E70)</f>
        <v>3</v>
      </c>
      <c r="G70" s="2">
        <v>100</v>
      </c>
    </row>
    <row r="71" spans="1:7" x14ac:dyDescent="0.25">
      <c r="A71" s="3" t="s">
        <v>27</v>
      </c>
      <c r="B71" s="8">
        <v>0</v>
      </c>
      <c r="C71" s="8">
        <v>0.25</v>
      </c>
      <c r="D71" s="8">
        <v>0</v>
      </c>
      <c r="E71" s="8">
        <v>0.25</v>
      </c>
      <c r="F71" s="8">
        <v>0.1</v>
      </c>
      <c r="G71" s="2"/>
    </row>
    <row r="72" spans="1:7" x14ac:dyDescent="0.25">
      <c r="A72" s="3" t="s">
        <v>7</v>
      </c>
      <c r="B72" s="4">
        <v>474000</v>
      </c>
      <c r="C72" s="4">
        <v>160000</v>
      </c>
      <c r="D72" s="4">
        <v>196000</v>
      </c>
      <c r="E72" s="4">
        <v>496384</v>
      </c>
      <c r="F72" s="4">
        <f>SUM(B72:E72)</f>
        <v>1326384</v>
      </c>
      <c r="G72" s="2">
        <v>5</v>
      </c>
    </row>
    <row r="73" spans="1:7" x14ac:dyDescent="0.25">
      <c r="A73" s="3" t="s">
        <v>8</v>
      </c>
      <c r="B73" s="2">
        <v>0</v>
      </c>
      <c r="C73" s="4">
        <v>60000</v>
      </c>
      <c r="D73" s="2">
        <v>0</v>
      </c>
      <c r="E73" s="4">
        <v>98000</v>
      </c>
      <c r="F73" s="4">
        <f>SUM(B73:E73)</f>
        <v>158000</v>
      </c>
      <c r="G73" s="2">
        <v>100</v>
      </c>
    </row>
    <row r="74" spans="1:7" x14ac:dyDescent="0.25">
      <c r="A74" s="1" t="s">
        <v>23</v>
      </c>
      <c r="B74" s="2"/>
      <c r="C74" s="2"/>
      <c r="D74" s="2"/>
      <c r="E74" s="2"/>
      <c r="F74" s="2"/>
      <c r="G74" s="2"/>
    </row>
    <row r="75" spans="1:7" x14ac:dyDescent="0.25">
      <c r="A75" s="3" t="s">
        <v>5</v>
      </c>
      <c r="B75" s="2">
        <v>12</v>
      </c>
      <c r="C75" s="2">
        <v>5</v>
      </c>
      <c r="D75" s="2">
        <v>4</v>
      </c>
      <c r="E75" s="2">
        <v>7</v>
      </c>
      <c r="F75" s="2">
        <f>SUM(B75:E75)</f>
        <v>28</v>
      </c>
      <c r="G75" s="2">
        <v>-41</v>
      </c>
    </row>
    <row r="76" spans="1:7" x14ac:dyDescent="0.25">
      <c r="A76" s="3" t="s">
        <v>6</v>
      </c>
      <c r="B76" s="2">
        <v>2</v>
      </c>
      <c r="C76" s="2">
        <v>1</v>
      </c>
      <c r="D76" s="2">
        <v>3</v>
      </c>
      <c r="E76" s="2">
        <v>3</v>
      </c>
      <c r="F76" s="2">
        <f>SUM(B76:E76)</f>
        <v>9</v>
      </c>
      <c r="G76" s="2">
        <v>50</v>
      </c>
    </row>
    <row r="77" spans="1:7" x14ac:dyDescent="0.25">
      <c r="A77" s="3" t="s">
        <v>27</v>
      </c>
      <c r="B77" s="8">
        <v>0.17</v>
      </c>
      <c r="C77" s="8">
        <v>0.2</v>
      </c>
      <c r="D77" s="8">
        <v>0.75</v>
      </c>
      <c r="E77" s="8">
        <v>0.43</v>
      </c>
      <c r="F77" s="8">
        <v>0.32</v>
      </c>
      <c r="G77" s="2"/>
    </row>
    <row r="78" spans="1:7" x14ac:dyDescent="0.25">
      <c r="A78" s="3" t="s">
        <v>7</v>
      </c>
      <c r="B78" s="4">
        <v>660000</v>
      </c>
      <c r="C78" s="4">
        <v>500000</v>
      </c>
      <c r="D78" s="4">
        <v>400000</v>
      </c>
      <c r="E78" s="4">
        <v>800000</v>
      </c>
      <c r="F78" s="4">
        <f>SUM(B78:E78)</f>
        <v>2360000</v>
      </c>
      <c r="G78" s="2">
        <v>39</v>
      </c>
    </row>
    <row r="79" spans="1:7" x14ac:dyDescent="0.25">
      <c r="A79" s="3" t="s">
        <v>8</v>
      </c>
      <c r="B79" s="4">
        <v>200000</v>
      </c>
      <c r="C79" s="4">
        <v>100000</v>
      </c>
      <c r="D79" s="4">
        <v>300000</v>
      </c>
      <c r="E79" s="4">
        <v>300000</v>
      </c>
      <c r="F79" s="4">
        <f>SUM(B79:E79)</f>
        <v>900000</v>
      </c>
      <c r="G79" s="2">
        <v>50</v>
      </c>
    </row>
    <row r="80" spans="1:7" x14ac:dyDescent="0.25">
      <c r="A80" s="9" t="s">
        <v>32</v>
      </c>
      <c r="B80" s="10">
        <v>1320000</v>
      </c>
      <c r="C80" s="10">
        <v>779000</v>
      </c>
      <c r="D80" s="10">
        <v>868000</v>
      </c>
      <c r="E80" s="10">
        <v>1487884</v>
      </c>
      <c r="F80" s="10">
        <f>SUM(B80:E80)</f>
        <v>4454884</v>
      </c>
      <c r="G80" s="1">
        <v>13</v>
      </c>
    </row>
    <row r="81" spans="1:7" x14ac:dyDescent="0.25">
      <c r="A81" s="9" t="s">
        <v>33</v>
      </c>
      <c r="B81" s="10">
        <v>695100</v>
      </c>
      <c r="C81" s="10">
        <v>662000</v>
      </c>
      <c r="D81" s="10">
        <v>452000</v>
      </c>
      <c r="E81" s="10">
        <v>933000</v>
      </c>
      <c r="F81" s="10">
        <f>SUM(B81:E81)</f>
        <v>2742100</v>
      </c>
      <c r="G81" s="1">
        <v>294</v>
      </c>
    </row>
    <row r="82" spans="1:7" x14ac:dyDescent="0.25">
      <c r="A82" s="9" t="s">
        <v>31</v>
      </c>
      <c r="B82" s="10">
        <v>387500</v>
      </c>
      <c r="C82" s="10">
        <v>539700</v>
      </c>
      <c r="D82" s="10">
        <v>599500</v>
      </c>
      <c r="E82" s="10">
        <v>622100</v>
      </c>
      <c r="F82" s="10">
        <f>SUM(B82:E82)</f>
        <v>2148800</v>
      </c>
      <c r="G82" s="1">
        <v>454</v>
      </c>
    </row>
    <row r="83" spans="1:7" x14ac:dyDescent="0.25">
      <c r="A83" s="1" t="s">
        <v>18</v>
      </c>
      <c r="B83" s="2"/>
      <c r="C83" s="2"/>
      <c r="D83" s="2"/>
      <c r="E83" s="2"/>
      <c r="F83" s="2"/>
      <c r="G83" s="2"/>
    </row>
    <row r="84" spans="1:7" x14ac:dyDescent="0.25">
      <c r="A84" s="3" t="s">
        <v>5</v>
      </c>
      <c r="B84" s="2">
        <v>5</v>
      </c>
      <c r="C84" s="2">
        <v>3</v>
      </c>
      <c r="D84" s="2">
        <v>0</v>
      </c>
      <c r="E84" s="2">
        <v>3</v>
      </c>
      <c r="F84" s="12">
        <f>SUM(B84:E84)</f>
        <v>11</v>
      </c>
      <c r="G84" s="2">
        <v>-40</v>
      </c>
    </row>
    <row r="85" spans="1:7" x14ac:dyDescent="0.25">
      <c r="A85" s="3" t="s">
        <v>6</v>
      </c>
      <c r="B85" s="2">
        <v>2</v>
      </c>
      <c r="C85" s="2">
        <v>0</v>
      </c>
      <c r="D85" s="2">
        <v>0</v>
      </c>
      <c r="E85" s="2">
        <v>0</v>
      </c>
      <c r="F85" s="12">
        <f>SUM(B85:E85)</f>
        <v>2</v>
      </c>
      <c r="G85" s="2">
        <v>-100</v>
      </c>
    </row>
    <row r="86" spans="1:7" x14ac:dyDescent="0.25">
      <c r="A86" s="3" t="s">
        <v>27</v>
      </c>
      <c r="B86" s="8">
        <v>0.4</v>
      </c>
      <c r="C86" s="8">
        <v>0</v>
      </c>
      <c r="D86" s="8">
        <v>0</v>
      </c>
      <c r="E86" s="8">
        <v>0</v>
      </c>
      <c r="F86" s="13">
        <v>0.25</v>
      </c>
      <c r="G86" s="2"/>
    </row>
    <row r="87" spans="1:7" x14ac:dyDescent="0.25">
      <c r="A87" s="3" t="s">
        <v>7</v>
      </c>
      <c r="B87" s="4">
        <v>1799000</v>
      </c>
      <c r="C87" s="4">
        <v>2180045</v>
      </c>
      <c r="D87" s="2">
        <v>0</v>
      </c>
      <c r="E87" s="4">
        <v>1874627</v>
      </c>
      <c r="F87" s="11">
        <f>SUM(B87:E87)</f>
        <v>5853672</v>
      </c>
      <c r="G87" s="2">
        <v>4</v>
      </c>
    </row>
    <row r="88" spans="1:7" x14ac:dyDescent="0.25">
      <c r="A88" s="3" t="s">
        <v>8</v>
      </c>
      <c r="B88" s="4">
        <v>330000</v>
      </c>
      <c r="C88" s="2">
        <v>0</v>
      </c>
      <c r="D88" s="2">
        <v>0</v>
      </c>
      <c r="E88" s="2">
        <v>0</v>
      </c>
      <c r="F88" s="11">
        <f>SUM(B88:E88)</f>
        <v>330000</v>
      </c>
      <c r="G88" s="2">
        <v>-100</v>
      </c>
    </row>
    <row r="89" spans="1:7" x14ac:dyDescent="0.25">
      <c r="A89" s="3" t="s">
        <v>9</v>
      </c>
      <c r="B89" s="4">
        <v>500000</v>
      </c>
      <c r="C89" s="4">
        <v>100000</v>
      </c>
      <c r="D89" s="2">
        <v>0</v>
      </c>
      <c r="E89" s="4">
        <v>240000</v>
      </c>
      <c r="F89" s="4">
        <f>SUM(B89:E89)</f>
        <v>840000</v>
      </c>
      <c r="G89" s="2">
        <v>-55</v>
      </c>
    </row>
    <row r="90" spans="1:7" x14ac:dyDescent="0.25">
      <c r="A90" s="1" t="s">
        <v>20</v>
      </c>
      <c r="B90" s="2"/>
      <c r="C90" s="2"/>
      <c r="D90" s="2"/>
      <c r="E90" s="2"/>
      <c r="F90" s="2"/>
      <c r="G90" s="2"/>
    </row>
    <row r="91" spans="1:7" x14ac:dyDescent="0.25">
      <c r="A91" s="3" t="s">
        <v>5</v>
      </c>
      <c r="B91" s="2">
        <v>1</v>
      </c>
      <c r="C91" s="2">
        <v>0</v>
      </c>
      <c r="D91" s="2">
        <v>2</v>
      </c>
      <c r="E91" s="2">
        <v>2</v>
      </c>
      <c r="F91" s="2">
        <f>SUM(B91:E91)</f>
        <v>5</v>
      </c>
      <c r="G91" s="2">
        <v>50</v>
      </c>
    </row>
    <row r="92" spans="1:7" x14ac:dyDescent="0.25">
      <c r="A92" s="3" t="s">
        <v>6</v>
      </c>
      <c r="B92" s="2">
        <v>1</v>
      </c>
      <c r="C92" s="2">
        <v>0</v>
      </c>
      <c r="D92" s="2">
        <v>2</v>
      </c>
      <c r="E92" s="2">
        <v>2</v>
      </c>
      <c r="F92" s="2">
        <f>SUM(B92:E92)</f>
        <v>5</v>
      </c>
      <c r="G92" s="2">
        <v>50</v>
      </c>
    </row>
    <row r="93" spans="1:7" x14ac:dyDescent="0.25">
      <c r="A93" s="3" t="s">
        <v>27</v>
      </c>
      <c r="B93" s="8">
        <v>1</v>
      </c>
      <c r="C93" s="2" t="s">
        <v>29</v>
      </c>
      <c r="D93" s="8">
        <v>1</v>
      </c>
      <c r="E93" s="8">
        <v>1</v>
      </c>
      <c r="F93" s="8">
        <v>1</v>
      </c>
      <c r="G93" s="2"/>
    </row>
    <row r="94" spans="1:7" x14ac:dyDescent="0.25">
      <c r="A94" s="3" t="s">
        <v>7</v>
      </c>
      <c r="B94" s="4">
        <v>500000</v>
      </c>
      <c r="C94" s="2">
        <v>0</v>
      </c>
      <c r="D94" s="4">
        <v>1000000</v>
      </c>
      <c r="E94" s="4">
        <v>1000000</v>
      </c>
      <c r="F94" s="4">
        <f>SUM(B94:E94)</f>
        <v>2500000</v>
      </c>
      <c r="G94" s="2">
        <v>100</v>
      </c>
    </row>
    <row r="95" spans="1:7" x14ac:dyDescent="0.25">
      <c r="A95" s="3" t="s">
        <v>8</v>
      </c>
      <c r="B95" s="4">
        <v>500000</v>
      </c>
      <c r="C95" s="2">
        <v>0</v>
      </c>
      <c r="D95" s="4">
        <v>1000000</v>
      </c>
      <c r="E95" s="4">
        <v>1000000</v>
      </c>
      <c r="F95" s="4">
        <f>SUM(B95:E95)</f>
        <v>2500000</v>
      </c>
      <c r="G95" s="2">
        <v>100</v>
      </c>
    </row>
    <row r="96" spans="1:7" x14ac:dyDescent="0.25">
      <c r="A96" s="3" t="s">
        <v>9</v>
      </c>
      <c r="B96" s="4">
        <v>1000000</v>
      </c>
      <c r="C96" s="4">
        <v>1000000</v>
      </c>
      <c r="D96" s="4">
        <v>1500000</v>
      </c>
      <c r="E96" s="4">
        <v>2000000</v>
      </c>
      <c r="F96" s="4">
        <f>SUM(B96:E96)</f>
        <v>5500000</v>
      </c>
      <c r="G96" s="2">
        <v>100</v>
      </c>
    </row>
    <row r="97" spans="1:7" ht="18.75" x14ac:dyDescent="0.3">
      <c r="A97" s="14" t="s">
        <v>26</v>
      </c>
      <c r="B97" s="2"/>
      <c r="C97" s="2"/>
      <c r="D97" s="2"/>
      <c r="E97" s="2"/>
      <c r="F97" s="2"/>
      <c r="G97" s="15" t="s">
        <v>30</v>
      </c>
    </row>
    <row r="98" spans="1:7" x14ac:dyDescent="0.25">
      <c r="A98" s="6" t="s">
        <v>5</v>
      </c>
      <c r="B98" s="2">
        <f xml:space="preserve"> (B7+B14+B21+B28+B35+B42+B49+B56+B63+B69+B75+B84+B91)</f>
        <v>107</v>
      </c>
      <c r="C98" s="2">
        <f xml:space="preserve"> (C7+C14+C21+C28+C35+C42+C49+C56+C63+C69+C75+C84+C91)</f>
        <v>73</v>
      </c>
      <c r="D98" s="2">
        <f xml:space="preserve"> (D7+D14+D21+D28+D35+D42+D49+D56+D63+D69+D75+D84+D91)</f>
        <v>71</v>
      </c>
      <c r="E98" s="2">
        <f xml:space="preserve"> (E7+E14+E21+E28+E35+E42+E49+E56+E63+E69+E75+E84+E91)</f>
        <v>86</v>
      </c>
      <c r="F98" s="2">
        <f xml:space="preserve"> (F7+F14+F21+F28+F35+F42+F49+F56+F63+F69+F75+F84+F91)</f>
        <v>337</v>
      </c>
      <c r="G98" s="2">
        <f>SUM(B98:F98)</f>
        <v>674</v>
      </c>
    </row>
    <row r="99" spans="1:7" x14ac:dyDescent="0.25">
      <c r="A99" s="6" t="s">
        <v>6</v>
      </c>
      <c r="B99" s="2">
        <f>(B8+B15+B22+B29+B36+B43+B50+B57+B64+B70+B76+B85+B92)</f>
        <v>44</v>
      </c>
      <c r="C99" s="2">
        <f>(C8+C15+C22+C29+C36+C43+C50+C57+C64+C70+C76+C85+C92)</f>
        <v>33</v>
      </c>
      <c r="D99" s="2">
        <f>(D8+D15+D22+D29+D36+D43+D50+D57+D64+D70+D76+D85+D92)</f>
        <v>44</v>
      </c>
      <c r="E99" s="2">
        <f>(E8+E15+E22+E29+E36+E43+E50+E57+E64+E70+E76+E85+E92)</f>
        <v>39</v>
      </c>
      <c r="F99" s="2">
        <f>(F8+F15+F22+F29+F36+F43+F50+F57+F64+F70+F76+F85+F92)</f>
        <v>160</v>
      </c>
      <c r="G99" s="2">
        <f>SUM(B99:F99)</f>
        <v>320</v>
      </c>
    </row>
    <row r="100" spans="1:7" x14ac:dyDescent="0.25">
      <c r="A100" s="3" t="s">
        <v>27</v>
      </c>
      <c r="B100" s="8">
        <v>0.41</v>
      </c>
      <c r="C100" s="8">
        <v>0.47</v>
      </c>
      <c r="D100" s="8">
        <v>0.62</v>
      </c>
      <c r="E100" s="8">
        <v>0.45</v>
      </c>
      <c r="F100" s="8">
        <v>0.48</v>
      </c>
      <c r="G100" s="8">
        <v>0.48</v>
      </c>
    </row>
    <row r="101" spans="1:7" x14ac:dyDescent="0.25">
      <c r="A101" s="2"/>
      <c r="B101" s="2"/>
      <c r="C101" s="2"/>
      <c r="D101" s="2"/>
      <c r="E101" s="2"/>
      <c r="F101" s="2"/>
      <c r="G101" s="2"/>
    </row>
    <row r="102" spans="1:7" x14ac:dyDescent="0.25">
      <c r="A102" s="2"/>
      <c r="B102" s="2"/>
      <c r="C102" s="2"/>
      <c r="D102" s="2"/>
      <c r="E102" s="2"/>
      <c r="F102" s="2"/>
      <c r="G102" s="2"/>
    </row>
  </sheetData>
  <mergeCells count="1">
    <mergeCell ref="A2:G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dc:creator>
  <cp:lastModifiedBy>Martine</cp:lastModifiedBy>
  <dcterms:created xsi:type="dcterms:W3CDTF">2018-08-30T18:09:01Z</dcterms:created>
  <dcterms:modified xsi:type="dcterms:W3CDTF">2018-09-12T14:29:23Z</dcterms:modified>
</cp:coreProperties>
</file>