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55" tabRatio="842" activeTab="2"/>
  </bookViews>
  <sheets>
    <sheet name="ChangeList" sheetId="1" r:id="rId1"/>
    <sheet name="SMBUS MAP" sheetId="11" r:id="rId2"/>
    <sheet name="ADC" sheetId="13" r:id="rId3"/>
    <sheet name="I2C Command" sheetId="10" r:id="rId4"/>
    <sheet name="SDRList" sheetId="16" r:id="rId5"/>
    <sheet name="IPMICommand" sheetId="6" r:id="rId6"/>
    <sheet name="DCMI Command" sheetId="8" r:id="rId7"/>
    <sheet name="VP1 Sensor" sheetId="5" state="hidden" r:id="rId8"/>
    <sheet name="VP1_GPIOTABLE" sheetId="4" state="hidden" r:id="rId9"/>
    <sheet name="VP1_I2CDevice" sheetId="3" state="hidden" r:id="rId10"/>
    <sheet name="GPIO Table" sheetId="15" r:id="rId11"/>
    <sheet name="Sheet1" sheetId="17" r:id="rId12"/>
  </sheets>
  <calcPr calcId="144525" concurrentCalc="0"/>
</workbook>
</file>

<file path=xl/sharedStrings.xml><?xml version="1.0" encoding="utf-8"?>
<sst xmlns="http://schemas.openxmlformats.org/spreadsheetml/2006/main" count="7509" uniqueCount="2278">
  <si>
    <t>Version</t>
  </si>
  <si>
    <t>Date</t>
  </si>
  <si>
    <t>Description</t>
  </si>
  <si>
    <t>Author</t>
  </si>
  <si>
    <t>11/06/2018</t>
  </si>
  <si>
    <t>Initial revision.</t>
  </si>
  <si>
    <t>Michael Hsu</t>
  </si>
  <si>
    <t>Sensor Name</t>
  </si>
  <si>
    <t>Sensor Type</t>
  </si>
  <si>
    <t>Location</t>
  </si>
  <si>
    <t>Device Name</t>
  </si>
  <si>
    <t>channel</t>
  </si>
  <si>
    <t>Low NR</t>
  </si>
  <si>
    <t>Low Cri</t>
  </si>
  <si>
    <t>Low Warn</t>
  </si>
  <si>
    <t>Sensor range</t>
  </si>
  <si>
    <t>High Warn</t>
  </si>
  <si>
    <t>High Cri</t>
  </si>
  <si>
    <t>High NR</t>
  </si>
  <si>
    <t>Read Max</t>
  </si>
  <si>
    <t>M 15%</t>
  </si>
  <si>
    <t>M</t>
  </si>
  <si>
    <t>R1</t>
  </si>
  <si>
    <t>R2</t>
  </si>
  <si>
    <t>BMC Complete</t>
  </si>
  <si>
    <t>Vf_VP2</t>
  </si>
  <si>
    <t>V_VP2</t>
  </si>
  <si>
    <t>Vf_VP1</t>
  </si>
  <si>
    <t>V_VP1</t>
  </si>
  <si>
    <t>+12V_SENSE</t>
  </si>
  <si>
    <t>Voltage (02h)</t>
  </si>
  <si>
    <t>AST2500</t>
  </si>
  <si>
    <t>ADC0</t>
  </si>
  <si>
    <t>OK</t>
  </si>
  <si>
    <t>+5V_SENSE</t>
  </si>
  <si>
    <t>ADC1</t>
  </si>
  <si>
    <t>+3.3V_SENSE</t>
  </si>
  <si>
    <t>ADC2</t>
  </si>
  <si>
    <t>+3.3V_DUAL_SENSE</t>
  </si>
  <si>
    <t>ADC3</t>
  </si>
  <si>
    <t>+1.2V_DUAL_SENSE</t>
  </si>
  <si>
    <t>ADC4</t>
  </si>
  <si>
    <t>+1.15V_DUAL_SENSE</t>
  </si>
  <si>
    <t>ADC5</t>
  </si>
  <si>
    <t>+VBAT_SENSE</t>
  </si>
  <si>
    <t>ADC6</t>
  </si>
  <si>
    <t>+VCORE_SENSE</t>
  </si>
  <si>
    <t>ADC7</t>
  </si>
  <si>
    <t>+1.15V_VCCGT_SENSE</t>
  </si>
  <si>
    <t>ADC8</t>
  </si>
  <si>
    <t>+1.2V_VDDQ_SENSE</t>
  </si>
  <si>
    <t>ADC9</t>
  </si>
  <si>
    <t>+2.5V_VPP_SENSE</t>
  </si>
  <si>
    <t>ADC10</t>
  </si>
  <si>
    <t>+1V_VCCIO_SENSE</t>
  </si>
  <si>
    <t>ADC11</t>
  </si>
  <si>
    <t>+1.05V_VCCSA_SENSE</t>
  </si>
  <si>
    <t>ADC12</t>
  </si>
  <si>
    <t/>
  </si>
  <si>
    <t>ADC13</t>
  </si>
  <si>
    <t>+1.05V_PCH_SENSE</t>
  </si>
  <si>
    <t>ADC14</t>
  </si>
  <si>
    <t>+5V_DUAL_SENSE</t>
  </si>
  <si>
    <t>ADC15</t>
  </si>
  <si>
    <t>BMC Date</t>
  </si>
  <si>
    <t>BIOS Version</t>
  </si>
  <si>
    <t>CPLD Version</t>
  </si>
  <si>
    <t>I2C List</t>
  </si>
  <si>
    <t>Channal</t>
  </si>
  <si>
    <t>Slave Address
(8bit)</t>
  </si>
  <si>
    <t>Console Command</t>
  </si>
  <si>
    <t>Console response</t>
  </si>
  <si>
    <t>IPMI Command</t>
  </si>
  <si>
    <t>Device Status</t>
  </si>
  <si>
    <t>Note</t>
  </si>
  <si>
    <t>I2C1</t>
  </si>
  <si>
    <t>PCI_EXPRESS_X8</t>
  </si>
  <si>
    <t>U94</t>
  </si>
  <si>
    <t>I2C2</t>
  </si>
  <si>
    <t>SLOT_168P</t>
  </si>
  <si>
    <t>U9</t>
  </si>
  <si>
    <t>U10</t>
  </si>
  <si>
    <t>I2C3</t>
  </si>
  <si>
    <t>DDR4_DIMM_288P</t>
  </si>
  <si>
    <t>0xa0</t>
  </si>
  <si>
    <t>DIMM1A</t>
  </si>
  <si>
    <t>0xa2</t>
  </si>
  <si>
    <t>DIMM2A</t>
  </si>
  <si>
    <t>0xa4</t>
  </si>
  <si>
    <t>DIMM3A</t>
  </si>
  <si>
    <t>0xa6</t>
  </si>
  <si>
    <t>DIMM4A</t>
  </si>
  <si>
    <t>ISL95866CHRZ-T</t>
  </si>
  <si>
    <t>0x80</t>
  </si>
  <si>
    <t>PU39A</t>
  </si>
  <si>
    <t>READ_VOUT_VRA</t>
  </si>
  <si>
    <t>i2c-test -b 2 -s 40 -m 1 -rc 1 -d d3</t>
  </si>
  <si>
    <t>READ_IOUT_VRA</t>
  </si>
  <si>
    <t>i2c-test -b 2 -s 40 -m 1 -rc 1 -d d4</t>
  </si>
  <si>
    <t xml:space="preserve">ipmiutil cmd </t>
  </si>
  <si>
    <t>-N 10.0.0.81 -U admin -P admin</t>
  </si>
  <si>
    <t>00 20 18 52 01 98 01 01</t>
  </si>
  <si>
    <t>READ_VOUT_VRB</t>
  </si>
  <si>
    <t>i2c-test -b 2 -s 40 -m 1 -rc 1 -d d6</t>
  </si>
  <si>
    <t>READ_IOUT_VRB</t>
  </si>
  <si>
    <t>i2c-test -b 2 -s 40 -m 1 -rc 1 -d d7</t>
  </si>
  <si>
    <t>958988</t>
  </si>
  <si>
    <t>PCH1E</t>
  </si>
  <si>
    <t>BtoB_CON_60P</t>
  </si>
  <si>
    <t>XDP1</t>
  </si>
  <si>
    <t>I2C4</t>
  </si>
  <si>
    <t>I2C5</t>
  </si>
  <si>
    <t>PCT2075D</t>
  </si>
  <si>
    <t>0x92</t>
  </si>
  <si>
    <t>U45</t>
  </si>
  <si>
    <t>read Temp</t>
  </si>
  <si>
    <t>i2c-test -b 4 -s 49 -m 1 -rc 2 -d 00</t>
  </si>
  <si>
    <t>read Conf</t>
  </si>
  <si>
    <t>i2c-test -b 4 -s 49 -m 1 -rc 1 -d 01</t>
  </si>
  <si>
    <t>0x94</t>
  </si>
  <si>
    <t>U103</t>
  </si>
  <si>
    <t>i2c-test -b 4 -s 4a -m 1 -rc 2 -d 00</t>
  </si>
  <si>
    <t>i2c-test -b 4 -s 4a -m 1 -rc 1 -d 01</t>
  </si>
  <si>
    <t>0x96</t>
  </si>
  <si>
    <t>U46</t>
  </si>
  <si>
    <t>i2c-test -b 4 -s 4b -m 1 -rc 2 -d 00</t>
  </si>
  <si>
    <t>i2c-test -b 4 -s 4b -m 1 -rc 1 -d 01</t>
  </si>
  <si>
    <t>0x98</t>
  </si>
  <si>
    <t>U48</t>
  </si>
  <si>
    <t>i2c-test -b 4 -s 4c -m 1 -rc 2 -d 00</t>
  </si>
  <si>
    <t>i2c-test -b 4 -s 4c -m 1 -rc 1 -d 01</t>
  </si>
  <si>
    <t>I2C6</t>
  </si>
  <si>
    <t>BR24G02FJ-3GTE2</t>
  </si>
  <si>
    <t>0xac</t>
  </si>
  <si>
    <t>U50</t>
  </si>
  <si>
    <t>i2c-test -b 5 -s 56 -m 1 -rc 1 -d 00</t>
  </si>
  <si>
    <t>LCMXO3LF</t>
  </si>
  <si>
    <t>CPLD1C</t>
  </si>
  <si>
    <t>NPCT750AAAYX</t>
  </si>
  <si>
    <t>U13</t>
  </si>
  <si>
    <t>I2C7</t>
  </si>
  <si>
    <t>CPLD1A</t>
  </si>
  <si>
    <t>PCH1D</t>
  </si>
  <si>
    <t>I2C8</t>
  </si>
  <si>
    <t>DS80PCI800</t>
  </si>
  <si>
    <t>0xb0</t>
  </si>
  <si>
    <t>U7A</t>
  </si>
  <si>
    <t>i2c-test -b 7 -s 58 -m 1 -rc 1 -d 00</t>
  </si>
  <si>
    <t>0x00 def</t>
  </si>
  <si>
    <t>0xb2</t>
  </si>
  <si>
    <t>U8A</t>
  </si>
  <si>
    <t>i2c-test -b 7 -s 59 -m 1 -rc 1 -d 00</t>
  </si>
  <si>
    <t>M24C02</t>
  </si>
  <si>
    <t>U98</t>
  </si>
  <si>
    <t>i2c-test -b 7 -s 50 -m 1 -rc 1 -d 00</t>
  </si>
  <si>
    <t>I2C9</t>
  </si>
  <si>
    <t>I2C10</t>
  </si>
  <si>
    <t>I2C11</t>
  </si>
  <si>
    <t>HEADER_1X4P</t>
  </si>
  <si>
    <t>U49</t>
  </si>
  <si>
    <t>I2C12</t>
  </si>
  <si>
    <t>PCA9545APW-T</t>
  </si>
  <si>
    <t>0xe0</t>
  </si>
  <si>
    <t>U64</t>
  </si>
  <si>
    <t>i2c-test -b 11 -s 70 -m 1 -rc 1 -d 00</t>
  </si>
  <si>
    <t>I350-AM4</t>
  </si>
  <si>
    <t>LAN0A</t>
  </si>
  <si>
    <t>LAN1A</t>
  </si>
  <si>
    <t>LAN2A</t>
  </si>
  <si>
    <t>LAN3A</t>
  </si>
  <si>
    <t>I2C13</t>
  </si>
  <si>
    <t>I2C14</t>
  </si>
  <si>
    <t xml:space="preserve">Reference Doc: </t>
  </si>
  <si>
    <t>Sensor No.</t>
  </si>
  <si>
    <t>Tempature Source</t>
  </si>
  <si>
    <t>Comments</t>
  </si>
  <si>
    <t>Low non-recoverable</t>
  </si>
  <si>
    <t>Low critical</t>
  </si>
  <si>
    <t>Low non-critical</t>
  </si>
  <si>
    <t>High non-critical</t>
  </si>
  <si>
    <t>High critical</t>
  </si>
  <si>
    <t>High non-recoverable</t>
  </si>
  <si>
    <t>N/A</t>
  </si>
  <si>
    <t>Fan 1 PWM</t>
  </si>
  <si>
    <t>Fan 2 PWM</t>
  </si>
  <si>
    <t>Fan 3 PWM</t>
  </si>
  <si>
    <t>Fan 4 PWM</t>
  </si>
  <si>
    <t>InputACpower</t>
  </si>
  <si>
    <t>Carbondale</t>
  </si>
  <si>
    <t>register 0x08</t>
  </si>
  <si>
    <t>TotalDCpower</t>
  </si>
  <si>
    <t>register 0x0E</t>
  </si>
  <si>
    <t>NodeDCpower</t>
  </si>
  <si>
    <t>register 0x0C</t>
  </si>
  <si>
    <t>CPU 1 PWRGD</t>
  </si>
  <si>
    <t>BMC CPLD</t>
  </si>
  <si>
    <t>00h: OK(register 0x16 bit 0)
01h: State Asserted(register 0x16 bit 0)</t>
  </si>
  <si>
    <t>CPU 2 PWRGD</t>
  </si>
  <si>
    <t>00h: OK (register 0x16 bit 1)
01h: State Asserted(register 0x16 bit 1)</t>
  </si>
  <si>
    <t>THERTRIP 1</t>
  </si>
  <si>
    <t>00h: OK(register 0x01 bit 0)
01h: State Asserted(register 0x01 bit 0)</t>
  </si>
  <si>
    <t>THERTRIP 2</t>
  </si>
  <si>
    <t>00h: OK(register 0x01 bit 1)
01h: State Asserted(register 0x01 bit 1)</t>
  </si>
  <si>
    <t>P/S 1 Status</t>
  </si>
  <si>
    <t>00h: Presence detected(register 0xC0 bit 0)
01h: Power Supply Failure detected(register 0xC2 bit 0)
04h: Power Supply input lost or out-of-range(register 0xCA bit 0)
06h: Vendor mismatch(register 0xC4 bit 0)</t>
  </si>
  <si>
    <t>P/S 2 Status</t>
  </si>
  <si>
    <t>00h: Presence detected(register 0xC0 bit 1)
01h: Power Supply Failure detected(register 0xC2 bit 1)
04h: Power Supply input lost or out-of-range(register 0xCA bit 1)
06h: Vendor mismatch(register 0xC4 bit 1)</t>
  </si>
  <si>
    <t>Fan Zone 1</t>
  </si>
  <si>
    <t>Releated Fan 1, 2, 5 and 6
00h: Fully Redundant
01h: Redundancy Lost
05h: Non-redundant:Insufficient Resources</t>
  </si>
  <si>
    <t>Fan Zone 2</t>
  </si>
  <si>
    <t>Releated Fan 3, 4, 7 and 8
00h: Fully Redundant
01h: Redundancy Lost
05h: Non-redundant:Insufficient Resources</t>
  </si>
  <si>
    <t>Fan 1 Status</t>
  </si>
  <si>
    <t>00h: OK(register 0x30 bit 0 | 0x30 bit 1 = 0)
01h: State Asserted(register 0x30 bit 0 | 0x30 bit 1 = 1)</t>
  </si>
  <si>
    <t>Fan 2 Status</t>
  </si>
  <si>
    <t>00h: OK(register 0x30 bit 2 | 0x30 bit 3 = 0)
01h: State Asserted(register 0x30 bit 2 | 0x30 bit 3 = 1)</t>
  </si>
  <si>
    <t>Fan 3 Status</t>
  </si>
  <si>
    <t>00h: OK(register 0x30 bit 4 | 0x30 bit 5 = 0)
01h: State Asserted(register 0x30 bit 4 | 0x30 bit 5 = 1)</t>
  </si>
  <si>
    <t>Fan 4 Status</t>
  </si>
  <si>
    <t>00h: OK(register 0x30 bit 6 | 0x30 bit 7 = 0)
01h: State Asserted(register 0x30 bit 6 | 0x30 bit 7 = 1)</t>
  </si>
  <si>
    <t>Fan 5 Status</t>
  </si>
  <si>
    <t>00h: OK(register 0x32 bit 0 | 0x32 bit 1 = 0)
01h: State Asserted(register 0x32 bit 0 | 0x32 bit 1 = 1)</t>
  </si>
  <si>
    <t>Fan 6 Status</t>
  </si>
  <si>
    <t>00h: OK(register 0x32 bit 2 | 0x32 bit 3 = 0)
01h: State Asserted(register 0x32 bit 2 | 0x32 bit 3 = 1)</t>
  </si>
  <si>
    <t>Fan 7 Status</t>
  </si>
  <si>
    <t>00h: OK(register 0x32 bit 4 | 0x32 bit 5 = 0)
01h: State Asserted(register 0x32 bit 4 | 0x32 bit 5 = 1)</t>
  </si>
  <si>
    <t>Fan 8 Status</t>
  </si>
  <si>
    <t>00h: OK(register 0x32 bit 6 | 0x32 bit 7 = 0)
01h: State Asserted(register 0x32 bit 6 | 0x32 bit 7 = 1)</t>
  </si>
  <si>
    <t>I/O PRST</t>
  </si>
  <si>
    <t>ASt2500</t>
  </si>
  <si>
    <t>00h: OK(GPIOJ0:PCIE_MEZZ_DET0)
01h: State Asserted(GPIOJ0:PCIE_MEZZ_DET0)</t>
  </si>
  <si>
    <t>PCI 1 PRST</t>
  </si>
  <si>
    <t>00h: OK(GPIOF1:RISER1B_PRSNT_N)
01h: State Asserted(GPIOF1:RISER1B_PRSNT_N)</t>
  </si>
  <si>
    <t>PCI 2 PRST</t>
  </si>
  <si>
    <t>00h: OK(GPIOF0:RISER2A_PRSNT_N)
01h: State Asserted(GPIOF0:RISER2A_PRSNT_N)</t>
  </si>
  <si>
    <t>Command</t>
  </si>
  <si>
    <t>Cmd Code</t>
  </si>
  <si>
    <t>AMI Support</t>
  </si>
  <si>
    <t>QTC Verify</t>
  </si>
  <si>
    <t>Chassis (NetFn=00h)</t>
  </si>
  <si>
    <t>Get Chassis Capabilities</t>
  </si>
  <si>
    <t>00h</t>
  </si>
  <si>
    <t>V</t>
  </si>
  <si>
    <t>Yes</t>
  </si>
  <si>
    <t>Get Chassis Status</t>
  </si>
  <si>
    <t>01h</t>
  </si>
  <si>
    <t>Chassis Control</t>
  </si>
  <si>
    <t>02h</t>
  </si>
  <si>
    <t>Chassis Reset</t>
  </si>
  <si>
    <t>03h</t>
  </si>
  <si>
    <t>Waive</t>
  </si>
  <si>
    <t>Chassis Identify</t>
  </si>
  <si>
    <t>04h</t>
  </si>
  <si>
    <t>Set Chassis Capabilities</t>
  </si>
  <si>
    <t>05h</t>
  </si>
  <si>
    <t>Set Power Restore Policy</t>
  </si>
  <si>
    <t>06h</t>
  </si>
  <si>
    <t>Get System Restart Cause</t>
  </si>
  <si>
    <t>07h</t>
  </si>
  <si>
    <t>Set System Boot Options</t>
  </si>
  <si>
    <t>08h</t>
  </si>
  <si>
    <t>Get System Boot Options</t>
  </si>
  <si>
    <t>09h</t>
  </si>
  <si>
    <t>Set Front Panel Button Enables</t>
  </si>
  <si>
    <t>0Ah</t>
  </si>
  <si>
    <t>Set Power Cycle Interval</t>
  </si>
  <si>
    <t>0Bh</t>
  </si>
  <si>
    <t>unassigned</t>
  </si>
  <si>
    <t>0Ch - 0Eh</t>
  </si>
  <si>
    <t>Get POH Counter</t>
  </si>
  <si>
    <t>0Fh</t>
  </si>
  <si>
    <t>S/E (NetFn=04h)</t>
  </si>
  <si>
    <t>Set Event Receiver</t>
  </si>
  <si>
    <t>Get Event Receiver</t>
  </si>
  <si>
    <t>Platform Event (a.k.a.  “Event Message”)</t>
  </si>
  <si>
    <t>03h- 0Fh</t>
  </si>
  <si>
    <t>Get PEF Capabilities</t>
  </si>
  <si>
    <t>10h</t>
  </si>
  <si>
    <t>Arm PEF Postpone Timer</t>
  </si>
  <si>
    <t>11h</t>
  </si>
  <si>
    <t>Set PEF Configuration Parameters</t>
  </si>
  <si>
    <t>12h</t>
  </si>
  <si>
    <t>Get PEF Configuration Parameters</t>
  </si>
  <si>
    <t>13h</t>
  </si>
  <si>
    <t>Set Last Processed Event ID</t>
  </si>
  <si>
    <t>14h</t>
  </si>
  <si>
    <t>Get Last Processed Event ID</t>
  </si>
  <si>
    <t>15h</t>
  </si>
  <si>
    <t>Alert Immediate</t>
  </si>
  <si>
    <t>16h</t>
  </si>
  <si>
    <t>PET Acknowledge</t>
  </si>
  <si>
    <t>17h</t>
  </si>
  <si>
    <t>18h- 1Fh</t>
  </si>
  <si>
    <t>Get Device SDR Info</t>
  </si>
  <si>
    <t>20h</t>
  </si>
  <si>
    <t>Get Device SDR</t>
  </si>
  <si>
    <t>21h</t>
  </si>
  <si>
    <t>Reserve Device SDR Repository</t>
  </si>
  <si>
    <t>22h</t>
  </si>
  <si>
    <t>Get Sensor Reading Factors</t>
  </si>
  <si>
    <t>23h</t>
  </si>
  <si>
    <t>Set Sensor Hysteresis</t>
  </si>
  <si>
    <t>24h</t>
  </si>
  <si>
    <t>Get Sensor Hysteresis</t>
  </si>
  <si>
    <t>25h</t>
  </si>
  <si>
    <t>Set Sensor Threshold</t>
  </si>
  <si>
    <t>26h</t>
  </si>
  <si>
    <t>Get Sensor Threshold</t>
  </si>
  <si>
    <t>27h</t>
  </si>
  <si>
    <t>Set Sensor Event Enable</t>
  </si>
  <si>
    <t>28h</t>
  </si>
  <si>
    <t>Get Sensor Event Enable</t>
  </si>
  <si>
    <t>29h</t>
  </si>
  <si>
    <t>Re-arm Sensor Events</t>
  </si>
  <si>
    <t>2Ah</t>
  </si>
  <si>
    <t>Get Sensor Event Status</t>
  </si>
  <si>
    <t>2Bh</t>
  </si>
  <si>
    <t>2Ch</t>
  </si>
  <si>
    <t>Get Sensor Reading</t>
  </si>
  <si>
    <t>2Dh</t>
  </si>
  <si>
    <t>Set Sensor Type</t>
  </si>
  <si>
    <t>2Eh</t>
  </si>
  <si>
    <t>Get Sensor Type</t>
  </si>
  <si>
    <t>2Fh</t>
  </si>
  <si>
    <t>Set Sensor Reading And Event Status</t>
  </si>
  <si>
    <t>30h</t>
  </si>
  <si>
    <t>31h- 3Fh</t>
  </si>
  <si>
    <t>App (NetFn=06h)</t>
  </si>
  <si>
    <t>reserved</t>
  </si>
  <si>
    <t>Get Device ID</t>
  </si>
  <si>
    <t>Cold Reset</t>
  </si>
  <si>
    <t>Warm Reset</t>
  </si>
  <si>
    <t>Get Self Test Results</t>
  </si>
  <si>
    <t>Manufacturing Test On</t>
  </si>
  <si>
    <t>Set ACPI Power State</t>
  </si>
  <si>
    <t>Get ACPI Power State</t>
  </si>
  <si>
    <t>Get Device GUID</t>
  </si>
  <si>
    <t>Get NetFn Support</t>
  </si>
  <si>
    <t>Get Command Support</t>
  </si>
  <si>
    <t>Get Command Sub-function Support</t>
  </si>
  <si>
    <t>Get Configurable Commands</t>
  </si>
  <si>
    <t>0Ch</t>
  </si>
  <si>
    <t>Get Configurable Command Sub-functions</t>
  </si>
  <si>
    <t>0Dh</t>
  </si>
  <si>
    <t>0Eh - 21h</t>
  </si>
  <si>
    <t>Reset Watchdog Timer</t>
  </si>
  <si>
    <t>Set Watchdog Timer</t>
  </si>
  <si>
    <t>Get Watchdog Timer</t>
  </si>
  <si>
    <t>26h - 2Dh</t>
  </si>
  <si>
    <t>Set BMC Global Enables</t>
  </si>
  <si>
    <t>Get BMC Global Enables</t>
  </si>
  <si>
    <t>Clear Message Flags</t>
  </si>
  <si>
    <t>Get Message Flags</t>
  </si>
  <si>
    <t>31h</t>
  </si>
  <si>
    <t>Enable Message Channel Receive</t>
  </si>
  <si>
    <t>32h</t>
  </si>
  <si>
    <t>Get Message</t>
  </si>
  <si>
    <t>33h</t>
  </si>
  <si>
    <t>Send Message</t>
  </si>
  <si>
    <t>34h</t>
  </si>
  <si>
    <t>YES</t>
  </si>
  <si>
    <t>Read Event Message Buffer</t>
  </si>
  <si>
    <t>35h</t>
  </si>
  <si>
    <t>Get BT Interface Capabilities</t>
  </si>
  <si>
    <t>36h</t>
  </si>
  <si>
    <t>Get System GUID</t>
  </si>
  <si>
    <t>37h</t>
  </si>
  <si>
    <t>Get Channel Authentication Capabilities</t>
  </si>
  <si>
    <t>38h</t>
  </si>
  <si>
    <t>Get Session Challenge</t>
  </si>
  <si>
    <t>39h</t>
  </si>
  <si>
    <t>Activate Session</t>
  </si>
  <si>
    <t>3Ah</t>
  </si>
  <si>
    <t>Set Session Privilege Level</t>
  </si>
  <si>
    <t>3Bh</t>
  </si>
  <si>
    <t>Close Session</t>
  </si>
  <si>
    <t>3Ch</t>
  </si>
  <si>
    <t>Get Session Info</t>
  </si>
  <si>
    <t>3Dh</t>
  </si>
  <si>
    <t>3Eh</t>
  </si>
  <si>
    <t>Get AuthCode</t>
  </si>
  <si>
    <t>3Fh</t>
  </si>
  <si>
    <t>Set Channel Access</t>
  </si>
  <si>
    <t>40h</t>
  </si>
  <si>
    <t>Get Channel Access</t>
  </si>
  <si>
    <t>41h</t>
  </si>
  <si>
    <t>Get Channel Info Command</t>
  </si>
  <si>
    <t>42h</t>
  </si>
  <si>
    <t>Set User Access Command</t>
  </si>
  <si>
    <t>43h</t>
  </si>
  <si>
    <t>Get User Access Command</t>
  </si>
  <si>
    <t>44h</t>
  </si>
  <si>
    <t>Set User Name</t>
  </si>
  <si>
    <t>45h</t>
  </si>
  <si>
    <t>Get User Name Command</t>
  </si>
  <si>
    <t>46h</t>
  </si>
  <si>
    <t>Set User Password Command</t>
  </si>
  <si>
    <t>47h</t>
  </si>
  <si>
    <t>Activate Payload</t>
  </si>
  <si>
    <t>48h</t>
  </si>
  <si>
    <t>Deactivate Payload</t>
  </si>
  <si>
    <t>49h</t>
  </si>
  <si>
    <t>Get Payload Activation Status</t>
  </si>
  <si>
    <t>4Ah</t>
  </si>
  <si>
    <t>Get Payload Instance Info</t>
  </si>
  <si>
    <t>4Bh</t>
  </si>
  <si>
    <t>Set User Payload Access</t>
  </si>
  <si>
    <t>4Ch</t>
  </si>
  <si>
    <t>Get User Payload Access</t>
  </si>
  <si>
    <t>4Dh</t>
  </si>
  <si>
    <t>Get Channel Payload Support</t>
  </si>
  <si>
    <t>4Eh</t>
  </si>
  <si>
    <t>Get Channel Payload Version</t>
  </si>
  <si>
    <t>4Fh</t>
  </si>
  <si>
    <t>Get Channel OEM Payload Info</t>
  </si>
  <si>
    <t>50h</t>
  </si>
  <si>
    <t>51h</t>
  </si>
  <si>
    <t>Master Write-Read</t>
  </si>
  <si>
    <t>52h</t>
  </si>
  <si>
    <t>53h</t>
  </si>
  <si>
    <t>Get Channel Cipher Suites</t>
  </si>
  <si>
    <t>54h</t>
  </si>
  <si>
    <t>Suspend/Resume Payload Encryption</t>
  </si>
  <si>
    <t>55h</t>
  </si>
  <si>
    <t>Set Channel Security Keys</t>
  </si>
  <si>
    <t>56h</t>
  </si>
  <si>
    <t>Get System Interface Capabilities</t>
  </si>
  <si>
    <t>57h</t>
  </si>
  <si>
    <t>Set System Info Parameters</t>
  </si>
  <si>
    <t>58h</t>
  </si>
  <si>
    <t>Get System Info Parameters</t>
  </si>
  <si>
    <t>59h</t>
  </si>
  <si>
    <t>5Ah-5Fh</t>
  </si>
  <si>
    <t>Set Command Enables</t>
  </si>
  <si>
    <t>60h</t>
  </si>
  <si>
    <t>不建議讓user可隨意開啟或關閉指令功能</t>
  </si>
  <si>
    <t>Get Command Enables</t>
  </si>
  <si>
    <t>61h</t>
  </si>
  <si>
    <t>Set Command Sub-function Enables</t>
  </si>
  <si>
    <t>62h</t>
  </si>
  <si>
    <t>Get Command Sub-function Enables</t>
  </si>
  <si>
    <t>63h</t>
  </si>
  <si>
    <t>Get OEM NetFn IANA Support</t>
  </si>
  <si>
    <t>64h</t>
  </si>
  <si>
    <t>65h - 6Fh</t>
  </si>
  <si>
    <t>Storage (NetFn=0Ah)</t>
  </si>
  <si>
    <t>00h - 0Fh</t>
  </si>
  <si>
    <t>Get FRU Inventory Area Info</t>
  </si>
  <si>
    <t>Read FRU Data</t>
  </si>
  <si>
    <t>Write FRU Data</t>
  </si>
  <si>
    <t>13h - 1Fh</t>
  </si>
  <si>
    <t>Get SDR Repository Info</t>
  </si>
  <si>
    <t>Get SDR Repository Allocation Info</t>
  </si>
  <si>
    <t>Reserve SDR Repository</t>
  </si>
  <si>
    <t>Get SDR</t>
  </si>
  <si>
    <t>Add SDR</t>
  </si>
  <si>
    <t>Partial Add SDR</t>
  </si>
  <si>
    <t>Delete SDR</t>
  </si>
  <si>
    <t>此功能不建議開放</t>
  </si>
  <si>
    <t>Clear SDR Repository</t>
  </si>
  <si>
    <t>Get SDR Repository Time</t>
  </si>
  <si>
    <t>Set SDR Repository Time</t>
  </si>
  <si>
    <t>與item151指令重複</t>
  </si>
  <si>
    <t>Enter SDR Repository Update Mode</t>
  </si>
  <si>
    <t>Exit SDR Repository Update Mode</t>
  </si>
  <si>
    <t>Run Initialization Agent</t>
  </si>
  <si>
    <t>2Dh - 3Fh</t>
  </si>
  <si>
    <t>Get SEL Info</t>
  </si>
  <si>
    <t>Get SEL Allocation Info</t>
  </si>
  <si>
    <t>Reserve SEL</t>
  </si>
  <si>
    <t>Get SEL Entry</t>
  </si>
  <si>
    <t>Add SEL Entry</t>
  </si>
  <si>
    <t>Partial Add SEL Entry</t>
  </si>
  <si>
    <t>Delete SEL Entry</t>
  </si>
  <si>
    <t>Clear SEL</t>
  </si>
  <si>
    <t>Get SEL Time</t>
  </si>
  <si>
    <t>Set SEL Time</t>
  </si>
  <si>
    <t>4Ah - 59h</t>
  </si>
  <si>
    <t>Get Auxiliary Log Status</t>
  </si>
  <si>
    <t>5Ah</t>
  </si>
  <si>
    <t xml:space="preserve">
</t>
  </si>
  <si>
    <t>Machine Check Architecture Log(Need Intel® Itanium™-based computer systems)
OEM 1 Log
OEM 2 Log</t>
  </si>
  <si>
    <t>Set Auxiliary Log Status</t>
  </si>
  <si>
    <t>5Bh</t>
  </si>
  <si>
    <t xml:space="preserve">Get SEL Time UTC Offset </t>
  </si>
  <si>
    <t>5Ch</t>
  </si>
  <si>
    <t xml:space="preserve">Set SEL Time UTC Offset </t>
  </si>
  <si>
    <t>5Dh</t>
  </si>
  <si>
    <t>5Eh - 5Fh</t>
  </si>
  <si>
    <t>Transport (NetFn=0Ch)</t>
  </si>
  <si>
    <t>Set LAN Configuration Parameters</t>
  </si>
  <si>
    <t>Get LAN Configuration Parameters</t>
  </si>
  <si>
    <t>Suspend BMC ARPs</t>
  </si>
  <si>
    <t>Get IP/UDP/RMCP Statistics</t>
  </si>
  <si>
    <t>retrieving information about the IP connections (無必要)</t>
  </si>
  <si>
    <t>05h - 0Fh</t>
  </si>
  <si>
    <t>Set Serial/Modem Configuration</t>
  </si>
  <si>
    <t>Get Serial/Modem Configuration</t>
  </si>
  <si>
    <t>Set Serial/Modem Mux</t>
  </si>
  <si>
    <t>Get TAP Response Codes</t>
  </si>
  <si>
    <t>與Modem相關指令，無須此function</t>
  </si>
  <si>
    <t>Set PPP UDP Proxy Transmit Data</t>
  </si>
  <si>
    <t>Get PPP UDP Proxy Transmit Data</t>
  </si>
  <si>
    <t>Send PPP UDP Proxy Packet</t>
  </si>
  <si>
    <t>Get PPP UDP Proxy Receive Data</t>
  </si>
  <si>
    <t>Serial/Modem Connection Active</t>
  </si>
  <si>
    <t>18h</t>
  </si>
  <si>
    <t>Callback</t>
  </si>
  <si>
    <t>19h</t>
  </si>
  <si>
    <t>Set User Callback Options</t>
  </si>
  <si>
    <t>1Ah</t>
  </si>
  <si>
    <t>Get User Callback Options</t>
  </si>
  <si>
    <t>1Bh</t>
  </si>
  <si>
    <t>Set Serial Routing Mux</t>
  </si>
  <si>
    <t>1Ch</t>
  </si>
  <si>
    <t>1Dh - 1Fh</t>
  </si>
  <si>
    <t>SOL Activating</t>
  </si>
  <si>
    <t>此功能已被RMCP+取代</t>
  </si>
  <si>
    <t>Set SOL Configuration Parameters</t>
  </si>
  <si>
    <t>Get SOL Configuration Parameters</t>
  </si>
  <si>
    <t>23h - 2Fh</t>
  </si>
  <si>
    <t>Forwarded Command</t>
  </si>
  <si>
    <t xml:space="preserve">將BMC與其他小卡或是其他MCU的控制指令轉換成標準IPMI格式供使用者去直接控制.(無必要)
</t>
  </si>
  <si>
    <t>Set Forwarded Commands</t>
  </si>
  <si>
    <t>Get Forwarded Commands</t>
  </si>
  <si>
    <t>Enable Forwarded Commands</t>
  </si>
  <si>
    <t>34h - 3Fh</t>
  </si>
  <si>
    <t>Bridge (NetFn=02h)</t>
  </si>
  <si>
    <t>硬體無預留相關線路，也無須此功能</t>
  </si>
  <si>
    <t>Get Bridge State</t>
  </si>
  <si>
    <t>Set Bridge State</t>
  </si>
  <si>
    <t>Get ICMB Address</t>
  </si>
  <si>
    <t>Set ICMB Address</t>
  </si>
  <si>
    <t>Set Bridge ProxyAddress</t>
  </si>
  <si>
    <t>Get Bridge Statistics</t>
  </si>
  <si>
    <t>Get ICMB Capabilities</t>
  </si>
  <si>
    <t>Clear Bridge Statistics</t>
  </si>
  <si>
    <t>Get Bridge Proxy Address</t>
  </si>
  <si>
    <t>Get ICMB Connector Info</t>
  </si>
  <si>
    <t>Get ICMB Connection ID</t>
  </si>
  <si>
    <t>Send ICMB Connection ID</t>
  </si>
  <si>
    <t>0Dh - 0Fh</t>
  </si>
  <si>
    <t>PrepareForDiscovery</t>
  </si>
  <si>
    <t>GetAddresses</t>
  </si>
  <si>
    <t>SetDiscovered</t>
  </si>
  <si>
    <t>GetChassisDeviceId</t>
  </si>
  <si>
    <t>SetChassisDeviceId</t>
  </si>
  <si>
    <t>15h - 1Fh</t>
  </si>
  <si>
    <t>BridgeRequest</t>
  </si>
  <si>
    <t>BridgeMessage</t>
  </si>
  <si>
    <t>DeviceBridgeRequest</t>
  </si>
  <si>
    <t>GetEventCount</t>
  </si>
  <si>
    <t>SetEventDestination</t>
  </si>
  <si>
    <t>SetEventReceptionState</t>
  </si>
  <si>
    <t>SendICMBEventMessage</t>
  </si>
  <si>
    <t>GetEventDestination (optional)</t>
  </si>
  <si>
    <t>GetEventReceptionState (optional)</t>
  </si>
  <si>
    <t>36h - BFh</t>
  </si>
  <si>
    <t>OEM Commands</t>
  </si>
  <si>
    <t>C0h-FEh</t>
  </si>
  <si>
    <t>Error Report  (optional)</t>
  </si>
  <si>
    <t>FFh</t>
  </si>
  <si>
    <t>DCMI Command</t>
  </si>
  <si>
    <t>Get DCMI Capabilities Info</t>
  </si>
  <si>
    <t>0x2c 0x01 0xdc 0x01</t>
  </si>
  <si>
    <t>Get Power Reading</t>
  </si>
  <si>
    <t>0x2c 0x02 0xdc 0x01 0x00 0x00</t>
  </si>
  <si>
    <t>Get Power Limit</t>
  </si>
  <si>
    <t>0x2c 0x03 0xdc 0x00 0x00</t>
  </si>
  <si>
    <t>Set Power Limit</t>
  </si>
  <si>
    <t>0x2c 0x04 0xdc 0x00 0x00 0x00 0x02 0xaa 0xbb 0x00 0x00 0x00 0x00 0x00 0x00 0x00 0x01</t>
  </si>
  <si>
    <t>Activate/Deactivate Power Limit</t>
  </si>
  <si>
    <t>0x2c 0x05 0xdc 0x01 0x00 0x00</t>
  </si>
  <si>
    <t>Get Asset Tag</t>
  </si>
  <si>
    <t>0x2c 0x06 0xdc 0x00 0x10</t>
  </si>
  <si>
    <t>Get DCMI Sensor Info</t>
  </si>
  <si>
    <t>0x2c 0x07 0xdc 0x01 0x37 0x01 0x01</t>
  </si>
  <si>
    <t>Set Asset Tag</t>
  </si>
  <si>
    <t>Get Management Controller Identifier String</t>
  </si>
  <si>
    <t>0x2c 0x09 0xdc 0x00 0x10</t>
  </si>
  <si>
    <t>Set Management Controller Identifier String</t>
  </si>
  <si>
    <t>0x2c 0x0a 0xdc 0x02 0x2 0xaa 0xcc</t>
  </si>
  <si>
    <t>Set Thermal Limit</t>
  </si>
  <si>
    <t>0x2c 0x0b 0xdc 0x37 0x1 0x00 0x00 0x00 0x00</t>
  </si>
  <si>
    <t>Get Thermal Limit</t>
  </si>
  <si>
    <t>0x2c 0x0c 0xdc 0x37 0x1</t>
  </si>
  <si>
    <t>Get Temperature Readings</t>
  </si>
  <si>
    <t>0x2c 0x10 0xdc 0x01 0x37 0x00 0x00</t>
  </si>
  <si>
    <t>Set DCMI Configuartion Parameters</t>
  </si>
  <si>
    <t>0x2c 0x12 0xdc 0x01 0x00 0x01</t>
  </si>
  <si>
    <t>Get DCMI Configuartion Parameters</t>
  </si>
  <si>
    <t>0x2c 0x13 0xdc 0x01 0x01</t>
  </si>
  <si>
    <t>14h - 1Fh</t>
  </si>
  <si>
    <t>Full</t>
  </si>
  <si>
    <t>01</t>
  </si>
  <si>
    <t>Voltage</t>
  </si>
  <si>
    <t>5V0_SCALED</t>
  </si>
  <si>
    <t>ADC</t>
  </si>
  <si>
    <t>VDD0V8</t>
  </si>
  <si>
    <t>VBAT_3V0_SCALED</t>
  </si>
  <si>
    <t>VDD1V15</t>
  </si>
  <si>
    <t>VDD1V2</t>
  </si>
  <si>
    <t>2V5_PCIE_SCALED</t>
  </si>
  <si>
    <t>3V3_PCIE_SCALED</t>
  </si>
  <si>
    <t>3V3_SCALED</t>
  </si>
  <si>
    <t>Comp</t>
  </si>
  <si>
    <t>03</t>
  </si>
  <si>
    <t>Memory</t>
  </si>
  <si>
    <t>VA_MEM_SOC_VRHOT</t>
  </si>
  <si>
    <t>VP2 GPIO Setting</t>
  </si>
  <si>
    <t>VB_MEM_SOC_VRHOT</t>
  </si>
  <si>
    <t>VA_CPUSRAM_VRHOT</t>
  </si>
  <si>
    <t>VB_CPUSRAM_VRHOT</t>
  </si>
  <si>
    <t>6f</t>
  </si>
  <si>
    <t>VA_DDRAG_VRHOT</t>
  </si>
  <si>
    <t>VA_DDRBH_VRHOT</t>
  </si>
  <si>
    <t>VB_DDRAG_VRHOT</t>
  </si>
  <si>
    <t>VB_DDRBH_VRHOT</t>
  </si>
  <si>
    <t>08</t>
  </si>
  <si>
    <t>Current</t>
  </si>
  <si>
    <t>HSC_Fault</t>
  </si>
  <si>
    <t>0c</t>
  </si>
  <si>
    <t>Processor</t>
  </si>
  <si>
    <t>VA_PWRGD</t>
  </si>
  <si>
    <t>VB_PWRGD</t>
  </si>
  <si>
    <t>Temperature</t>
  </si>
  <si>
    <t>SYSBoard_Temp</t>
  </si>
  <si>
    <t>DIMMAG1_Current</t>
  </si>
  <si>
    <t>DIMMBH1_Current</t>
  </si>
  <si>
    <t>DIMMAG2_Current</t>
  </si>
  <si>
    <t>DIMMBH2_Current</t>
  </si>
  <si>
    <t>THERM_TRIPA</t>
  </si>
  <si>
    <t>THERM_TRIPB</t>
  </si>
  <si>
    <t>PkgPwr_VB</t>
  </si>
  <si>
    <t>M3 ready</t>
  </si>
  <si>
    <t>AvgSoCTemp_VB</t>
  </si>
  <si>
    <t>MinSoCTemp_VB</t>
  </si>
  <si>
    <t>MaxSoCTemp_VB</t>
  </si>
  <si>
    <t>Power Supply</t>
  </si>
  <si>
    <t>Power_0_8V</t>
  </si>
  <si>
    <t>Power_1_8V</t>
  </si>
  <si>
    <t>AvgSoCTemp_VA</t>
  </si>
  <si>
    <t>PkgPwr_VA</t>
  </si>
  <si>
    <t>MaxSoCTem_VA</t>
  </si>
  <si>
    <t>MinSoCTem_VA</t>
  </si>
  <si>
    <t>Fan</t>
  </si>
  <si>
    <t>Fan_1</t>
  </si>
  <si>
    <t>Fan_2</t>
  </si>
  <si>
    <t>Fan_3</t>
  </si>
  <si>
    <t>Fan_4</t>
  </si>
  <si>
    <t>HD_BB</t>
  </si>
  <si>
    <t>Inlet</t>
  </si>
  <si>
    <t>PS1</t>
  </si>
  <si>
    <t>PS2</t>
  </si>
  <si>
    <t>HSCPower</t>
  </si>
  <si>
    <t>TotalPower</t>
  </si>
  <si>
    <t>InputPower</t>
  </si>
  <si>
    <t>P1MemZ2_Temp</t>
  </si>
  <si>
    <t>BMC GPIO Pin Attributes</t>
  </si>
  <si>
    <t>Pin</t>
  </si>
  <si>
    <t>GPIO</t>
  </si>
  <si>
    <t>External PU/PD</t>
  </si>
  <si>
    <t>Default Value</t>
  </si>
  <si>
    <t>Current Application</t>
  </si>
  <si>
    <t xml:space="preserve">Alternate Functions </t>
  </si>
  <si>
    <t>Group</t>
  </si>
  <si>
    <t xml:space="preserve">Power Well </t>
  </si>
  <si>
    <t>Internal Pull-Up/
Pull-Down</t>
  </si>
  <si>
    <t>Power-Up</t>
  </si>
  <si>
    <t>Signal Name</t>
  </si>
  <si>
    <t>Signal DirectiO, P/Pn</t>
  </si>
  <si>
    <t>B14</t>
  </si>
  <si>
    <t>GPIOA0</t>
  </si>
  <si>
    <t>Pull-Up</t>
  </si>
  <si>
    <t>MAC1LINK</t>
  </si>
  <si>
    <t>GPIOA</t>
  </si>
  <si>
    <t>ID/O16</t>
  </si>
  <si>
    <t>PD</t>
  </si>
  <si>
    <t>GPIO group A bit 0 (default)
MAC1 PHY link status input
Programmable high/low polarity.</t>
  </si>
  <si>
    <t>Hi-Z,Input</t>
  </si>
  <si>
    <t>MAC1RGMII.O_LINK</t>
  </si>
  <si>
    <t>Input</t>
  </si>
  <si>
    <t>BMC LAN Link status</t>
  </si>
  <si>
    <t>D14</t>
  </si>
  <si>
    <t>GPIOA1</t>
  </si>
  <si>
    <t>Pull-Down</t>
  </si>
  <si>
    <t>0</t>
  </si>
  <si>
    <t>MAC2LINK</t>
  </si>
  <si>
    <t>GPIO group A bit 1 (default)
MAC2 PHY link status input
Programmable high/low polarity.</t>
  </si>
  <si>
    <t>STBY_EFUSE_FORCE_OFF_ASTGPIO</t>
  </si>
  <si>
    <t>Output-PushPull</t>
  </si>
  <si>
    <r>
      <rPr>
        <sz val="13"/>
        <color rgb="FF000000"/>
        <rFont val="Calibri"/>
        <charset val="134"/>
      </rPr>
      <t xml:space="preserve">Bayonet P12V_STBY Hotswap Enable
</t>
    </r>
    <r>
      <rPr>
        <sz val="13"/>
        <color rgb="FFFF0000"/>
        <rFont val="Calibri"/>
        <charset val="134"/>
      </rPr>
      <t>0: Enable P12V_STBY Hotswap (Default)</t>
    </r>
    <r>
      <rPr>
        <sz val="13"/>
        <color rgb="FF000000"/>
        <rFont val="Calibri"/>
        <charset val="134"/>
      </rPr>
      <t xml:space="preserve">
1: Disable P12V_STBY Hotswap
Pulled-Down at Bayonet side.</t>
    </r>
  </si>
  <si>
    <t>D13</t>
  </si>
  <si>
    <t>GPIOA2</t>
  </si>
  <si>
    <t>TIMER3
SPI1CS1#</t>
  </si>
  <si>
    <t>GPIO group A bit 2 (default)
Timer 3 programmable timer pulse output
SPI1 master interface CS output channel 1</t>
  </si>
  <si>
    <t>GRANT_PWRON_ASTGPIO</t>
  </si>
  <si>
    <t>E13</t>
  </si>
  <si>
    <t>GPIOA3</t>
  </si>
  <si>
    <t>1</t>
  </si>
  <si>
    <t>TIMER4</t>
  </si>
  <si>
    <t>GPIO group A bit 3 (default)
Timer 4 programmable timer pulse output</t>
  </si>
  <si>
    <t>EFUSE_1_PGD</t>
  </si>
  <si>
    <t>Bayonet P12V_STBY Power Good
0: P12V_STBY is not valid
1: P12V_STBY is valid.</t>
  </si>
  <si>
    <t>C14</t>
  </si>
  <si>
    <t>GPIOA4</t>
  </si>
  <si>
    <t>PU</t>
  </si>
  <si>
    <t>SMBus</t>
  </si>
  <si>
    <t>TIMER5
SCL9</t>
  </si>
  <si>
    <t>GPIOAA</t>
  </si>
  <si>
    <t>ID/O8</t>
  </si>
  <si>
    <t>PD(I)</t>
  </si>
  <si>
    <t>GPIO group A bit 4 (default)
Timer 5 programmable timer pulse output
SMBUS 9 clock pin</t>
  </si>
  <si>
    <t>SCL9</t>
  </si>
  <si>
    <t>Output O.D.</t>
  </si>
  <si>
    <r>
      <rPr>
        <sz val="13"/>
        <color rgb="FF000000"/>
        <rFont val="Calibri"/>
        <charset val="134"/>
      </rPr>
      <t>I</t>
    </r>
    <r>
      <rPr>
        <vertAlign val="superscript"/>
        <sz val="13"/>
        <color rgb="FF000000"/>
        <rFont val="Calibri"/>
        <charset val="134"/>
      </rPr>
      <t>2</t>
    </r>
    <r>
      <rPr>
        <sz val="13"/>
        <color rgb="FF000000"/>
        <rFont val="Calibri"/>
        <charset val="134"/>
      </rPr>
      <t>C bus 9.
Not used in VP1</t>
    </r>
  </si>
  <si>
    <t>A13</t>
  </si>
  <si>
    <t>GPIOA5</t>
  </si>
  <si>
    <t xml:space="preserve">
TIMER6
SDA9</t>
  </si>
  <si>
    <t>GPIO group A bit 5 (default)
Timer 6 programmable timer pulse output
SMBUS 9 data pin</t>
  </si>
  <si>
    <t>SDA9</t>
  </si>
  <si>
    <t>Bi-Directional</t>
  </si>
  <si>
    <t>C13</t>
  </si>
  <si>
    <t>GPIOA6</t>
  </si>
  <si>
    <t>TIMER7
MDC2</t>
  </si>
  <si>
    <t>GPIO group A bit 6 (default)
Timer 7 programmable duty cycle pulse output
MAC2 management interface clock output</t>
  </si>
  <si>
    <t>PCIE_MEZZ_ENB</t>
  </si>
  <si>
    <r>
      <rPr>
        <sz val="13"/>
        <color rgb="FF000000"/>
        <rFont val="Calibri"/>
        <charset val="134"/>
      </rPr>
      <t xml:space="preserve">OCP Mezzanine VDD3V3_PCIE_MEZZ Enable:
0: Disable VDD3V3_PCIE_MEZZ output
</t>
    </r>
    <r>
      <rPr>
        <sz val="13"/>
        <color rgb="FFFF0000"/>
        <rFont val="Calibri"/>
        <charset val="134"/>
      </rPr>
      <t>1: Enable VDD3V3_PCIE_MEZZ output (Default)</t>
    </r>
  </si>
  <si>
    <t>B13</t>
  </si>
  <si>
    <t>GPIOA7</t>
  </si>
  <si>
    <t>TIMER8
MDIO2</t>
  </si>
  <si>
    <t>GPIO group A bit 7 (default)
Timer 8 programmable duty cycle pulse output
MAC2 management interface data inpu/output</t>
  </si>
  <si>
    <t>I2C_B_RESET_N</t>
  </si>
  <si>
    <r>
      <rPr>
        <sz val="13"/>
        <color rgb="FF000000"/>
        <rFont val="Calibri"/>
        <charset val="134"/>
      </rPr>
      <t xml:space="preserve">Reset signal to 12LFF HDD backplane PIC16 #B
(Pulled-up at backplane side)
0: Reset backplane PIC16#B
</t>
    </r>
    <r>
      <rPr>
        <sz val="13"/>
        <color rgb="FFFF0000"/>
        <rFont val="Calibri"/>
        <charset val="134"/>
      </rPr>
      <t>1: Normal Operation (default)</t>
    </r>
  </si>
  <si>
    <t>K19</t>
  </si>
  <si>
    <t>GPIOB0</t>
  </si>
  <si>
    <t>GPIOAB</t>
  </si>
  <si>
    <t>GPIO group B bit 0</t>
  </si>
  <si>
    <t>XLPVA_MASTER_SLAVE0_SW</t>
  </si>
  <si>
    <r>
      <rPr>
        <sz val="13"/>
        <color rgb="FF000000"/>
        <rFont val="Calibri"/>
        <charset val="134"/>
      </rPr>
      <t xml:space="preserve">GPIOB[1:0]=Vulcan-A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</si>
  <si>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L19</t>
  </si>
  <si>
    <t>GPIOB1</t>
  </si>
  <si>
    <t>GPIO group B bit 1</t>
  </si>
  <si>
    <t>XLPVA_MASTER_SLAVE1_SW</t>
  </si>
  <si>
    <t>L18</t>
  </si>
  <si>
    <t>GPIOB2</t>
  </si>
  <si>
    <t>GPIO group B bit 2</t>
  </si>
  <si>
    <t>XLPVB_MASTER_SLAVE0_SW</t>
  </si>
  <si>
    <r>
      <rPr>
        <sz val="13"/>
        <color rgb="FF000000"/>
        <rFont val="Calibri"/>
        <charset val="134"/>
      </rPr>
      <t xml:space="preserve">GPIOB[3:2]=Vulcan-B Master/Slave select [1:0]
00b: Slave
01b: Master, init all ICI links
</t>
    </r>
    <r>
      <rPr>
        <sz val="13"/>
        <color rgb="FFFF0000"/>
        <rFont val="Calibri"/>
        <charset val="134"/>
      </rPr>
      <t>10b: Master, init no ICI links (Default)</t>
    </r>
    <r>
      <rPr>
        <sz val="13"/>
        <color rgb="FF000000"/>
        <rFont val="Calibri"/>
        <charset val="134"/>
      </rPr>
      <t xml:space="preserve">
11b: Master, init only links specified by platform</t>
    </r>
  </si>
  <si>
    <t>K18</t>
  </si>
  <si>
    <t>GPIOB3</t>
  </si>
  <si>
    <t>GPIOB</t>
  </si>
  <si>
    <t>GPIO group B bit 3</t>
  </si>
  <si>
    <t>XLPVB_MASTER_SLAVE1_SW</t>
  </si>
  <si>
    <t>J20</t>
  </si>
  <si>
    <t>GPIOB4</t>
  </si>
  <si>
    <t>Pull-up (NI)</t>
  </si>
  <si>
    <t>USBCKI</t>
  </si>
  <si>
    <t>GPIO group B bit 4 (default)
USBCKI ID Optional USB reference clock input
The USB reference clock input is necessary only when USB function (host/slave) is used and CLKIN is fed by 25MHz.
Enabled when hardware strap bit23 is set to 1.</t>
  </si>
  <si>
    <t>AST2500_SPARE0</t>
  </si>
  <si>
    <t>Spare signals from BMC to CPUA and CPUB.
Reserved for future use.</t>
  </si>
  <si>
    <t>H21</t>
  </si>
  <si>
    <t>GPIOB5</t>
  </si>
  <si>
    <t>LPCPD#
LPCSMI#</t>
  </si>
  <si>
    <t>GPIO group B bit 5 (default)
Dedicated LPC power down control
 (Optional for LPC function)</t>
  </si>
  <si>
    <t>AST2500_SPARE1</t>
  </si>
  <si>
    <t>H22</t>
  </si>
  <si>
    <t>GPIOB6</t>
  </si>
  <si>
    <t>LPCPME#</t>
  </si>
  <si>
    <t>GPIO group B bit 6 (default)
Dedicated LPC PME# control 
(Optional for LPC function)</t>
  </si>
  <si>
    <t>AST2500_SPARE2</t>
  </si>
  <si>
    <t>H20</t>
  </si>
  <si>
    <t>GPIOB7</t>
  </si>
  <si>
    <t>GPIO group B bit 7</t>
  </si>
  <si>
    <t>AST2500_SPARE3</t>
  </si>
  <si>
    <t>C12</t>
  </si>
  <si>
    <t>GPIOC0</t>
  </si>
  <si>
    <t>SD1CLK
SCL10</t>
  </si>
  <si>
    <t>GPIO group C bit 0 (default)
SD1CLK O8 SD 1 clock output
 I2C/SMBUS 10 clock pin</t>
  </si>
  <si>
    <t>XLPVA_I2CC_SCL</t>
  </si>
  <si>
    <r>
      <rPr>
        <sz val="13"/>
        <color rgb="FF000000"/>
        <rFont val="Calibri"/>
        <charset val="134"/>
      </rPr>
      <t>I</t>
    </r>
    <r>
      <rPr>
        <vertAlign val="superscript"/>
        <sz val="13"/>
        <color rgb="FF000000"/>
        <rFont val="Calibri"/>
        <charset val="134"/>
      </rPr>
      <t>2</t>
    </r>
    <r>
      <rPr>
        <sz val="13"/>
        <color rgb="FF000000"/>
        <rFont val="Calibri"/>
        <charset val="134"/>
      </rPr>
      <t>C bus 10.</t>
    </r>
  </si>
  <si>
    <t>A12</t>
  </si>
  <si>
    <t>GPIOC1</t>
  </si>
  <si>
    <t>SD1CMD
SDA10</t>
  </si>
  <si>
    <t>GPIO group C bit 1 (default)
SD 1 command input/output
I2C/SMBUS 10 data pin</t>
  </si>
  <si>
    <t>XLPVA_I2CC_SDA</t>
  </si>
  <si>
    <t>B12</t>
  </si>
  <si>
    <t>GPIOC2</t>
  </si>
  <si>
    <t>SD1DAT0
SCL11</t>
  </si>
  <si>
    <t>GPIO group C bit 2 (default)
SD 1 data bus bit 0
I2C/SMBUS 11 clock pin</t>
  </si>
  <si>
    <t>XLPVB_I2CC_SCL</t>
  </si>
  <si>
    <r>
      <rPr>
        <sz val="13"/>
        <color rgb="FF000000"/>
        <rFont val="Calibri"/>
        <charset val="134"/>
      </rPr>
      <t>I</t>
    </r>
    <r>
      <rPr>
        <vertAlign val="superscript"/>
        <sz val="13"/>
        <color rgb="FF000000"/>
        <rFont val="Calibri"/>
        <charset val="134"/>
      </rPr>
      <t>2</t>
    </r>
    <r>
      <rPr>
        <sz val="13"/>
        <color rgb="FF000000"/>
        <rFont val="Calibri"/>
        <charset val="134"/>
      </rPr>
      <t>C bus 11.</t>
    </r>
  </si>
  <si>
    <t>D9</t>
  </si>
  <si>
    <t>GPIOC3</t>
  </si>
  <si>
    <t>SD1DAT1
SDA11</t>
  </si>
  <si>
    <t>GPIOD</t>
  </si>
  <si>
    <t>GPIO group C bit 3 (default)
SD 1 data bus bit 1
I2C/SMBUS 11 data pin</t>
  </si>
  <si>
    <t>XLPVB_I2CC_SDA</t>
  </si>
  <si>
    <t>D10</t>
  </si>
  <si>
    <t>GPIOC4</t>
  </si>
  <si>
    <t>SD1DAT2
SCL12</t>
  </si>
  <si>
    <t>GPIO group C bit 4 (default)
SD 1 data bus bit 2
I2C/SMBUS 12 clock pin</t>
  </si>
  <si>
    <t>PSU_PMBUS_CLK</t>
  </si>
  <si>
    <r>
      <rPr>
        <sz val="13"/>
        <color rgb="FF000000"/>
        <rFont val="Calibri"/>
        <charset val="134"/>
      </rPr>
      <t>I</t>
    </r>
    <r>
      <rPr>
        <vertAlign val="superscript"/>
        <sz val="13"/>
        <color rgb="FF000000"/>
        <rFont val="Calibri"/>
        <charset val="134"/>
      </rPr>
      <t>2</t>
    </r>
    <r>
      <rPr>
        <sz val="13"/>
        <color rgb="FF000000"/>
        <rFont val="Calibri"/>
        <charset val="134"/>
      </rPr>
      <t>C bus 12.</t>
    </r>
  </si>
  <si>
    <t>E12</t>
  </si>
  <si>
    <t>GPIOC5</t>
  </si>
  <si>
    <t>SD1DAT3
SDA12</t>
  </si>
  <si>
    <t>GPIO group C bit 5 (default)
SD 1 data bus bit 3
I2C/SMBUS 12 data pin</t>
  </si>
  <si>
    <t>PSU_PMBUS_DAT</t>
  </si>
  <si>
    <t>C11</t>
  </si>
  <si>
    <t>GPIOC6</t>
  </si>
  <si>
    <t>SD1CD#
SCL13</t>
  </si>
  <si>
    <t>GPIO group C bit 6 (default)
SD 1 data card detection input
I2C/SMBUS 13 clock pin</t>
  </si>
  <si>
    <t>XLPVB_PCIE_RISER_SCL</t>
  </si>
  <si>
    <r>
      <rPr>
        <sz val="13"/>
        <color rgb="FF000000"/>
        <rFont val="Calibri"/>
        <charset val="134"/>
      </rPr>
      <t>I</t>
    </r>
    <r>
      <rPr>
        <vertAlign val="superscript"/>
        <sz val="13"/>
        <color rgb="FF000000"/>
        <rFont val="Calibri"/>
        <charset val="134"/>
      </rPr>
      <t>2</t>
    </r>
    <r>
      <rPr>
        <sz val="13"/>
        <color rgb="FF000000"/>
        <rFont val="Calibri"/>
        <charset val="134"/>
      </rPr>
      <t>C bus 13.</t>
    </r>
  </si>
  <si>
    <t>B11</t>
  </si>
  <si>
    <t>GPIOC7</t>
  </si>
  <si>
    <t>SD1WP#
SDA13</t>
  </si>
  <si>
    <t>GPIO group C bit 7 (default)
SD 1 write protect input
I2C/SMBUS 13 data pin</t>
  </si>
  <si>
    <t>XLPVB_PCIE_RISER_SDA</t>
  </si>
  <si>
    <t>F19</t>
  </si>
  <si>
    <t>GPIOD0</t>
  </si>
  <si>
    <t>SD2CLK</t>
  </si>
  <si>
    <t>GPIO group D bit 0 (default)
SD 2 clock output</t>
  </si>
  <si>
    <t>NC</t>
  </si>
  <si>
    <t>No Connect</t>
  </si>
  <si>
    <t>E21</t>
  </si>
  <si>
    <t>GPIOD1</t>
  </si>
  <si>
    <t>SD2CMD</t>
  </si>
  <si>
    <t>GPIO group D bit 1 (default)
SD 2 command input/output</t>
  </si>
  <si>
    <t>TPM_MODULE_PRESENT_L</t>
  </si>
  <si>
    <t>TPM Module Presence detect
0: Module is present.
1: Module is absent.</t>
  </si>
  <si>
    <t>F20</t>
  </si>
  <si>
    <t>GPIOD2</t>
  </si>
  <si>
    <t>SD2DAT0</t>
  </si>
  <si>
    <t>GPIO group D bit 2 (default)
SD 2 data bus bit 0</t>
  </si>
  <si>
    <t>NC_BMC_GPIOD2</t>
  </si>
  <si>
    <t>D20</t>
  </si>
  <si>
    <t>GPIOD3</t>
  </si>
  <si>
    <t>SD2DAT1</t>
  </si>
  <si>
    <t>GPIOE</t>
  </si>
  <si>
    <t>GPIO group D bit 3 (default)
SD 2 data bus bit 1</t>
  </si>
  <si>
    <t>1U_2U_BAYONET_SEL</t>
  </si>
  <si>
    <t>1U/2U SKU Detection:
0: 1U Bayonet is installed. (1U SKU)
1: 2U Bayonet is installed. (2U SKU)</t>
  </si>
  <si>
    <t>D21</t>
  </si>
  <si>
    <t>GPIOD4</t>
  </si>
  <si>
    <t>SD2DAT2</t>
  </si>
  <si>
    <t>GPIO group D bit 4 (default)
SD 2 data bus bit 2</t>
  </si>
  <si>
    <t>XLPVA_PREBOOT_DEBUG_SW</t>
  </si>
  <si>
    <t>CPU A Preboot Debug feature:
Delay release of CPUs from reset until BootDebug bit
in CHIPRESET is cleared.</t>
  </si>
  <si>
    <t>E20</t>
  </si>
  <si>
    <t>GPIOD5</t>
  </si>
  <si>
    <t>SD2DAT3</t>
  </si>
  <si>
    <t>GPIO group D bit 5 (default)
SD 2 data bus bit 3</t>
  </si>
  <si>
    <t>XLPVB_PREBOOT_DEBUG_SW</t>
  </si>
  <si>
    <t>CPU B Preboot Debug feature:
Delay release of CPUs from reset until BootDebug bit
in CHIPRESET is cleared.</t>
  </si>
  <si>
    <t>G18</t>
  </si>
  <si>
    <t>GPIOD6</t>
  </si>
  <si>
    <t>SD2CD#</t>
  </si>
  <si>
    <t>GPIO group D bit 6 (default)
SD 2 data card detection input</t>
  </si>
  <si>
    <t>CPLD_A_I2C_EN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</si>
  <si>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A
0: Disable 1-to-4 Demux to CPLD A
1: Enable 1-to-4 Demux to CPLD A</t>
    </r>
  </si>
  <si>
    <t>C21</t>
  </si>
  <si>
    <t>GPIOD7</t>
  </si>
  <si>
    <t>SD2WP#</t>
  </si>
  <si>
    <t>GPIO group D bit 7 (default)
SD 2 write protect input</t>
  </si>
  <si>
    <t>CPLD_B_I2C_EN</t>
  </si>
  <si>
    <r>
      <rPr>
        <sz val="13"/>
        <color rgb="FF000000"/>
        <rFont val="Calibri"/>
        <charset val="134"/>
      </rPr>
      <t>Enable I</t>
    </r>
    <r>
      <rPr>
        <vertAlign val="superscript"/>
        <sz val="13"/>
        <color rgb="FF000000"/>
        <rFont val="Calibri"/>
        <charset val="134"/>
      </rPr>
      <t>2</t>
    </r>
    <r>
      <rPr>
        <sz val="13"/>
        <color rgb="FF000000"/>
        <rFont val="Calibri"/>
        <charset val="134"/>
      </rPr>
      <t>C communication between BMC and CPLD B
0: Disable 1-to-4 Demux to CPLD B
1: Enable 1-to-4 Demux to CPLD B</t>
    </r>
  </si>
  <si>
    <t>B20</t>
  </si>
  <si>
    <t>GPIOE0</t>
  </si>
  <si>
    <t>NCTS3</t>
  </si>
  <si>
    <t>GPIO group E bit 0 (default)
UART 3 clear to send modem status</t>
  </si>
  <si>
    <t>PCIE_XLPVA1_ENB</t>
  </si>
  <si>
    <t>PCIe Rear Riser Slot 3.3v Enable signal:
0: Disable 3.3v output to Rear Riser Slot
1: Enable 3.3v output to Rear Riser slot</t>
  </si>
  <si>
    <t>C20</t>
  </si>
  <si>
    <t>GPIOE1</t>
  </si>
  <si>
    <t>NDCD3</t>
  </si>
  <si>
    <t>GPIO group E bit 1 (default)
UART 3 data carrier detect modem status</t>
  </si>
  <si>
    <t>PCIE_XLPVA2_ENB</t>
  </si>
  <si>
    <t>F18</t>
  </si>
  <si>
    <t>GPIOE2</t>
  </si>
  <si>
    <t>NDSR3</t>
  </si>
  <si>
    <t>GPIO group E bit 2 (default)
UART 3 data set ready modem status</t>
  </si>
  <si>
    <t>PCIE_XLPVB1_ENB</t>
  </si>
  <si>
    <t>PCIe Front Riser slot 3.3v Enable signal:
0: Disable 3.3v output to Front Riser Slot
1: Enable 3.3v output to Front Riser slot</t>
  </si>
  <si>
    <t>F17</t>
  </si>
  <si>
    <t>GPIOE3</t>
  </si>
  <si>
    <t>NRI3</t>
  </si>
  <si>
    <t>GPIOF</t>
  </si>
  <si>
    <t>GPIO group E bit 3 (default)
UART 3 ring indicator modem status</t>
  </si>
  <si>
    <t>XLPVA_I2C_MUX_SEL</t>
  </si>
  <si>
    <r>
      <rPr>
        <sz val="13"/>
        <color rgb="FF000000"/>
        <rFont val="Calibri"/>
        <charset val="134"/>
      </rPr>
      <t xml:space="preserve">CPUA VRM debug header I2C Selection:
</t>
    </r>
    <r>
      <rPr>
        <sz val="13"/>
        <color rgb="FFFF0000"/>
        <rFont val="Calibri"/>
        <charset val="134"/>
      </rPr>
      <t>0: External header can be used to program CPUA VRM</t>
    </r>
    <r>
      <rPr>
        <sz val="13"/>
        <color rgb="FF000000"/>
        <rFont val="Calibri"/>
        <charset val="134"/>
      </rPr>
      <t xml:space="preserve">
1: External header I2C goes to BMC</t>
    </r>
  </si>
  <si>
    <t>E18</t>
  </si>
  <si>
    <t>GPIOE4</t>
  </si>
  <si>
    <t>NDTR3</t>
  </si>
  <si>
    <t>GPIO group E bit 4 (default)
UART 3 data terminate ready modem status</t>
  </si>
  <si>
    <t>XLPVB_I2C_MUX_SEL</t>
  </si>
  <si>
    <r>
      <rPr>
        <sz val="13"/>
        <color rgb="FF000000"/>
        <rFont val="Calibri"/>
        <charset val="134"/>
      </rPr>
      <t xml:space="preserve">CPUB VRM debug header I2C Selection:
</t>
    </r>
    <r>
      <rPr>
        <sz val="13"/>
        <color rgb="FFFF0000"/>
        <rFont val="Calibri"/>
        <charset val="134"/>
      </rPr>
      <t>0: External header can be used to program CPUB VRM</t>
    </r>
    <r>
      <rPr>
        <sz val="13"/>
        <color rgb="FF000000"/>
        <rFont val="Calibri"/>
        <charset val="134"/>
      </rPr>
      <t xml:space="preserve">
1: External header I2C goes to BMC</t>
    </r>
  </si>
  <si>
    <t>D19</t>
  </si>
  <si>
    <t>GPIOE5</t>
  </si>
  <si>
    <t>NRTS3</t>
  </si>
  <si>
    <t>GPIO group E bit 5 (default)
UART 3 request to send modem status</t>
  </si>
  <si>
    <t>AST2500_SELFRESET</t>
  </si>
  <si>
    <t>AST2500 Self Reset, active High.
BMC can generate self reset through this pin to reset AST2500 after firmware upgrade complete.</t>
  </si>
  <si>
    <t>A20</t>
  </si>
  <si>
    <t>GPIOE6</t>
  </si>
  <si>
    <t>TXD3</t>
  </si>
  <si>
    <t>GPIO group E bit 6 (default)
UART 3 transmit serial data output</t>
  </si>
  <si>
    <t>XLPVB_RXD3V3_AST2500_SW</t>
  </si>
  <si>
    <t>UART TXD signal to CPUB</t>
  </si>
  <si>
    <t>B19</t>
  </si>
  <si>
    <t>GPIOE7</t>
  </si>
  <si>
    <t>RXD3</t>
  </si>
  <si>
    <t>GPIO group E bit 7 (default)
UART 3 receive serial data input</t>
  </si>
  <si>
    <t>XLPVB_TXD3V3_AST2500_SW</t>
  </si>
  <si>
    <t>UART RXD signal from CPUB</t>
  </si>
  <si>
    <t>J19</t>
  </si>
  <si>
    <t>GPIOF0</t>
  </si>
  <si>
    <t>NCTS4
LHAD0</t>
  </si>
  <si>
    <t>GPIO group F bit 0 (default)
UART 4 clear to send modem status
LPC Host/Plus AD bus bit0</t>
  </si>
  <si>
    <t>VDD3V3_MIDPL_EN</t>
  </si>
  <si>
    <t>J18</t>
  </si>
  <si>
    <t>GPIOF1</t>
  </si>
  <si>
    <t>NDCD4
LHAD1</t>
  </si>
  <si>
    <t>GPIO group F bit 1 (default)
UART 4 data carrier detect modem status
LPC Host/Plus AD bus bit1</t>
  </si>
  <si>
    <t>XLPVA_AST2500_THERTRIP_L</t>
  </si>
  <si>
    <t>CPUA Thermal Trip# signal, active low.
When this pin goes low indicating CPUA is overheating.
Pulled-up at CPUA side</t>
  </si>
  <si>
    <t>B22</t>
  </si>
  <si>
    <t>GPIOF2</t>
  </si>
  <si>
    <t>NDSR4
LHAD2</t>
  </si>
  <si>
    <t>GPIO group F bit 2 (default)
UART 4 data set ready modem status
LPC Host/Plus AD bus bit2</t>
  </si>
  <si>
    <t>XLPVB_AST2500_THERTRIP_L</t>
  </si>
  <si>
    <t>CPUB Thermal Trip# signal, active low.
When this pin goes low indicating CPUB is overheating.
Pulled-up at CPUB side</t>
  </si>
  <si>
    <t>B21</t>
  </si>
  <si>
    <t>GPIOF3</t>
  </si>
  <si>
    <t>NRI4
LHAD3</t>
  </si>
  <si>
    <t>GPIOG</t>
  </si>
  <si>
    <t>GPIO group F bit 3 (default)
UART 4 ring indicator modem status
LPC Host/Plus AD bus bit3</t>
  </si>
  <si>
    <t>PS_ON_N_R</t>
  </si>
  <si>
    <r>
      <rPr>
        <sz val="13"/>
        <color rgb="FF000000"/>
        <rFont val="Calibri"/>
        <charset val="134"/>
      </rPr>
      <t xml:space="preserve">Power supply main power enable signal. Active Low.
</t>
    </r>
    <r>
      <rPr>
        <sz val="13"/>
        <color rgb="FFFF0000"/>
        <rFont val="Calibri"/>
        <charset val="134"/>
      </rPr>
      <t>Not used in VP1</t>
    </r>
  </si>
  <si>
    <t>A21</t>
  </si>
  <si>
    <t>GPIOF4</t>
  </si>
  <si>
    <t>NDTR4
LHCLK</t>
  </si>
  <si>
    <t>GPIO group F bit 4 (default)
UART 4 data terminate ready modem status
LPC Host/Plus clock input/output</t>
  </si>
  <si>
    <t>UID_LED_N_R</t>
  </si>
  <si>
    <r>
      <rPr>
        <sz val="13"/>
        <color rgb="FF000000"/>
        <rFont val="Calibri"/>
        <charset val="134"/>
      </rPr>
      <t xml:space="preserve">Board identify LED signal. Active Low.
</t>
    </r>
    <r>
      <rPr>
        <sz val="13"/>
        <color rgb="FFFF0000"/>
        <rFont val="Calibri"/>
        <charset val="134"/>
      </rPr>
      <t>Not used in VP1</t>
    </r>
  </si>
  <si>
    <t>H19</t>
  </si>
  <si>
    <t>GPIOF5</t>
  </si>
  <si>
    <t>NRTS4
LHFRAME#</t>
  </si>
  <si>
    <t>GPIO group F bit 5 (default)
UART 4 request to send modem status
LPC Host/Plus FRAME#</t>
  </si>
  <si>
    <t>XLPVA_LTC2978_PWRGD</t>
  </si>
  <si>
    <t>CPU A VRM Power Good signal. Active High
When it goes high indicating all CPU A Power rails are valid and stable.</t>
  </si>
  <si>
    <t>G17</t>
  </si>
  <si>
    <t>GPIOF6</t>
  </si>
  <si>
    <t>TXD4
LHSIRQ#</t>
  </si>
  <si>
    <t>GPIO group F bit 6 (default)
UART 4 transmit serial data output
LPC Host SERIRQ#</t>
  </si>
  <si>
    <t>XLPVB_LTC2978_PWRGD</t>
  </si>
  <si>
    <t>CPU B VRM Power Good signal. Active High
When it goes high indicating all CPU B Power rails are valid and stable.</t>
  </si>
  <si>
    <t>H18</t>
  </si>
  <si>
    <t>GPIOF7</t>
  </si>
  <si>
    <t>RXD4
LHRST#</t>
  </si>
  <si>
    <t>GPIOH</t>
  </si>
  <si>
    <t>GPIO group F bit 7 (default)
UART 4 receive serial data input
LPC Host/Plus reset input/output</t>
  </si>
  <si>
    <t>RISER_FRONT_PWRBRK_N</t>
  </si>
  <si>
    <r>
      <rPr>
        <sz val="13"/>
        <color rgb="FF000000"/>
        <rFont val="Calibri"/>
        <charset val="134"/>
      </rPr>
      <t>Emergency Power Break# signal to PCIe Front Riser.
Active Low.
This pin goes low when power throttling (</t>
    </r>
    <r>
      <rPr>
        <sz val="13"/>
        <color rgb="FFFF0000"/>
        <rFont val="Calibri"/>
        <charset val="134"/>
      </rPr>
      <t>GPIOH4=0</t>
    </r>
    <r>
      <rPr>
        <sz val="13"/>
        <color rgb="FF000000"/>
        <rFont val="Calibri"/>
        <charset val="134"/>
      </rPr>
      <t>) is taking place or system overheating.</t>
    </r>
  </si>
  <si>
    <t>A19</t>
  </si>
  <si>
    <t>GPIOG0</t>
  </si>
  <si>
    <t>SGPS1CK</t>
  </si>
  <si>
    <t>GPIO group G bit 0 (default)
Slave serial GPIO bus 1 clock input</t>
  </si>
  <si>
    <t>XLPVB_GPIO14_3V3</t>
  </si>
  <si>
    <t>ARM debug trace port 0 or  boot power on self 
test output 0.</t>
  </si>
  <si>
    <t>E19</t>
  </si>
  <si>
    <t>GPIOG1</t>
  </si>
  <si>
    <t>SGPS1LD</t>
  </si>
  <si>
    <t>GPIO group G bit 1 (default)
Slave serial GPIO bus 1 parallel data load input</t>
  </si>
  <si>
    <t>XLPVB_GPIO15_3V3</t>
  </si>
  <si>
    <t>ARM debug trace port 1 or  boot power on self 
test output 1.</t>
  </si>
  <si>
    <t>C19</t>
  </si>
  <si>
    <t>GPIOG2</t>
  </si>
  <si>
    <t>SGPS1I0</t>
  </si>
  <si>
    <t>GPIO group G bit 2 (default)
Slave serial GPIO bus 1 serial data input channel 0</t>
  </si>
  <si>
    <t>XLPVA_SATA_DEVSLP</t>
  </si>
  <si>
    <r>
      <rPr>
        <sz val="13"/>
        <color rgb="FF000000"/>
        <rFont val="Calibri"/>
        <charset val="134"/>
      </rPr>
      <t xml:space="preserve">CPU A M.2 SATA Device power saving mode. Active High.
This pin goes high will force M.2 entering power saving mode.
</t>
    </r>
    <r>
      <rPr>
        <sz val="13"/>
        <color rgb="FFFF0000"/>
        <rFont val="Calibri"/>
        <charset val="134"/>
      </rPr>
      <t>Not used in VP1</t>
    </r>
  </si>
  <si>
    <t>E16</t>
  </si>
  <si>
    <t>GPIOG3</t>
  </si>
  <si>
    <t>SGPS1I1</t>
  </si>
  <si>
    <t>GPIO group G bit 3 (default)
Slave serial GPIO bus 1 serial data input channel 1</t>
  </si>
  <si>
    <t>XLPVB_SATA_DEVSLP</t>
  </si>
  <si>
    <r>
      <rPr>
        <sz val="13"/>
        <color rgb="FF000000"/>
        <rFont val="Calibri"/>
        <charset val="134"/>
      </rPr>
      <t xml:space="preserve">CPU B M.2 SATA Device power saving mode. Active High.
This pin goes high will force M.2 entering power saving mode.
</t>
    </r>
    <r>
      <rPr>
        <sz val="13"/>
        <color rgb="FFFF0000"/>
        <rFont val="Calibri"/>
        <charset val="134"/>
      </rPr>
      <t>Not used in VP1</t>
    </r>
  </si>
  <si>
    <t>E17</t>
  </si>
  <si>
    <t>GPIOG4</t>
  </si>
  <si>
    <t>SGPS2CK
SALT1</t>
  </si>
  <si>
    <t>GPIO group G bit 4 (default)
Slave serial GPIO bus 2 clock input
SMBus 1 Alert pin</t>
  </si>
  <si>
    <t>XLPVA_GPIO61_3V3</t>
  </si>
  <si>
    <t>CPU A SMBus Alert# signal</t>
  </si>
  <si>
    <t>Double pull-up with different rails.</t>
  </si>
  <si>
    <t>D16</t>
  </si>
  <si>
    <t>GPIOG5</t>
  </si>
  <si>
    <t>SGPS2LD
SALT2</t>
  </si>
  <si>
    <t>GPIO group G bit 5 (default)
Slave serial GPIO bus 2 parallel data load input
SMBus 2 Alert pin</t>
  </si>
  <si>
    <t>XLPVB_GPIO61_3V3</t>
  </si>
  <si>
    <t>CPU B SMBus Alert# signal</t>
  </si>
  <si>
    <t>D15</t>
  </si>
  <si>
    <t>GPIOG6</t>
  </si>
  <si>
    <t>SGPS2I0
SALT3</t>
  </si>
  <si>
    <t>GPIO group G bit 6 (default)
Slave serial GPIO bus 2 serial data input channel 0
SMBus 3 Alert pin</t>
  </si>
  <si>
    <t>HSC_ALERT_L</t>
  </si>
  <si>
    <t>E14</t>
  </si>
  <si>
    <t>GPIOG7</t>
  </si>
  <si>
    <t>SGPS2I1
SALT4</t>
  </si>
  <si>
    <t>GPIOJ</t>
  </si>
  <si>
    <t>GPIO group G bit 7 (default)
Slave serial GPIO bus 2 serial data input channel 1
SMBus 4 Alert pin</t>
  </si>
  <si>
    <t>HSC_FAULT_L</t>
  </si>
  <si>
    <t>A18</t>
  </si>
  <si>
    <t>GPIOH0</t>
  </si>
  <si>
    <t>Pull-up (NI)            Pull-Down (NI)</t>
  </si>
  <si>
    <t>NCTS6</t>
  </si>
  <si>
    <t>GPIO group H bit 0 (default)
UART 6 clear to send modem status</t>
  </si>
  <si>
    <t>XLPVA_SOL_DEBUG_SEL</t>
  </si>
  <si>
    <t>Debug output Selection:
0: CPUA's UART A goes to BMC via isolation switch
1: CPUA's UART A goes to SUV connector.</t>
  </si>
  <si>
    <t>B18</t>
  </si>
  <si>
    <t>GPIOH1</t>
  </si>
  <si>
    <t>NDCD6</t>
  </si>
  <si>
    <t>GPIO group H bit 1 (default)
UART 6 data carrier detect modem status</t>
  </si>
  <si>
    <t>XLPVB_SOL_DEBUG_SEL</t>
  </si>
  <si>
    <t>Debug output Selection:
0: CPUB's UART A goes to BMC via isolation switch
1: CPUB's UART A goes to SUV connector.</t>
  </si>
  <si>
    <t>D17</t>
  </si>
  <si>
    <t>GPIOH2</t>
  </si>
  <si>
    <t>NDSR6</t>
  </si>
  <si>
    <t>GPIO group H bit 2 (default)
UART 6 data set ready modem status</t>
  </si>
  <si>
    <t>TRAY_ID0</t>
  </si>
  <si>
    <t>TRAY_ID[1:0]=00 For 2U Node
TRAY_ID[1:0]=01 For 1U Node</t>
  </si>
  <si>
    <t>C17</t>
  </si>
  <si>
    <t>GPIOH3</t>
  </si>
  <si>
    <t>NRI6</t>
  </si>
  <si>
    <t>GPIOP</t>
  </si>
  <si>
    <t>GPIO group H bit 3 (default)
UART 6 ring indicator modem status</t>
  </si>
  <si>
    <t>TRAY_ID1</t>
  </si>
  <si>
    <t>A17</t>
  </si>
  <si>
    <t>GPIOH4</t>
  </si>
  <si>
    <t>NDTR6</t>
  </si>
  <si>
    <t>GPIO group H bit 4 (default)
UART 6 data terminate ready modem status</t>
  </si>
  <si>
    <t>AST_PWR_THROTTLE</t>
  </si>
  <si>
    <r>
      <rPr>
        <sz val="13"/>
        <color rgb="FF000000"/>
        <rFont val="Calibri"/>
        <charset val="134"/>
      </rPr>
      <t xml:space="preserve">Emergency Power throttling:
</t>
    </r>
    <r>
      <rPr>
        <sz val="13"/>
        <color rgb="FFFF0000"/>
        <rFont val="Calibri"/>
        <charset val="134"/>
      </rPr>
      <t>0: Entering emergency power throttling, BMC should:
    Configure GPIOAA3 (XLPVA_CPU_SRAM_VRHOT) to</t>
    </r>
    <r>
      <rPr>
        <sz val="13"/>
        <color rgb="FF00B0F0"/>
        <rFont val="Calibri"/>
        <charset val="134"/>
      </rPr>
      <t xml:space="preserve"> 0</t>
    </r>
    <r>
      <rPr>
        <sz val="13"/>
        <color rgb="FFFF0000"/>
        <rFont val="Calibri"/>
        <charset val="134"/>
      </rPr>
      <t xml:space="preserve">
    Configure GPIOAA4 (XLPVB_CPU_SRAM_VRHOT) to </t>
    </r>
    <r>
      <rPr>
        <sz val="13"/>
        <color rgb="FF00B0F0"/>
        <rFont val="Calibri"/>
        <charset val="134"/>
      </rPr>
      <t xml:space="preserve">0
    </t>
    </r>
    <r>
      <rPr>
        <sz val="13"/>
        <color rgb="FFFF0000"/>
        <rFont val="Calibri"/>
        <charset val="134"/>
      </rPr>
      <t>Configure GPIOF7 (RISER_FRONT_PWRBRK_N) to</t>
    </r>
    <r>
      <rPr>
        <sz val="13"/>
        <color rgb="FF00B0F0"/>
        <rFont val="Calibri"/>
        <charset val="134"/>
      </rPr>
      <t xml:space="preserve"> 0
    </t>
    </r>
    <r>
      <rPr>
        <sz val="13"/>
        <color rgb="FFFF0000"/>
        <rFont val="Calibri"/>
        <charset val="134"/>
      </rPr>
      <t>Configure GPIOH5 (RISER_REAR_PWRBRK_N)</t>
    </r>
    <r>
      <rPr>
        <sz val="13"/>
        <color rgb="FF00B0F0"/>
        <rFont val="Calibri"/>
        <charset val="134"/>
      </rPr>
      <t xml:space="preserve"> to 0</t>
    </r>
    <r>
      <rPr>
        <sz val="13"/>
        <color rgb="FF000000"/>
        <rFont val="Calibri"/>
        <charset val="134"/>
      </rPr>
      <t xml:space="preserve">
1: Normal operation</t>
    </r>
  </si>
  <si>
    <t>B17</t>
  </si>
  <si>
    <t>GPIOH5</t>
  </si>
  <si>
    <t>NRTS6</t>
  </si>
  <si>
    <t>GPIO group H bit 5 (default)
UART 6 request to send modem status</t>
  </si>
  <si>
    <t>RISER_REAR_PWRBRK_N</t>
  </si>
  <si>
    <r>
      <rPr>
        <sz val="13"/>
        <color rgb="FF000000"/>
        <rFont val="Calibri"/>
        <charset val="134"/>
      </rPr>
      <t>Emergency Power Break# signal to PCIe Rear Riser.
Active Low.
This pin goes low when power throttling (</t>
    </r>
    <r>
      <rPr>
        <sz val="13"/>
        <color rgb="FFFF0000"/>
        <rFont val="Calibri"/>
        <charset val="134"/>
      </rPr>
      <t>GPIOH4=LOW</t>
    </r>
    <r>
      <rPr>
        <sz val="13"/>
        <color rgb="FF000000"/>
        <rFont val="Calibri"/>
        <charset val="134"/>
      </rPr>
      <t>) is taking place or system overheating.</t>
    </r>
  </si>
  <si>
    <t>A16</t>
  </si>
  <si>
    <t>GPIOH6</t>
  </si>
  <si>
    <t>TXD6</t>
  </si>
  <si>
    <t>GPIO group H bit 6 (default)
UART 6 transmit serial data output</t>
  </si>
  <si>
    <t>UART_MUX_SEL</t>
  </si>
  <si>
    <t>Use to select which CPU's UART is going to demux with BMC UART
0: CPU B's UART is going to demux with BMC UART
1: CPU A's UART is going to demux with BMC UART</t>
  </si>
  <si>
    <t>D18</t>
  </si>
  <si>
    <t>GPIOH7</t>
  </si>
  <si>
    <t>RXD6</t>
  </si>
  <si>
    <t>GPIO group H bit 7 (default)
UART 6 receive serial data input</t>
  </si>
  <si>
    <t>PHY_SERDES_COOPER_SEL</t>
  </si>
  <si>
    <r>
      <rPr>
        <sz val="13"/>
        <color rgb="FF000000"/>
        <rFont val="Calibri"/>
        <charset val="134"/>
      </rPr>
      <t xml:space="preserve">Use to select BMC management port mode:
0: BMC management port is in RGMII SerDes mode
</t>
    </r>
    <r>
      <rPr>
        <sz val="13"/>
        <color rgb="FFFF0000"/>
        <rFont val="Calibri"/>
        <charset val="134"/>
      </rPr>
      <t>1: BMC management port is in RGMII Copper mode (Default)</t>
    </r>
  </si>
  <si>
    <t>C18</t>
  </si>
  <si>
    <t>GPIOI0</t>
  </si>
  <si>
    <t>SYSCS#</t>
  </si>
  <si>
    <t>GPIO group I bit 0 (default)
System SPI pass-through input interface CS input</t>
  </si>
  <si>
    <t>XLPVB_GPIO20_3V3</t>
  </si>
  <si>
    <t>CPU B ARM debug trace port 7 or boot power on self test output 6.</t>
  </si>
  <si>
    <t>E15</t>
  </si>
  <si>
    <t>GPIOI1</t>
  </si>
  <si>
    <t>SYSCK</t>
  </si>
  <si>
    <t>GPIO group I bit 1 (default)
System SPI pass-through input interface CK input</t>
  </si>
  <si>
    <t>XLPVB_GPIO21_3V3</t>
  </si>
  <si>
    <t>CPU B ARM debug trace port 7 or boot power on self test output 7.</t>
  </si>
  <si>
    <t>B16</t>
  </si>
  <si>
    <t>GPIOI2</t>
  </si>
  <si>
    <t>SYSMOSI</t>
  </si>
  <si>
    <t>GPIO group I bit 2 (default)
System SPI pass-through input interface MOSI input</t>
  </si>
  <si>
    <t>CPUA_PRSNT_R_N</t>
  </si>
  <si>
    <t>CPU A Presence signal.
When CPU A installed this pin should be asserted. (Not validated yet)</t>
  </si>
  <si>
    <t>C16</t>
  </si>
  <si>
    <t>GPIOI3</t>
  </si>
  <si>
    <t>SYSMISO</t>
  </si>
  <si>
    <t>GPIOR</t>
  </si>
  <si>
    <t>GPIO group I bit 3 (default)
System SPI pass-through input interface MISO output</t>
  </si>
  <si>
    <t>CPUB_PRSNT_R_N</t>
  </si>
  <si>
    <t>CPU B Presence signal.
When CPU B installed this pin should be asserted. (Not validated yet)</t>
  </si>
  <si>
    <t>B15</t>
  </si>
  <si>
    <t>GPIOI4</t>
  </si>
  <si>
    <t>SPI</t>
  </si>
  <si>
    <t>SPI1CS0#
VBCS#</t>
  </si>
  <si>
    <t>GPIO group I bit 4 (default)
SPI1 master interface CS output channel 0</t>
  </si>
  <si>
    <t>AST2500_SPI1CS0#</t>
  </si>
  <si>
    <t>BMC SPI Chip-select signal</t>
  </si>
  <si>
    <t>C15</t>
  </si>
  <si>
    <t>GPIOI5</t>
  </si>
  <si>
    <t>SPI1CK
VBCK</t>
  </si>
  <si>
    <t>GPIO group I bit 5 (default)
SPI1 master interface CK output</t>
  </si>
  <si>
    <t>AST2500_SPI1CK</t>
  </si>
  <si>
    <t>BMC SPI clock signal</t>
  </si>
  <si>
    <t>A14</t>
  </si>
  <si>
    <t>GPIOI6</t>
  </si>
  <si>
    <t>SPI1MOSI
VBMOSI</t>
  </si>
  <si>
    <t>GPIO group I bit 6 (default)
SPI1 master interface MOSI output/input
VBMOSI O8 VGA BIOS SPI ﬂash MOSI output</t>
  </si>
  <si>
    <t>AST2500_SPI1MOSI</t>
  </si>
  <si>
    <t>BMC SPI master out-slave in signal.</t>
  </si>
  <si>
    <t>A15</t>
  </si>
  <si>
    <t>GPIOI7</t>
  </si>
  <si>
    <t>SPI1MISO
VBMISO</t>
  </si>
  <si>
    <t>GPIO group I bit 7 (default)
SPI1 master interface MISO input/output
VBMISO ID VGA BIOS SPI ﬂash MISO input</t>
  </si>
  <si>
    <t>AST2500_SPI1MISO</t>
  </si>
  <si>
    <t>BMC SPI master in-slave out signal.</t>
  </si>
  <si>
    <t>GPIOJ0</t>
  </si>
  <si>
    <t>SGPMCK</t>
  </si>
  <si>
    <t>GPIO group J bit 0 (default)
Master Serial GPIO clock output</t>
  </si>
  <si>
    <t>PCIE_MEZZ_DET0</t>
  </si>
  <si>
    <t>OCP Mezzanine Connector A Presence detect:
0: OCP Mezzanine card present on connector A
1: OCP Mezzanine card not present on connector A</t>
  </si>
  <si>
    <t>L2</t>
  </si>
  <si>
    <t>GPIOJ1</t>
  </si>
  <si>
    <t>SGPMLD</t>
  </si>
  <si>
    <t>GPIOS</t>
  </si>
  <si>
    <t>GPIO group J bit 1 (default)
Master Serial GPIO parallel data load output</t>
  </si>
  <si>
    <t>PCIE_MEZZ_DET1</t>
  </si>
  <si>
    <t>OCP Mezzanine Connector B Presence detect:
0: OCP Mezzanine card present on connector B
1: OCP Mezzanine card not present on connector B</t>
  </si>
  <si>
    <t>N3</t>
  </si>
  <si>
    <t>GPIOJ2</t>
  </si>
  <si>
    <t>SGPMO</t>
  </si>
  <si>
    <t>CMOS GPIO group J bit 2 (default)
Master Serial GPIO serial data output</t>
  </si>
  <si>
    <t>PWRGD_PS_PWROK_PSU</t>
  </si>
  <si>
    <t>PSU DC Power OK signal, indicates main +12V is valid and stable.
0: Main +12v power rail from PSU is neither valid nor stable.
1: Main +12v power rail from PSU is valid and stable.</t>
  </si>
  <si>
    <t>N4</t>
  </si>
  <si>
    <t>GPIOJ3</t>
  </si>
  <si>
    <t>Pull-Down (NI)</t>
  </si>
  <si>
    <t>GPIOJ3/SGPMI</t>
  </si>
  <si>
    <t>GPIO group J bit 3 (default)
Master Serial GPIO serial data input</t>
  </si>
  <si>
    <t>BATTERY_SENSE_EN</t>
  </si>
  <si>
    <r>
      <rPr>
        <sz val="13"/>
        <color rgb="FF000000"/>
        <rFont val="Calibri"/>
        <charset val="134"/>
      </rPr>
      <t xml:space="preserve">Battery sense enable signal.
0: Disable battery sense circuitry to BMC ADC
1: Enable battery sense circuitry to BMC ADC
</t>
    </r>
    <r>
      <rPr>
        <sz val="13"/>
        <color rgb="FFFF0000"/>
        <rFont val="Calibri"/>
        <charset val="134"/>
      </rPr>
      <t>Not implemented in VP1</t>
    </r>
  </si>
  <si>
    <t>N5</t>
  </si>
  <si>
    <t>GPIOJ4</t>
  </si>
  <si>
    <t>VGA</t>
  </si>
  <si>
    <t>GPIOJ4/VGAHS</t>
  </si>
  <si>
    <t>GPIO group J bit 4
VGA horizontal sync output (default)</t>
  </si>
  <si>
    <t>DDC_HSYNC</t>
  </si>
  <si>
    <t>VGA H-sync signal.</t>
  </si>
  <si>
    <t>R4</t>
  </si>
  <si>
    <t>GPIOJ5</t>
  </si>
  <si>
    <t>GPIOJ5/VGAVS</t>
  </si>
  <si>
    <t>GPIO group J bit 5
VGA vertical sync output (default)</t>
  </si>
  <si>
    <t>DDC_VSYNC</t>
  </si>
  <si>
    <t>VGA V-sync signal.</t>
  </si>
  <si>
    <t>R3</t>
  </si>
  <si>
    <t>GPIOJ6</t>
  </si>
  <si>
    <t>GPIOJ6/DDCCLK</t>
  </si>
  <si>
    <t>GPIO group J bit 6
VGA DDC clock pin (default)</t>
  </si>
  <si>
    <t>DDC_CLK</t>
  </si>
  <si>
    <t>Display data channel I2C-clock signal.</t>
  </si>
  <si>
    <t>T3</t>
  </si>
  <si>
    <t>GPIOJ7</t>
  </si>
  <si>
    <t>GPIOJ7/DDCDAT</t>
  </si>
  <si>
    <t>GPIOZ</t>
  </si>
  <si>
    <t>GPIO group J bit 7
VGA DDC data pin (default)</t>
  </si>
  <si>
    <t>DDC_DAT</t>
  </si>
  <si>
    <t>Display data channel I2C-data signal.</t>
  </si>
  <si>
    <t>L3</t>
  </si>
  <si>
    <t>GPIOK0</t>
  </si>
  <si>
    <t>GPIOK0/SCL5</t>
  </si>
  <si>
    <t>GPIO group K bit 0 (default)
I2C/SMBUS 5 clock pin</t>
  </si>
  <si>
    <t>XLPVA_PCIE_RISER_SCL</t>
  </si>
  <si>
    <r>
      <rPr>
        <sz val="13"/>
        <color rgb="FF000000"/>
        <rFont val="Calibri"/>
        <charset val="134"/>
      </rPr>
      <t>I</t>
    </r>
    <r>
      <rPr>
        <vertAlign val="superscript"/>
        <sz val="13"/>
        <color rgb="FF000000"/>
        <rFont val="Calibri"/>
        <charset val="134"/>
      </rPr>
      <t>2</t>
    </r>
    <r>
      <rPr>
        <sz val="13"/>
        <color rgb="FF000000"/>
        <rFont val="Calibri"/>
        <charset val="134"/>
      </rPr>
      <t>C bus 5.</t>
    </r>
  </si>
  <si>
    <t>L4</t>
  </si>
  <si>
    <t>GPIOK1</t>
  </si>
  <si>
    <t>GPIOK1/SDA5</t>
  </si>
  <si>
    <t>GPIO group K bit 1 (default)
I2C/SMBUS 5 data pin</t>
  </si>
  <si>
    <t>XLPVA_PCIE_RISER_SDA</t>
  </si>
  <si>
    <t>L1</t>
  </si>
  <si>
    <t>GPIOK2</t>
  </si>
  <si>
    <t>GPIOK2/SCL6</t>
  </si>
  <si>
    <t>GPIO group K bit 2 (default)
I2C/SMBUS 6 clock pin</t>
  </si>
  <si>
    <t>XLPVA_I2CD_SCL</t>
  </si>
  <si>
    <r>
      <rPr>
        <sz val="13"/>
        <color rgb="FF000000"/>
        <rFont val="Calibri"/>
        <charset val="134"/>
      </rPr>
      <t>I</t>
    </r>
    <r>
      <rPr>
        <vertAlign val="superscript"/>
        <sz val="13"/>
        <color rgb="FF000000"/>
        <rFont val="Calibri"/>
        <charset val="134"/>
      </rPr>
      <t>2</t>
    </r>
    <r>
      <rPr>
        <sz val="13"/>
        <color rgb="FF000000"/>
        <rFont val="Calibri"/>
        <charset val="134"/>
      </rPr>
      <t>C bus 6.</t>
    </r>
  </si>
  <si>
    <t>N2</t>
  </si>
  <si>
    <t>GPIOK3</t>
  </si>
  <si>
    <t>GPIOK3/SDA6</t>
  </si>
  <si>
    <t>GPIO group K bit 3 (default)
I2C/SMBUS 6 data pin</t>
  </si>
  <si>
    <t>XLPVA_I2CD_SDA</t>
  </si>
  <si>
    <t>N1</t>
  </si>
  <si>
    <t>GPIOK4</t>
  </si>
  <si>
    <t>GPIOK4/SCL7</t>
  </si>
  <si>
    <t>GPIO group K bit 4 (default)
I2C/SMBUS 7 clock pin</t>
  </si>
  <si>
    <t>XLPVB_I2CD_SCL</t>
  </si>
  <si>
    <r>
      <rPr>
        <sz val="13"/>
        <color rgb="FF000000"/>
        <rFont val="Calibri"/>
        <charset val="134"/>
      </rPr>
      <t>I</t>
    </r>
    <r>
      <rPr>
        <vertAlign val="superscript"/>
        <sz val="13"/>
        <color rgb="FF000000"/>
        <rFont val="Calibri"/>
        <charset val="134"/>
      </rPr>
      <t>2</t>
    </r>
    <r>
      <rPr>
        <sz val="13"/>
        <color rgb="FF000000"/>
        <rFont val="Calibri"/>
        <charset val="134"/>
      </rPr>
      <t>C bus 7.</t>
    </r>
  </si>
  <si>
    <t>P1</t>
  </si>
  <si>
    <t>GPIOK5</t>
  </si>
  <si>
    <t>GPIOK5/SDA7</t>
  </si>
  <si>
    <t>GPIO group K bit 5 (default)
I2C/SMBUS 7 data pin</t>
  </si>
  <si>
    <t>XLPVB_I2CD_SDA</t>
  </si>
  <si>
    <t>P2</t>
  </si>
  <si>
    <t>GPIOK6</t>
  </si>
  <si>
    <t>GPIOK6/SCL8</t>
  </si>
  <si>
    <t>GPIO group K bit 6 (default)
I2C/SMBUS 8 clock pin</t>
  </si>
  <si>
    <t>SCL8</t>
  </si>
  <si>
    <r>
      <rPr>
        <sz val="13"/>
        <color rgb="FF000000"/>
        <rFont val="Calibri"/>
        <charset val="134"/>
      </rPr>
      <t>I</t>
    </r>
    <r>
      <rPr>
        <vertAlign val="superscript"/>
        <sz val="13"/>
        <color rgb="FF000000"/>
        <rFont val="Calibri"/>
        <charset val="134"/>
      </rPr>
      <t>2</t>
    </r>
    <r>
      <rPr>
        <sz val="13"/>
        <color rgb="FF000000"/>
        <rFont val="Calibri"/>
        <charset val="134"/>
      </rPr>
      <t>C bus 8.</t>
    </r>
  </si>
  <si>
    <t>GPIOK7</t>
  </si>
  <si>
    <t>GPIOK7/SDA8</t>
  </si>
  <si>
    <t>GPIO group K bit 7 (default)
I2C/SMBUS 8 data pi</t>
  </si>
  <si>
    <t>SDA8</t>
  </si>
  <si>
    <t>T2</t>
  </si>
  <si>
    <t>GPIOL0</t>
  </si>
  <si>
    <t>GPIOL0/NCTS1</t>
  </si>
  <si>
    <t>GPIO group L bit 0 (default)
UART 1 clear to send modem status</t>
  </si>
  <si>
    <t>XLPVA_GPIO14_3V3</t>
  </si>
  <si>
    <t>CPUA ARM debug trace port 0 or boot power on self test output 0.</t>
  </si>
  <si>
    <t>T1</t>
  </si>
  <si>
    <t>GPIOL1</t>
  </si>
  <si>
    <t>GPIOL1/NDCD1/VPIDE</t>
  </si>
  <si>
    <t>GPIO group L bit 1 (default)
GPIOL1 supports fast interrupt capability.
UART 1 data carrier detect modem status
VPIDE ID Digital video input port: DE</t>
  </si>
  <si>
    <t>XLPVA_GPIO15_3V3</t>
  </si>
  <si>
    <t>CPUA ARM debug trace port 1 or boot power on self test output 1.</t>
  </si>
  <si>
    <t>U1</t>
  </si>
  <si>
    <t>GPIOL2</t>
  </si>
  <si>
    <t>GPIOL2/NDSR1</t>
  </si>
  <si>
    <t>GPIO group L bit 2 (default)
UART 1 data set ready modem status</t>
  </si>
  <si>
    <t>XLPVA_GPIO16_3V3</t>
  </si>
  <si>
    <t>CPUA ARM debug trace port 2 or boot power on self test output 2.</t>
  </si>
  <si>
    <t>U2</t>
  </si>
  <si>
    <t>GPIOL3</t>
  </si>
  <si>
    <t>GPIOL3/NRI1/VPIHS</t>
  </si>
  <si>
    <t>GPIO group L bit 3 (default)
GPIOL3 supports fast interrupt capability.
UART 1 ring indicator modem status
VPIHS ID Digital video input port: H-SYNC</t>
  </si>
  <si>
    <t>XLPVA_GPIO17_3V3</t>
  </si>
  <si>
    <t>CPUA ARM debug trace port 3 or boot power on self test output 3.</t>
  </si>
  <si>
    <t>P4</t>
  </si>
  <si>
    <t>GPIOL4</t>
  </si>
  <si>
    <t>GPIOL4/NDTR1/VPIVS</t>
  </si>
  <si>
    <t>GPIO group L bit 4 (default)
UART 1 data terminate ready modem status
VPIVS ID Digital video input port: V-SYNC</t>
  </si>
  <si>
    <t>XLPVA_GPIO18_3V3</t>
  </si>
  <si>
    <t>CPUA ARM debug trace port 4 or boot power on self test output 4.</t>
  </si>
  <si>
    <t>P3</t>
  </si>
  <si>
    <t>GPIOL5</t>
  </si>
  <si>
    <t>GPIOL5/NRTS1/VPICLK</t>
  </si>
  <si>
    <t>GPIO group L bit 5 (default)
UART 1 request to send modem status
VPICLK ID Digital video input port: CLK</t>
  </si>
  <si>
    <t>XLPVA_GPIO19_3V3</t>
  </si>
  <si>
    <t>CPUA ARM debug trace port 5 or boot power on self test output 5.</t>
  </si>
  <si>
    <t>V1</t>
  </si>
  <si>
    <t>GPIOL6</t>
  </si>
  <si>
    <t>UART</t>
  </si>
  <si>
    <t>GPIOL6/TXD1</t>
  </si>
  <si>
    <t>GPIO group L bit 6 (default)
UART 1 transmit serial data output</t>
  </si>
  <si>
    <t>SYS_UART_TXD1</t>
  </si>
  <si>
    <t>System serial debug message- transmit data</t>
  </si>
  <si>
    <t>W1</t>
  </si>
  <si>
    <t>GPIOL7</t>
  </si>
  <si>
    <t>GPIOL7/RXD1</t>
  </si>
  <si>
    <t>GPIO group L bit 7 (default)
UART 1 receive serial data input</t>
  </si>
  <si>
    <t>SYS_UART_RXD1</t>
  </si>
  <si>
    <t>System serial debug message- receive data</t>
  </si>
  <si>
    <t>Y1</t>
  </si>
  <si>
    <t>GPIOM0</t>
  </si>
  <si>
    <t>GPIOM0/NCTS2/VPIB2</t>
  </si>
  <si>
    <t>GPIO group M bit 0 (default)
UART 2 clear to send modem status
Digital video input port: B2</t>
  </si>
  <si>
    <t>XLPVA_VDD1V2_2V5_DDRAG_VRHOT</t>
  </si>
  <si>
    <t>VRD thermal warning signal for CPUA DDR Channel ACEG 1.2V/2.5V
Low active.</t>
  </si>
  <si>
    <t>AB2</t>
  </si>
  <si>
    <t>GPIOM1</t>
  </si>
  <si>
    <t>GPIOM1/NDCD2/VPIB3</t>
  </si>
  <si>
    <t>CMOS GPIO group M bit 1 (default)
UART 2 data carrier detect modem status
Digital video input port: B3</t>
  </si>
  <si>
    <t>XLPVA_VDD1V2_2V5_DDRBH_VRHOT</t>
  </si>
  <si>
    <t>VRD thermal warning signal for CPUA DDR Channel BDFH 1.2V/2.5V
Low active.</t>
  </si>
  <si>
    <t>AA1</t>
  </si>
  <si>
    <t>GPIOM2</t>
  </si>
  <si>
    <t>GPIOM2/NDSR2/VPIB4</t>
  </si>
  <si>
    <t>GPIO group M bit 2 (default)
UART 2 data set ready modem status
Digital video input port: B4</t>
  </si>
  <si>
    <t>XLPVB_VDD1V2_2V5_DDRAG_VRHOT</t>
  </si>
  <si>
    <t>VRD thermal warning signal for CPUB DDR Channel ACEG 1.2V/2.5V
Low active.</t>
  </si>
  <si>
    <t>Y2</t>
  </si>
  <si>
    <t>GPIOM3</t>
  </si>
  <si>
    <t>GPIOM3/NRI2/VPIB5</t>
  </si>
  <si>
    <t>GPIO group M bit 3 (default)
UART 2 ring indicator modem status
Digital video input port: B5</t>
  </si>
  <si>
    <t>XLPVB_VDD1V2_2V5_DDRBH_VRHOT</t>
  </si>
  <si>
    <t>VRD thermal warning signal for CPUB DDR Channel BDFH 1.2V/2.5V
Low active.</t>
  </si>
  <si>
    <t>AA2</t>
  </si>
  <si>
    <t>GPIOM4</t>
  </si>
  <si>
    <t>GPIOM4/NDTR2/VPIB6</t>
  </si>
  <si>
    <t>GPIO group M bit 4 (default)
UART 2 data terminate ready modem status
Digital video input port: B6</t>
  </si>
  <si>
    <t>MEZZ_DETECT_OUTA_L</t>
  </si>
  <si>
    <t>NIC Mezzanine Detect and base board ID Conn-A
Drive Low during power on reset for 4 seconds to ouput the baseboard ID to mezzanine card on connector A</t>
  </si>
  <si>
    <t>P5</t>
  </si>
  <si>
    <t>GPIOM5</t>
  </si>
  <si>
    <t>GPIOM5/NRTS2/VPIB7</t>
  </si>
  <si>
    <t>GPIO group M bit 5 (default)
UART 2 request to send modem status
Digital video input port: B7</t>
  </si>
  <si>
    <t>MEZZ_DETECT_OUTB_L</t>
  </si>
  <si>
    <t>NIC Mezzanine Detect and base board ID Conn-B
Drive Low during power on reset for 4 seconds to ouput the baseboard ID to mezzanine card on connector B</t>
  </si>
  <si>
    <t>R5</t>
  </si>
  <si>
    <t>GPIOM6</t>
  </si>
  <si>
    <t>GPIOM6/TXD2/VPIB8</t>
  </si>
  <si>
    <t>CMOS GPIO group M bit 6 (default)
UART 2 transmit serial data output
Digital video input port: B8</t>
  </si>
  <si>
    <t>XLPVA_RXD3V3_AST2500_SW</t>
  </si>
  <si>
    <t>UART RXD signal from CPUA</t>
  </si>
  <si>
    <t>T5</t>
  </si>
  <si>
    <t>GPIOM7</t>
  </si>
  <si>
    <t>GPIOM7/RXD2/VPIB9</t>
  </si>
  <si>
    <t>GPIO group M bit 7 (default)
UART 2 receive serial data input
Digital video input port: B9</t>
  </si>
  <si>
    <t>XLPVA_TXD3V3_AST2500_SW</t>
  </si>
  <si>
    <t>UART TXD signal to CPUA</t>
  </si>
  <si>
    <t>V2</t>
  </si>
  <si>
    <t>GPION0</t>
  </si>
  <si>
    <t>GPION0/PWM0</t>
  </si>
  <si>
    <t>GPIO group N bit 0 (default)
PWM output</t>
  </si>
  <si>
    <t>BMC_PWM0</t>
  </si>
  <si>
    <t>W2</t>
  </si>
  <si>
    <t>GPION1</t>
  </si>
  <si>
    <t>GPION1/PWM1</t>
  </si>
  <si>
    <t>GPIO group N bit 1 (default)
PWM output</t>
  </si>
  <si>
    <t>BMC_PWM1</t>
  </si>
  <si>
    <t>V3</t>
  </si>
  <si>
    <t>GPION2</t>
  </si>
  <si>
    <t>GPION2/PWM2/VPIG2</t>
  </si>
  <si>
    <t>GPIO group N bit 2 (default)
PWM output
Digital video input port: G2</t>
  </si>
  <si>
    <t>FAN0_PRSNT_N</t>
  </si>
  <si>
    <t>U3</t>
  </si>
  <si>
    <t>GPION3</t>
  </si>
  <si>
    <t>GPION3/PWM3/VPIG3</t>
  </si>
  <si>
    <t>GPIO group N bit 3 (default)
PWM output
Digital video input port: G3</t>
  </si>
  <si>
    <t>FAN1_PRSNT_N</t>
  </si>
  <si>
    <t>W3</t>
  </si>
  <si>
    <t>GPION4</t>
  </si>
  <si>
    <t>GPION4/PWM4/VPIG4</t>
  </si>
  <si>
    <t>GPIO group N bit 4 (default)
PWM output
Digital video input port: G4</t>
  </si>
  <si>
    <t>BMC_PWR_BTN_IN_N</t>
  </si>
  <si>
    <r>
      <rPr>
        <sz val="13"/>
        <color rgb="FF000000"/>
        <rFont val="Calibri"/>
        <charset val="134"/>
      </rPr>
      <t xml:space="preserve">System Power button signal, low active.
Short press power button to power-on system when in standby mode.
Long press power button for 4 seconds to turn off system.
</t>
    </r>
    <r>
      <rPr>
        <sz val="13"/>
        <color rgb="FFFF0000"/>
        <rFont val="Calibri"/>
        <charset val="134"/>
      </rPr>
      <t>Debounce is required.</t>
    </r>
  </si>
  <si>
    <t>AA3</t>
  </si>
  <si>
    <t>GPION5</t>
  </si>
  <si>
    <t>GPION5/PWM5/VPIG5</t>
  </si>
  <si>
    <t>GPIO group N bit 5 (default)
PWM output
Digital video input port: G5</t>
  </si>
  <si>
    <t>BMC_RST_BTN_IN_N</t>
  </si>
  <si>
    <r>
      <rPr>
        <sz val="13"/>
        <color rgb="FF000000"/>
        <rFont val="Calibri"/>
        <charset val="134"/>
      </rPr>
      <t xml:space="preserve">External system reset signal , low active.
</t>
    </r>
    <r>
      <rPr>
        <sz val="13"/>
        <color rgb="FFFF0000"/>
        <rFont val="Calibri"/>
        <charset val="134"/>
      </rPr>
      <t>Debounce is required.</t>
    </r>
  </si>
  <si>
    <t>Y3</t>
  </si>
  <si>
    <t>GPION6</t>
  </si>
  <si>
    <t>GPION6/PWM6/VPIG6</t>
  </si>
  <si>
    <t>GPIO group N bit 6 (default)
PWM output
Digital video input port: G6</t>
  </si>
  <si>
    <t>AST2500_DEBUG_UART_SEL</t>
  </si>
  <si>
    <t>Serial debug message output selection:
0: Select debug message from GPIOL6/L7 to SUV connector
1: Select debug message from CPUA or CPUB to SUV connector</t>
  </si>
  <si>
    <t>T4</t>
  </si>
  <si>
    <t>GPION7</t>
  </si>
  <si>
    <t>GPION7/PWM7/VPIG7</t>
  </si>
  <si>
    <t>GPIO group N bit 7 (default)
PWM output
Digital video input port: G7</t>
  </si>
  <si>
    <t>DEBUG_PORT_UART_SEL_BMC_N</t>
  </si>
  <si>
    <r>
      <rPr>
        <sz val="13"/>
        <color rgb="FF000000"/>
        <rFont val="Calibri"/>
        <charset val="134"/>
      </rPr>
      <t xml:space="preserve">Pulled-up only.
</t>
    </r>
    <r>
      <rPr>
        <sz val="13"/>
        <color rgb="FFFF0000"/>
        <rFont val="Calibri"/>
        <charset val="134"/>
      </rPr>
      <t>Not used in VP1</t>
    </r>
  </si>
  <si>
    <t>U5</t>
  </si>
  <si>
    <t>GPIOO0</t>
  </si>
  <si>
    <t>GPIOO0/TACH0/VPIG8</t>
  </si>
  <si>
    <t>GPIO group O bit 0 (default)
Fan Tachometer input
Digital video input port: G8</t>
  </si>
  <si>
    <t>BMC_TACH0</t>
  </si>
  <si>
    <t>U4</t>
  </si>
  <si>
    <t>GPIOO1</t>
  </si>
  <si>
    <t>GPIOO1/TACH1/VPIG9</t>
  </si>
  <si>
    <t>GPIO group O bit 1 (default)
Fan Tachometer input
Digital video input port: G9</t>
  </si>
  <si>
    <t>BMC_TACH1</t>
  </si>
  <si>
    <t>V5</t>
  </si>
  <si>
    <t>GPIOO2</t>
  </si>
  <si>
    <t>GPIOO2/TACH2</t>
  </si>
  <si>
    <t>GPIO group O bit 2 (default)
Fan Tachometer input</t>
  </si>
  <si>
    <t>AB4</t>
  </si>
  <si>
    <t>GPIOO3</t>
  </si>
  <si>
    <t>GPIOO3/TACH3</t>
  </si>
  <si>
    <t>GPIO group O bit 3 (default)
Fan Tachometer input</t>
  </si>
  <si>
    <t>AB3</t>
  </si>
  <si>
    <t>GPIOO4</t>
  </si>
  <si>
    <t>GPIOO4/TACH4/VPIR2</t>
  </si>
  <si>
    <t>GPIO group O bit 4 (default)
Fan Tachometer input
Digital video input port: R2</t>
  </si>
  <si>
    <t>XLPVB_GPIO16_3V3</t>
  </si>
  <si>
    <t>CPUB ARM debug trace port 2 or boot power on self test output 2.</t>
  </si>
  <si>
    <t>Y4</t>
  </si>
  <si>
    <t>GPIOO5</t>
  </si>
  <si>
    <t>GPIOO5/TACH5/VPIR3</t>
  </si>
  <si>
    <t>GPIO group O bit 5 (default)
Fan Tachometer input
Digital video input port: R3</t>
  </si>
  <si>
    <t>XLPVB_GPIO17_3V3</t>
  </si>
  <si>
    <t>CPUB ARM debug trace port 3 or boot power on self test output 3.</t>
  </si>
  <si>
    <t>AA4</t>
  </si>
  <si>
    <t>GPIOO6</t>
  </si>
  <si>
    <t>GPIOO6/TACH6/VPIR4</t>
  </si>
  <si>
    <t>GPIO group O bit 6 (default)
Fan Tachometer input
Digital video input port: R4</t>
  </si>
  <si>
    <t>XLPVB_GPIO18_3V3</t>
  </si>
  <si>
    <t>CPUB ARM debug trace port 4 or boot power on self test output 4.</t>
  </si>
  <si>
    <t>W4</t>
  </si>
  <si>
    <t>GPIOO7</t>
  </si>
  <si>
    <t>GPIOO7/TACH7/VPIR5</t>
  </si>
  <si>
    <t>GPIO group O bit 7 (default)
Fan Tachometer input
Digital video input port: R5</t>
  </si>
  <si>
    <t>XLPVB_GPIO19_3V3</t>
  </si>
  <si>
    <t>CPUB ARM debug trace port 5 or boot power on self test output 5.</t>
  </si>
  <si>
    <t>V4</t>
  </si>
  <si>
    <t>GPIOP0</t>
  </si>
  <si>
    <t>GPIOP0/TACH8/VPIR6</t>
  </si>
  <si>
    <t>GPIO group P bit 0 (default)
Fan Tachometer input
Digital video input port: R6</t>
  </si>
  <si>
    <t>W5</t>
  </si>
  <si>
    <t>GPIOP1</t>
  </si>
  <si>
    <t>GPIOP1/TACH9/VPIR7</t>
  </si>
  <si>
    <t>GPIO group P bit 1 (default)
Fan Tachometer input
Digital video input port: R7</t>
  </si>
  <si>
    <t>AA5</t>
  </si>
  <si>
    <t>GPIOP2</t>
  </si>
  <si>
    <t>GPIOP2/TACH10/VPIR8</t>
  </si>
  <si>
    <t>GPIO group P bit 2 (default)
Fan Tachometer input
Digital video input port: R8</t>
  </si>
  <si>
    <t>AB5</t>
  </si>
  <si>
    <t>GPIOP3</t>
  </si>
  <si>
    <t>GPIOP3/TACH11/VPIR9</t>
  </si>
  <si>
    <t>GPIO group P bit 3 (default)
Fan Tachometer input
Digital video input port: R9</t>
  </si>
  <si>
    <t>Y6</t>
  </si>
  <si>
    <t>GPIOP4</t>
  </si>
  <si>
    <t>GPIOP4/TACH12</t>
  </si>
  <si>
    <t>GPIO group P bit 4 (default)
Fan Tachometer input</t>
  </si>
  <si>
    <t>Y5</t>
  </si>
  <si>
    <t>GPIOP5</t>
  </si>
  <si>
    <t>GPIOP5/TACH13</t>
  </si>
  <si>
    <t>GPIO group P bit 5 (default)
Fan Tachometer input</t>
  </si>
  <si>
    <t>W6</t>
  </si>
  <si>
    <t>GPIOP6</t>
  </si>
  <si>
    <t>GPIOP6/TACH14</t>
  </si>
  <si>
    <t>GPIO group P bit 6 (default)
Fan Tachometer input</t>
  </si>
  <si>
    <t>V6</t>
  </si>
  <si>
    <t>GPIOP7</t>
  </si>
  <si>
    <t>GPIOP7/TACH15</t>
  </si>
  <si>
    <t>GPIO group P bit 7 (default)
Fan Tachometer input</t>
  </si>
  <si>
    <t>A11</t>
  </si>
  <si>
    <t>GPIOQ0</t>
  </si>
  <si>
    <t>GPIOQ0/SCL3</t>
  </si>
  <si>
    <t>GPIO group Q bit 0 (default)
I2C/SMBUS 3 clock pin</t>
  </si>
  <si>
    <t>SCL3</t>
  </si>
  <si>
    <r>
      <rPr>
        <sz val="13"/>
        <color rgb="FF000000"/>
        <rFont val="Calibri"/>
        <charset val="134"/>
      </rPr>
      <t>I</t>
    </r>
    <r>
      <rPr>
        <vertAlign val="superscript"/>
        <sz val="13"/>
        <color rgb="FF000000"/>
        <rFont val="Calibri"/>
        <charset val="134"/>
      </rPr>
      <t>2</t>
    </r>
    <r>
      <rPr>
        <sz val="13"/>
        <color rgb="FF000000"/>
        <rFont val="Calibri"/>
        <charset val="134"/>
      </rPr>
      <t>C bus 3.</t>
    </r>
  </si>
  <si>
    <t>A10</t>
  </si>
  <si>
    <t>GPIOQ1</t>
  </si>
  <si>
    <t>GPIOQ1/SDA3</t>
  </si>
  <si>
    <t>GPIO group Q bit 1 (default)
I2C/SMBUS 3 data pin</t>
  </si>
  <si>
    <t>SDA3</t>
  </si>
  <si>
    <t>A9</t>
  </si>
  <si>
    <t>GPIOQ2</t>
  </si>
  <si>
    <t>GPIOQ2/SCL4</t>
  </si>
  <si>
    <t>GPIO group Q bit 2 (default)
I2C/SMBUS 4 clock pin</t>
  </si>
  <si>
    <t>SCL4</t>
  </si>
  <si>
    <r>
      <rPr>
        <sz val="13"/>
        <color rgb="FF000000"/>
        <rFont val="Calibri"/>
        <charset val="134"/>
      </rPr>
      <t>I</t>
    </r>
    <r>
      <rPr>
        <vertAlign val="superscript"/>
        <sz val="13"/>
        <color rgb="FF000000"/>
        <rFont val="Calibri"/>
        <charset val="134"/>
      </rPr>
      <t>2</t>
    </r>
    <r>
      <rPr>
        <sz val="13"/>
        <color rgb="FF000000"/>
        <rFont val="Calibri"/>
        <charset val="134"/>
      </rPr>
      <t>C bus 4.</t>
    </r>
  </si>
  <si>
    <t>B9</t>
  </si>
  <si>
    <t>GPIOQ3</t>
  </si>
  <si>
    <t>GPIOQ3/SDA4</t>
  </si>
  <si>
    <t>GPIO group Q bit 3 (default)
I2C/SMBUS 4 data pin</t>
  </si>
  <si>
    <t>SDA4</t>
  </si>
  <si>
    <t>N21</t>
  </si>
  <si>
    <t>GPIOQ4</t>
  </si>
  <si>
    <t>GPIOQ4/SCL14</t>
  </si>
  <si>
    <t>GPIO group Q bit 4 (default)
I2C/SMBUS 14 clock pin</t>
  </si>
  <si>
    <t>SCL14</t>
  </si>
  <si>
    <r>
      <rPr>
        <sz val="13"/>
        <color rgb="FF000000"/>
        <rFont val="Calibri"/>
        <charset val="134"/>
      </rPr>
      <t>I</t>
    </r>
    <r>
      <rPr>
        <vertAlign val="superscript"/>
        <sz val="13"/>
        <color rgb="FF000000"/>
        <rFont val="Calibri"/>
        <charset val="134"/>
      </rPr>
      <t>2</t>
    </r>
    <r>
      <rPr>
        <sz val="13"/>
        <color rgb="FF000000"/>
        <rFont val="Calibri"/>
        <charset val="134"/>
      </rPr>
      <t>C bus 14.</t>
    </r>
  </si>
  <si>
    <t>N22</t>
  </si>
  <si>
    <t>GPIOQ5</t>
  </si>
  <si>
    <t>GPIOQ5/SDA14</t>
  </si>
  <si>
    <t>GPIO group Q bit 5 (default)
I2C/SMBUS 14 data pin</t>
  </si>
  <si>
    <t>SDA14</t>
  </si>
  <si>
    <t>B10</t>
  </si>
  <si>
    <t>GPIOQ6</t>
  </si>
  <si>
    <t>GPIOQ6/OSCCLK</t>
  </si>
  <si>
    <t>GPIO group Q bit 6 (default)
Internal oscillator ring clock output</t>
  </si>
  <si>
    <t>OSCCLK_125OUT</t>
  </si>
  <si>
    <t>N20</t>
  </si>
  <si>
    <t>GPIOQ7</t>
  </si>
  <si>
    <t>GPIOQ7/PEWAKE#</t>
  </si>
  <si>
    <t>GPIO group Q bit 7 (default)
PCI Express Wake up function pin</t>
  </si>
  <si>
    <t>NIC_MEZZ_PCIE_WAKE_L</t>
  </si>
  <si>
    <t>PCIe WAKE# signal. Active low.
A low pulse must retain at least 300nS for a valid WAKE# event.</t>
  </si>
  <si>
    <t>AA19</t>
  </si>
  <si>
    <t>GPIOR0</t>
  </si>
  <si>
    <t>GPIOR0/FWSPICS1#</t>
  </si>
  <si>
    <t>GPIO group R bit 0
Firmware booting SPI memory chip select 1 (default)
Default 2nd boot chip select.</t>
  </si>
  <si>
    <t>Hi-Z</t>
  </si>
  <si>
    <t>FWSPICS1</t>
  </si>
  <si>
    <t>Chip select for 2nd BMC SPI ROM</t>
  </si>
  <si>
    <t>T19</t>
  </si>
  <si>
    <t>GPIOR1</t>
  </si>
  <si>
    <t>GPIOR1/FWSPICS2#</t>
  </si>
  <si>
    <t>GPIO group R bit 1
Firmware booting SPI memory chip select 2 (default)</t>
  </si>
  <si>
    <t>N134404400</t>
  </si>
  <si>
    <t>T17</t>
  </si>
  <si>
    <t>GPIOR2</t>
  </si>
  <si>
    <t>GPIOR2/SPI2CS0#</t>
  </si>
  <si>
    <t>GPIO group R bit 2 (default)
SPI2 master interface CS output channel 0</t>
  </si>
  <si>
    <t>AST2500_SPI2CS0#</t>
  </si>
  <si>
    <t>Y19</t>
  </si>
  <si>
    <t>GPIOR3</t>
  </si>
  <si>
    <t>GPIOR3/SPI2CK</t>
  </si>
  <si>
    <t>GPIO group R bit 3 (default)
SPI2 master interface CK output</t>
  </si>
  <si>
    <t>AST2500_SPI2CK</t>
  </si>
  <si>
    <t>W19</t>
  </si>
  <si>
    <t>GPIOR4</t>
  </si>
  <si>
    <t>GPIOR4/SPI2MOSI</t>
  </si>
  <si>
    <t>GPIO group R bit 4 (default)
SPI2 master interface MOSI output/input</t>
  </si>
  <si>
    <t>AST2500_SPI2MOSI</t>
  </si>
  <si>
    <t>V19</t>
  </si>
  <si>
    <t>GPIOR5</t>
  </si>
  <si>
    <t>GPIOR5/SPI2MISO</t>
  </si>
  <si>
    <t>GPIO group R bit 5 (default)
SPI2 master interface MISO input/output</t>
  </si>
  <si>
    <t>AST2500_SPI2MISO</t>
  </si>
  <si>
    <t>D8</t>
  </si>
  <si>
    <t>GPIOR6</t>
  </si>
  <si>
    <t>RGMII</t>
  </si>
  <si>
    <t>GPIOR6/MDC1</t>
  </si>
  <si>
    <t>GPIO group R bit 6 (default)
MAC1 management interface clock output</t>
  </si>
  <si>
    <t>MAC1RGMII.I_MDC</t>
  </si>
  <si>
    <t>BMC PHY BCM5461S RGMII MDC</t>
  </si>
  <si>
    <t>E10</t>
  </si>
  <si>
    <t>GPIOR7</t>
  </si>
  <si>
    <t>GPIOR7/MDIO1</t>
  </si>
  <si>
    <t>GPIO group R bit 7 (default)
MAC1 management interface data input/output
When works as MDIO, requires external 4.7K pull high to PV33D.</t>
  </si>
  <si>
    <t>MAC1RGMII.IO_MDIO</t>
  </si>
  <si>
    <t>BMC PHY BCM5461S RGMII MDIO</t>
  </si>
  <si>
    <t>V20</t>
  </si>
  <si>
    <t>GPIOS0</t>
  </si>
  <si>
    <t>GPIOS0/VPOB2/SPI2CS1#</t>
  </si>
  <si>
    <t>CMOS GPIO group S bit 0 (default)
Digital video output port: B2
SPI2 master interface CS output channel 1</t>
  </si>
  <si>
    <t>XLPVB_GPIO53_3V3</t>
  </si>
  <si>
    <t>Reserved for future use</t>
  </si>
  <si>
    <t>U19</t>
  </si>
  <si>
    <t>GPIOS1</t>
  </si>
  <si>
    <t>GPIOS1/VPOB3/BMCINT</t>
  </si>
  <si>
    <t>GPIO group S bit 1 (default)
Digital video output port: B3
BMC IRQ# interrupt output
Open-drain output with high/low output polarity selection.</t>
  </si>
  <si>
    <t>AST2500_PHY_RST_N</t>
  </si>
  <si>
    <t>BCM5461S PHY reset signal. Low active.
When PHY mode setting is changed BMC should assert this pin to reset BCM5461S for settings to take effect.</t>
  </si>
  <si>
    <t>R18</t>
  </si>
  <si>
    <t>GPIOS2</t>
  </si>
  <si>
    <t>GPIOS2/VPOB4/SALT5</t>
  </si>
  <si>
    <t>GPIO group S bit 2 (default)
Digital video output port: B4
SMBus 5 Alert pin</t>
  </si>
  <si>
    <t>BAYONET_GNT_N</t>
  </si>
  <si>
    <t>P18</t>
  </si>
  <si>
    <t>GPIOS3</t>
  </si>
  <si>
    <t>GPIOS3/VPOB5/SALT6</t>
  </si>
  <si>
    <t>GPIO group S bit 3 (default)
Digital video output port: B5
SMBus 6 Alert pin</t>
  </si>
  <si>
    <t>BAYONET_REQ_N</t>
  </si>
  <si>
    <t>R19</t>
  </si>
  <si>
    <t>GPIOS4</t>
  </si>
  <si>
    <t>GPIOS4/VPOB6</t>
  </si>
  <si>
    <t>GPIO group S bit 4 (default)
Digital video output port: B6</t>
  </si>
  <si>
    <t>Use for BMC HW strapping.</t>
  </si>
  <si>
    <t>W20</t>
  </si>
  <si>
    <t>GPIOS5</t>
  </si>
  <si>
    <t>GPIOS5/VPOB7</t>
  </si>
  <si>
    <t>GPIO group S bit 5 (default)
Digital video output port: B7</t>
  </si>
  <si>
    <t>U20</t>
  </si>
  <si>
    <t>GPIOS6</t>
  </si>
  <si>
    <t>GPIOS6/VPOB8</t>
  </si>
  <si>
    <t>GPIO group S bit 6 (default)
Digital video output port: B8</t>
  </si>
  <si>
    <t>AA20</t>
  </si>
  <si>
    <t>GPIOS7</t>
  </si>
  <si>
    <t>GPIOS7/VPOB9</t>
  </si>
  <si>
    <t>GPIO group S bit 7 (default)
Digital video output port: B9</t>
  </si>
  <si>
    <t>B5</t>
  </si>
  <si>
    <t>GPIOT0</t>
  </si>
  <si>
    <t>RGMII1TXCK/RMII1RCLKO/GPIOT0</t>
  </si>
  <si>
    <t>8/ID/O16</t>
  </si>
  <si>
    <t>RGMII 1 transmit clock
RMII/NCSI 1 50MHz reference clock output
GPIO group T bit 0
When used as RMII/NCSI 50MHz reference clock output, this pin should be connected to RMII1RCLKI and PHY RCLK input.</t>
  </si>
  <si>
    <t>MAC1RGMII.I_TXC_125M_R</t>
  </si>
  <si>
    <t>BMC PHY BCM5461S RGMII 125MHz Clock</t>
  </si>
  <si>
    <t>E9</t>
  </si>
  <si>
    <t>GPIOT1</t>
  </si>
  <si>
    <t>RGMII1TXCTL/RMII1TXEN/GPIOT1</t>
  </si>
  <si>
    <t>RGMII 1 transmit controlRMII/NCSI 1 transmit enable
GPIO group T bit 1
Hardware strap bit6.</t>
  </si>
  <si>
    <t>MAC1RGMII.I_TXCTL_R</t>
  </si>
  <si>
    <t>BMC PHY BCM5461S RGMII TXCTL</t>
  </si>
  <si>
    <t>F9</t>
  </si>
  <si>
    <t>GPIOT2</t>
  </si>
  <si>
    <t>RGMII1TXD0/RMII1TXD0/GPIOT2</t>
  </si>
  <si>
    <t>RGMII 1 transmit data bus to PHY bit 0
RMII/NCSI 1 transmit data bus to PHY bit 0
GPIO group T bit 2
Hardware strap bit12.</t>
  </si>
  <si>
    <t>MAC1RGMII.I_TXD0_R</t>
  </si>
  <si>
    <t>BMC PHY BCM5461S RGMII TXD0</t>
  </si>
  <si>
    <t>A5</t>
  </si>
  <si>
    <t>GPIOT3</t>
  </si>
  <si>
    <t>RGMII1TXD1/RMII1TXD1/GPIOT3</t>
  </si>
  <si>
    <t>RGMII 1 transmit data bus to PHY bit 1
RMII/NCSI 1 transmit data bus to PHY bit 1
GPIO group T bit 3
Hardware strap bit13.</t>
  </si>
  <si>
    <t>MAC1RGMII.I_TXD1_R</t>
  </si>
  <si>
    <t>BMC PHY BCM5461S RGMII TXD1</t>
  </si>
  <si>
    <t>E7</t>
  </si>
  <si>
    <t>GPIOT4</t>
  </si>
  <si>
    <t>RGMII1TXD2/GPIOT4</t>
  </si>
  <si>
    <t>RGMII 1 transmit data bus to PHY bit 2
GPIO group T bit 4
Hardware strap bit16.</t>
  </si>
  <si>
    <t>MAC1RGMII.I_TXD2_R</t>
  </si>
  <si>
    <t>BMC PHY BCM5461S RGMII TXD2</t>
  </si>
  <si>
    <t>D7</t>
  </si>
  <si>
    <t>GPIOT5</t>
  </si>
  <si>
    <t>RGMII1TXD3/GPIOT5</t>
  </si>
  <si>
    <t>RGMII 1 transmit data bus to PHY bit 3
GPIO group T bit 5
Hardware strap bit19.</t>
  </si>
  <si>
    <t>MAC1RGMII.I_TXD3_R</t>
  </si>
  <si>
    <t>BMC PHY BCM5461S RGMII TXD3</t>
  </si>
  <si>
    <t>B2</t>
  </si>
  <si>
    <t>GPIOT6</t>
  </si>
  <si>
    <t>RGMII2TXCK/RMII2RCLKO/GPIOT6</t>
  </si>
  <si>
    <t>RGMII 2 transmit clock
RMII/NCSI 2 50MHz reference clock output
GPIO group T bit 6
When used as RMII/NCSI 50MHz reference clock output, this pin should be connected to RMII2RCLKI and PHY RCLK input.</t>
  </si>
  <si>
    <t>I2C_A_RESET_N</t>
  </si>
  <si>
    <r>
      <rPr>
        <sz val="13"/>
        <color rgb="FF000000"/>
        <rFont val="Calibri"/>
        <charset val="134"/>
      </rPr>
      <t xml:space="preserve">Reset signal to 12LFF HDD backplane PIC16 #A
(Pulled-up at backplane side)
0: Reset backplane PIC16#A
</t>
    </r>
    <r>
      <rPr>
        <sz val="13"/>
        <color rgb="FFFF0000"/>
        <rFont val="Calibri"/>
        <charset val="134"/>
      </rPr>
      <t>1: Normal Operation (default)</t>
    </r>
  </si>
  <si>
    <t>B1</t>
  </si>
  <si>
    <t>GPIOT7</t>
  </si>
  <si>
    <t>RMII</t>
  </si>
  <si>
    <t>RGMII2TXCTL/RMII2TXEN/GPIOT7</t>
  </si>
  <si>
    <t>RGMII 2 transmit control
RMII/NCSI 2 transmit enable
GPIO group T bit 7
Hardware strap bit7.</t>
  </si>
  <si>
    <t>MAC2RMII.I_TXCTL_R</t>
  </si>
  <si>
    <t>OCP Mezzanine RMII TXCTL</t>
  </si>
  <si>
    <t>A2</t>
  </si>
  <si>
    <t>GPIOU0</t>
  </si>
  <si>
    <t>RGMII2TXD0/RMII2TXD0/GPIOU0</t>
  </si>
  <si>
    <t>RGMII 2 transmit data bus to PHY bit 0
RMII/NCSI 2 transmit data bus to PHY bit 0
GPIO group U bit 0
Hardware strap bit21.</t>
  </si>
  <si>
    <t>MAC2RMII.I_TXD0_R</t>
  </si>
  <si>
    <t>OCP Mezzanine RMII TXD0</t>
  </si>
  <si>
    <t>B3</t>
  </si>
  <si>
    <t>GPIOU1</t>
  </si>
  <si>
    <t>RGMII2TXD1/RMII2TXD1/GPIOU1</t>
  </si>
  <si>
    <t>RGMII 2 transmit data bus to PHY bit 1
RMII/NCSI 2 transmit data bus to PHY bit 1
GPIO group U bit 1
Hardware strap bit22.</t>
  </si>
  <si>
    <t>MAC2RMII.I_TXD1_R</t>
  </si>
  <si>
    <t>OCP Mezzanine RMII TXD1</t>
  </si>
  <si>
    <t>D5</t>
  </si>
  <si>
    <t>GPIOU2</t>
  </si>
  <si>
    <t>RGMII2TXD2/GPIOU2</t>
  </si>
  <si>
    <t>RGMII 2 transmit data bus to PHY bit 2
GPIO group U bit 2
Hardware strap bit23.</t>
  </si>
  <si>
    <t>D4</t>
  </si>
  <si>
    <t>GPIOU3</t>
  </si>
  <si>
    <t>RGMII2TXD3/GPIOU3</t>
  </si>
  <si>
    <t>RGMII 2 transmit data bus to PHY bit 3
GPIO group U bit 3
Hardware strap bit24.</t>
  </si>
  <si>
    <t>B4</t>
  </si>
  <si>
    <t>GPIOU4</t>
  </si>
  <si>
    <t>RGMII1RXCK/RMII1RCLKI/GPIOU4</t>
  </si>
  <si>
    <t>PD(P)</t>
  </si>
  <si>
    <t>RGMII 1 receive clock
RMII/NCSI 1 50MHz reference clock input
GPIO group U bit 4</t>
  </si>
  <si>
    <t>MAC1RGMII.O_RXC_125M</t>
  </si>
  <si>
    <t>BMC PHY BCM5461S RGMII RXC 125MHz Clock</t>
  </si>
  <si>
    <t>A4</t>
  </si>
  <si>
    <t>GPIOU5</t>
  </si>
  <si>
    <t>RGMII1RXCTL/GPIOU5</t>
  </si>
  <si>
    <t>RGMII 1 receive control
GPIO group U bit 5</t>
  </si>
  <si>
    <t>MAC1RGMII.O_RXCTL</t>
  </si>
  <si>
    <t>BMC PHY BCM5461S RGMII RXCTL</t>
  </si>
  <si>
    <t>A3</t>
  </si>
  <si>
    <t>GPIOU6</t>
  </si>
  <si>
    <t>RGMII1RXD0/RMII1RXD0/GPIOU6</t>
  </si>
  <si>
    <t>RGMII 1 receive data bus from PHY bit 0
RMII/NCSI 1 receive data bus from PHY bit 0
GPIO group U bit 6</t>
  </si>
  <si>
    <t>MAC1RGMII.O_RXD0</t>
  </si>
  <si>
    <t>BMC PHY BCM5461S RGMII RXD0</t>
  </si>
  <si>
    <t>D6</t>
  </si>
  <si>
    <t>GPIOU7</t>
  </si>
  <si>
    <t>RGMII1RXD1/RMII1RXD1/GPIOU7</t>
  </si>
  <si>
    <t>RGMII 1 receive data bus from PHY bit 1
RMII/NCSI 1 receive data bus from PHY bit 1
GPIO group U bit 7</t>
  </si>
  <si>
    <t>MAC1RGMII.O_RXD1</t>
  </si>
  <si>
    <t>BMC PHY BCM5461S RGMII RXD1</t>
  </si>
  <si>
    <t>C5</t>
  </si>
  <si>
    <t>GPIOV0</t>
  </si>
  <si>
    <t>RGMII1RXD2/RMII1CRSDV/GPIOV0</t>
  </si>
  <si>
    <t>RGMII 1 receive data bus from PHY bit 2
RMII/NCSI 1 receive carrier sense and data valid.
GPIO group V bit 0</t>
  </si>
  <si>
    <t>MAC1RGMII.O_RXD2</t>
  </si>
  <si>
    <t>BMC PHY BCM5461S RGMII RXD2</t>
  </si>
  <si>
    <t>C4</t>
  </si>
  <si>
    <t>GPIOV1</t>
  </si>
  <si>
    <t>RGMII1RXD3/RMII1RXER/GPIOV1</t>
  </si>
  <si>
    <t>RGMII 1 receive data bus from PHY bit 3
RMII/NCSI 1 receive data error
GPIO group V bit 1</t>
  </si>
  <si>
    <t>MAC1RGMII.O_RXD3</t>
  </si>
  <si>
    <t>BMC PHY BCM5461S RGMII RXD3</t>
  </si>
  <si>
    <t>C2</t>
  </si>
  <si>
    <t>GPIOV2</t>
  </si>
  <si>
    <t>RGMII2RXCK/RMII2RCLKI/GPIOV2</t>
  </si>
  <si>
    <t>RGMII 2 receive clock
RMII/NCSI 2 50MHz reference clock input
GPIO group V bit 2</t>
  </si>
  <si>
    <t>CLK50_RMII_AST2500</t>
  </si>
  <si>
    <t>50MHz RMII clock input</t>
  </si>
  <si>
    <t>C1</t>
  </si>
  <si>
    <t>GPIOV3</t>
  </si>
  <si>
    <t>RGMII2RXCTL/GPIOV3</t>
  </si>
  <si>
    <t>RGMII 2 receive control
GPIO group V bit 3</t>
  </si>
  <si>
    <t>PCIE_XLPVB2_ENB</t>
  </si>
  <si>
    <t>C3</t>
  </si>
  <si>
    <t>GPIOV4</t>
  </si>
  <si>
    <t>RGMII2RXD0/RMII2RXD0/GPIOV4</t>
  </si>
  <si>
    <t>RGMII 2 receive data bus from PHY bit 0
RMII/NCSI 2 receive data bus from PHY bit 0
GPIO group V bit 4</t>
  </si>
  <si>
    <t>MAC2RMII.O_RXD0</t>
  </si>
  <si>
    <t>OCP Mezzanine RMII RXD0</t>
  </si>
  <si>
    <t>D1</t>
  </si>
  <si>
    <t>GPIOV5</t>
  </si>
  <si>
    <t>RGMII2RXD1/RMII2RXD1/GPIOV5</t>
  </si>
  <si>
    <t>RGMII 2 receive data bus from PHY bit 1
RMII/NCSI 2 receive data bus from PHY bit 1
GPIO group V bit 5</t>
  </si>
  <si>
    <t>MAC2RMII.O_RXD1</t>
  </si>
  <si>
    <t>OCP Mezzanine RMII RXD1</t>
  </si>
  <si>
    <t>D2</t>
  </si>
  <si>
    <t>GPIOV6</t>
  </si>
  <si>
    <t>RGMII2RXD2/RMII2CRSDV/GPIOV6</t>
  </si>
  <si>
    <t>RGMII 2 receive data bus from PHY bit 2
RMII/NCSI 2 receive carrier sense and data valid
GPIO group V bit 6</t>
  </si>
  <si>
    <t>MAC2RMII.O_RXCSDV</t>
  </si>
  <si>
    <t>OCP Mezzanine RMII RXCSDV</t>
  </si>
  <si>
    <t>E6</t>
  </si>
  <si>
    <t>GPIOV7</t>
  </si>
  <si>
    <t>RGMII2RXD3/RMII2RXER/GPIOV7</t>
  </si>
  <si>
    <t>RGMII 2 receive data bus from PHY bit 3
RMII/NCSI 2 receive data error
GPIO group V bit 7</t>
  </si>
  <si>
    <t>MAC2RMII.O_RXER</t>
  </si>
  <si>
    <t>OCP Mezzanine RMII RXER</t>
  </si>
  <si>
    <t>F4</t>
  </si>
  <si>
    <t>GPIW0</t>
  </si>
  <si>
    <t>Pull-up                   Pull-Down</t>
  </si>
  <si>
    <t>ADC0/GPIW0</t>
  </si>
  <si>
    <t>-</t>
  </si>
  <si>
    <t>ADC channel 0 analog input
GPIO group W bit 0</t>
  </si>
  <si>
    <t>Analog to digital convert for VDD3V3</t>
  </si>
  <si>
    <t>F5</t>
  </si>
  <si>
    <t>GPIW1</t>
  </si>
  <si>
    <t>ADC1/GPIW1</t>
  </si>
  <si>
    <t>ADC channel 1 analog input
GPIO group W bit 1</t>
  </si>
  <si>
    <t>Analog to digital convert for VDD5V0</t>
  </si>
  <si>
    <t>E2</t>
  </si>
  <si>
    <t>GPIW2</t>
  </si>
  <si>
    <t>ADC2/GPIW2</t>
  </si>
  <si>
    <t>ADC channel 2 analog input
GPIO group W bit 2</t>
  </si>
  <si>
    <t>N142067726</t>
  </si>
  <si>
    <t>No use</t>
  </si>
  <si>
    <t>E1</t>
  </si>
  <si>
    <t>GPIW3</t>
  </si>
  <si>
    <t>ADC3/GPIW3</t>
  </si>
  <si>
    <t>ADC channel 3 analog input
GPIO group W bit 3</t>
  </si>
  <si>
    <t>AST2500_1V15_SCALED</t>
  </si>
  <si>
    <t>Analog to digital convert for AST2500_VDD1V15</t>
  </si>
  <si>
    <t>F3</t>
  </si>
  <si>
    <t>GPIW4</t>
  </si>
  <si>
    <t>ADC4/GPIW4</t>
  </si>
  <si>
    <t>ADC channel 4 analog input
GPIO group W bit 4</t>
  </si>
  <si>
    <t>AST2500_2V5_PCIE_SCALED</t>
  </si>
  <si>
    <t>Analog to digital convert for AST2500_VDD2V5</t>
  </si>
  <si>
    <t>E3</t>
  </si>
  <si>
    <t>GPIW5</t>
  </si>
  <si>
    <t>ADC5/GPIW5</t>
  </si>
  <si>
    <t>ADC channel 5 analog input
GPIO group W bit 5</t>
  </si>
  <si>
    <t>Analog to digital convert for VDD3V3_PCIE</t>
  </si>
  <si>
    <t>G5</t>
  </si>
  <si>
    <t>GPIW6</t>
  </si>
  <si>
    <t>ADC6/GPIW6</t>
  </si>
  <si>
    <t>ADC channel 6 analog input
GPIO group W bit 6</t>
  </si>
  <si>
    <t>VDD1V8_COMMON_SCALED</t>
  </si>
  <si>
    <t>Analog to digital convert for XLPVA/B_VDD1V8</t>
  </si>
  <si>
    <t>G4</t>
  </si>
  <si>
    <t>GPIW7</t>
  </si>
  <si>
    <t>ADC7/GPIW7</t>
  </si>
  <si>
    <t>ADC channel 7 analog input
GPIO group W bit 7</t>
  </si>
  <si>
    <t>VDD0V8_SCALED</t>
  </si>
  <si>
    <t>Analog to digital convert for VDD0V8</t>
  </si>
  <si>
    <t>F2</t>
  </si>
  <si>
    <t>GPIX0</t>
  </si>
  <si>
    <t>ADC8/GPIX0</t>
  </si>
  <si>
    <t>ADC channel 8 analog input
GPIO group W bit 8</t>
  </si>
  <si>
    <t>VBAT_SCALED</t>
  </si>
  <si>
    <t>Analog to digital convert for CMOS battery</t>
  </si>
  <si>
    <t>G3</t>
  </si>
  <si>
    <t>GPIX1</t>
  </si>
  <si>
    <t>ADC9/GPIX1</t>
  </si>
  <si>
    <t>ADC channel 9 analog input
GPIO group W bit 9</t>
  </si>
  <si>
    <t>AST2500_VDD1V2_SCALED</t>
  </si>
  <si>
    <t>Analog to digital convert for AST2500_VDD1V2</t>
  </si>
  <si>
    <t>G2</t>
  </si>
  <si>
    <t>GPIX2</t>
  </si>
  <si>
    <t>ADC10/GPIX2</t>
  </si>
  <si>
    <t>ADC channel 10 analog input
GPIO group W bit 10</t>
  </si>
  <si>
    <t>N135479302</t>
  </si>
  <si>
    <t>F1</t>
  </si>
  <si>
    <t>GPIX3</t>
  </si>
  <si>
    <t>ADC11/GPIX3</t>
  </si>
  <si>
    <t>ADC channel 11 analog input
GPIO group W bit 11</t>
  </si>
  <si>
    <t>N135479290</t>
  </si>
  <si>
    <t>H5</t>
  </si>
  <si>
    <t>GPIX4</t>
  </si>
  <si>
    <t>ADC12/GPIX4</t>
  </si>
  <si>
    <t>ADC channel 12 analog input
GPIO group W bit 12</t>
  </si>
  <si>
    <t>N135479275</t>
  </si>
  <si>
    <t>G1</t>
  </si>
  <si>
    <t>GPIX5</t>
  </si>
  <si>
    <t>ADC13/GPIX5</t>
  </si>
  <si>
    <t>ADC channel 13 analog input
GPIO group W bit 13</t>
  </si>
  <si>
    <t>N135479241</t>
  </si>
  <si>
    <t>H3</t>
  </si>
  <si>
    <t>GPIX6</t>
  </si>
  <si>
    <t>ADC14/GPIX6</t>
  </si>
  <si>
    <t>ADC channel 14 analog input
GPIO group W bit 14</t>
  </si>
  <si>
    <t>N135479213</t>
  </si>
  <si>
    <t>H4</t>
  </si>
  <si>
    <t>GPIX7</t>
  </si>
  <si>
    <t>ADC15/GPIX7</t>
  </si>
  <si>
    <t>ADC channel 15 analog input
GPIO group W bit 15</t>
  </si>
  <si>
    <t>N135479192</t>
  </si>
  <si>
    <t>R22</t>
  </si>
  <si>
    <t>GPIOY0</t>
  </si>
  <si>
    <t>GPIOY0/SIOS3#</t>
  </si>
  <si>
    <t>GPIO group Y bit 0 (default)
Super IO S3# control (Optional for SIO function)</t>
  </si>
  <si>
    <t>N134404190</t>
  </si>
  <si>
    <t>R21</t>
  </si>
  <si>
    <t>GPIOY1</t>
  </si>
  <si>
    <t>GPIOY1/SIOS5#</t>
  </si>
  <si>
    <t>GPIO group Y bit 1 (default)
Super IO S5# control (Optional for SIO function)</t>
  </si>
  <si>
    <t>N134404192</t>
  </si>
  <si>
    <t>P22</t>
  </si>
  <si>
    <t>GPIOY2</t>
  </si>
  <si>
    <t>GPIOY2/SIOPWREQ#</t>
  </si>
  <si>
    <t>GPIO group Y bit 2 (default)
Super IO PWREQ# control (Optional for SIO function)</t>
  </si>
  <si>
    <t>N134404194</t>
  </si>
  <si>
    <t>P21</t>
  </si>
  <si>
    <t>GPIOY3</t>
  </si>
  <si>
    <t>GPIOY3/SIOONCTRL#</t>
  </si>
  <si>
    <t>GPIO group Y bit 3 (default)
Super IO ONCONTROL# control (Optional for SIO function)</t>
  </si>
  <si>
    <t>N134404196</t>
  </si>
  <si>
    <t>M18</t>
  </si>
  <si>
    <t>GPIOY4</t>
  </si>
  <si>
    <t>GPIOY4/SCL1</t>
  </si>
  <si>
    <t>GPIO group Y bit 4
I2C/SMBUS 1 clock pin (default)</t>
  </si>
  <si>
    <t>NIC_MEZZ_SCL1</t>
  </si>
  <si>
    <r>
      <rPr>
        <sz val="13"/>
        <color rgb="FF000000"/>
        <rFont val="Calibri"/>
        <charset val="134"/>
      </rPr>
      <t>I</t>
    </r>
    <r>
      <rPr>
        <vertAlign val="superscript"/>
        <sz val="13"/>
        <color rgb="FF000000"/>
        <rFont val="Calibri"/>
        <charset val="134"/>
      </rPr>
      <t>2</t>
    </r>
    <r>
      <rPr>
        <sz val="13"/>
        <color rgb="FF000000"/>
        <rFont val="Calibri"/>
        <charset val="134"/>
      </rPr>
      <t>C bus 1.</t>
    </r>
  </si>
  <si>
    <t>M19</t>
  </si>
  <si>
    <t>GPIOY5</t>
  </si>
  <si>
    <t>GPIOY5/SDA1</t>
  </si>
  <si>
    <t>GPIO group Y bit 5
I2C/SMBUS 1 data pin (default)</t>
  </si>
  <si>
    <t>NIC_MEZZ_SDA1</t>
  </si>
  <si>
    <t>M20</t>
  </si>
  <si>
    <t>GPIOY6</t>
  </si>
  <si>
    <t>GPIOY6/SCL2</t>
  </si>
  <si>
    <t>GPIO group Y bit 6
I2C/SMBUS 2 clock pin (default)</t>
  </si>
  <si>
    <t>NIC_MEZZ_SCL2</t>
  </si>
  <si>
    <r>
      <rPr>
        <sz val="13"/>
        <color rgb="FF000000"/>
        <rFont val="Calibri"/>
        <charset val="134"/>
      </rPr>
      <t>I</t>
    </r>
    <r>
      <rPr>
        <vertAlign val="superscript"/>
        <sz val="13"/>
        <color rgb="FF000000"/>
        <rFont val="Calibri"/>
        <charset val="134"/>
      </rPr>
      <t>2</t>
    </r>
    <r>
      <rPr>
        <sz val="13"/>
        <color rgb="FF000000"/>
        <rFont val="Calibri"/>
        <charset val="134"/>
      </rPr>
      <t>C bus 2.</t>
    </r>
  </si>
  <si>
    <t>P20</t>
  </si>
  <si>
    <t>GPIOY7</t>
  </si>
  <si>
    <t>GPIOY7/SDA2</t>
  </si>
  <si>
    <t>GPIO group Y bit 7
I2C/SMBUS 2 data pin (default)</t>
  </si>
  <si>
    <t>NIC_MEZZ_SDA2</t>
  </si>
  <si>
    <t>Y20</t>
  </si>
  <si>
    <t>GPIOZ0</t>
  </si>
  <si>
    <t>GPIOZ0/VPOG2/NORA0/SIOPBI#</t>
  </si>
  <si>
    <t>GPIO group Z bit 0 (default)
Digital video output port: G2
Parallel NOR interface : A0
Super IO PWRBUTTON I# control (Optional for SIO func-tion)</t>
  </si>
  <si>
    <t>N134404370</t>
  </si>
  <si>
    <t>AB20</t>
  </si>
  <si>
    <t>GPIOZ1</t>
  </si>
  <si>
    <t>GPIOZ1/VPOG3/NORA1/SIOPWRGD</t>
  </si>
  <si>
    <t>CMOS GPIO group Z bit 1 (default)
Digital video output port: G3
Parallel NOR interface : A1
System power good input (Optional for SIO function)</t>
  </si>
  <si>
    <t>N134404372</t>
  </si>
  <si>
    <t>AB21</t>
  </si>
  <si>
    <t>GPIOZ2</t>
  </si>
  <si>
    <t>GPIOZ2/VPOG4/NORA2/SIOPBO#</t>
  </si>
  <si>
    <t>GPIO group Z bit 2 (default)
Digital video output port: G4
Parallel NOR interface : A2
Super IO PWRBUTTON O# control (Optional for SIO func-tion)</t>
  </si>
  <si>
    <t>N134404374</t>
  </si>
  <si>
    <t>AA21</t>
  </si>
  <si>
    <t>GPIOZ3</t>
  </si>
  <si>
    <t>GPIOZ3/VPOG5/NORA3/SIOSCI#</t>
  </si>
  <si>
    <t>GPIO group Z bit 3 (default)
Digital video output port: G5
Parallel NOR interface : A3
System SCI output (Optional for SIO function)</t>
  </si>
  <si>
    <t>U21</t>
  </si>
  <si>
    <t>GPIOZ4</t>
  </si>
  <si>
    <t>GPIOZ4/VPOG6/NORA4</t>
  </si>
  <si>
    <t>GPIO group Z bit 4 (default)
Digital video output port: G6
Parallel NOR interface : A4</t>
  </si>
  <si>
    <t>W22</t>
  </si>
  <si>
    <t>GPIOZ5</t>
  </si>
  <si>
    <t>GPIOZ5/VPOG7/NORA5</t>
  </si>
  <si>
    <t>GPIO group Z bit 5 (default)
Digital video output port: G7
Parallel NOR interface : A5</t>
  </si>
  <si>
    <t>V22</t>
  </si>
  <si>
    <t>GPIOZ6</t>
  </si>
  <si>
    <t>GPIOZ6/VPOG8/NORA6</t>
  </si>
  <si>
    <t>GPIO group Z bit 6 (default)
Digital video output port: G8
Parallel NOR interface : A6</t>
  </si>
  <si>
    <t>W21</t>
  </si>
  <si>
    <t>GPIOZ7</t>
  </si>
  <si>
    <t>GPIOZ7/VPOG9/NORA7</t>
  </si>
  <si>
    <t>GPIO group Z bit 7 (default)
Digital video output port: G9
Parallel NOR interface : A7</t>
  </si>
  <si>
    <t>Y21</t>
  </si>
  <si>
    <t>GPIOAA0</t>
  </si>
  <si>
    <t>GPIOAA0/VPOR2/NORD0/SALT7</t>
  </si>
  <si>
    <t>GPIO group AA bit 0 (default)
Digital video output port: R2
Parallel NOR interface : D0
SMBus 7 Alert pin</t>
  </si>
  <si>
    <t>NIC_MEZZ_LAN_ALERT_L</t>
  </si>
  <si>
    <t>OCP Mezzanine SMBus ALERT# signal. 
Low active.</t>
  </si>
  <si>
    <t>V21</t>
  </si>
  <si>
    <t>GPIOAA1</t>
  </si>
  <si>
    <t>GPIOAA1/VPOR3/NORD1/SALT8</t>
  </si>
  <si>
    <t>GPIO group AA bit 1 (default)
Digital video output port: R3
Parallel NOR interface : D1
SMBus 8 Alert pin</t>
  </si>
  <si>
    <t>XLPVA_MEM_SOC_VRHOT</t>
  </si>
  <si>
    <t>CPU A XLPVA_VDD_MEM VRM thermal warning event.
Low active.</t>
  </si>
  <si>
    <t>Y22</t>
  </si>
  <si>
    <t>GPIOAA2</t>
  </si>
  <si>
    <t>GPIOAA2/VPOR4/NORD2/SALT9</t>
  </si>
  <si>
    <t>GPIO group AA bit 2 (default)
Digital video output port: R4
Parallel NOR interface : D2
SMBus 9 Alert pin</t>
  </si>
  <si>
    <t>XLPVB_MEM_SOC_VRHOT</t>
  </si>
  <si>
    <t>CPU B XLPVB_VDD_MEM VRM thermal warning event.
Low active.</t>
  </si>
  <si>
    <t>AA22</t>
  </si>
  <si>
    <t>GPIOAA3</t>
  </si>
  <si>
    <t>GPIOAA3/VPOR5/NORD3/SALT10</t>
  </si>
  <si>
    <t>GPIO group AA bit 3 (default)
Digital video output port: R5
Parallel NOR interface : D3</t>
  </si>
  <si>
    <t>XLPVA_CPU_SRAM_VRHOT</t>
  </si>
  <si>
    <r>
      <rPr>
        <sz val="13"/>
        <color rgb="FF000000"/>
        <rFont val="Calibri"/>
        <charset val="134"/>
      </rPr>
      <t>CPU A XLPVA_VDD_SRAM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</si>
  <si>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U22</t>
  </si>
  <si>
    <t>GPIOAA4</t>
  </si>
  <si>
    <t>GPIOAA4/VPOR6/NORD4/SALT11</t>
  </si>
  <si>
    <t>GPIO group AA bit 4 (default)
Digital video output port: R6
Parallel NOR interface : D4
SMBus 11 Alert pin</t>
  </si>
  <si>
    <t>XLPVB_CPU_SRAM_VRHOT</t>
  </si>
  <si>
    <r>
      <rPr>
        <sz val="13"/>
        <color rgb="FF000000"/>
        <rFont val="Calibri"/>
        <charset val="134"/>
      </rPr>
      <t>CPU B XLPVB_VDD_SRAM VRM thermal warning event.
Low active.
Configure to Input: Receive thermal warning event from VRM.</t>
    </r>
    <r>
      <rPr>
        <sz val="13"/>
        <color theme="1"/>
        <rFont val="Calibri"/>
        <charset val="134"/>
      </rPr>
      <t xml:space="preserve">
Configure to Output: Power thermal throttling when </t>
    </r>
    <r>
      <rPr>
        <sz val="13"/>
        <color rgb="FFFF0000"/>
        <rFont val="Calibri"/>
        <charset val="134"/>
      </rPr>
      <t>GPIOH4=Low</t>
    </r>
  </si>
  <si>
    <t>T20</t>
  </si>
  <si>
    <t>GPIOAA5</t>
  </si>
  <si>
    <t>GPIOAA5/VPOR7/NORD5/SALT12</t>
  </si>
  <si>
    <t>GPIO group AA bit 5 (default)
Digital video output port: R7
Parallel NOR interface : D5
SMBus 12 Alert pin</t>
  </si>
  <si>
    <t>CX4_OVERHEAT_SHUTDOWN</t>
  </si>
  <si>
    <r>
      <rPr>
        <sz val="13"/>
        <color rgb="FF000000"/>
        <rFont val="Calibri"/>
        <charset val="134"/>
      </rPr>
      <t xml:space="preserve">ConnectX-4 Lx thermal shutdown. High active
</t>
    </r>
    <r>
      <rPr>
        <sz val="13"/>
        <color rgb="FFFF0000"/>
        <rFont val="Calibri"/>
        <charset val="134"/>
      </rPr>
      <t>0: Internal temperature goes below 120°C (Default)</t>
    </r>
    <r>
      <rPr>
        <sz val="13"/>
        <color rgb="FF000000"/>
        <rFont val="Calibri"/>
        <charset val="134"/>
      </rPr>
      <t xml:space="preserve">
1: Internal temperature exceeds 120°C
When this GPIO asserts system must be shutdown to prevent silicon.</t>
    </r>
  </si>
  <si>
    <t>N18</t>
  </si>
  <si>
    <t>GPIOAA6</t>
  </si>
  <si>
    <t>GPIOAA6/VPOR8/NORD6/SALT13</t>
  </si>
  <si>
    <t>GPIO group AA bit 6 (default)
Digital video output port: R8
Parallel NOR interface : D6
SMBus 13 Alert pin</t>
  </si>
  <si>
    <t>CX4_OVERHEAT_WRNG</t>
  </si>
  <si>
    <r>
      <rPr>
        <sz val="13"/>
        <color rgb="FF000000"/>
        <rFont val="Calibri"/>
        <charset val="134"/>
      </rPr>
      <t xml:space="preserve">ConnectX-4 Lx over-heat warning. High active
</t>
    </r>
    <r>
      <rPr>
        <sz val="13"/>
        <color rgb="FFFF0000"/>
        <rFont val="Calibri"/>
        <charset val="134"/>
      </rPr>
      <t>0: Internal temperature goes below 95°C (Default)</t>
    </r>
    <r>
      <rPr>
        <sz val="13"/>
        <color rgb="FF000000"/>
        <rFont val="Calibri"/>
        <charset val="134"/>
      </rPr>
      <t xml:space="preserve">
1: Internal temperature exceeds 105°C</t>
    </r>
  </si>
  <si>
    <t>P19</t>
  </si>
  <si>
    <t>GPIOAA7</t>
  </si>
  <si>
    <t>GPIOAA7/VPOR9/NORD7/SALT14</t>
  </si>
  <si>
    <t>GPIO group AA bit 7 (default)
Digital video output port: R9
Parallel NOR interface : D7
SMBus 14 Alert pin</t>
  </si>
  <si>
    <t>IRQ_SML1_PMBUS_ALERT_N</t>
  </si>
  <si>
    <t>PMBus ALERT# signal.
Low active.</t>
  </si>
  <si>
    <t>N19</t>
  </si>
  <si>
    <t>GPIOAB0</t>
  </si>
  <si>
    <t>GPIOAB0/VPODE/NOROE#</t>
  </si>
  <si>
    <t>GPIO group AB bit 0 (default)
Digital video output port: DE
Parallel NOR interface : OE#</t>
  </si>
  <si>
    <t>RTC_CLK_OUT</t>
  </si>
  <si>
    <t>Square wave 32.768KHz frequency from RTC generator U9220.</t>
  </si>
  <si>
    <t>T21</t>
  </si>
  <si>
    <t>GPIOAB1</t>
  </si>
  <si>
    <t>GPIOAB1/VPOHS/NORWE#</t>
  </si>
  <si>
    <t>GPIO group AB bit 1 (default)
Digital video output port: H-SYNC
Parallel NOR interface : WE#</t>
  </si>
  <si>
    <t>RTC_INT_L</t>
  </si>
  <si>
    <t>External RTC interrupt: (Low active)
0: External RTC interrupt asserts.
1: External RTC interrupt de-asserts.</t>
  </si>
  <si>
    <t>T22</t>
  </si>
  <si>
    <t>GPIOAB2</t>
  </si>
  <si>
    <t>GPIOAB2/VPOVS/WDTRST1</t>
  </si>
  <si>
    <t>GPIO group AB bit 2 (default)
Digital video output port: V-SYNC
Watchdog timer 1 timeout pulse output
This is the Watchdog1 pulse mode output. It is programmable of push-pull or open-drain driving types, and active high or low output.</t>
  </si>
  <si>
    <t>XLPVA_GPIO20_3V3</t>
  </si>
  <si>
    <t xml:space="preserve">
CPU A ARM debug trace port 6 or boot power on self test output 6.</t>
  </si>
  <si>
    <t>R20</t>
  </si>
  <si>
    <t>GPIOAB3</t>
  </si>
  <si>
    <t>GPIOAB3/VPOCLK/WDTRST2</t>
  </si>
  <si>
    <t>GPIO group AB bit 3 (default)
Digital video output port: CLK
Watchdog timer 2 timeout pulse output
This is the Watchdog2 pulse mode output. It is programmable of push-pull or open-drain driving types, and active high or low output.</t>
  </si>
  <si>
    <t>XLPVA_GPIO21_3V3</t>
  </si>
  <si>
    <t xml:space="preserve">
CPU A ARM debug trace port 7 or boot power on self test output 7.</t>
  </si>
  <si>
    <t>G21</t>
  </si>
  <si>
    <t>GPIOAC0</t>
  </si>
  <si>
    <t>GPIOAC0/ESPID0/LAD0</t>
  </si>
  <si>
    <t>ID/O12</t>
  </si>
  <si>
    <t>GPIO group AC bit 0
eSPI data bus bit 0
LPC address and data bus bit 0 (default)</t>
  </si>
  <si>
    <t>XLPVA_SPI_NOR_SEL_SW</t>
  </si>
  <si>
    <t>G20</t>
  </si>
  <si>
    <t>GPIOAC1</t>
  </si>
  <si>
    <t>GPIOAC1/ESPID1/LAD1</t>
  </si>
  <si>
    <t>GPIO group AC bit 1
eSPI data bus bit 1
LPC address and data bus bit 1 (default)</t>
  </si>
  <si>
    <t>XLPVB_SPI_NOR_SEL_SW</t>
  </si>
  <si>
    <t>Use to select AST2500/CPUB to access CPU B BIOS SPI
0: CPUB is selected to access BIOS Flash Part
1: AST2500 is selected to access BIOS flash part.</t>
  </si>
  <si>
    <t>D22</t>
  </si>
  <si>
    <t>GPIOAC2</t>
  </si>
  <si>
    <t>GPIOAC2/ESPID2/LAD2</t>
  </si>
  <si>
    <t>GPIO group AC bit 2
eSPI data bus bit 2
LPC address and data bus bit 2 (default)</t>
  </si>
  <si>
    <t>DUAL_SINGLE_SW</t>
  </si>
  <si>
    <t>Dual/single processor mode selection
1: System is configured for dual-socket operation 
0: System is configured for single-socket operation</t>
  </si>
  <si>
    <t>E22</t>
  </si>
  <si>
    <t>GPIOAC3</t>
  </si>
  <si>
    <t>GPIOAC3/ESPID3/LAD3</t>
  </si>
  <si>
    <t>GPIO group AC bit 3
eSPI data bus bit 3
LPC address and data bus bit 3 (default)</t>
  </si>
  <si>
    <t>C22</t>
  </si>
  <si>
    <t>GPIOAC4</t>
  </si>
  <si>
    <t>GPIOAC4/ESPICK/LCLK</t>
  </si>
  <si>
    <t>GPIO group AC bit 4
eSPI clock input
LPC bus clock input (default)</t>
  </si>
  <si>
    <t>XLPVA_LT2978_CONTROL0_SW</t>
  </si>
  <si>
    <t>CPUA VRM Enable signal. 
High Active</t>
  </si>
  <si>
    <t>F21</t>
  </si>
  <si>
    <t>GPIOAC5</t>
  </si>
  <si>
    <t>GPIOAC5/ESPICS#/LFRAME#</t>
  </si>
  <si>
    <t>GPIO group AC bit 5
eSPI chip select input
LPC FRAME# (default)</t>
  </si>
  <si>
    <t>XLPVB_LT2978_CONTROL0_SW</t>
  </si>
  <si>
    <t>CPUB VRM Enable signal. 
High Active</t>
  </si>
  <si>
    <t>F22</t>
  </si>
  <si>
    <t>GPIOAC6</t>
  </si>
  <si>
    <t>GPIOAC6/ESPIALT#/LSIRQ#</t>
  </si>
  <si>
    <t>GPIO group AC bit 6
eSPI Alert
LPC serial IRQ (default)</t>
  </si>
  <si>
    <t>XLPVA_CPLD_RESET_L_SW</t>
  </si>
  <si>
    <t>CPUA CPLD reset signal. 
Low Active</t>
  </si>
  <si>
    <t>G22</t>
  </si>
  <si>
    <t>GPIOAC7</t>
  </si>
  <si>
    <t>GPIOAC7/ESPIRST#/LPCRST#</t>
  </si>
  <si>
    <t>GPIO group AC bit 7
eSPI reset input
LPC reset input (default)</t>
  </si>
  <si>
    <t>XLPVB_CPLD_RESET_L_SW</t>
  </si>
  <si>
    <t>CPUB CPLD reset signal. 
Low Active</t>
  </si>
  <si>
    <t>BMC Version</t>
  </si>
  <si>
    <t>Slave Address</t>
  </si>
  <si>
    <t>Mezz card</t>
  </si>
  <si>
    <t>LCMXO2-2000HC-4TG100</t>
  </si>
  <si>
    <r>
      <rPr>
        <sz val="12"/>
        <color theme="1"/>
        <rFont val="新細明體"/>
        <charset val="136"/>
      </rPr>
      <t>0</t>
    </r>
    <r>
      <rPr>
        <sz val="12"/>
        <color theme="1"/>
        <rFont val="新細明體"/>
        <charset val="136"/>
      </rPr>
      <t>x80</t>
    </r>
  </si>
  <si>
    <r>
      <rPr>
        <sz val="12"/>
        <color theme="1"/>
        <rFont val="新細明體"/>
        <charset val="136"/>
      </rPr>
      <t>U</t>
    </r>
    <r>
      <rPr>
        <sz val="12"/>
        <color theme="1"/>
        <rFont val="新細明體"/>
        <charset val="136"/>
      </rPr>
      <t>144</t>
    </r>
  </si>
  <si>
    <r>
      <rPr>
        <sz val="12"/>
        <color theme="1"/>
        <rFont val="新細明體"/>
        <charset val="136"/>
      </rPr>
      <t>0</t>
    </r>
    <r>
      <rPr>
        <sz val="12"/>
        <color theme="1"/>
        <rFont val="新細明體"/>
        <charset val="136"/>
      </rPr>
      <t>x82</t>
    </r>
  </si>
  <si>
    <r>
      <rPr>
        <sz val="12"/>
        <color theme="1"/>
        <rFont val="新細明體"/>
        <charset val="136"/>
      </rPr>
      <t>0</t>
    </r>
    <r>
      <rPr>
        <sz val="12"/>
        <color theme="1"/>
        <rFont val="新細明體"/>
        <charset val="136"/>
      </rPr>
      <t>x86</t>
    </r>
  </si>
  <si>
    <r>
      <rPr>
        <sz val="12"/>
        <color theme="1"/>
        <rFont val="新細明體"/>
        <charset val="136"/>
      </rPr>
      <t>0</t>
    </r>
    <r>
      <rPr>
        <sz val="12"/>
        <color theme="1"/>
        <rFont val="新細明體"/>
        <charset val="136"/>
      </rPr>
      <t>x90</t>
    </r>
  </si>
  <si>
    <r>
      <rPr>
        <sz val="12"/>
        <color theme="1"/>
        <rFont val="新細明體"/>
        <charset val="136"/>
      </rPr>
      <t>U</t>
    </r>
    <r>
      <rPr>
        <sz val="12"/>
        <color theme="1"/>
        <rFont val="新細明體"/>
        <charset val="136"/>
      </rPr>
      <t>138</t>
    </r>
  </si>
  <si>
    <t>ISL68144IRAZ-T</t>
  </si>
  <si>
    <r>
      <rPr>
        <sz val="12"/>
        <color theme="1"/>
        <rFont val="新細明體"/>
        <charset val="136"/>
      </rPr>
      <t>U</t>
    </r>
    <r>
      <rPr>
        <sz val="12"/>
        <color theme="1"/>
        <rFont val="新細明體"/>
        <charset val="136"/>
      </rPr>
      <t>9189</t>
    </r>
  </si>
  <si>
    <t>ISL68144IRAZT needs to set XLPVA_I2C_MUX_SEL/XLPVB_I2C_MUX_SEL to high</t>
  </si>
  <si>
    <t>0xae</t>
  </si>
  <si>
    <r>
      <rPr>
        <sz val="12"/>
        <color theme="1"/>
        <rFont val="新細明體"/>
        <charset val="136"/>
      </rPr>
      <t>U</t>
    </r>
    <r>
      <rPr>
        <sz val="12"/>
        <color theme="1"/>
        <rFont val="新細明體"/>
        <charset val="136"/>
      </rPr>
      <t>9197</t>
    </r>
  </si>
  <si>
    <t>0xb4</t>
  </si>
  <si>
    <t>U9184</t>
  </si>
  <si>
    <t>i2c-test -b 2 -s 5A -m 1 -rc 1 -d 0x20</t>
  </si>
  <si>
    <r>
      <rPr>
        <sz val="12"/>
        <color theme="1"/>
        <rFont val="新細明體"/>
        <charset val="136"/>
      </rPr>
      <t>0</t>
    </r>
    <r>
      <rPr>
        <sz val="12"/>
        <color theme="1"/>
        <rFont val="新細明體"/>
        <charset val="136"/>
      </rPr>
      <t>xb6</t>
    </r>
  </si>
  <si>
    <t>U9193</t>
  </si>
  <si>
    <t>i2c-test -b 2 -s 5B -m 1 -rc 1 -d 0x20</t>
  </si>
  <si>
    <t>LTC2977CUP_PBF</t>
  </si>
  <si>
    <r>
      <rPr>
        <sz val="12"/>
        <color theme="1"/>
        <rFont val="新細明體"/>
        <charset val="136"/>
      </rPr>
      <t>0</t>
    </r>
    <r>
      <rPr>
        <sz val="12"/>
        <color theme="1"/>
        <rFont val="新細明體"/>
        <charset val="136"/>
      </rPr>
      <t>xb8</t>
    </r>
  </si>
  <si>
    <r>
      <rPr>
        <sz val="12"/>
        <color theme="1"/>
        <rFont val="新細明體"/>
        <charset val="136"/>
      </rPr>
      <t>U</t>
    </r>
    <r>
      <rPr>
        <sz val="12"/>
        <color theme="1"/>
        <rFont val="新細明體"/>
        <charset val="136"/>
      </rPr>
      <t>116</t>
    </r>
  </si>
  <si>
    <t>PCA9540BD</t>
  </si>
  <si>
    <r>
      <rPr>
        <sz val="12"/>
        <rFont val="新細明體"/>
        <charset val="136"/>
      </rPr>
      <t>0</t>
    </r>
    <r>
      <rPr>
        <sz val="12"/>
        <rFont val="新細明體"/>
        <charset val="136"/>
      </rPr>
      <t>xe0</t>
    </r>
  </si>
  <si>
    <t>U9305</t>
  </si>
  <si>
    <t>i2c-test -b 2 -s 70 -w -d 0x04</t>
  </si>
  <si>
    <t>ISL68147IRAZ-T</t>
  </si>
  <si>
    <r>
      <rPr>
        <sz val="12"/>
        <rFont val="新細明體"/>
        <charset val="136"/>
      </rPr>
      <t>0</t>
    </r>
    <r>
      <rPr>
        <sz val="12"/>
        <rFont val="新細明體"/>
        <charset val="136"/>
      </rPr>
      <t>xc2</t>
    </r>
  </si>
  <si>
    <t>U1002</t>
  </si>
  <si>
    <t>i2c-test -b 2 -s 61 -m 1 -rc 1 -d 0x20</t>
  </si>
  <si>
    <r>
      <rPr>
        <sz val="12"/>
        <rFont val="新細明體"/>
        <charset val="136"/>
      </rPr>
      <t>0</t>
    </r>
    <r>
      <rPr>
        <sz val="12"/>
        <rFont val="新細明體"/>
        <charset val="136"/>
      </rPr>
      <t>xa4</t>
    </r>
  </si>
  <si>
    <t>U1011</t>
  </si>
  <si>
    <t>i2c-test -b 2 -s 52 -m 1 -rc 1 -d 0x20</t>
  </si>
  <si>
    <r>
      <rPr>
        <sz val="12"/>
        <color theme="1"/>
        <rFont val="新細明體"/>
        <charset val="136"/>
      </rPr>
      <t>0</t>
    </r>
    <r>
      <rPr>
        <sz val="12"/>
        <color theme="1"/>
        <rFont val="新細明體"/>
        <charset val="136"/>
      </rPr>
      <t>xc0</t>
    </r>
  </si>
  <si>
    <r>
      <rPr>
        <sz val="12"/>
        <color theme="1"/>
        <rFont val="新細明體"/>
        <charset val="136"/>
      </rPr>
      <t>U</t>
    </r>
    <r>
      <rPr>
        <sz val="12"/>
        <color theme="1"/>
        <rFont val="新細明體"/>
        <charset val="136"/>
      </rPr>
      <t>140</t>
    </r>
  </si>
  <si>
    <t>0xc8</t>
  </si>
  <si>
    <r>
      <rPr>
        <sz val="12"/>
        <color theme="1"/>
        <rFont val="新細明體"/>
        <charset val="136"/>
      </rPr>
      <t>U</t>
    </r>
    <r>
      <rPr>
        <sz val="12"/>
        <color theme="1"/>
        <rFont val="新細明體"/>
        <charset val="136"/>
      </rPr>
      <t>9058/U112</t>
    </r>
  </si>
  <si>
    <r>
      <rPr>
        <sz val="12"/>
        <color rgb="FFFF0000"/>
        <rFont val="新細明體"/>
        <charset val="136"/>
      </rPr>
      <t>D</t>
    </r>
    <r>
      <rPr>
        <sz val="12"/>
        <color rgb="FFFF0000"/>
        <rFont val="新細明體"/>
        <charset val="136"/>
      </rPr>
      <t>ouble address</t>
    </r>
  </si>
  <si>
    <t>0xf0</t>
  </si>
  <si>
    <t>還未知</t>
  </si>
  <si>
    <t>0x8e</t>
  </si>
  <si>
    <t>U9051</t>
  </si>
  <si>
    <t>0xc2</t>
  </si>
  <si>
    <r>
      <rPr>
        <sz val="12"/>
        <color theme="1"/>
        <rFont val="新細明體"/>
        <charset val="136"/>
      </rPr>
      <t>U</t>
    </r>
    <r>
      <rPr>
        <sz val="12"/>
        <color theme="1"/>
        <rFont val="新細明體"/>
        <charset val="136"/>
      </rPr>
      <t>1002</t>
    </r>
  </si>
  <si>
    <t>DS1374U-33</t>
  </si>
  <si>
    <r>
      <rPr>
        <sz val="12"/>
        <rFont val="新細明體"/>
        <charset val="136"/>
      </rPr>
      <t>0x</t>
    </r>
    <r>
      <rPr>
        <sz val="12"/>
        <rFont val="新細明體"/>
        <charset val="136"/>
      </rPr>
      <t>A2</t>
    </r>
  </si>
  <si>
    <t>U9220</t>
  </si>
  <si>
    <t>EEPROM 8Kb</t>
  </si>
  <si>
    <t>0xA0</t>
  </si>
  <si>
    <t>U9042</t>
  </si>
  <si>
    <t>i2c-test -b 3 -s 50 -m 1 -rc 1 -d 0x00</t>
  </si>
  <si>
    <r>
      <rPr>
        <sz val="12"/>
        <color theme="1"/>
        <rFont val="新細明體"/>
        <charset val="136"/>
      </rPr>
      <t>P</t>
    </r>
    <r>
      <rPr>
        <sz val="12"/>
        <color theme="1"/>
        <rFont val="新細明體"/>
        <charset val="136"/>
      </rPr>
      <t>CIe slot</t>
    </r>
  </si>
  <si>
    <t>TMP421AIDCNR</t>
  </si>
  <si>
    <t>U9043</t>
  </si>
  <si>
    <t>i2c-test -b 7 -s 4C -m 1 -rc 1 -d 0x00</t>
  </si>
  <si>
    <t>0x9E</t>
  </si>
  <si>
    <t>U9044</t>
  </si>
  <si>
    <r>
      <rPr>
        <sz val="12"/>
        <color theme="1"/>
        <rFont val="新細明體"/>
        <charset val="136"/>
      </rPr>
      <t>i2c-test -b 7 -s 4</t>
    </r>
    <r>
      <rPr>
        <sz val="12"/>
        <color theme="1"/>
        <rFont val="新細明體"/>
        <charset val="136"/>
      </rPr>
      <t>F</t>
    </r>
    <r>
      <rPr>
        <sz val="12"/>
        <color theme="1"/>
        <rFont val="新細明體"/>
        <charset val="136"/>
      </rPr>
      <t xml:space="preserve"> -m 1 -rc 1 -d 0x00</t>
    </r>
  </si>
  <si>
    <t>0x9C</t>
  </si>
  <si>
    <t>U9045</t>
  </si>
  <si>
    <t>i2c-test -b 7 -s 4E -m 1 -rc 1 -d 0x00</t>
  </si>
  <si>
    <r>
      <rPr>
        <sz val="12"/>
        <color theme="1"/>
        <rFont val="新細明體"/>
        <charset val="136"/>
      </rPr>
      <t>0x9</t>
    </r>
    <r>
      <rPr>
        <sz val="12"/>
        <color theme="1"/>
        <rFont val="新細明體"/>
        <charset val="136"/>
      </rPr>
      <t>A</t>
    </r>
  </si>
  <si>
    <t>U9046</t>
  </si>
  <si>
    <r>
      <rPr>
        <sz val="12"/>
        <color theme="1"/>
        <rFont val="新細明體"/>
        <charset val="136"/>
      </rPr>
      <t>i2c-test -b 7 -s 4</t>
    </r>
    <r>
      <rPr>
        <sz val="12"/>
        <color theme="1"/>
        <rFont val="新細明體"/>
        <charset val="136"/>
      </rPr>
      <t>D</t>
    </r>
    <r>
      <rPr>
        <sz val="12"/>
        <color theme="1"/>
        <rFont val="新細明體"/>
        <charset val="136"/>
      </rPr>
      <t xml:space="preserve"> -m 1 -rc 1 -d 0x00</t>
    </r>
  </si>
  <si>
    <r>
      <rPr>
        <sz val="12"/>
        <color theme="1"/>
        <rFont val="新細明體"/>
        <charset val="136"/>
      </rPr>
      <t>0</t>
    </r>
    <r>
      <rPr>
        <sz val="12"/>
        <color theme="1"/>
        <rFont val="新細明體"/>
        <charset val="136"/>
      </rPr>
      <t>x3A</t>
    </r>
  </si>
  <si>
    <r>
      <rPr>
        <sz val="12"/>
        <color theme="1"/>
        <rFont val="新細明體"/>
        <charset val="136"/>
      </rPr>
      <t>U</t>
    </r>
    <r>
      <rPr>
        <sz val="12"/>
        <color theme="1"/>
        <rFont val="新細明體"/>
        <charset val="136"/>
      </rPr>
      <t>9430</t>
    </r>
  </si>
  <si>
    <t>error</t>
  </si>
  <si>
    <r>
      <rPr>
        <b/>
        <sz val="12"/>
        <color theme="1"/>
        <rFont val="新細明體"/>
        <charset val="136"/>
      </rPr>
      <t>I</t>
    </r>
    <r>
      <rPr>
        <b/>
        <sz val="12"/>
        <color theme="1"/>
        <rFont val="新細明體"/>
        <charset val="136"/>
      </rPr>
      <t>2C11</t>
    </r>
  </si>
  <si>
    <t>I2C12 bayonet</t>
  </si>
  <si>
    <r>
      <rPr>
        <sz val="12"/>
        <color theme="1"/>
        <rFont val="新細明體"/>
        <charset val="136"/>
      </rPr>
      <t>T</t>
    </r>
    <r>
      <rPr>
        <sz val="12"/>
        <color theme="1"/>
        <rFont val="新細明體"/>
        <charset val="136"/>
      </rPr>
      <t>MP421AIDNR</t>
    </r>
  </si>
  <si>
    <r>
      <rPr>
        <sz val="12"/>
        <color theme="1"/>
        <rFont val="新細明體"/>
        <charset val="136"/>
      </rPr>
      <t>0</t>
    </r>
    <r>
      <rPr>
        <sz val="12"/>
        <color theme="1"/>
        <rFont val="新細明體"/>
        <charset val="136"/>
      </rPr>
      <t>x38</t>
    </r>
  </si>
  <si>
    <r>
      <rPr>
        <sz val="12"/>
        <color theme="1"/>
        <rFont val="新細明體"/>
        <charset val="136"/>
      </rPr>
      <t>U</t>
    </r>
    <r>
      <rPr>
        <sz val="12"/>
        <color theme="1"/>
        <rFont val="新細明體"/>
        <charset val="136"/>
      </rPr>
      <t>4</t>
    </r>
  </si>
  <si>
    <t>eFuse 2U</t>
  </si>
  <si>
    <t>0x86</t>
  </si>
  <si>
    <r>
      <rPr>
        <sz val="12"/>
        <color theme="1"/>
        <rFont val="新細明體"/>
        <charset val="136"/>
      </rPr>
      <t>U</t>
    </r>
    <r>
      <rPr>
        <sz val="12"/>
        <color theme="1"/>
        <rFont val="新細明體"/>
        <charset val="136"/>
      </rPr>
      <t>543</t>
    </r>
  </si>
  <si>
    <t>i2c-test -b 11 -s 0x43 -m 1 -rc 2 -d 0x8d</t>
  </si>
  <si>
    <r>
      <rPr>
        <sz val="12"/>
        <color rgb="FFFF0000"/>
        <rFont val="新細明體"/>
        <charset val="136"/>
      </rPr>
      <t>A</t>
    </r>
    <r>
      <rPr>
        <sz val="12"/>
        <color rgb="FFFF0000"/>
        <rFont val="新細明體"/>
        <charset val="136"/>
      </rPr>
      <t>lso can detect temperature.</t>
    </r>
  </si>
  <si>
    <t>eFuse 1U</t>
  </si>
  <si>
    <r>
      <rPr>
        <sz val="12"/>
        <color theme="1"/>
        <rFont val="新細明體"/>
        <charset val="136"/>
      </rPr>
      <t>i</t>
    </r>
    <r>
      <rPr>
        <sz val="12"/>
        <color theme="1"/>
        <rFont val="新細明體"/>
        <charset val="136"/>
      </rPr>
      <t>2c-test -b 11 -s 0x41 -m 1 -rc 2 -d 0x8d</t>
    </r>
  </si>
  <si>
    <r>
      <rPr>
        <sz val="12"/>
        <color theme="1"/>
        <rFont val="新細明體"/>
        <charset val="136"/>
      </rPr>
      <t>F</t>
    </r>
    <r>
      <rPr>
        <sz val="12"/>
        <color theme="1"/>
        <rFont val="新細明體"/>
        <charset val="136"/>
      </rPr>
      <t>RU</t>
    </r>
  </si>
  <si>
    <r>
      <rPr>
        <sz val="12"/>
        <color theme="1"/>
        <rFont val="新細明體"/>
        <charset val="136"/>
      </rPr>
      <t>0</t>
    </r>
    <r>
      <rPr>
        <sz val="12"/>
        <color theme="1"/>
        <rFont val="新細明體"/>
        <charset val="136"/>
      </rPr>
      <t>xaa</t>
    </r>
  </si>
  <si>
    <r>
      <rPr>
        <sz val="12"/>
        <color theme="1"/>
        <rFont val="新細明體"/>
        <charset val="136"/>
      </rPr>
      <t>U</t>
    </r>
    <r>
      <rPr>
        <sz val="12"/>
        <color theme="1"/>
        <rFont val="新細明體"/>
        <charset val="136"/>
      </rPr>
      <t>1</t>
    </r>
  </si>
  <si>
    <r>
      <rPr>
        <sz val="12"/>
        <color theme="1"/>
        <rFont val="新細明體"/>
        <charset val="136"/>
      </rPr>
      <t>9</t>
    </r>
    <r>
      <rPr>
        <sz val="12"/>
        <color theme="1"/>
        <rFont val="新細明體"/>
        <charset val="136"/>
      </rPr>
      <t>539PW</t>
    </r>
  </si>
  <si>
    <r>
      <rPr>
        <sz val="12"/>
        <color theme="1"/>
        <rFont val="新細明體"/>
        <charset val="136"/>
      </rPr>
      <t>0</t>
    </r>
    <r>
      <rPr>
        <sz val="12"/>
        <color theme="1"/>
        <rFont val="新細明體"/>
        <charset val="136"/>
      </rPr>
      <t>xe8</t>
    </r>
  </si>
  <si>
    <r>
      <rPr>
        <sz val="12"/>
        <color theme="1"/>
        <rFont val="新細明體"/>
        <charset val="136"/>
      </rPr>
      <t>U</t>
    </r>
    <r>
      <rPr>
        <sz val="12"/>
        <color theme="1"/>
        <rFont val="新細明體"/>
        <charset val="136"/>
      </rPr>
      <t>2</t>
    </r>
  </si>
  <si>
    <r>
      <rPr>
        <b/>
        <sz val="12"/>
        <color theme="1"/>
        <rFont val="新細明體"/>
        <charset val="136"/>
      </rPr>
      <t>I2C1</t>
    </r>
    <r>
      <rPr>
        <b/>
        <sz val="12"/>
        <color theme="1"/>
        <rFont val="新細明體"/>
        <charset val="136"/>
      </rPr>
      <t>3</t>
    </r>
  </si>
  <si>
    <t>PCIe slot</t>
  </si>
  <si>
    <r>
      <rPr>
        <b/>
        <sz val="12"/>
        <color theme="1"/>
        <rFont val="新細明體"/>
        <charset val="136"/>
      </rPr>
      <t>I2C1</t>
    </r>
    <r>
      <rPr>
        <b/>
        <sz val="12"/>
        <color theme="1"/>
        <rFont val="新細明體"/>
        <charset val="136"/>
      </rPr>
      <t>4</t>
    </r>
  </si>
  <si>
    <r>
      <rPr>
        <sz val="12"/>
        <color theme="1"/>
        <rFont val="新細明體"/>
        <charset val="136"/>
      </rPr>
      <t>T</t>
    </r>
    <r>
      <rPr>
        <sz val="12"/>
        <color theme="1"/>
        <rFont val="新細明體"/>
        <charset val="136"/>
      </rPr>
      <t>PM</t>
    </r>
  </si>
  <si>
    <t>Design Changed in VP2</t>
  </si>
  <si>
    <t>Initial
Complate</t>
  </si>
  <si>
    <t>Action
Complate</t>
  </si>
  <si>
    <t>BMC_EAR_N</t>
  </si>
  <si>
    <t>Don't
Implement</t>
  </si>
  <si>
    <t>BMC_SCL9</t>
  </si>
  <si>
    <r>
      <rPr>
        <sz val="13"/>
        <rFont val="Arial"/>
        <charset val="134"/>
      </rPr>
      <t>I</t>
    </r>
    <r>
      <rPr>
        <vertAlign val="superscript"/>
        <sz val="13"/>
        <rFont val="Arial"/>
        <charset val="134"/>
      </rPr>
      <t>2</t>
    </r>
    <r>
      <rPr>
        <sz val="13"/>
        <rFont val="Arial"/>
        <charset val="134"/>
      </rPr>
      <t>C bus 9.</t>
    </r>
  </si>
  <si>
    <t>BMC_SDA9</t>
  </si>
  <si>
    <t>Test point</t>
  </si>
  <si>
    <t>JTAG_MUX_SEL1</t>
  </si>
  <si>
    <t>BMC_PROCHOT#</t>
  </si>
  <si>
    <t>BMC_LPC_IRQ#</t>
  </si>
  <si>
    <t>BMC_SCL11</t>
  </si>
  <si>
    <r>
      <rPr>
        <sz val="13"/>
        <rFont val="Arial"/>
        <charset val="134"/>
      </rPr>
      <t>I</t>
    </r>
    <r>
      <rPr>
        <vertAlign val="superscript"/>
        <sz val="13"/>
        <rFont val="Arial"/>
        <charset val="134"/>
      </rPr>
      <t>2</t>
    </r>
    <r>
      <rPr>
        <sz val="13"/>
        <rFont val="Arial"/>
        <charset val="134"/>
      </rPr>
      <t>C bus 11.</t>
    </r>
  </si>
  <si>
    <t>BMC_SDA11</t>
  </si>
  <si>
    <t>LAN_SCL</t>
  </si>
  <si>
    <r>
      <rPr>
        <sz val="13"/>
        <rFont val="Arial"/>
        <charset val="134"/>
      </rPr>
      <t>I</t>
    </r>
    <r>
      <rPr>
        <vertAlign val="superscript"/>
        <sz val="13"/>
        <rFont val="Arial"/>
        <charset val="134"/>
      </rPr>
      <t>2</t>
    </r>
    <r>
      <rPr>
        <sz val="13"/>
        <rFont val="Arial"/>
        <charset val="134"/>
      </rPr>
      <t>C bus 12.</t>
    </r>
  </si>
  <si>
    <t>LAN_SDA</t>
  </si>
  <si>
    <t>+3.3V_DUAL</t>
  </si>
  <si>
    <t>BMC_UPDATE#</t>
  </si>
  <si>
    <t>SKTOCC#</t>
  </si>
  <si>
    <t>12/27 EE: Indicates TPM is installed.</t>
  </si>
  <si>
    <t>PE2_X8_PRSNT#</t>
  </si>
  <si>
    <t>12/27 EE: Indicator
12/29 SW: Unused</t>
  </si>
  <si>
    <t>12/27 EE: Debug purpose. check CPLD
12/29 CPLD: Unused</t>
  </si>
  <si>
    <t>SPI_MUX_SEL</t>
  </si>
  <si>
    <t>12/27 EE: Always enable or enable if I2C. communication is actived.
12/29 CPLD: Unused</t>
  </si>
  <si>
    <t>PHYRST#</t>
  </si>
  <si>
    <t>REAR_PWR_BTN#</t>
  </si>
  <si>
    <t>CP_BMC_PWRBTN#</t>
  </si>
  <si>
    <t>connect to GPIOZ0</t>
  </si>
  <si>
    <t>REAR_SYSRST_BTN#</t>
  </si>
  <si>
    <t>RSTBTN_OUT_N</t>
  </si>
  <si>
    <t>12/27 EE: Always low, reserve set by commend. HW Check
1/5 EE: defaule high. If user ask to update FW of power controller. Set it as low, then 0xC2/0xC3, 0xA4/0xA5 is able to access on I2C CH2 of U9294.</t>
  </si>
  <si>
    <t>FM_BMC_XDP_EN#</t>
  </si>
  <si>
    <t>12/27 EE: As description, its a HW reset of BMC.
12/29 SW: Check VGA function</t>
  </si>
  <si>
    <t>UART3</t>
  </si>
  <si>
    <t>UART3_LCM_TXD</t>
  </si>
  <si>
    <t>UART3_LCM_RXD</t>
  </si>
  <si>
    <t>OCP2_PRSNTB#0</t>
  </si>
  <si>
    <t>OCP2_PRSNTB#1</t>
  </si>
  <si>
    <t>OCP2_PRSNTB#2</t>
  </si>
  <si>
    <t>OCP2_PRSNTB#3</t>
  </si>
  <si>
    <t>PLTRST_BUF#</t>
  </si>
  <si>
    <t>12/27 EE: Indicates UID is asserted.
12/29 SW: Unused</t>
  </si>
  <si>
    <t>12/27 EE: Indicator, system is power-on (timing 2). ADC of LTC2978 is ok to use.
12/29 SW Finished</t>
  </si>
  <si>
    <t>PROC_PWRGD</t>
  </si>
  <si>
    <t xml:space="preserve">12/27 EE: Indicator, system is power-on (timing 2). ADC of LTC2978 is ok to use.
12/29 SW Finished
</t>
  </si>
  <si>
    <t>BMC_JTAG_PRDY#</t>
  </si>
  <si>
    <t xml:space="preserve">12/27 EE: Indicator, system is power-on (timing 1). ADC of LTC2977 is ok to use.
12/29 SW: Unused
</t>
  </si>
  <si>
    <t>12/27 EE: Ask AMI/Cavium for information
12/29 SW: Unused
1/3 EE: Seems no need. checking with Cavium, if need. Will notice SW members.</t>
  </si>
  <si>
    <t>BMC_CATERR#</t>
  </si>
  <si>
    <t>12/27 EE: If enter S3 set this pin as high, otherwise, it is low.
12/29 SW: Unused</t>
  </si>
  <si>
    <t>OCP1_PRSNTB#3</t>
  </si>
  <si>
    <t>IRQ_NMI_EVENT#</t>
  </si>
  <si>
    <t>CPU A SMBus Alert signal. Active Low</t>
  </si>
  <si>
    <t>12/27 EE: XLPVA_GPIO61_3V3/XLPVB_GPIO61_3V3, notify BMC to run graceful shutdown. HW Check
1/5 EE: It is a notification that CPU is ready to power-down.
please power-off system.</t>
  </si>
  <si>
    <t>BMC_MUX_RST#</t>
  </si>
  <si>
    <t>BMC_CPLD_SPARE0</t>
  </si>
  <si>
    <t>12/27 EE: Debug purpose. if high, user is no need to type PWD when login to web.
12/29 SW Need modify Web</t>
  </si>
  <si>
    <t>12/27 EE: Indicator, the SW of UART should be in CPLD. need to impi tool to control.
12/29 SW Finished</t>
  </si>
  <si>
    <t>BMC_CPLD_SPARE1</t>
  </si>
  <si>
    <r>
      <rPr>
        <sz val="14"/>
        <rFont val="Arial"/>
        <charset val="134"/>
      </rPr>
      <t xml:space="preserve">12/27 EE: Debug purpose. Indicator. Indicates node is power-on for board level test. HW Check
1/5 EE: please implement it. if low, normal power-on.
if high, ignore input from carbondale, system can be power-on by power switch.
</t>
    </r>
    <r>
      <rPr>
        <sz val="14"/>
        <color rgb="FF0000FF"/>
        <rFont val="Arial"/>
        <charset val="134"/>
      </rPr>
      <t>1/15 EE:  Trace this pin signal when power on</t>
    </r>
  </si>
  <si>
    <t>BMC_CPLD_SPARE2</t>
  </si>
  <si>
    <t>Verbose mode:
0: Enable verbose mode.
1: Disable verbose mode. (Default)</t>
  </si>
  <si>
    <t>12/27 EE: Debug purpose. store valus in a register for UEFI asking.
12/29 SW: OEM IPMI Command</t>
  </si>
  <si>
    <t>No connect</t>
  </si>
  <si>
    <t>UART6</t>
  </si>
  <si>
    <t>UART6_TXD</t>
  </si>
  <si>
    <t>12/27 EE: Debug purpose. reset BMC PWD.</t>
  </si>
  <si>
    <t>UART6_RXD</t>
  </si>
  <si>
    <t>12/27 EE: Ask Carbondale by scan-chain/I2C to select it.
12/29 SW: Check Host plug in</t>
  </si>
  <si>
    <t>BMC_SPI_CS#0</t>
  </si>
  <si>
    <t>BMC_SPI_CK</t>
  </si>
  <si>
    <t>BMC_SPI_MOSI</t>
  </si>
  <si>
    <t>BMC_SPI_MISO</t>
  </si>
  <si>
    <t>OCP1_PRSNTB#0</t>
  </si>
  <si>
    <r>
      <rPr>
        <sz val="14"/>
        <rFont val="Arial"/>
        <charset val="134"/>
      </rPr>
      <t xml:space="preserve">12/27 EE: Indicator
</t>
    </r>
    <r>
      <rPr>
        <sz val="14"/>
        <color rgb="FF0000FF"/>
        <rFont val="Arial"/>
        <charset val="134"/>
      </rPr>
      <t>1/16 SW Finished</t>
    </r>
  </si>
  <si>
    <t>OCP1_PRSNTB#1</t>
  </si>
  <si>
    <t>OCP1_PRSNTB#2</t>
  </si>
  <si>
    <t>12/27 EE: If low, do not power-on
12/29 SW: Unused</t>
  </si>
  <si>
    <r>
      <rPr>
        <sz val="14"/>
        <rFont val="Arial"/>
        <charset val="134"/>
      </rPr>
      <t xml:space="preserve">12/27 EE: Always on. HW check
1/5 EE: Please enable it while ADC is enabled.
</t>
    </r>
    <r>
      <rPr>
        <sz val="14"/>
        <color rgb="FF0000FF"/>
        <rFont val="Arial"/>
        <charset val="134"/>
      </rPr>
      <t>1/16 SW Finished</t>
    </r>
  </si>
  <si>
    <t>VIDEO_HSYNC</t>
  </si>
  <si>
    <t>VIDEO_VSYNC</t>
  </si>
  <si>
    <t>VIDEO_DDCCK</t>
  </si>
  <si>
    <t>VIDEO_DDCDA</t>
  </si>
  <si>
    <t>BMC_SCL5</t>
  </si>
  <si>
    <r>
      <rPr>
        <sz val="13"/>
        <rFont val="Arial"/>
        <charset val="134"/>
      </rPr>
      <t>I</t>
    </r>
    <r>
      <rPr>
        <vertAlign val="superscript"/>
        <sz val="13"/>
        <rFont val="Arial"/>
        <charset val="134"/>
      </rPr>
      <t>2</t>
    </r>
    <r>
      <rPr>
        <sz val="13"/>
        <rFont val="Arial"/>
        <charset val="134"/>
      </rPr>
      <t>C bus 5.</t>
    </r>
  </si>
  <si>
    <t>BMC_SDA5</t>
  </si>
  <si>
    <t>BMC_SCL6</t>
  </si>
  <si>
    <r>
      <rPr>
        <sz val="13"/>
        <rFont val="Arial"/>
        <charset val="134"/>
      </rPr>
      <t>I</t>
    </r>
    <r>
      <rPr>
        <vertAlign val="superscript"/>
        <sz val="13"/>
        <rFont val="Arial"/>
        <charset val="134"/>
      </rPr>
      <t>2</t>
    </r>
    <r>
      <rPr>
        <sz val="13"/>
        <rFont val="Arial"/>
        <charset val="134"/>
      </rPr>
      <t>C bus 6.</t>
    </r>
  </si>
  <si>
    <t>BMC_SDA6</t>
  </si>
  <si>
    <t>BMC_SCL7</t>
  </si>
  <si>
    <r>
      <rPr>
        <sz val="13"/>
        <rFont val="Arial"/>
        <charset val="134"/>
      </rPr>
      <t>I</t>
    </r>
    <r>
      <rPr>
        <vertAlign val="superscript"/>
        <sz val="13"/>
        <rFont val="Arial"/>
        <charset val="134"/>
      </rPr>
      <t>2</t>
    </r>
    <r>
      <rPr>
        <sz val="13"/>
        <rFont val="Arial"/>
        <charset val="134"/>
      </rPr>
      <t>C bus 7.</t>
    </r>
  </si>
  <si>
    <t>BMC_SDA7</t>
  </si>
  <si>
    <t>BMC_SCL8</t>
  </si>
  <si>
    <r>
      <rPr>
        <sz val="13"/>
        <rFont val="Arial"/>
        <charset val="134"/>
      </rPr>
      <t>I</t>
    </r>
    <r>
      <rPr>
        <vertAlign val="superscript"/>
        <sz val="13"/>
        <rFont val="Arial"/>
        <charset val="134"/>
      </rPr>
      <t>2</t>
    </r>
    <r>
      <rPr>
        <sz val="13"/>
        <rFont val="Arial"/>
        <charset val="134"/>
      </rPr>
      <t>C bus 8.</t>
    </r>
  </si>
  <si>
    <t>BMC_SDA8</t>
  </si>
  <si>
    <t>HOST_SOL_UART_SEL</t>
  </si>
  <si>
    <t>UART1</t>
  </si>
  <si>
    <t>UART1_TXD</t>
  </si>
  <si>
    <t>UART1_RXD</t>
  </si>
  <si>
    <t>BMC_RDY</t>
  </si>
  <si>
    <t>BMC ready signal, indicates BMC booting process completed.
Active High.
When power on event occurred this pin must be driven high for CPLD to power on system.</t>
  </si>
  <si>
    <r>
      <rPr>
        <sz val="14"/>
        <rFont val="Arial"/>
        <charset val="134"/>
      </rPr>
      <t xml:space="preserve">12/27 EE: As description, BMC handle its status report.
</t>
    </r>
    <r>
      <rPr>
        <sz val="14"/>
        <color rgb="FF0000FF"/>
        <rFont val="Arial"/>
        <charset val="134"/>
      </rPr>
      <t>1/16 SW Finished</t>
    </r>
  </si>
  <si>
    <t>PCH_SPI_IO2</t>
  </si>
  <si>
    <t>12/27 EE: Always high, need to change as OD.
12/29 SW: Unused</t>
  </si>
  <si>
    <t>JTAG_TCK_MUX_SEL</t>
  </si>
  <si>
    <r>
      <rPr>
        <sz val="14"/>
        <rFont val="Arial"/>
        <charset val="134"/>
      </rPr>
      <t xml:space="preserve">12/27 EE: Set as high after BMC_OK high +4 second.
</t>
    </r>
    <r>
      <rPr>
        <sz val="14"/>
        <color rgb="FF0000FF"/>
        <rFont val="Arial"/>
        <charset val="134"/>
      </rPr>
      <t>1/16 SW Finished</t>
    </r>
  </si>
  <si>
    <t>BOOT_SPI_WP#</t>
  </si>
  <si>
    <t>BOOT_SPI2_WP#</t>
  </si>
  <si>
    <t>SKU_TYPE_SEL0</t>
  </si>
  <si>
    <r>
      <rPr>
        <sz val="14"/>
        <rFont val="Arial"/>
        <charset val="134"/>
      </rPr>
      <t xml:space="preserve">12/27 EE: No use.
</t>
    </r>
    <r>
      <rPr>
        <sz val="14"/>
        <color rgb="FF0000FF"/>
        <rFont val="Arial"/>
        <charset val="134"/>
      </rPr>
      <t>1/16 SW Finished</t>
    </r>
  </si>
  <si>
    <t>HOST_BMC_UART_SEL</t>
  </si>
  <si>
    <t>Serial debug message output selection:
0: Select debug message from BMC UART1 to SUV connector
1: Select debug message from CPUB to SUV connector</t>
  </si>
  <si>
    <t>12/27 EE: Indicator, the SW of UART should be in CPLD. need to impi tool to control.
12/29 OEM IPMI command</t>
  </si>
  <si>
    <t>SKU_TYPE_SEL1</t>
  </si>
  <si>
    <t>SKU_TYPE_SEL2</t>
  </si>
  <si>
    <t>FM_PWRBRK_N</t>
  </si>
  <si>
    <t>FM_THROTTLE_BMC_N</t>
  </si>
  <si>
    <t>FM_THROTTLE_IN_N</t>
  </si>
  <si>
    <t>FM_NM_THROTTLE#</t>
  </si>
  <si>
    <t>FM_BMC_THERMTRIP#</t>
  </si>
  <si>
    <t>HOST_SCL</t>
  </si>
  <si>
    <r>
      <rPr>
        <sz val="13"/>
        <rFont val="Arial"/>
        <charset val="134"/>
      </rPr>
      <t>I</t>
    </r>
    <r>
      <rPr>
        <vertAlign val="superscript"/>
        <sz val="13"/>
        <rFont val="Arial"/>
        <charset val="134"/>
      </rPr>
      <t>2</t>
    </r>
    <r>
      <rPr>
        <sz val="13"/>
        <rFont val="Arial"/>
        <charset val="134"/>
      </rPr>
      <t>C bus 3.</t>
    </r>
  </si>
  <si>
    <t>HOST_SDA</t>
  </si>
  <si>
    <t>SML1_SCL</t>
  </si>
  <si>
    <r>
      <rPr>
        <sz val="13"/>
        <rFont val="Arial"/>
        <charset val="134"/>
      </rPr>
      <t>I</t>
    </r>
    <r>
      <rPr>
        <vertAlign val="superscript"/>
        <sz val="13"/>
        <rFont val="Arial"/>
        <charset val="134"/>
      </rPr>
      <t>2</t>
    </r>
    <r>
      <rPr>
        <sz val="13"/>
        <rFont val="Arial"/>
        <charset val="134"/>
      </rPr>
      <t>C bus 4.</t>
    </r>
  </si>
  <si>
    <t>SML1_SDA</t>
  </si>
  <si>
    <t>BMC_GPIOQ4</t>
  </si>
  <si>
    <t>BMC_GPIOQ5</t>
  </si>
  <si>
    <t>PEWAKE#</t>
  </si>
  <si>
    <r>
      <rPr>
        <sz val="14"/>
        <rFont val="Arial"/>
        <charset val="134"/>
      </rPr>
      <t xml:space="preserve">12/27 EE: It is wake event to power-on system.
</t>
    </r>
    <r>
      <rPr>
        <sz val="14"/>
        <color rgb="FF0000FF"/>
        <rFont val="Arial"/>
        <charset val="134"/>
      </rPr>
      <t>1/16 SW Finished</t>
    </r>
  </si>
  <si>
    <t>BOOT_SPICS#1</t>
  </si>
  <si>
    <t>XDP_DEBUG_EN#</t>
  </si>
  <si>
    <t>BMC_RGMII_MDC</t>
  </si>
  <si>
    <t>BMC_RGMII_MDIO</t>
  </si>
  <si>
    <t>RSMRST#</t>
  </si>
  <si>
    <t>SML0_ALERT_MUX#</t>
  </si>
  <si>
    <t>12/27 EE: If PHY_SERDES_COOPER_SEL is changed, trigger this signal.
12/29 SW: Depend on GPIOH7</t>
  </si>
  <si>
    <t>12/27 EE: If receive it, power-on system. power policy</t>
  </si>
  <si>
    <t>12/27 EE: Power policy</t>
  </si>
  <si>
    <t>BMC_GPIOS4</t>
  </si>
  <si>
    <t>BMC_GPIOS5</t>
  </si>
  <si>
    <t>BMC_GPIOS6</t>
  </si>
  <si>
    <t>BMC_GPIOS7</t>
  </si>
  <si>
    <t>BMC_RGMII_TXCLK</t>
  </si>
  <si>
    <t>BMC_RGMII_TXCTL</t>
  </si>
  <si>
    <t>BMC_RGMII_TXD0</t>
  </si>
  <si>
    <t>BMC_RGMII_TXD1</t>
  </si>
  <si>
    <t>BMC_RGMII_TXD2</t>
  </si>
  <si>
    <t>BMC_RGMII_TXD3</t>
  </si>
  <si>
    <t>RGMII2TXCK</t>
  </si>
  <si>
    <t>12/27 EE: Reset signal of I2C device on HDD BP. suggest refer to BMC_OK.
12/29 SW: Unused</t>
  </si>
  <si>
    <t>LAN_TXEN</t>
  </si>
  <si>
    <t>LAN_TXD0</t>
  </si>
  <si>
    <t>LAN_TXD1</t>
  </si>
  <si>
    <t>BMC_GPIOT4</t>
  </si>
  <si>
    <t>BMC_GPIOT5</t>
  </si>
  <si>
    <t>BMC_RGMII_RXCLK</t>
  </si>
  <si>
    <t>BMC_RGMII_RXCTL</t>
  </si>
  <si>
    <t>LAN_NCSI_CRSDV</t>
  </si>
  <si>
    <t>BMC_NCSI_RXER</t>
  </si>
  <si>
    <t>ACPI</t>
  </si>
  <si>
    <t>FM_SLPS3#</t>
  </si>
  <si>
    <t>FM_SLPS4#</t>
  </si>
  <si>
    <t>BMC_GPIOY2</t>
  </si>
  <si>
    <t>BMC_ONCTL#</t>
  </si>
  <si>
    <t>BMC_SCL1</t>
  </si>
  <si>
    <r>
      <rPr>
        <sz val="13"/>
        <rFont val="Arial"/>
        <charset val="134"/>
      </rPr>
      <t>I</t>
    </r>
    <r>
      <rPr>
        <vertAlign val="superscript"/>
        <sz val="13"/>
        <rFont val="Arial"/>
        <charset val="134"/>
      </rPr>
      <t>2</t>
    </r>
    <r>
      <rPr>
        <sz val="13"/>
        <rFont val="Arial"/>
        <charset val="134"/>
      </rPr>
      <t>C bus 1.</t>
    </r>
  </si>
  <si>
    <t>BMC_SDA1</t>
  </si>
  <si>
    <t>OCP_SCL</t>
  </si>
  <si>
    <r>
      <rPr>
        <sz val="13"/>
        <rFont val="Arial"/>
        <charset val="134"/>
      </rPr>
      <t>I</t>
    </r>
    <r>
      <rPr>
        <vertAlign val="superscript"/>
        <sz val="13"/>
        <rFont val="Arial"/>
        <charset val="134"/>
      </rPr>
      <t>2</t>
    </r>
    <r>
      <rPr>
        <sz val="13"/>
        <rFont val="Arial"/>
        <charset val="134"/>
      </rPr>
      <t>C bus 2.</t>
    </r>
  </si>
  <si>
    <t>OCP_SDA</t>
  </si>
  <si>
    <t>connect to GPIOE1</t>
  </si>
  <si>
    <t>FM_PCH_PWRBTN#</t>
  </si>
  <si>
    <t>BMC_PCH_SCI#</t>
  </si>
  <si>
    <t>BMC_GPIOZ4</t>
  </si>
  <si>
    <t>BMC_GPIOZ5</t>
  </si>
  <si>
    <t>BMC_GPIOZ6</t>
  </si>
  <si>
    <t>BMC_GPIOZ7</t>
  </si>
  <si>
    <t>T198</t>
  </si>
  <si>
    <t>12/27 EE: Check I2C of NIC. BMC: SCL1/SDA1, SCL2/SDA2
12/29 SW: It is I2C function</t>
  </si>
  <si>
    <t>T299</t>
  </si>
  <si>
    <t>SMBUS_CPLD_REG_ALERT_N</t>
  </si>
  <si>
    <t>BMC CPLD SMBus Alert signal, indicates CPLD is about to communicate with BMC.
Low active.</t>
  </si>
  <si>
    <t>12/27 EE: Check I2C of CPLD. BMC: SCL9/SDA9
12/29 SW: It is I2C function</t>
  </si>
  <si>
    <t>T200</t>
  </si>
  <si>
    <r>
      <rPr>
        <sz val="14"/>
        <rFont val="Arial"/>
        <charset val="134"/>
      </rPr>
      <t xml:space="preserve">12/27 EE: Its a OCP event from SFP riser. record to log if it happen.
12/29 SW: Add sensor to save SEL
</t>
    </r>
    <r>
      <rPr>
        <sz val="14"/>
        <color rgb="FF0000FF"/>
        <rFont val="Arial"/>
        <charset val="134"/>
      </rPr>
      <t>1/16 Wait HEP confirm sensor list</t>
    </r>
  </si>
  <si>
    <t>XDP_BMC_PREQ#</t>
  </si>
  <si>
    <t>FM_BIOS_POST_CMPLT#</t>
  </si>
  <si>
    <r>
      <rPr>
        <sz val="14"/>
        <rFont val="Arial"/>
        <charset val="134"/>
      </rPr>
      <t xml:space="preserve">12/27 EE: Its a critical thermal event from CX4. shutdown and record to log if it happen.
12/29 SW: Add sensor to save SEL
</t>
    </r>
    <r>
      <rPr>
        <sz val="14"/>
        <color rgb="FF0000FF"/>
        <rFont val="Arial"/>
        <charset val="134"/>
      </rPr>
      <t>1/16 Wait HEP confirm sensor list</t>
    </r>
  </si>
  <si>
    <t>12/27 EE: Check I2C of  Carbondale. BMC: SCL12/SDA12.
12/29 SW: It is I2C function</t>
  </si>
  <si>
    <t>12/27 EE:  No use?
12/29 SW: Unused</t>
  </si>
  <si>
    <t>12/27 EE: Check I2C of  RTC (U9220). BMC: SCL4/SDA4.
12/29 SW: It is I2C function</t>
  </si>
  <si>
    <t>PSU_PWROK</t>
  </si>
  <si>
    <t>LPC</t>
  </si>
  <si>
    <t>ESPI_BMC_D0</t>
  </si>
  <si>
    <t>ESPI_BMC_D1</t>
  </si>
  <si>
    <r>
      <rPr>
        <sz val="14"/>
        <rFont val="Arial"/>
        <charset val="134"/>
      </rPr>
      <t xml:space="preserve">12/27 EE: Default is low, set high during updating UEFI FW.
12/29 Control MUX to BIOS
</t>
    </r>
    <r>
      <rPr>
        <sz val="14"/>
        <color rgb="FF0000FF"/>
        <rFont val="Arial"/>
        <charset val="134"/>
      </rPr>
      <t>1/16 SW Finished</t>
    </r>
  </si>
  <si>
    <t>ESPI_BMC_D2</t>
  </si>
  <si>
    <t>12/27 EE: CPUA_PRSNT_N and CPUB_PRSNT_N is sent to CPLD, BMC can ask CPLD for these information and set this pin. Recommend set to open-drain.
12/29 SW: Unused. Always Dual processors</t>
  </si>
  <si>
    <t>ESPI_BMC_D3</t>
  </si>
  <si>
    <t>ESPI_BMC_CLK</t>
  </si>
  <si>
    <t>12/27 EE: It is power-on signal. Set as high during power-on.</t>
  </si>
  <si>
    <t>ESPI_BMC_CS#0</t>
  </si>
  <si>
    <t>ESPI_BMC_ALT#</t>
  </si>
  <si>
    <r>
      <rPr>
        <sz val="14"/>
        <rFont val="Arial"/>
        <charset val="134"/>
      </rPr>
      <t xml:space="preserve">12/27 EE: BMC trigger this signal for 1140~1100 ms if BMC receive IPMI reset. CPLD will reset CPU once received it.
12/29 SW: SYS reset function
</t>
    </r>
    <r>
      <rPr>
        <sz val="14"/>
        <color rgb="FF0000FF"/>
        <rFont val="Arial"/>
        <charset val="134"/>
      </rPr>
      <t>1/16 SW Finished</t>
    </r>
  </si>
  <si>
    <t>ESPI_BMC_RST#</t>
  </si>
  <si>
    <t>high byte</t>
  </si>
  <si>
    <t>low byte</t>
  </si>
  <si>
    <t>tach val</t>
  </si>
  <si>
    <t>rpm</t>
  </si>
</sst>
</file>

<file path=xl/styles.xml><?xml version="1.0" encoding="utf-8"?>
<styleSheet xmlns="http://schemas.openxmlformats.org/spreadsheetml/2006/main">
  <numFmts count="5">
    <numFmt numFmtId="43" formatCode="_-* #,##0.00_-;\-* #,##0.00_-;_-* &quot;-&quot;??_-;_-@_-"/>
    <numFmt numFmtId="42" formatCode="_-&quot;$&quot;* #,##0_-;\-&quot;$&quot;* #,##0_-;_-&quot;$&quot;* &quot;-&quot;_-;_-@_-"/>
    <numFmt numFmtId="44" formatCode="_-&quot;$&quot;* #,##0.00_-;\-&quot;$&quot;* #,##0.00_-;_-&quot;$&quot;* &quot;-&quot;??_-;_-@_-"/>
    <numFmt numFmtId="41" formatCode="_-* #,##0_-;\-* #,##0_-;_-* &quot;-&quot;_-;_-@_-"/>
    <numFmt numFmtId="176" formatCode="000"/>
  </numFmts>
  <fonts count="81">
    <font>
      <sz val="12"/>
      <color theme="1"/>
      <name val="新細明體"/>
      <charset val="134"/>
      <scheme val="minor"/>
    </font>
    <font>
      <b/>
      <sz val="14"/>
      <name val="Arial"/>
      <charset val="134"/>
    </font>
    <font>
      <sz val="13"/>
      <color rgb="FF000000"/>
      <name val="Arial"/>
      <charset val="134"/>
    </font>
    <font>
      <sz val="14"/>
      <color rgb="FF000000"/>
      <name val="Arial"/>
      <charset val="134"/>
    </font>
    <font>
      <sz val="13"/>
      <name val="Arial"/>
      <charset val="134"/>
    </font>
    <font>
      <sz val="14"/>
      <name val="Arial"/>
      <charset val="136"/>
    </font>
    <font>
      <sz val="14"/>
      <name val="Arial"/>
      <charset val="134"/>
    </font>
    <font>
      <b/>
      <sz val="12"/>
      <name val="Arial"/>
      <charset val="134"/>
    </font>
    <font>
      <sz val="14"/>
      <color rgb="FF0000FF"/>
      <name val="Arial"/>
      <charset val="136"/>
    </font>
    <font>
      <b/>
      <sz val="14"/>
      <color rgb="FF0000FF"/>
      <name val="Arial"/>
      <charset val="136"/>
    </font>
    <font>
      <sz val="11"/>
      <color rgb="FF000000"/>
      <name val="Arial"/>
      <charset val="136"/>
    </font>
    <font>
      <sz val="13"/>
      <color rgb="FFFF0000"/>
      <name val="Arial"/>
      <charset val="134"/>
    </font>
    <font>
      <sz val="13"/>
      <color theme="1"/>
      <name val="Arial"/>
      <charset val="134"/>
    </font>
    <font>
      <sz val="12"/>
      <color theme="1"/>
      <name val="新細明體"/>
      <charset val="136"/>
    </font>
    <font>
      <sz val="12"/>
      <color rgb="FFFF0000"/>
      <name val="新細明體"/>
      <charset val="136"/>
      <scheme val="minor"/>
    </font>
    <font>
      <b/>
      <sz val="12"/>
      <color theme="1"/>
      <name val="新細明體"/>
      <charset val="136"/>
    </font>
    <font>
      <sz val="12"/>
      <name val="新細明體"/>
      <charset val="136"/>
    </font>
    <font>
      <b/>
      <sz val="18"/>
      <color theme="1"/>
      <name val="新細明體"/>
      <charset val="136"/>
      <scheme val="minor"/>
    </font>
    <font>
      <b/>
      <sz val="12"/>
      <color theme="1"/>
      <name val="新細明體"/>
      <charset val="136"/>
      <scheme val="minor"/>
    </font>
    <font>
      <b/>
      <sz val="12"/>
      <name val="新細明體"/>
      <charset val="136"/>
      <scheme val="minor"/>
    </font>
    <font>
      <sz val="12"/>
      <color theme="1"/>
      <name val="新細明體"/>
      <charset val="136"/>
      <scheme val="minor"/>
    </font>
    <font>
      <sz val="12"/>
      <name val="新細明體"/>
      <charset val="136"/>
      <scheme val="minor"/>
    </font>
    <font>
      <b/>
      <sz val="12"/>
      <color rgb="FFFF0000"/>
      <name val="新細明體"/>
      <charset val="136"/>
      <scheme val="minor"/>
    </font>
    <font>
      <b/>
      <sz val="12"/>
      <color rgb="FFFF0000"/>
      <name val="新細明體"/>
      <charset val="136"/>
    </font>
    <font>
      <sz val="13"/>
      <color rgb="FF000000"/>
      <name val="Calibri"/>
      <charset val="134"/>
    </font>
    <font>
      <b/>
      <sz val="10"/>
      <name val="Arial"/>
      <charset val="134"/>
    </font>
    <font>
      <b/>
      <sz val="10"/>
      <name val="新細明體"/>
      <charset val="136"/>
    </font>
    <font>
      <sz val="14"/>
      <color rgb="FF000000"/>
      <name val="Calibri"/>
      <charset val="134"/>
    </font>
    <font>
      <sz val="13"/>
      <color rgb="FFFF0000"/>
      <name val="Calibri"/>
      <charset val="134"/>
    </font>
    <font>
      <b/>
      <sz val="13"/>
      <color rgb="FF000000"/>
      <name val="Calibri"/>
      <charset val="134"/>
    </font>
    <font>
      <b/>
      <sz val="13"/>
      <color rgb="FF0000FF"/>
      <name val="Calibri"/>
      <charset val="134"/>
    </font>
    <font>
      <sz val="12"/>
      <name val="Calibri"/>
      <charset val="134"/>
    </font>
    <font>
      <sz val="12"/>
      <color theme="1"/>
      <name val="Calibri"/>
      <charset val="134"/>
    </font>
    <font>
      <b/>
      <sz val="12"/>
      <name val="Calibri"/>
      <charset val="134"/>
    </font>
    <font>
      <b/>
      <sz val="12"/>
      <color theme="1"/>
      <name val="Calibri"/>
      <charset val="134"/>
    </font>
    <font>
      <sz val="14"/>
      <name val="Calibri"/>
      <charset val="134"/>
    </font>
    <font>
      <sz val="12"/>
      <color indexed="10"/>
      <name val="Calibri"/>
      <charset val="134"/>
    </font>
    <font>
      <sz val="12"/>
      <name val="新細明體"/>
      <charset val="134"/>
      <scheme val="minor"/>
    </font>
    <font>
      <sz val="10"/>
      <name val="微軟正黑體"/>
      <charset val="136"/>
    </font>
    <font>
      <b/>
      <sz val="10"/>
      <name val="微軟正黑體"/>
      <charset val="136"/>
    </font>
    <font>
      <sz val="12"/>
      <color rgb="FF0000FF"/>
      <name val="Calibri"/>
      <charset val="134"/>
    </font>
    <font>
      <sz val="12"/>
      <name val="微軟正黑體"/>
      <charset val="136"/>
    </font>
    <font>
      <sz val="12"/>
      <color theme="0" tint="-0.499984740745262"/>
      <name val="新細明體"/>
      <charset val="136"/>
      <scheme val="minor"/>
    </font>
    <font>
      <b/>
      <sz val="12"/>
      <color indexed="8"/>
      <name val="Arial"/>
      <charset val="134"/>
    </font>
    <font>
      <b/>
      <sz val="12"/>
      <color theme="1"/>
      <name val="Arial"/>
      <charset val="134"/>
    </font>
    <font>
      <sz val="12"/>
      <name val="Arial"/>
      <charset val="134"/>
    </font>
    <font>
      <sz val="12"/>
      <name val="Arial"/>
      <charset val="136"/>
    </font>
    <font>
      <sz val="12"/>
      <color theme="1"/>
      <name val="Arial"/>
      <charset val="134"/>
    </font>
    <font>
      <sz val="12"/>
      <color indexed="8"/>
      <name val="Arial"/>
      <charset val="134"/>
    </font>
    <font>
      <sz val="12"/>
      <color rgb="FF00B0F0"/>
      <name val="Arial"/>
      <charset val="134"/>
    </font>
    <font>
      <b/>
      <sz val="12"/>
      <name val="新細明體"/>
      <charset val="136"/>
    </font>
    <font>
      <b/>
      <sz val="18"/>
      <name val="新細明體"/>
      <charset val="136"/>
    </font>
    <font>
      <sz val="12"/>
      <name val="新細明體"/>
      <charset val="134"/>
    </font>
    <font>
      <sz val="12"/>
      <color rgb="FFFF0000"/>
      <name val="新細明體"/>
      <charset val="136"/>
    </font>
    <font>
      <sz val="18"/>
      <name val="新細明體"/>
      <charset val="136"/>
    </font>
    <font>
      <strike/>
      <sz val="12"/>
      <name val="新細明體"/>
      <charset val="136"/>
    </font>
    <font>
      <sz val="10"/>
      <color theme="1"/>
      <name val="Arial"/>
      <charset val="134"/>
    </font>
    <font>
      <sz val="11"/>
      <color theme="0"/>
      <name val="新細明體"/>
      <charset val="0"/>
      <scheme val="minor"/>
    </font>
    <font>
      <sz val="11"/>
      <color theme="1"/>
      <name val="新細明體"/>
      <charset val="0"/>
      <scheme val="minor"/>
    </font>
    <font>
      <b/>
      <sz val="11"/>
      <color rgb="FFFFFFFF"/>
      <name val="新細明體"/>
      <charset val="0"/>
      <scheme val="minor"/>
    </font>
    <font>
      <i/>
      <sz val="11"/>
      <color rgb="FF7F7F7F"/>
      <name val="新細明體"/>
      <charset val="0"/>
      <scheme val="minor"/>
    </font>
    <font>
      <u/>
      <sz val="11"/>
      <color rgb="FF800080"/>
      <name val="新細明體"/>
      <charset val="0"/>
      <scheme val="minor"/>
    </font>
    <font>
      <sz val="11"/>
      <color rgb="FF9C6500"/>
      <name val="新細明體"/>
      <charset val="0"/>
      <scheme val="minor"/>
    </font>
    <font>
      <sz val="11"/>
      <color rgb="FF006100"/>
      <name val="新細明體"/>
      <charset val="0"/>
      <scheme val="minor"/>
    </font>
    <font>
      <b/>
      <sz val="15"/>
      <color theme="3"/>
      <name val="新細明體"/>
      <charset val="134"/>
      <scheme val="minor"/>
    </font>
    <font>
      <b/>
      <sz val="11"/>
      <color theme="3"/>
      <name val="新細明體"/>
      <charset val="134"/>
      <scheme val="minor"/>
    </font>
    <font>
      <b/>
      <sz val="18"/>
      <color theme="3"/>
      <name val="新細明體"/>
      <charset val="134"/>
      <scheme val="minor"/>
    </font>
    <font>
      <u/>
      <sz val="11"/>
      <color rgb="FF0000FF"/>
      <name val="新細明體"/>
      <charset val="0"/>
      <scheme val="minor"/>
    </font>
    <font>
      <b/>
      <sz val="11"/>
      <color rgb="FF3F3F3F"/>
      <name val="新細明體"/>
      <charset val="0"/>
      <scheme val="minor"/>
    </font>
    <font>
      <b/>
      <sz val="13"/>
      <color theme="3"/>
      <name val="新細明體"/>
      <charset val="134"/>
      <scheme val="minor"/>
    </font>
    <font>
      <sz val="11"/>
      <color rgb="FFFF0000"/>
      <name val="新細明體"/>
      <charset val="0"/>
      <scheme val="minor"/>
    </font>
    <font>
      <sz val="11"/>
      <color rgb="FF9C0006"/>
      <name val="新細明體"/>
      <charset val="0"/>
      <scheme val="minor"/>
    </font>
    <font>
      <sz val="11"/>
      <color rgb="FFFA7D00"/>
      <name val="新細明體"/>
      <charset val="0"/>
      <scheme val="minor"/>
    </font>
    <font>
      <b/>
      <sz val="11"/>
      <color theme="1"/>
      <name val="新細明體"/>
      <charset val="0"/>
      <scheme val="minor"/>
    </font>
    <font>
      <sz val="11"/>
      <color rgb="FF3F3F76"/>
      <name val="新細明體"/>
      <charset val="0"/>
      <scheme val="minor"/>
    </font>
    <font>
      <b/>
      <sz val="11"/>
      <color rgb="FFFA7D00"/>
      <name val="新細明體"/>
      <charset val="0"/>
      <scheme val="minor"/>
    </font>
    <font>
      <vertAlign val="superscript"/>
      <sz val="13"/>
      <name val="Arial"/>
      <charset val="134"/>
    </font>
    <font>
      <sz val="14"/>
      <color rgb="FF0000FF"/>
      <name val="Arial"/>
      <charset val="134"/>
    </font>
    <font>
      <vertAlign val="superscript"/>
      <sz val="13"/>
      <color rgb="FF000000"/>
      <name val="Calibri"/>
      <charset val="134"/>
    </font>
    <font>
      <sz val="13"/>
      <color rgb="FF00B0F0"/>
      <name val="Calibri"/>
      <charset val="134"/>
    </font>
    <font>
      <sz val="13"/>
      <color theme="1"/>
      <name val="Calibri"/>
      <charset val="134"/>
    </font>
  </fonts>
  <fills count="53">
    <fill>
      <patternFill patternType="none"/>
    </fill>
    <fill>
      <patternFill patternType="gray125"/>
    </fill>
    <fill>
      <patternFill patternType="solid">
        <fgColor theme="0"/>
        <bgColor indexed="64"/>
      </patternFill>
    </fill>
    <fill>
      <patternFill patternType="solid">
        <fgColor rgb="FFFFFF99"/>
        <bgColor rgb="FFFDEADA"/>
      </patternFill>
    </fill>
    <fill>
      <patternFill patternType="solid">
        <fgColor rgb="FFFFFF00"/>
        <bgColor rgb="FFFDEADA"/>
      </patternFill>
    </fill>
    <fill>
      <patternFill patternType="solid">
        <fgColor rgb="FFB9CDE5"/>
        <bgColor rgb="FFCCC1DA"/>
      </patternFill>
    </fill>
    <fill>
      <patternFill patternType="solid">
        <fgColor rgb="FFB8CCE4"/>
        <bgColor rgb="FFCCC1DA"/>
      </patternFill>
    </fill>
    <fill>
      <patternFill patternType="solid">
        <fgColor rgb="FFFFFFFF"/>
        <bgColor rgb="FFF2F2F2"/>
      </patternFill>
    </fill>
    <fill>
      <patternFill patternType="solid">
        <fgColor theme="0"/>
        <bgColor rgb="FFF2F2F2"/>
      </patternFill>
    </fill>
    <fill>
      <patternFill patternType="solid">
        <fgColor rgb="FFFFFF00"/>
        <bgColor rgb="FFF2F2F2"/>
      </patternFill>
    </fill>
    <fill>
      <patternFill patternType="solid">
        <fgColor theme="0"/>
        <bgColor rgb="FFFDEADA"/>
      </patternFill>
    </fill>
    <fill>
      <patternFill patternType="solid">
        <fgColor rgb="FFFFFF00"/>
        <bgColor indexed="64"/>
      </patternFill>
    </fill>
    <fill>
      <patternFill patternType="solid">
        <fgColor rgb="FFFFFF99"/>
        <bgColor indexed="64"/>
      </patternFill>
    </fill>
    <fill>
      <patternFill patternType="solid">
        <fgColor theme="0" tint="-0.15"/>
        <bgColor indexed="64"/>
      </patternFill>
    </fill>
    <fill>
      <patternFill patternType="solid">
        <fgColor theme="0" tint="-0.149906918546098"/>
        <bgColor indexed="64"/>
      </patternFill>
    </fill>
    <fill>
      <patternFill patternType="solid">
        <fgColor theme="9" tint="0.799890133365886"/>
        <bgColor indexed="64"/>
      </patternFill>
    </fill>
    <fill>
      <patternFill patternType="solid">
        <fgColor rgb="FFB8CCE4"/>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E6E6E6"/>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399975585192419"/>
        <bgColor indexed="64"/>
      </patternFill>
    </fill>
  </fills>
  <borders count="2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67" fillId="0" borderId="0" applyNumberFormat="0" applyFill="0" applyBorder="0" applyAlignment="0" applyProtection="0">
      <alignment vertical="center"/>
    </xf>
    <xf numFmtId="0" fontId="58" fillId="46" borderId="0" applyNumberFormat="0" applyBorder="0" applyAlignment="0" applyProtection="0">
      <alignment vertical="center"/>
    </xf>
    <xf numFmtId="41" fontId="0" fillId="0" borderId="0" applyFont="0" applyFill="0" applyBorder="0" applyAlignment="0" applyProtection="0">
      <alignment vertical="center"/>
    </xf>
    <xf numFmtId="43" fontId="0" fillId="0" borderId="0" applyFont="0" applyFill="0" applyBorder="0" applyAlignment="0" applyProtection="0">
      <alignment vertical="center"/>
    </xf>
    <xf numFmtId="0" fontId="58" fillId="37" borderId="0" applyNumberFormat="0" applyBorder="0" applyAlignment="0" applyProtection="0">
      <alignment vertical="center"/>
    </xf>
    <xf numFmtId="44" fontId="0" fillId="0" borderId="0" applyFont="0" applyFill="0" applyBorder="0" applyAlignment="0" applyProtection="0">
      <alignment vertical="center"/>
    </xf>
    <xf numFmtId="0" fontId="0" fillId="31" borderId="22" applyNumberFormat="0" applyFont="0" applyAlignment="0" applyProtection="0">
      <alignment vertical="center"/>
    </xf>
    <xf numFmtId="0" fontId="61" fillId="0" borderId="0" applyNumberFormat="0" applyFill="0" applyBorder="0" applyAlignment="0" applyProtection="0">
      <alignment vertical="center"/>
    </xf>
    <xf numFmtId="9" fontId="0" fillId="0" borderId="0" applyFont="0" applyFill="0" applyBorder="0" applyAlignment="0" applyProtection="0">
      <alignment vertical="center"/>
    </xf>
    <xf numFmtId="0" fontId="58" fillId="42" borderId="0" applyNumberFormat="0" applyBorder="0" applyAlignment="0" applyProtection="0">
      <alignment vertical="center"/>
    </xf>
    <xf numFmtId="0" fontId="58" fillId="34" borderId="0" applyNumberFormat="0" applyBorder="0" applyAlignment="0" applyProtection="0">
      <alignment vertical="center"/>
    </xf>
    <xf numFmtId="0" fontId="57" fillId="30" borderId="0" applyNumberFormat="0" applyBorder="0" applyAlignment="0" applyProtection="0">
      <alignment vertical="center"/>
    </xf>
    <xf numFmtId="42" fontId="0" fillId="0" borderId="0" applyFont="0" applyFill="0" applyBorder="0" applyAlignment="0" applyProtection="0">
      <alignment vertical="center"/>
    </xf>
    <xf numFmtId="0" fontId="70"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8" fillId="49" borderId="0" applyNumberFormat="0" applyBorder="0" applyAlignment="0" applyProtection="0">
      <alignment vertical="center"/>
    </xf>
    <xf numFmtId="0" fontId="57" fillId="45" borderId="0" applyNumberFormat="0" applyBorder="0" applyAlignment="0" applyProtection="0">
      <alignment vertical="center"/>
    </xf>
    <xf numFmtId="0" fontId="64" fillId="0" borderId="21" applyNumberFormat="0" applyFill="0" applyAlignment="0" applyProtection="0">
      <alignment vertical="center"/>
    </xf>
    <xf numFmtId="0" fontId="57" fillId="52" borderId="0" applyNumberFormat="0" applyBorder="0" applyAlignment="0" applyProtection="0">
      <alignment vertical="center"/>
    </xf>
    <xf numFmtId="0" fontId="69" fillId="0" borderId="21" applyNumberFormat="0" applyFill="0" applyAlignment="0" applyProtection="0">
      <alignment vertical="center"/>
    </xf>
    <xf numFmtId="0" fontId="57" fillId="41" borderId="0" applyNumberFormat="0" applyBorder="0" applyAlignment="0" applyProtection="0">
      <alignment vertical="center"/>
    </xf>
    <xf numFmtId="0" fontId="65" fillId="0" borderId="23" applyNumberFormat="0" applyFill="0" applyAlignment="0" applyProtection="0">
      <alignment vertical="center"/>
    </xf>
    <xf numFmtId="0" fontId="65" fillId="0" borderId="0" applyNumberFormat="0" applyFill="0" applyBorder="0" applyAlignment="0" applyProtection="0">
      <alignment vertical="center"/>
    </xf>
    <xf numFmtId="0" fontId="63" fillId="29" borderId="0" applyNumberFormat="0" applyBorder="0" applyAlignment="0" applyProtection="0">
      <alignment vertical="center"/>
    </xf>
    <xf numFmtId="0" fontId="74" fillId="48" borderId="27" applyNumberFormat="0" applyAlignment="0" applyProtection="0">
      <alignment vertical="center"/>
    </xf>
    <xf numFmtId="0" fontId="68" fillId="40" borderId="24" applyNumberFormat="0" applyAlignment="0" applyProtection="0">
      <alignment vertical="center"/>
    </xf>
    <xf numFmtId="0" fontId="75" fillId="40" borderId="27" applyNumberFormat="0" applyAlignment="0" applyProtection="0">
      <alignment vertical="center"/>
    </xf>
    <xf numFmtId="0" fontId="59" fillId="25" borderId="20" applyNumberFormat="0" applyAlignment="0" applyProtection="0">
      <alignment vertical="center"/>
    </xf>
    <xf numFmtId="0" fontId="72" fillId="0" borderId="25" applyNumberFormat="0" applyFill="0" applyAlignment="0" applyProtection="0">
      <alignment vertical="center"/>
    </xf>
    <xf numFmtId="0" fontId="73" fillId="0" borderId="26" applyNumberFormat="0" applyFill="0" applyAlignment="0" applyProtection="0">
      <alignment vertical="center"/>
    </xf>
    <xf numFmtId="0" fontId="71" fillId="44" borderId="0" applyNumberFormat="0" applyBorder="0" applyAlignment="0" applyProtection="0">
      <alignment vertical="center"/>
    </xf>
    <xf numFmtId="0" fontId="62" fillId="28" borderId="0" applyNumberFormat="0" applyBorder="0" applyAlignment="0" applyProtection="0">
      <alignment vertical="center"/>
    </xf>
    <xf numFmtId="0" fontId="57" fillId="39" borderId="0" applyNumberFormat="0" applyBorder="0" applyAlignment="0" applyProtection="0">
      <alignment vertical="center"/>
    </xf>
    <xf numFmtId="0" fontId="58" fillId="51" borderId="0" applyNumberFormat="0" applyBorder="0" applyAlignment="0" applyProtection="0">
      <alignment vertical="center"/>
    </xf>
    <xf numFmtId="0" fontId="58" fillId="27" borderId="0" applyNumberFormat="0" applyBorder="0" applyAlignment="0" applyProtection="0">
      <alignment vertical="center"/>
    </xf>
    <xf numFmtId="0" fontId="57" fillId="33" borderId="0" applyNumberFormat="0" applyBorder="0" applyAlignment="0" applyProtection="0">
      <alignment vertical="center"/>
    </xf>
    <xf numFmtId="0" fontId="58" fillId="24" borderId="0" applyNumberFormat="0" applyBorder="0" applyAlignment="0" applyProtection="0">
      <alignment vertical="center"/>
    </xf>
    <xf numFmtId="0" fontId="58" fillId="38" borderId="0" applyNumberFormat="0" applyBorder="0" applyAlignment="0" applyProtection="0">
      <alignment vertical="center"/>
    </xf>
    <xf numFmtId="0" fontId="58" fillId="26" borderId="0" applyNumberFormat="0" applyBorder="0" applyAlignment="0" applyProtection="0">
      <alignment vertical="center"/>
    </xf>
    <xf numFmtId="0" fontId="58" fillId="43" borderId="0" applyNumberFormat="0" applyBorder="0" applyAlignment="0" applyProtection="0">
      <alignment vertical="center"/>
    </xf>
    <xf numFmtId="0" fontId="57" fillId="36" borderId="0" applyNumberFormat="0" applyBorder="0" applyAlignment="0" applyProtection="0">
      <alignment vertical="center"/>
    </xf>
    <xf numFmtId="0" fontId="57" fillId="35" borderId="0" applyNumberFormat="0" applyBorder="0" applyAlignment="0" applyProtection="0">
      <alignment vertical="center"/>
    </xf>
    <xf numFmtId="0" fontId="58" fillId="23" borderId="0" applyNumberFormat="0" applyBorder="0" applyAlignment="0" applyProtection="0">
      <alignment vertical="center"/>
    </xf>
    <xf numFmtId="0" fontId="57" fillId="50" borderId="0" applyNumberFormat="0" applyBorder="0" applyAlignment="0" applyProtection="0">
      <alignment vertical="center"/>
    </xf>
    <xf numFmtId="0" fontId="57" fillId="32" borderId="0" applyNumberFormat="0" applyBorder="0" applyAlignment="0" applyProtection="0">
      <alignment vertical="center"/>
    </xf>
    <xf numFmtId="0" fontId="57" fillId="47" borderId="0" applyNumberFormat="0" applyBorder="0" applyAlignment="0" applyProtection="0">
      <alignment vertical="center"/>
    </xf>
    <xf numFmtId="0" fontId="57" fillId="22" borderId="0" applyNumberFormat="0" applyBorder="0" applyAlignment="0" applyProtection="0">
      <alignment vertical="center"/>
    </xf>
  </cellStyleXfs>
  <cellXfs count="309">
    <xf numFmtId="0" fontId="0" fillId="0" borderId="0" xfId="0"/>
    <xf numFmtId="0" fontId="0" fillId="0" borderId="0" xfId="0" applyProtection="1"/>
    <xf numFmtId="0" fontId="0" fillId="2" borderId="0" xfId="0" applyFill="1"/>
    <xf numFmtId="49" fontId="1" fillId="3" borderId="1" xfId="0" applyNumberFormat="1" applyFont="1" applyFill="1" applyBorder="1" applyAlignment="1" applyProtection="1">
      <alignment horizontal="center" vertical="center" wrapText="1"/>
    </xf>
    <xf numFmtId="49" fontId="1" fillId="3" borderId="2" xfId="0" applyNumberFormat="1" applyFont="1" applyFill="1" applyBorder="1" applyAlignment="1" applyProtection="1">
      <alignment horizontal="center" vertical="center" wrapText="1"/>
    </xf>
    <xf numFmtId="49" fontId="1" fillId="3" borderId="3" xfId="0" applyNumberFormat="1" applyFont="1" applyFill="1" applyBorder="1" applyAlignment="1" applyProtection="1">
      <alignment horizontal="center" vertical="center" wrapText="1"/>
    </xf>
    <xf numFmtId="49" fontId="1" fillId="4" borderId="3" xfId="0" applyNumberFormat="1" applyFont="1" applyFill="1" applyBorder="1" applyAlignment="1" applyProtection="1">
      <alignment horizontal="center" vertical="center" wrapText="1"/>
    </xf>
    <xf numFmtId="49" fontId="2" fillId="5" borderId="3" xfId="0" applyNumberFormat="1" applyFont="1" applyFill="1" applyBorder="1" applyAlignment="1">
      <alignment horizontal="center" vertical="center" wrapText="1"/>
    </xf>
    <xf numFmtId="49" fontId="2" fillId="6" borderId="3" xfId="0" applyNumberFormat="1" applyFont="1" applyFill="1" applyBorder="1" applyAlignment="1">
      <alignment horizontal="center" vertical="center" wrapText="1"/>
    </xf>
    <xf numFmtId="49" fontId="2" fillId="7" borderId="3" xfId="0" applyNumberFormat="1" applyFont="1" applyFill="1" applyBorder="1" applyAlignment="1">
      <alignment horizontal="center" vertical="center" wrapText="1"/>
    </xf>
    <xf numFmtId="49" fontId="2" fillId="0" borderId="3" xfId="0" applyNumberFormat="1" applyFont="1" applyFill="1" applyBorder="1" applyAlignment="1">
      <alignment vertical="center" wrapText="1"/>
    </xf>
    <xf numFmtId="49" fontId="2" fillId="8" borderId="3" xfId="0" applyNumberFormat="1" applyFont="1" applyFill="1" applyBorder="1" applyAlignment="1">
      <alignment horizontal="center" vertical="center" wrapText="1"/>
    </xf>
    <xf numFmtId="49" fontId="2" fillId="9"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10" borderId="2" xfId="0" applyNumberFormat="1" applyFont="1" applyFill="1" applyBorder="1" applyAlignment="1" applyProtection="1">
      <alignment horizontal="center" vertical="center" wrapText="1"/>
    </xf>
    <xf numFmtId="0" fontId="1" fillId="3" borderId="3" xfId="0" applyNumberFormat="1" applyFont="1" applyFill="1" applyBorder="1" applyAlignment="1" applyProtection="1">
      <alignment horizontal="center" vertical="center" wrapText="1"/>
    </xf>
    <xf numFmtId="49" fontId="2" fillId="2" borderId="3" xfId="0" applyNumberFormat="1" applyFont="1" applyFill="1" applyBorder="1" applyAlignment="1">
      <alignment horizontal="center" vertical="center" wrapText="1"/>
    </xf>
    <xf numFmtId="0" fontId="2" fillId="0" borderId="3" xfId="0" applyFont="1" applyFill="1" applyBorder="1" applyAlignment="1">
      <alignment vertical="center"/>
    </xf>
    <xf numFmtId="49" fontId="3" fillId="2" borderId="3" xfId="0" applyNumberFormat="1" applyFont="1" applyFill="1" applyBorder="1" applyAlignment="1">
      <alignment horizontal="center" vertical="center" wrapText="1"/>
    </xf>
    <xf numFmtId="49" fontId="4" fillId="0" borderId="3" xfId="0" applyNumberFormat="1" applyFont="1" applyFill="1" applyBorder="1" applyAlignment="1">
      <alignment horizontal="left" vertical="center" wrapText="1"/>
    </xf>
    <xf numFmtId="0" fontId="4" fillId="0" borderId="3" xfId="0" applyFont="1" applyFill="1" applyBorder="1" applyAlignment="1">
      <alignment horizontal="center" vertical="center"/>
    </xf>
    <xf numFmtId="0" fontId="5" fillId="0" borderId="3"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4" fillId="0" borderId="3" xfId="0" applyNumberFormat="1" applyFont="1" applyFill="1" applyBorder="1" applyAlignment="1">
      <alignment vertical="center" wrapText="1"/>
    </xf>
    <xf numFmtId="0" fontId="6" fillId="0" borderId="3" xfId="0" applyFont="1" applyBorder="1" applyAlignment="1">
      <alignment horizontal="center" vertical="center"/>
    </xf>
    <xf numFmtId="49" fontId="2" fillId="2" borderId="3" xfId="0" applyNumberFormat="1" applyFont="1" applyFill="1" applyBorder="1" applyAlignment="1">
      <alignment vertical="center" wrapText="1"/>
    </xf>
    <xf numFmtId="49" fontId="4" fillId="2" borderId="3" xfId="0" applyNumberFormat="1" applyFont="1" applyFill="1" applyBorder="1" applyAlignment="1">
      <alignment vertical="center" wrapText="1"/>
    </xf>
    <xf numFmtId="0" fontId="6" fillId="0" borderId="3" xfId="0" applyFont="1" applyBorder="1" applyAlignment="1">
      <alignment vertical="center"/>
    </xf>
    <xf numFmtId="49" fontId="2" fillId="11" borderId="3" xfId="0" applyNumberFormat="1" applyFont="1" applyFill="1" applyBorder="1" applyAlignment="1">
      <alignment horizontal="center" vertical="center" wrapText="1"/>
    </xf>
    <xf numFmtId="49" fontId="1" fillId="3" borderId="4" xfId="0" applyNumberFormat="1" applyFont="1" applyFill="1" applyBorder="1" applyAlignment="1" applyProtection="1">
      <alignment horizontal="center" vertical="center" wrapText="1"/>
    </xf>
    <xf numFmtId="0" fontId="7" fillId="12" borderId="3" xfId="0" applyFont="1" applyFill="1" applyBorder="1" applyAlignment="1" applyProtection="1">
      <alignment horizontal="center" vertical="center" wrapText="1"/>
    </xf>
    <xf numFmtId="0" fontId="5" fillId="0"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6" fillId="0" borderId="3" xfId="0" applyFont="1" applyFill="1" applyBorder="1" applyAlignment="1">
      <alignment vertical="center" wrapText="1"/>
    </xf>
    <xf numFmtId="0" fontId="6" fillId="0" borderId="3" xfId="0" applyFont="1" applyFill="1" applyBorder="1" applyAlignment="1">
      <alignment vertical="center"/>
    </xf>
    <xf numFmtId="0" fontId="6" fillId="2" borderId="3" xfId="0" applyFont="1" applyFill="1" applyBorder="1" applyAlignment="1">
      <alignment vertical="center" wrapText="1"/>
    </xf>
    <xf numFmtId="0" fontId="5" fillId="0" borderId="3" xfId="0" applyFont="1" applyFill="1" applyBorder="1" applyAlignment="1">
      <alignment horizontal="center" vertical="center" wrapText="1"/>
    </xf>
    <xf numFmtId="0" fontId="6" fillId="0" borderId="3" xfId="0" applyFont="1" applyFill="1" applyBorder="1" applyAlignment="1">
      <alignment horizontal="center" vertical="center"/>
    </xf>
    <xf numFmtId="0" fontId="4" fillId="0" borderId="3" xfId="0" applyFont="1" applyBorder="1" applyAlignment="1">
      <alignment vertical="center"/>
    </xf>
    <xf numFmtId="0" fontId="6" fillId="0" borderId="3" xfId="0" applyFont="1" applyBorder="1" applyAlignment="1">
      <alignment vertical="center" wrapText="1"/>
    </xf>
    <xf numFmtId="0" fontId="9" fillId="0" borderId="3" xfId="0" applyFont="1" applyFill="1" applyBorder="1" applyAlignment="1">
      <alignment horizontal="center" vertical="center"/>
    </xf>
    <xf numFmtId="0" fontId="6" fillId="13" borderId="3" xfId="0" applyFont="1" applyFill="1" applyBorder="1" applyAlignment="1">
      <alignment vertical="center" wrapText="1"/>
    </xf>
    <xf numFmtId="49" fontId="2" fillId="0" borderId="3" xfId="0" applyNumberFormat="1" applyFont="1" applyFill="1" applyBorder="1" applyAlignment="1">
      <alignment horizontal="left" vertical="center" wrapText="1"/>
    </xf>
    <xf numFmtId="0" fontId="10" fillId="0" borderId="3" xfId="0" applyFont="1" applyFill="1" applyBorder="1" applyAlignment="1">
      <alignment vertical="center"/>
    </xf>
    <xf numFmtId="176" fontId="2" fillId="0" borderId="3" xfId="0" applyNumberFormat="1" applyFont="1" applyFill="1" applyBorder="1" applyAlignment="1">
      <alignment horizontal="left" vertical="center" wrapText="1"/>
    </xf>
    <xf numFmtId="49" fontId="3" fillId="11" borderId="3" xfId="0" applyNumberFormat="1" applyFont="1" applyFill="1" applyBorder="1" applyAlignment="1">
      <alignment horizontal="center" vertical="center" wrapText="1"/>
    </xf>
    <xf numFmtId="49" fontId="11" fillId="0" borderId="3" xfId="0" applyNumberFormat="1" applyFont="1" applyFill="1" applyBorder="1" applyAlignment="1">
      <alignment vertical="center" wrapText="1"/>
    </xf>
    <xf numFmtId="49" fontId="12" fillId="0" borderId="3" xfId="0" applyNumberFormat="1" applyFont="1" applyFill="1" applyBorder="1" applyAlignment="1">
      <alignment vertical="center" wrapText="1"/>
    </xf>
    <xf numFmtId="49" fontId="11" fillId="0" borderId="3" xfId="0" applyNumberFormat="1" applyFont="1" applyFill="1" applyBorder="1" applyAlignment="1">
      <alignment horizontal="left" vertical="center" wrapText="1"/>
    </xf>
    <xf numFmtId="49" fontId="12" fillId="0" borderId="3" xfId="0" applyNumberFormat="1" applyFont="1" applyFill="1" applyBorder="1" applyAlignment="1">
      <alignment horizontal="left" vertical="center" wrapText="1"/>
    </xf>
    <xf numFmtId="0" fontId="13" fillId="0" borderId="0" xfId="0" applyFont="1" applyFill="1" applyAlignment="1">
      <alignment horizontal="left" vertical="center"/>
    </xf>
    <xf numFmtId="0" fontId="14" fillId="0" borderId="0" xfId="0" applyFont="1"/>
    <xf numFmtId="0" fontId="15" fillId="0" borderId="3" xfId="0" applyFont="1" applyFill="1" applyBorder="1" applyAlignment="1">
      <alignment horizontal="left" vertical="center"/>
    </xf>
    <xf numFmtId="0" fontId="13" fillId="0" borderId="3" xfId="0" applyFont="1" applyFill="1" applyBorder="1" applyAlignment="1">
      <alignment horizontal="left" vertical="center"/>
    </xf>
    <xf numFmtId="0" fontId="16" fillId="0" borderId="3" xfId="0" applyFont="1" applyFill="1" applyBorder="1" applyAlignment="1">
      <alignment horizontal="left" vertical="center"/>
    </xf>
    <xf numFmtId="0" fontId="17" fillId="0" borderId="5" xfId="0" applyFont="1" applyBorder="1" applyAlignment="1">
      <alignment horizontal="center"/>
    </xf>
    <xf numFmtId="0" fontId="17" fillId="0" borderId="6" xfId="0" applyFont="1" applyBorder="1" applyAlignment="1">
      <alignment horizontal="center"/>
    </xf>
    <xf numFmtId="0" fontId="17" fillId="0" borderId="7" xfId="0" applyFont="1" applyBorder="1" applyAlignment="1">
      <alignment horizontal="center"/>
    </xf>
    <xf numFmtId="0" fontId="18" fillId="11" borderId="8" xfId="0" applyFont="1" applyFill="1" applyBorder="1"/>
    <xf numFmtId="0" fontId="19" fillId="11" borderId="8" xfId="0" applyFont="1" applyFill="1" applyBorder="1"/>
    <xf numFmtId="0" fontId="15" fillId="0" borderId="9" xfId="0" applyFont="1" applyFill="1" applyBorder="1" applyAlignment="1">
      <alignment vertical="center"/>
    </xf>
    <xf numFmtId="0" fontId="20" fillId="0" borderId="3" xfId="0" applyFont="1" applyBorder="1" applyAlignment="1">
      <alignment vertical="center"/>
    </xf>
    <xf numFmtId="0" fontId="0" fillId="0" borderId="3" xfId="0" applyBorder="1" applyAlignment="1">
      <alignment vertical="center"/>
    </xf>
    <xf numFmtId="0" fontId="18" fillId="0" borderId="3" xfId="0" applyFont="1" applyBorder="1" applyAlignment="1">
      <alignment vertical="center"/>
    </xf>
    <xf numFmtId="0" fontId="21" fillId="0" borderId="3" xfId="0" applyFont="1" applyFill="1" applyBorder="1" applyAlignment="1">
      <alignment vertical="center"/>
    </xf>
    <xf numFmtId="0" fontId="20" fillId="0" borderId="3" xfId="0" applyFont="1" applyBorder="1" applyAlignment="1">
      <alignment vertical="center" wrapText="1"/>
    </xf>
    <xf numFmtId="0" fontId="0" fillId="0" borderId="3" xfId="0" applyBorder="1" applyAlignment="1">
      <alignment vertical="center" wrapText="1"/>
    </xf>
    <xf numFmtId="0" fontId="22" fillId="0" borderId="3" xfId="0" applyFont="1" applyFill="1" applyBorder="1" applyAlignment="1">
      <alignment vertical="center"/>
    </xf>
    <xf numFmtId="0" fontId="14" fillId="0" borderId="3" xfId="0" applyFont="1" applyBorder="1" applyAlignment="1">
      <alignment vertical="center"/>
    </xf>
    <xf numFmtId="0" fontId="20" fillId="0" borderId="9" xfId="0" applyFont="1" applyBorder="1" applyAlignment="1">
      <alignment vertical="center"/>
    </xf>
    <xf numFmtId="0" fontId="0" fillId="0" borderId="3" xfId="0" applyFill="1" applyBorder="1" applyAlignment="1">
      <alignment vertical="center"/>
    </xf>
    <xf numFmtId="0" fontId="0" fillId="0" borderId="10" xfId="0" applyBorder="1" applyAlignment="1">
      <alignment vertical="center"/>
    </xf>
    <xf numFmtId="0" fontId="0" fillId="0" borderId="8" xfId="0" applyBorder="1" applyAlignment="1">
      <alignment vertical="center"/>
    </xf>
    <xf numFmtId="0" fontId="21" fillId="0" borderId="3" xfId="0" applyFont="1" applyBorder="1" applyAlignment="1">
      <alignment vertical="center"/>
    </xf>
    <xf numFmtId="0" fontId="18" fillId="0" borderId="3" xfId="0" applyFont="1" applyFill="1" applyBorder="1" applyAlignment="1">
      <alignment vertical="center"/>
    </xf>
    <xf numFmtId="0" fontId="14" fillId="0" borderId="3" xfId="0" applyFont="1" applyBorder="1" applyAlignment="1">
      <alignment vertical="center" wrapText="1"/>
    </xf>
    <xf numFmtId="0" fontId="20" fillId="0" borderId="3" xfId="0" applyFont="1" applyFill="1" applyBorder="1" applyAlignment="1">
      <alignment vertical="center"/>
    </xf>
    <xf numFmtId="0" fontId="20" fillId="0" borderId="10" xfId="0" applyFont="1" applyFill="1" applyBorder="1" applyAlignment="1">
      <alignment vertical="center"/>
    </xf>
    <xf numFmtId="0" fontId="15" fillId="0" borderId="10" xfId="0" applyFont="1" applyFill="1" applyBorder="1" applyAlignment="1">
      <alignment vertical="center"/>
    </xf>
    <xf numFmtId="0" fontId="0" fillId="0" borderId="3" xfId="0" applyFont="1" applyFill="1" applyBorder="1" applyAlignment="1">
      <alignment vertical="center"/>
    </xf>
    <xf numFmtId="0" fontId="0" fillId="0" borderId="3" xfId="0" applyBorder="1"/>
    <xf numFmtId="0" fontId="14" fillId="0" borderId="3" xfId="0" applyFont="1" applyBorder="1"/>
    <xf numFmtId="0" fontId="15" fillId="0" borderId="3" xfId="0" applyFont="1" applyFill="1" applyBorder="1" applyAlignment="1">
      <alignment vertical="center"/>
    </xf>
    <xf numFmtId="0" fontId="23" fillId="0" borderId="3" xfId="0" applyFont="1" applyFill="1" applyBorder="1" applyAlignment="1">
      <alignment horizontal="left" vertical="center"/>
    </xf>
    <xf numFmtId="0" fontId="18" fillId="0" borderId="10" xfId="0" applyFont="1" applyBorder="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14" fillId="11" borderId="3" xfId="0" applyFont="1" applyFill="1" applyBorder="1" applyAlignment="1">
      <alignment vertical="center"/>
    </xf>
    <xf numFmtId="0" fontId="0" fillId="11" borderId="0" xfId="0" applyFill="1"/>
    <xf numFmtId="0" fontId="0" fillId="11" borderId="3" xfId="0" applyFill="1" applyBorder="1" applyAlignment="1">
      <alignment vertical="center"/>
    </xf>
    <xf numFmtId="0" fontId="0" fillId="11" borderId="3" xfId="0" applyFill="1" applyBorder="1" applyAlignment="1">
      <alignment vertical="center" wrapText="1"/>
    </xf>
    <xf numFmtId="0" fontId="0" fillId="0" borderId="0" xfId="0" applyAlignment="1">
      <alignment vertical="center"/>
    </xf>
    <xf numFmtId="0" fontId="14" fillId="0" borderId="0" xfId="0" applyFont="1" applyAlignment="1">
      <alignment vertical="center"/>
    </xf>
    <xf numFmtId="0" fontId="20" fillId="0" borderId="0" xfId="0" applyFont="1" applyBorder="1" applyAlignment="1">
      <alignment horizontal="left"/>
    </xf>
    <xf numFmtId="0" fontId="0" fillId="0" borderId="0" xfId="0" applyBorder="1" applyAlignment="1">
      <alignment horizontal="left"/>
    </xf>
    <xf numFmtId="0" fontId="0" fillId="0" borderId="0" xfId="0" applyAlignment="1"/>
    <xf numFmtId="0" fontId="24" fillId="0" borderId="0" xfId="0" applyFont="1" applyAlignment="1">
      <alignment vertical="center"/>
    </xf>
    <xf numFmtId="0" fontId="0" fillId="0" borderId="0" xfId="0" applyAlignment="1">
      <alignment horizontal="center" vertical="center"/>
    </xf>
    <xf numFmtId="49" fontId="25" fillId="3" borderId="11" xfId="0" applyNumberFormat="1" applyFont="1" applyFill="1" applyBorder="1" applyAlignment="1" applyProtection="1">
      <alignment vertical="center" wrapText="1"/>
    </xf>
    <xf numFmtId="49" fontId="25" fillId="3" borderId="12" xfId="0" applyNumberFormat="1" applyFont="1" applyFill="1" applyBorder="1" applyAlignment="1" applyProtection="1">
      <alignment vertical="center" wrapText="1"/>
    </xf>
    <xf numFmtId="49" fontId="25" fillId="3" borderId="9" xfId="0" applyNumberFormat="1" applyFont="1" applyFill="1" applyBorder="1" applyAlignment="1" applyProtection="1">
      <alignment horizontal="center" vertical="center" wrapText="1"/>
    </xf>
    <xf numFmtId="49" fontId="25" fillId="3" borderId="13" xfId="0" applyNumberFormat="1" applyFont="1" applyFill="1" applyBorder="1" applyAlignment="1" applyProtection="1">
      <alignment horizontal="center" vertical="center" wrapText="1"/>
    </xf>
    <xf numFmtId="49" fontId="25" fillId="3" borderId="9" xfId="0" applyNumberFormat="1" applyFont="1" applyFill="1" applyBorder="1" applyAlignment="1" applyProtection="1">
      <alignment vertical="center" wrapText="1"/>
    </xf>
    <xf numFmtId="49" fontId="25" fillId="3" borderId="14" xfId="0" applyNumberFormat="1" applyFont="1" applyFill="1" applyBorder="1" applyAlignment="1" applyProtection="1">
      <alignment vertical="center" wrapText="1"/>
    </xf>
    <xf numFmtId="49" fontId="25" fillId="3" borderId="13" xfId="0" applyNumberFormat="1" applyFont="1" applyFill="1" applyBorder="1" applyAlignment="1" applyProtection="1">
      <alignment vertical="center" wrapText="1"/>
    </xf>
    <xf numFmtId="49" fontId="24" fillId="5" borderId="8" xfId="0" applyNumberFormat="1" applyFont="1" applyFill="1" applyBorder="1" applyAlignment="1">
      <alignment horizontal="center" vertical="center" wrapText="1"/>
    </xf>
    <xf numFmtId="49" fontId="24" fillId="7" borderId="8" xfId="0" applyNumberFormat="1" applyFont="1" applyFill="1" applyBorder="1" applyAlignment="1">
      <alignment horizontal="center" vertical="center" wrapText="1"/>
    </xf>
    <xf numFmtId="49" fontId="24" fillId="0" borderId="8" xfId="0" applyNumberFormat="1" applyFont="1" applyBorder="1" applyAlignment="1">
      <alignment vertical="center" wrapText="1"/>
    </xf>
    <xf numFmtId="49" fontId="24" fillId="5" borderId="3" xfId="0" applyNumberFormat="1" applyFont="1" applyFill="1" applyBorder="1" applyAlignment="1">
      <alignment horizontal="center" vertical="center" wrapText="1"/>
    </xf>
    <xf numFmtId="49" fontId="24" fillId="7" borderId="3" xfId="0" applyNumberFormat="1" applyFont="1" applyFill="1" applyBorder="1" applyAlignment="1">
      <alignment horizontal="center" vertical="center" wrapText="1"/>
    </xf>
    <xf numFmtId="49" fontId="24" fillId="0" borderId="3" xfId="0" applyNumberFormat="1" applyFont="1" applyBorder="1" applyAlignment="1">
      <alignment vertical="center" wrapText="1"/>
    </xf>
    <xf numFmtId="49" fontId="24" fillId="0" borderId="3" xfId="0" applyNumberFormat="1" applyFont="1" applyBorder="1" applyAlignment="1">
      <alignment horizontal="center" vertical="center" wrapText="1"/>
    </xf>
    <xf numFmtId="49" fontId="26" fillId="3" borderId="15" xfId="0" applyNumberFormat="1" applyFont="1" applyFill="1" applyBorder="1" applyAlignment="1" applyProtection="1">
      <alignment vertical="center" wrapText="1"/>
    </xf>
    <xf numFmtId="49" fontId="26" fillId="3" borderId="15" xfId="0" applyNumberFormat="1" applyFont="1" applyFill="1" applyBorder="1" applyAlignment="1" applyProtection="1">
      <alignment horizontal="center" vertical="center" wrapText="1"/>
    </xf>
    <xf numFmtId="49" fontId="24" fillId="0" borderId="8" xfId="0" applyNumberFormat="1" applyFont="1" applyFill="1" applyBorder="1" applyAlignment="1">
      <alignment vertical="center" wrapText="1"/>
    </xf>
    <xf numFmtId="49" fontId="24" fillId="0" borderId="16" xfId="0" applyNumberFormat="1" applyFont="1" applyFill="1" applyBorder="1" applyAlignment="1">
      <alignment horizontal="center" vertical="center" wrapText="1"/>
    </xf>
    <xf numFmtId="0" fontId="24" fillId="0" borderId="8" xfId="0" applyFont="1" applyBorder="1" applyAlignment="1">
      <alignment vertical="center"/>
    </xf>
    <xf numFmtId="49" fontId="27" fillId="0" borderId="8" xfId="0" applyNumberFormat="1" applyFont="1" applyFill="1" applyBorder="1" applyAlignment="1">
      <alignment horizontal="center" vertical="center" wrapText="1"/>
    </xf>
    <xf numFmtId="49" fontId="24" fillId="0" borderId="16" xfId="0" applyNumberFormat="1" applyFont="1" applyFill="1" applyBorder="1" applyAlignment="1">
      <alignment horizontal="left" vertical="center" wrapText="1"/>
    </xf>
    <xf numFmtId="49" fontId="24" fillId="0" borderId="3" xfId="0" applyNumberFormat="1" applyFont="1" applyFill="1" applyBorder="1" applyAlignment="1">
      <alignment vertical="center" wrapText="1"/>
    </xf>
    <xf numFmtId="49" fontId="24" fillId="0" borderId="3" xfId="0" applyNumberFormat="1" applyFont="1" applyFill="1" applyBorder="1" applyAlignment="1">
      <alignment horizontal="center" vertical="center" wrapText="1"/>
    </xf>
    <xf numFmtId="0" fontId="24" fillId="0" borderId="3" xfId="0" applyFont="1" applyBorder="1" applyAlignment="1">
      <alignment vertical="center"/>
    </xf>
    <xf numFmtId="49" fontId="27" fillId="0" borderId="3" xfId="0" applyNumberFormat="1" applyFont="1" applyFill="1" applyBorder="1" applyAlignment="1">
      <alignment horizontal="center" vertical="center" wrapText="1"/>
    </xf>
    <xf numFmtId="49" fontId="24" fillId="11" borderId="3" xfId="0" applyNumberFormat="1" applyFont="1" applyFill="1" applyBorder="1" applyAlignment="1">
      <alignment vertical="center" wrapText="1"/>
    </xf>
    <xf numFmtId="49" fontId="24" fillId="0" borderId="9" xfId="0" applyNumberFormat="1" applyFont="1" applyFill="1" applyBorder="1" applyAlignment="1">
      <alignment vertical="center" wrapText="1"/>
    </xf>
    <xf numFmtId="0" fontId="0" fillId="0" borderId="8" xfId="0" applyBorder="1" applyAlignment="1">
      <alignment vertical="center" wrapText="1"/>
    </xf>
    <xf numFmtId="49" fontId="24" fillId="0" borderId="3" xfId="0" applyNumberFormat="1" applyFont="1" applyBorder="1" applyAlignment="1">
      <alignment horizontal="left" vertical="center" wrapText="1"/>
    </xf>
    <xf numFmtId="176" fontId="24" fillId="0" borderId="3" xfId="0" applyNumberFormat="1" applyFont="1" applyBorder="1" applyAlignment="1">
      <alignment horizontal="left" vertical="center" wrapText="1"/>
    </xf>
    <xf numFmtId="49" fontId="28" fillId="0" borderId="3" xfId="0" applyNumberFormat="1" applyFont="1" applyFill="1" applyBorder="1" applyAlignment="1">
      <alignment vertical="center" wrapText="1"/>
    </xf>
    <xf numFmtId="49" fontId="28" fillId="0" borderId="3" xfId="0" applyNumberFormat="1" applyFont="1" applyFill="1" applyBorder="1" applyAlignment="1">
      <alignment horizontal="left" vertical="center" wrapText="1"/>
    </xf>
    <xf numFmtId="49" fontId="29" fillId="0" borderId="0" xfId="0" applyNumberFormat="1" applyFont="1" applyAlignment="1" applyProtection="1">
      <alignment horizontal="left" wrapText="1"/>
      <protection locked="0"/>
    </xf>
    <xf numFmtId="49" fontId="24" fillId="0" borderId="0" xfId="0" applyNumberFormat="1" applyFont="1" applyAlignment="1" applyProtection="1">
      <alignment horizontal="left" wrapText="1"/>
      <protection locked="0"/>
    </xf>
    <xf numFmtId="0" fontId="30" fillId="0" borderId="0" xfId="0" applyFont="1" applyAlignment="1" applyProtection="1">
      <alignment horizontal="left" wrapText="1"/>
      <protection locked="0"/>
    </xf>
    <xf numFmtId="49" fontId="0" fillId="0" borderId="0" xfId="0" applyNumberFormat="1"/>
    <xf numFmtId="0" fontId="0" fillId="14" borderId="0" xfId="0" applyFill="1"/>
    <xf numFmtId="49" fontId="0" fillId="14" borderId="0" xfId="0" applyNumberFormat="1" applyFill="1"/>
    <xf numFmtId="0" fontId="31" fillId="0" borderId="0" xfId="0" applyFont="1" applyFill="1" applyAlignment="1">
      <alignment vertical="center"/>
    </xf>
    <xf numFmtId="0" fontId="31" fillId="0" borderId="0" xfId="0" applyFont="1" applyFill="1" applyAlignment="1">
      <alignment horizontal="center" vertical="center"/>
    </xf>
    <xf numFmtId="0" fontId="32" fillId="0" borderId="0" xfId="0" applyFont="1" applyFill="1" applyAlignment="1">
      <alignment horizontal="center" vertical="center"/>
    </xf>
    <xf numFmtId="0" fontId="33" fillId="12" borderId="9" xfId="0" applyFont="1" applyFill="1" applyBorder="1" applyAlignment="1">
      <alignment horizontal="center" vertical="center"/>
    </xf>
    <xf numFmtId="0" fontId="34" fillId="12" borderId="3" xfId="0" applyFont="1" applyFill="1" applyBorder="1" applyAlignment="1">
      <alignment horizontal="center" vertical="center" wrapText="1"/>
    </xf>
    <xf numFmtId="0" fontId="18" fillId="12" borderId="9" xfId="0"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9" xfId="0" applyFont="1" applyFill="1" applyBorder="1" applyAlignment="1">
      <alignment horizontal="center" vertical="center" wrapText="1"/>
    </xf>
    <xf numFmtId="0" fontId="33" fillId="12" borderId="8"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8" xfId="0" applyFont="1" applyFill="1" applyBorder="1" applyAlignment="1">
      <alignment horizontal="center" vertical="center"/>
    </xf>
    <xf numFmtId="10" fontId="35" fillId="3" borderId="3" xfId="0" applyNumberFormat="1" applyFont="1" applyFill="1" applyBorder="1" applyAlignment="1" applyProtection="1">
      <alignment horizontal="center" vertical="center" wrapText="1"/>
    </xf>
    <xf numFmtId="0" fontId="18" fillId="12" borderId="8" xfId="0" applyFont="1" applyFill="1" applyBorder="1" applyAlignment="1">
      <alignment horizontal="center" vertical="center" wrapText="1"/>
    </xf>
    <xf numFmtId="0" fontId="36" fillId="0" borderId="3" xfId="0" applyFont="1" applyFill="1" applyBorder="1" applyAlignment="1">
      <alignment horizontal="left" vertical="center"/>
    </xf>
    <xf numFmtId="0" fontId="36" fillId="0" borderId="3" xfId="0" applyFont="1" applyFill="1" applyBorder="1" applyAlignment="1">
      <alignment horizontal="center" vertical="center"/>
    </xf>
    <xf numFmtId="0" fontId="32" fillId="0" borderId="3" xfId="0" applyFont="1" applyFill="1" applyBorder="1" applyAlignment="1">
      <alignment horizontal="center" vertical="center"/>
    </xf>
    <xf numFmtId="0" fontId="31" fillId="0" borderId="3" xfId="0" applyFont="1" applyFill="1" applyBorder="1" applyAlignment="1">
      <alignment horizontal="left" vertical="center"/>
    </xf>
    <xf numFmtId="0" fontId="31" fillId="0" borderId="3" xfId="0" applyFont="1" applyFill="1" applyBorder="1" applyAlignment="1">
      <alignment horizontal="center" vertical="center"/>
    </xf>
    <xf numFmtId="0" fontId="37" fillId="0" borderId="3" xfId="0" applyFont="1" applyBorder="1"/>
    <xf numFmtId="0" fontId="0" fillId="0" borderId="3" xfId="0" applyBorder="1" applyAlignment="1">
      <alignment wrapText="1"/>
    </xf>
    <xf numFmtId="0" fontId="37" fillId="0" borderId="0" xfId="0" applyFont="1" applyAlignment="1">
      <alignment horizontal="center"/>
    </xf>
    <xf numFmtId="0" fontId="37" fillId="0" borderId="0" xfId="0" applyFont="1"/>
    <xf numFmtId="0" fontId="33" fillId="12" borderId="9" xfId="0" applyFont="1" applyFill="1" applyBorder="1" applyAlignment="1">
      <alignment horizontal="center" vertical="center" wrapText="1"/>
    </xf>
    <xf numFmtId="0" fontId="19" fillId="12" borderId="3" xfId="0" applyFont="1" applyFill="1" applyBorder="1" applyAlignment="1">
      <alignment horizontal="center" wrapText="1"/>
    </xf>
    <xf numFmtId="0" fontId="18" fillId="12" borderId="3" xfId="0" applyFont="1" applyFill="1" applyBorder="1" applyAlignment="1">
      <alignment horizontal="center" wrapText="1"/>
    </xf>
    <xf numFmtId="0" fontId="19" fillId="12" borderId="9" xfId="0" applyFont="1" applyFill="1" applyBorder="1" applyAlignment="1">
      <alignment horizontal="center" vertical="center" wrapText="1"/>
    </xf>
    <xf numFmtId="0" fontId="33" fillId="12" borderId="8" xfId="0" applyFont="1" applyFill="1" applyBorder="1" applyAlignment="1">
      <alignment horizontal="center" vertical="center" wrapText="1"/>
    </xf>
    <xf numFmtId="0" fontId="19" fillId="12" borderId="8" xfId="0" applyFont="1" applyFill="1" applyBorder="1" applyAlignment="1">
      <alignment horizontal="center" vertical="center" wrapText="1"/>
    </xf>
    <xf numFmtId="0" fontId="32" fillId="15" borderId="3" xfId="0" applyFont="1" applyFill="1" applyBorder="1" applyAlignment="1">
      <alignment vertical="center"/>
    </xf>
    <xf numFmtId="0" fontId="32" fillId="15" borderId="3" xfId="0" applyFont="1" applyFill="1" applyBorder="1" applyAlignment="1">
      <alignment horizontal="center" vertical="center"/>
    </xf>
    <xf numFmtId="0" fontId="31" fillId="15" borderId="3" xfId="0" applyFont="1" applyFill="1" applyBorder="1" applyAlignment="1">
      <alignment horizontal="center" vertical="center"/>
    </xf>
    <xf numFmtId="0" fontId="0" fillId="15" borderId="3" xfId="0" applyFill="1" applyBorder="1"/>
    <xf numFmtId="0" fontId="37" fillId="15" borderId="3" xfId="0" applyFont="1" applyFill="1" applyBorder="1"/>
    <xf numFmtId="0" fontId="38" fillId="0" borderId="3" xfId="0" applyFont="1" applyFill="1" applyBorder="1" applyAlignment="1">
      <alignment horizontal="center" wrapText="1"/>
    </xf>
    <xf numFmtId="0" fontId="21" fillId="0" borderId="3" xfId="0" applyFont="1" applyBorder="1"/>
    <xf numFmtId="0" fontId="36" fillId="0" borderId="3" xfId="0" applyFont="1" applyFill="1" applyBorder="1" applyAlignment="1">
      <alignment horizontal="center" vertical="center" wrapText="1"/>
    </xf>
    <xf numFmtId="0" fontId="37" fillId="0" borderId="3" xfId="0" applyFont="1" applyBorder="1" applyAlignment="1">
      <alignment horizontal="left"/>
    </xf>
    <xf numFmtId="0" fontId="21" fillId="0" borderId="9" xfId="0" applyFont="1" applyBorder="1" applyAlignment="1">
      <alignment horizontal="left" vertical="center"/>
    </xf>
    <xf numFmtId="0" fontId="21" fillId="0" borderId="10" xfId="0" applyFont="1" applyBorder="1" applyAlignment="1">
      <alignment horizontal="left" vertical="center"/>
    </xf>
    <xf numFmtId="0" fontId="21" fillId="0" borderId="8" xfId="0" applyFont="1" applyBorder="1" applyAlignment="1">
      <alignment horizontal="left" vertical="center"/>
    </xf>
    <xf numFmtId="0" fontId="21" fillId="0" borderId="9" xfId="0" applyFont="1" applyBorder="1" applyAlignment="1">
      <alignment horizontal="left" vertical="top" wrapText="1"/>
    </xf>
    <xf numFmtId="0" fontId="39" fillId="0" borderId="3" xfId="0" applyFont="1" applyFill="1" applyBorder="1" applyAlignment="1">
      <alignment horizontal="center" wrapText="1"/>
    </xf>
    <xf numFmtId="0" fontId="40" fillId="0" borderId="3" xfId="0" applyFont="1" applyFill="1" applyBorder="1" applyAlignment="1">
      <alignment horizontal="center" vertical="center"/>
    </xf>
    <xf numFmtId="0" fontId="21" fillId="0" borderId="3" xfId="0" applyFont="1" applyFill="1" applyBorder="1"/>
    <xf numFmtId="0" fontId="21" fillId="0" borderId="9" xfId="0" applyFont="1" applyBorder="1" applyAlignment="1">
      <alignment horizontal="left" wrapText="1"/>
    </xf>
    <xf numFmtId="0" fontId="21" fillId="0" borderId="8" xfId="0" applyFont="1" applyBorder="1" applyAlignment="1">
      <alignment horizontal="left" wrapText="1"/>
    </xf>
    <xf numFmtId="0" fontId="31" fillId="15" borderId="3" xfId="0" applyFont="1" applyFill="1" applyBorder="1" applyAlignment="1">
      <alignment horizontal="left" vertical="center"/>
    </xf>
    <xf numFmtId="0" fontId="38" fillId="0" borderId="3" xfId="0" applyFont="1" applyFill="1" applyBorder="1" applyAlignment="1">
      <alignment horizontal="center"/>
    </xf>
    <xf numFmtId="0" fontId="21" fillId="0" borderId="10" xfId="0" applyFont="1" applyBorder="1" applyAlignment="1">
      <alignment horizontal="left" vertical="top" wrapText="1"/>
    </xf>
    <xf numFmtId="0" fontId="21" fillId="0" borderId="8" xfId="0" applyFont="1" applyBorder="1" applyAlignment="1">
      <alignment horizontal="left" vertical="top" wrapText="1"/>
    </xf>
    <xf numFmtId="0" fontId="31" fillId="15" borderId="3" xfId="0" applyFont="1" applyFill="1" applyBorder="1" applyAlignment="1">
      <alignment vertical="center"/>
    </xf>
    <xf numFmtId="0" fontId="41" fillId="15" borderId="3" xfId="0" applyFont="1" applyFill="1" applyBorder="1" applyAlignment="1">
      <alignment horizontal="center"/>
    </xf>
    <xf numFmtId="0" fontId="42" fillId="15" borderId="3" xfId="0" applyFont="1" applyFill="1" applyBorder="1"/>
    <xf numFmtId="0" fontId="21" fillId="15" borderId="3" xfId="0" applyFont="1" applyFill="1" applyBorder="1"/>
    <xf numFmtId="0" fontId="31" fillId="16" borderId="3" xfId="0" applyFont="1" applyFill="1" applyBorder="1" applyAlignment="1">
      <alignment horizontal="left" vertical="center"/>
    </xf>
    <xf numFmtId="0" fontId="31" fillId="16" borderId="3" xfId="0" applyFont="1" applyFill="1" applyBorder="1" applyAlignment="1">
      <alignment horizontal="center" vertical="center"/>
    </xf>
    <xf numFmtId="0" fontId="32" fillId="16" borderId="3" xfId="0" applyFont="1" applyFill="1" applyBorder="1" applyAlignment="1">
      <alignment horizontal="center" vertical="center"/>
    </xf>
    <xf numFmtId="0" fontId="38" fillId="16" borderId="3" xfId="0" applyFont="1" applyFill="1" applyBorder="1" applyAlignment="1">
      <alignment horizontal="center" wrapText="1"/>
    </xf>
    <xf numFmtId="0" fontId="42" fillId="16" borderId="3" xfId="0" applyFont="1" applyFill="1" applyBorder="1"/>
    <xf numFmtId="0" fontId="37" fillId="16" borderId="3" xfId="0" applyFont="1" applyFill="1" applyBorder="1"/>
    <xf numFmtId="0" fontId="31" fillId="16" borderId="3" xfId="0" applyFont="1" applyFill="1" applyBorder="1" applyAlignment="1">
      <alignment vertical="center"/>
    </xf>
    <xf numFmtId="0" fontId="21" fillId="0" borderId="0" xfId="0" applyFont="1" applyAlignment="1">
      <alignment horizontal="center"/>
    </xf>
    <xf numFmtId="0" fontId="43" fillId="12" borderId="3" xfId="0" applyFont="1" applyFill="1" applyBorder="1" applyAlignment="1">
      <alignment horizontal="center" vertical="center" wrapText="1"/>
    </xf>
    <xf numFmtId="0" fontId="43" fillId="12" borderId="3" xfId="0" applyFont="1" applyFill="1" applyBorder="1" applyAlignment="1">
      <alignment horizontal="left" vertical="center" wrapText="1"/>
    </xf>
    <xf numFmtId="0" fontId="44" fillId="12" borderId="3" xfId="0" applyFont="1" applyFill="1" applyBorder="1" applyAlignment="1">
      <alignment horizontal="center" vertical="center" wrapText="1"/>
    </xf>
    <xf numFmtId="0" fontId="44" fillId="12" borderId="3" xfId="0" applyFont="1" applyFill="1" applyBorder="1" applyAlignment="1">
      <alignment horizontal="center" vertical="center"/>
    </xf>
    <xf numFmtId="0" fontId="45" fillId="17" borderId="3" xfId="0" applyFont="1" applyFill="1" applyBorder="1" applyAlignment="1">
      <alignment horizontal="center" vertical="center"/>
    </xf>
    <xf numFmtId="0" fontId="46" fillId="0" borderId="3" xfId="0" applyFont="1" applyFill="1" applyBorder="1" applyAlignment="1">
      <alignment wrapText="1"/>
    </xf>
    <xf numFmtId="0" fontId="47" fillId="0" borderId="3" xfId="0" applyFont="1" applyFill="1" applyBorder="1" applyAlignment="1">
      <alignment horizontal="left" vertical="center"/>
    </xf>
    <xf numFmtId="0" fontId="47" fillId="2" borderId="1" xfId="0" applyFont="1" applyFill="1" applyBorder="1" applyAlignment="1">
      <alignment horizontal="left" vertical="top"/>
    </xf>
    <xf numFmtId="0" fontId="47" fillId="17" borderId="1" xfId="0" applyFont="1" applyFill="1" applyBorder="1" applyAlignment="1">
      <alignment horizontal="left" vertical="top"/>
    </xf>
    <xf numFmtId="0" fontId="46" fillId="2" borderId="3" xfId="0" applyFont="1" applyFill="1" applyBorder="1" applyAlignment="1">
      <alignment wrapText="1"/>
    </xf>
    <xf numFmtId="0" fontId="45" fillId="18" borderId="3" xfId="0" applyFont="1" applyFill="1" applyBorder="1" applyAlignment="1">
      <alignment horizontal="center" vertical="center"/>
    </xf>
    <xf numFmtId="0" fontId="48" fillId="0" borderId="3" xfId="0" applyFont="1" applyBorder="1" applyAlignment="1">
      <alignment horizontal="left" vertical="center" wrapText="1"/>
    </xf>
    <xf numFmtId="0" fontId="45" fillId="0" borderId="3" xfId="0" applyFont="1" applyBorder="1" applyAlignment="1">
      <alignment horizontal="left" vertical="center"/>
    </xf>
    <xf numFmtId="0" fontId="45" fillId="0" borderId="3" xfId="0" applyFont="1" applyBorder="1" applyAlignment="1">
      <alignment horizontal="left" vertical="center" wrapText="1"/>
    </xf>
    <xf numFmtId="0" fontId="47" fillId="2" borderId="3" xfId="0" applyFont="1" applyFill="1" applyBorder="1" applyAlignment="1">
      <alignment horizontal="left" vertical="center"/>
    </xf>
    <xf numFmtId="0" fontId="47" fillId="2" borderId="3" xfId="0" applyFont="1" applyFill="1" applyBorder="1" applyAlignment="1">
      <alignment horizontal="left" vertical="center" wrapText="1"/>
    </xf>
    <xf numFmtId="0" fontId="49" fillId="0" borderId="3" xfId="0" applyFont="1" applyBorder="1" applyAlignment="1">
      <alignment horizontal="left" vertical="center"/>
    </xf>
    <xf numFmtId="0" fontId="47" fillId="19" borderId="3" xfId="0" applyFont="1" applyFill="1" applyBorder="1" applyAlignment="1">
      <alignment horizontal="left" vertical="center"/>
    </xf>
    <xf numFmtId="0" fontId="45" fillId="20" borderId="3" xfId="0" applyFont="1" applyFill="1" applyBorder="1" applyAlignment="1">
      <alignment horizontal="center" vertical="center"/>
    </xf>
    <xf numFmtId="0" fontId="47" fillId="0" borderId="3" xfId="0" applyFont="1" applyFill="1" applyBorder="1" applyAlignment="1">
      <alignment horizontal="left" vertical="center" wrapText="1"/>
    </xf>
    <xf numFmtId="0" fontId="45" fillId="19" borderId="3" xfId="0" applyFont="1" applyFill="1" applyBorder="1" applyAlignment="1">
      <alignment horizontal="center" vertical="center"/>
    </xf>
    <xf numFmtId="0" fontId="45" fillId="16" borderId="3" xfId="0" applyFont="1" applyFill="1" applyBorder="1" applyAlignment="1">
      <alignment horizontal="center" vertical="center"/>
    </xf>
    <xf numFmtId="0" fontId="45" fillId="0" borderId="3" xfId="0" applyFont="1" applyFill="1" applyBorder="1" applyAlignment="1">
      <alignment vertical="center" wrapText="1"/>
    </xf>
    <xf numFmtId="0" fontId="45"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47" fillId="17" borderId="3" xfId="0" applyFont="1" applyFill="1" applyBorder="1" applyAlignment="1">
      <alignment horizontal="left" vertical="top"/>
    </xf>
    <xf numFmtId="0" fontId="47" fillId="2" borderId="3" xfId="0" applyFont="1" applyFill="1" applyBorder="1" applyAlignment="1">
      <alignment horizontal="left" vertical="top"/>
    </xf>
    <xf numFmtId="0" fontId="47" fillId="0" borderId="3" xfId="0" applyFont="1" applyFill="1" applyBorder="1" applyAlignment="1">
      <alignment horizontal="left" vertical="top"/>
    </xf>
    <xf numFmtId="49" fontId="16" fillId="0" borderId="0" xfId="0" applyNumberFormat="1" applyFont="1"/>
    <xf numFmtId="49" fontId="16" fillId="0" borderId="0" xfId="0" applyNumberFormat="1" applyFont="1" applyAlignment="1">
      <alignment horizontal="left"/>
    </xf>
    <xf numFmtId="49" fontId="16" fillId="0" borderId="0" xfId="0" applyNumberFormat="1" applyFont="1" applyAlignment="1">
      <alignment wrapText="1"/>
    </xf>
    <xf numFmtId="49" fontId="16" fillId="0" borderId="0" xfId="0" applyNumberFormat="1" applyFont="1" applyAlignment="1">
      <alignment vertical="center"/>
    </xf>
    <xf numFmtId="49" fontId="16" fillId="0" borderId="0" xfId="0" applyNumberFormat="1" applyFont="1" applyFill="1" applyAlignment="1">
      <alignment horizontal="left" vertical="center"/>
    </xf>
    <xf numFmtId="49" fontId="50" fillId="0" borderId="3" xfId="0" applyNumberFormat="1" applyFont="1" applyFill="1" applyBorder="1" applyAlignment="1">
      <alignment horizontal="left" vertical="center"/>
    </xf>
    <xf numFmtId="49" fontId="16" fillId="0" borderId="3" xfId="0" applyNumberFormat="1" applyFont="1" applyFill="1" applyBorder="1" applyAlignment="1">
      <alignment horizontal="left" vertical="center"/>
    </xf>
    <xf numFmtId="49" fontId="16" fillId="0" borderId="0" xfId="0" applyNumberFormat="1" applyFont="1" applyFill="1" applyAlignment="1">
      <alignment horizontal="left" vertical="center" wrapText="1"/>
    </xf>
    <xf numFmtId="49" fontId="50" fillId="0" borderId="9" xfId="0" applyNumberFormat="1" applyFont="1" applyFill="1" applyBorder="1" applyAlignment="1">
      <alignment horizontal="left" vertical="center"/>
    </xf>
    <xf numFmtId="49" fontId="16" fillId="0" borderId="9" xfId="0" applyNumberFormat="1" applyFont="1" applyFill="1" applyBorder="1" applyAlignment="1">
      <alignment horizontal="left" vertical="center"/>
    </xf>
    <xf numFmtId="49" fontId="51" fillId="0" borderId="3" xfId="0" applyNumberFormat="1" applyFont="1" applyBorder="1" applyAlignment="1">
      <alignment horizontal="center"/>
    </xf>
    <xf numFmtId="49" fontId="51" fillId="0" borderId="3" xfId="0" applyNumberFormat="1" applyFont="1" applyBorder="1" applyAlignment="1">
      <alignment horizontal="left"/>
    </xf>
    <xf numFmtId="49" fontId="51" fillId="0" borderId="3" xfId="0" applyNumberFormat="1" applyFont="1" applyBorder="1" applyAlignment="1">
      <alignment horizontal="center" wrapText="1"/>
    </xf>
    <xf numFmtId="49" fontId="50" fillId="0" borderId="3" xfId="0" applyNumberFormat="1" applyFont="1" applyFill="1" applyBorder="1"/>
    <xf numFmtId="49" fontId="50" fillId="0" borderId="3" xfId="0" applyNumberFormat="1" applyFont="1" applyFill="1" applyBorder="1" applyAlignment="1">
      <alignment horizontal="left"/>
    </xf>
    <xf numFmtId="49" fontId="50" fillId="0" borderId="3" xfId="0" applyNumberFormat="1" applyFont="1" applyFill="1" applyBorder="1" applyAlignment="1">
      <alignment horizontal="left" wrapText="1"/>
    </xf>
    <xf numFmtId="49" fontId="50" fillId="0" borderId="3" xfId="0" applyNumberFormat="1" applyFont="1" applyFill="1" applyBorder="1" applyAlignment="1">
      <alignment wrapText="1"/>
    </xf>
    <xf numFmtId="49" fontId="50" fillId="0" borderId="3" xfId="0" applyNumberFormat="1" applyFont="1" applyFill="1" applyBorder="1" applyAlignment="1">
      <alignment vertical="center"/>
    </xf>
    <xf numFmtId="49" fontId="16" fillId="11" borderId="3" xfId="0" applyNumberFormat="1" applyFont="1" applyFill="1" applyBorder="1" applyAlignment="1">
      <alignment horizontal="left"/>
    </xf>
    <xf numFmtId="49" fontId="16" fillId="0" borderId="3" xfId="0" applyNumberFormat="1" applyFont="1" applyFill="1" applyBorder="1" applyAlignment="1">
      <alignment horizontal="left"/>
    </xf>
    <xf numFmtId="49" fontId="16" fillId="0" borderId="3" xfId="0" applyNumberFormat="1" applyFont="1" applyFill="1" applyBorder="1" applyAlignment="1">
      <alignment wrapText="1"/>
    </xf>
    <xf numFmtId="49" fontId="50" fillId="0" borderId="9" xfId="0" applyNumberFormat="1" applyFont="1" applyFill="1" applyBorder="1" applyAlignment="1">
      <alignment vertical="center"/>
    </xf>
    <xf numFmtId="49" fontId="16" fillId="0" borderId="3" xfId="0" applyNumberFormat="1" applyFont="1" applyBorder="1" applyAlignment="1">
      <alignment vertical="center"/>
    </xf>
    <xf numFmtId="49" fontId="16" fillId="0" borderId="3" xfId="0" applyNumberFormat="1" applyFont="1" applyFill="1" applyBorder="1"/>
    <xf numFmtId="49" fontId="50" fillId="0" borderId="8" xfId="0" applyNumberFormat="1" applyFont="1" applyFill="1" applyBorder="1" applyAlignment="1">
      <alignment vertical="center"/>
    </xf>
    <xf numFmtId="49" fontId="16" fillId="0" borderId="3" xfId="0" applyNumberFormat="1" applyFont="1" applyFill="1" applyBorder="1" applyAlignment="1">
      <alignment vertical="center"/>
    </xf>
    <xf numFmtId="49" fontId="16" fillId="0" borderId="3" xfId="0" applyNumberFormat="1" applyFont="1" applyFill="1" applyBorder="1" applyAlignment="1"/>
    <xf numFmtId="49" fontId="16" fillId="2" borderId="3" xfId="0" applyNumberFormat="1" applyFont="1" applyFill="1" applyBorder="1" applyAlignment="1">
      <alignment vertical="center"/>
    </xf>
    <xf numFmtId="49" fontId="50" fillId="0" borderId="10" xfId="0" applyNumberFormat="1" applyFont="1" applyFill="1" applyBorder="1" applyAlignment="1">
      <alignment horizontal="left" vertical="center"/>
    </xf>
    <xf numFmtId="49" fontId="16" fillId="16" borderId="9" xfId="0" applyNumberFormat="1" applyFont="1" applyFill="1" applyBorder="1" applyAlignment="1">
      <alignment horizontal="center" vertical="center"/>
    </xf>
    <xf numFmtId="49" fontId="16" fillId="2" borderId="9" xfId="0" applyNumberFormat="1" applyFont="1" applyFill="1" applyBorder="1" applyAlignment="1">
      <alignment horizontal="center" vertical="center"/>
    </xf>
    <xf numFmtId="49" fontId="16" fillId="0" borderId="9" xfId="0" applyNumberFormat="1" applyFont="1" applyBorder="1" applyAlignment="1">
      <alignment horizontal="center" vertical="center"/>
    </xf>
    <xf numFmtId="49" fontId="52" fillId="0" borderId="3" xfId="0" applyNumberFormat="1" applyFont="1" applyFill="1" applyBorder="1" applyAlignment="1">
      <alignment vertical="center" wrapText="1"/>
    </xf>
    <xf numFmtId="49" fontId="16" fillId="16" borderId="10" xfId="0" applyNumberFormat="1" applyFont="1" applyFill="1" applyBorder="1" applyAlignment="1">
      <alignment horizontal="center" vertical="center"/>
    </xf>
    <xf numFmtId="49" fontId="16" fillId="2" borderId="10" xfId="0" applyNumberFormat="1" applyFont="1" applyFill="1" applyBorder="1" applyAlignment="1">
      <alignment horizontal="center" vertical="center"/>
    </xf>
    <xf numFmtId="49" fontId="16" fillId="0" borderId="10" xfId="0" applyNumberFormat="1" applyFont="1" applyBorder="1" applyAlignment="1">
      <alignment horizontal="center" vertical="center"/>
    </xf>
    <xf numFmtId="49" fontId="16" fillId="0" borderId="3" xfId="0" applyNumberFormat="1" applyFont="1" applyBorder="1" applyAlignment="1">
      <alignment horizontal="left" vertical="center"/>
    </xf>
    <xf numFmtId="49" fontId="16" fillId="16" borderId="8" xfId="0" applyNumberFormat="1" applyFont="1" applyFill="1" applyBorder="1" applyAlignment="1">
      <alignment horizontal="center" vertical="center"/>
    </xf>
    <xf numFmtId="49" fontId="16" fillId="2"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49" fontId="16" fillId="11" borderId="3" xfId="0" applyNumberFormat="1" applyFont="1" applyFill="1" applyBorder="1" applyAlignment="1">
      <alignment vertical="center"/>
    </xf>
    <xf numFmtId="49" fontId="50" fillId="0" borderId="10" xfId="0" applyNumberFormat="1" applyFont="1" applyFill="1" applyBorder="1" applyAlignment="1">
      <alignment vertical="center"/>
    </xf>
    <xf numFmtId="49" fontId="16" fillId="16" borderId="3" xfId="0" applyNumberFormat="1" applyFont="1" applyFill="1" applyBorder="1" applyAlignment="1">
      <alignment vertical="center"/>
    </xf>
    <xf numFmtId="49" fontId="50" fillId="0" borderId="8" xfId="0" applyNumberFormat="1" applyFont="1" applyFill="1" applyBorder="1" applyAlignment="1">
      <alignment horizontal="left" vertical="center"/>
    </xf>
    <xf numFmtId="49" fontId="16" fillId="0" borderId="3" xfId="0" applyNumberFormat="1" applyFont="1" applyBorder="1" applyAlignment="1"/>
    <xf numFmtId="49" fontId="16" fillId="16" borderId="3" xfId="0" applyNumberFormat="1" applyFont="1" applyFill="1" applyBorder="1" applyAlignment="1">
      <alignment horizontal="left" vertical="center"/>
    </xf>
    <xf numFmtId="49" fontId="16" fillId="11" borderId="3" xfId="0" applyNumberFormat="1" applyFont="1" applyFill="1" applyBorder="1" applyAlignment="1">
      <alignment horizontal="left" vertical="center"/>
    </xf>
    <xf numFmtId="49" fontId="53" fillId="2" borderId="3" xfId="0" applyNumberFormat="1" applyFont="1" applyFill="1" applyBorder="1" applyAlignment="1">
      <alignment vertical="center"/>
    </xf>
    <xf numFmtId="49" fontId="16" fillId="0" borderId="0" xfId="0" applyNumberFormat="1" applyFont="1" applyFill="1" applyAlignment="1">
      <alignment vertical="center"/>
    </xf>
    <xf numFmtId="49" fontId="16" fillId="0" borderId="0" xfId="0" applyNumberFormat="1" applyFont="1" applyFill="1"/>
    <xf numFmtId="49" fontId="16" fillId="0" borderId="0" xfId="0" applyNumberFormat="1" applyFont="1" applyFill="1" applyBorder="1" applyAlignment="1">
      <alignment horizontal="left"/>
    </xf>
    <xf numFmtId="49" fontId="16" fillId="0" borderId="0" xfId="0" applyNumberFormat="1" applyFont="1" applyFill="1" applyAlignment="1">
      <alignment horizontal="left"/>
    </xf>
    <xf numFmtId="49" fontId="51" fillId="0" borderId="3" xfId="0" applyNumberFormat="1" applyFont="1" applyBorder="1" applyAlignment="1">
      <alignment horizontal="center" vertical="center"/>
    </xf>
    <xf numFmtId="49" fontId="54" fillId="0" borderId="3" xfId="0" applyNumberFormat="1" applyFont="1" applyBorder="1" applyAlignment="1">
      <alignment horizontal="left"/>
    </xf>
    <xf numFmtId="49" fontId="16" fillId="0" borderId="3" xfId="0" applyNumberFormat="1" applyFont="1" applyBorder="1" applyAlignment="1">
      <alignment vertical="center" wrapText="1"/>
    </xf>
    <xf numFmtId="49" fontId="16" fillId="0" borderId="3" xfId="0" applyNumberFormat="1" applyFont="1" applyBorder="1"/>
    <xf numFmtId="49" fontId="55" fillId="0" borderId="3" xfId="0" applyNumberFormat="1" applyFont="1" applyFill="1" applyBorder="1" applyAlignment="1">
      <alignment horizontal="left" vertical="center"/>
    </xf>
    <xf numFmtId="0" fontId="16" fillId="0" borderId="0" xfId="0" applyFont="1" applyFill="1" applyAlignment="1">
      <alignment vertical="center" wrapText="1"/>
    </xf>
    <xf numFmtId="0" fontId="16" fillId="0" borderId="0" xfId="0" applyFont="1" applyFill="1" applyAlignment="1">
      <alignment wrapText="1"/>
    </xf>
    <xf numFmtId="0" fontId="16" fillId="0" borderId="0" xfId="0" applyFont="1" applyFill="1" applyAlignment="1">
      <alignment horizontal="center" vertical="center" wrapText="1"/>
    </xf>
    <xf numFmtId="0" fontId="16" fillId="0" borderId="0" xfId="0" applyFont="1" applyFill="1" applyAlignment="1">
      <alignment horizontal="left" vertical="center" wrapText="1"/>
    </xf>
    <xf numFmtId="0" fontId="16" fillId="12" borderId="3" xfId="0" applyFont="1" applyFill="1" applyBorder="1" applyAlignment="1">
      <alignment horizontal="center" vertical="center" wrapText="1"/>
    </xf>
    <xf numFmtId="0" fontId="50" fillId="12" borderId="3" xfId="0" applyFont="1" applyFill="1" applyBorder="1" applyAlignment="1">
      <alignment horizontal="center" vertical="center" wrapText="1"/>
    </xf>
    <xf numFmtId="0" fontId="50" fillId="12" borderId="3" xfId="0" applyFont="1" applyFill="1" applyBorder="1" applyAlignment="1">
      <alignment horizontal="center" vertical="center"/>
    </xf>
    <xf numFmtId="0" fontId="16" fillId="0" borderId="3" xfId="0" applyFont="1" applyFill="1" applyBorder="1" applyAlignment="1">
      <alignment vertical="center" wrapText="1"/>
    </xf>
    <xf numFmtId="0" fontId="16" fillId="0" borderId="3" xfId="0" applyFont="1" applyFill="1" applyBorder="1" applyAlignment="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right" vertical="center" wrapText="1"/>
    </xf>
    <xf numFmtId="0" fontId="16" fillId="2" borderId="3" xfId="0" applyFont="1" applyFill="1" applyBorder="1" applyAlignment="1">
      <alignment vertical="center" wrapText="1"/>
    </xf>
    <xf numFmtId="0" fontId="16" fillId="2" borderId="3" xfId="0" applyFont="1" applyFill="1" applyBorder="1" applyAlignment="1">
      <alignment horizontal="left" vertical="center" wrapText="1"/>
    </xf>
    <xf numFmtId="0" fontId="16" fillId="2" borderId="3" xfId="0" applyFont="1" applyFill="1" applyBorder="1" applyAlignment="1">
      <alignment horizontal="right" vertical="center" wrapText="1"/>
    </xf>
    <xf numFmtId="0" fontId="16" fillId="2" borderId="3" xfId="0" applyFont="1" applyFill="1" applyBorder="1" applyAlignment="1">
      <alignment horizontal="center" vertical="center" wrapText="1"/>
    </xf>
    <xf numFmtId="0" fontId="50" fillId="12" borderId="4" xfId="0" applyFont="1" applyFill="1" applyBorder="1" applyAlignment="1">
      <alignment horizontal="center" vertical="center" wrapText="1"/>
    </xf>
    <xf numFmtId="0" fontId="13" fillId="2" borderId="3" xfId="0" applyFont="1" applyFill="1" applyBorder="1" applyAlignment="1">
      <alignment horizontal="right" vertical="center" wrapText="1"/>
    </xf>
    <xf numFmtId="0" fontId="50" fillId="12" borderId="0" xfId="0" applyFont="1" applyFill="1" applyAlignment="1">
      <alignment horizontal="center" vertical="center" wrapText="1"/>
    </xf>
    <xf numFmtId="49" fontId="50" fillId="0" borderId="0" xfId="0" applyNumberFormat="1" applyFont="1" applyFill="1" applyAlignment="1">
      <alignment vertical="center"/>
    </xf>
    <xf numFmtId="0" fontId="16" fillId="11" borderId="3" xfId="0" applyFont="1" applyFill="1" applyBorder="1" applyAlignment="1">
      <alignment horizontal="center" vertical="center" wrapText="1"/>
    </xf>
    <xf numFmtId="0" fontId="16" fillId="2" borderId="0" xfId="0" applyFont="1" applyFill="1" applyAlignment="1">
      <alignment horizontal="center" vertical="center" wrapText="1"/>
    </xf>
    <xf numFmtId="0" fontId="56" fillId="21" borderId="17" xfId="0" applyFont="1" applyFill="1" applyBorder="1" applyAlignment="1">
      <alignment horizontal="center" vertical="center" wrapText="1"/>
    </xf>
    <xf numFmtId="0" fontId="56" fillId="21" borderId="7" xfId="0" applyFont="1" applyFill="1" applyBorder="1" applyAlignment="1">
      <alignment horizontal="center" vertical="center" wrapText="1"/>
    </xf>
    <xf numFmtId="0" fontId="56" fillId="0" borderId="18" xfId="0" applyFont="1" applyBorder="1" applyAlignment="1">
      <alignment horizontal="center" vertical="center"/>
    </xf>
    <xf numFmtId="0" fontId="56" fillId="0" borderId="19" xfId="0" applyFont="1" applyBorder="1" applyAlignment="1">
      <alignment horizontal="center" vertical="center"/>
    </xf>
    <xf numFmtId="0" fontId="56" fillId="0" borderId="19" xfId="0" applyFont="1" applyBorder="1" applyAlignment="1">
      <alignment vertical="center"/>
    </xf>
    <xf numFmtId="0" fontId="16" fillId="0" borderId="3" xfId="0" applyFont="1" applyFill="1" applyBorder="1" applyAlignment="1" quotePrefix="1">
      <alignment vertical="center" wrapText="1"/>
    </xf>
    <xf numFmtId="0" fontId="16" fillId="2" borderId="3" xfId="0" applyFont="1" applyFill="1" applyBorder="1" applyAlignment="1" quotePrefix="1">
      <alignment vertical="center" wrapText="1"/>
    </xf>
    <xf numFmtId="0" fontId="46" fillId="0" borderId="3" xfId="0" applyFont="1" applyFill="1" applyBorder="1" applyAlignment="1" quotePrefix="1">
      <alignment wrapText="1"/>
    </xf>
    <xf numFmtId="0" fontId="46" fillId="2" borderId="3" xfId="0" applyFont="1" applyFill="1" applyBorder="1" applyAlignment="1" quotePrefix="1">
      <alignment wrapText="1"/>
    </xf>
    <xf numFmtId="0" fontId="2" fillId="0" borderId="3" xfId="0" applyFont="1" applyFill="1" applyBorder="1" applyAlignment="1" quotePrefix="1">
      <alignment vertical="center"/>
    </xf>
  </cellXfs>
  <cellStyles count="49">
    <cellStyle name="一般" xfId="0" builtinId="0"/>
    <cellStyle name="超連結" xfId="1" builtinId="8"/>
    <cellStyle name="20% - 輔色2" xfId="2" builtinId="34"/>
    <cellStyle name="千分位[0]" xfId="3" builtinId="6"/>
    <cellStyle name="千分位" xfId="4" builtinId="3"/>
    <cellStyle name="20% - 輔色1" xfId="5" builtinId="30"/>
    <cellStyle name="貨幣" xfId="6" builtinId="4"/>
    <cellStyle name="備註" xfId="7" builtinId="10"/>
    <cellStyle name="已瀏覽過的超連結" xfId="8" builtinId="9"/>
    <cellStyle name="百分比" xfId="9" builtinId="5"/>
    <cellStyle name="20% - 輔色5" xfId="10" builtinId="46"/>
    <cellStyle name="40% - 輔色3" xfId="11" builtinId="39"/>
    <cellStyle name="60% - 輔色1" xfId="12" builtinId="32"/>
    <cellStyle name="貨幣[0]" xfId="13" builtinId="7"/>
    <cellStyle name="警告文字" xfId="14" builtinId="11"/>
    <cellStyle name="標題" xfId="15" builtinId="15"/>
    <cellStyle name="說明文字" xfId="16" builtinId="53"/>
    <cellStyle name="40% - 輔色6" xfId="17" builtinId="51"/>
    <cellStyle name="60% - 輔色4" xfId="18" builtinId="44"/>
    <cellStyle name="標題 1" xfId="19" builtinId="16"/>
    <cellStyle name="60% - 輔色5" xfId="20" builtinId="48"/>
    <cellStyle name="標題 2" xfId="21" builtinId="17"/>
    <cellStyle name="60% - 輔色6" xfId="22" builtinId="52"/>
    <cellStyle name="標題 3" xfId="23" builtinId="18"/>
    <cellStyle name="標題 4" xfId="24" builtinId="19"/>
    <cellStyle name="好" xfId="25" builtinId="26"/>
    <cellStyle name="輸入" xfId="26" builtinId="20"/>
    <cellStyle name="輸出" xfId="27" builtinId="21"/>
    <cellStyle name="計算方式" xfId="28" builtinId="22"/>
    <cellStyle name="檢查儲存格" xfId="29" builtinId="23"/>
    <cellStyle name="連結的儲存格" xfId="30" builtinId="24"/>
    <cellStyle name="加總" xfId="31" builtinId="25"/>
    <cellStyle name="壞" xfId="32" builtinId="27"/>
    <cellStyle name="中性" xfId="33" builtinId="28"/>
    <cellStyle name="輔色1" xfId="34" builtinId="29"/>
    <cellStyle name="20% - 輔色3" xfId="35" builtinId="38"/>
    <cellStyle name="40% - 輔色1" xfId="36" builtinId="31"/>
    <cellStyle name="輔色2" xfId="37" builtinId="33"/>
    <cellStyle name="20% - 輔色4" xfId="38" builtinId="42"/>
    <cellStyle name="40% - 輔色2" xfId="39" builtinId="35"/>
    <cellStyle name="20% - 輔色6" xfId="40" builtinId="50"/>
    <cellStyle name="40% - 輔色4" xfId="41" builtinId="43"/>
    <cellStyle name="60% - 輔色2" xfId="42" builtinId="36"/>
    <cellStyle name="輔色3" xfId="43" builtinId="37"/>
    <cellStyle name="40% - 輔色5" xfId="44" builtinId="47"/>
    <cellStyle name="60% - 輔色3" xfId="45" builtinId="40"/>
    <cellStyle name="輔色4" xfId="46" builtinId="41"/>
    <cellStyle name="輔色5" xfId="47" builtinId="45"/>
    <cellStyle name="輔色6" xfId="48" builtinId="49"/>
  </cellStyles>
  <tableStyles count="0" defaultTableStyle="TableStyleMedium2" defaultPivotStyle="PivotStyleMedium9"/>
  <colors>
    <mruColors>
      <color rgb="000000FF"/>
      <color rgb="00FFFF99"/>
      <color rgb="00B8CCE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51</xdr:row>
      <xdr:rowOff>205740</xdr:rowOff>
    </xdr:from>
    <xdr:to>
      <xdr:col>6</xdr:col>
      <xdr:colOff>969581</xdr:colOff>
      <xdr:row>89</xdr:row>
      <xdr:rowOff>95249</xdr:rowOff>
    </xdr:to>
    <xdr:pic>
      <xdr:nvPicPr>
        <xdr:cNvPr id="2" name="圖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85800" y="11026140"/>
          <a:ext cx="10379710" cy="7851775"/>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4"/>
  <sheetViews>
    <sheetView workbookViewId="0">
      <selection activeCell="C5" sqref="C5"/>
    </sheetView>
  </sheetViews>
  <sheetFormatPr defaultColWidth="9" defaultRowHeight="16.5" outlineLevelRow="3" outlineLevelCol="4"/>
  <cols>
    <col min="2" max="2" width="7" customWidth="1"/>
    <col min="4" max="4" width="48.875" customWidth="1"/>
    <col min="5" max="5" width="28" customWidth="1"/>
  </cols>
  <sheetData>
    <row r="2" ht="17.25"/>
    <row r="3" ht="17.25" spans="2:5">
      <c r="B3" s="304" t="s">
        <v>0</v>
      </c>
      <c r="C3" s="305" t="s">
        <v>1</v>
      </c>
      <c r="D3" s="305" t="s">
        <v>2</v>
      </c>
      <c r="E3" s="305" t="s">
        <v>3</v>
      </c>
    </row>
    <row r="4" ht="26.25" customHeight="1" spans="2:5">
      <c r="B4" s="306">
        <v>1</v>
      </c>
      <c r="C4" s="307" t="s">
        <v>4</v>
      </c>
      <c r="D4" s="308" t="s">
        <v>5</v>
      </c>
      <c r="E4" s="307" t="s">
        <v>6</v>
      </c>
    </row>
  </sheetData>
  <pageMargins left="0.699305555555556" right="0.699305555555556"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52"/>
  <sheetViews>
    <sheetView zoomScale="90" zoomScaleNormal="90" workbookViewId="0">
      <selection activeCell="C15" sqref="C15"/>
    </sheetView>
  </sheetViews>
  <sheetFormatPr defaultColWidth="9" defaultRowHeight="16.5"/>
  <cols>
    <col min="2" max="2" width="14.75" customWidth="1"/>
    <col min="3" max="3" width="32.625" customWidth="1"/>
    <col min="4" max="4" width="15.125" customWidth="1"/>
    <col min="5" max="5" width="19.875" customWidth="1"/>
    <col min="6" max="6" width="41.125" customWidth="1"/>
    <col min="7" max="7" width="17.5" customWidth="1"/>
    <col min="8" max="8" width="80.875" style="51" customWidth="1"/>
  </cols>
  <sheetData>
    <row r="2" s="50" customFormat="1" spans="2:3">
      <c r="B2" s="52" t="s">
        <v>1974</v>
      </c>
      <c r="C2" s="53">
        <v>2.06</v>
      </c>
    </row>
    <row r="3" s="50" customFormat="1" spans="2:3">
      <c r="B3" s="52" t="s">
        <v>65</v>
      </c>
      <c r="C3" s="54">
        <v>7</v>
      </c>
    </row>
    <row r="4" s="50" customFormat="1" ht="17.25" spans="2:3">
      <c r="B4" s="52" t="s">
        <v>66</v>
      </c>
      <c r="C4" s="53">
        <v>6.01</v>
      </c>
    </row>
    <row r="5" ht="26.25" spans="2:9">
      <c r="B5" s="55" t="s">
        <v>67</v>
      </c>
      <c r="C5" s="56"/>
      <c r="D5" s="56"/>
      <c r="E5" s="56"/>
      <c r="F5" s="56"/>
      <c r="G5" s="56"/>
      <c r="H5" s="57"/>
      <c r="I5" s="95"/>
    </row>
    <row r="6" spans="2:8">
      <c r="B6" s="58" t="s">
        <v>68</v>
      </c>
      <c r="C6" s="58" t="s">
        <v>10</v>
      </c>
      <c r="D6" s="58" t="s">
        <v>1975</v>
      </c>
      <c r="E6" s="58" t="s">
        <v>9</v>
      </c>
      <c r="F6" s="58" t="s">
        <v>234</v>
      </c>
      <c r="G6" s="58" t="s">
        <v>73</v>
      </c>
      <c r="H6" s="59" t="s">
        <v>74</v>
      </c>
    </row>
    <row r="7" spans="2:8">
      <c r="B7" s="60" t="s">
        <v>75</v>
      </c>
      <c r="C7" s="61" t="s">
        <v>1976</v>
      </c>
      <c r="D7" s="62">
        <v>0</v>
      </c>
      <c r="E7" s="61"/>
      <c r="F7" s="62"/>
      <c r="G7" s="63"/>
      <c r="H7" s="61"/>
    </row>
    <row r="8" spans="2:8">
      <c r="B8" s="60" t="s">
        <v>78</v>
      </c>
      <c r="C8" s="61" t="s">
        <v>1976</v>
      </c>
      <c r="D8" s="64">
        <v>0</v>
      </c>
      <c r="E8" s="65"/>
      <c r="F8" s="66"/>
      <c r="G8" s="67"/>
      <c r="H8" s="68"/>
    </row>
    <row r="9" spans="2:8">
      <c r="B9" s="60" t="s">
        <v>82</v>
      </c>
      <c r="C9" s="69" t="s">
        <v>1977</v>
      </c>
      <c r="D9" s="61" t="s">
        <v>1978</v>
      </c>
      <c r="E9" s="69" t="s">
        <v>1979</v>
      </c>
      <c r="F9" s="62"/>
      <c r="G9" s="70"/>
      <c r="H9" s="68"/>
    </row>
    <row r="10" spans="2:8">
      <c r="B10" s="71"/>
      <c r="C10" s="71"/>
      <c r="D10" s="61" t="s">
        <v>1980</v>
      </c>
      <c r="E10" s="71"/>
      <c r="F10" s="62"/>
      <c r="G10" s="70"/>
      <c r="H10" s="68"/>
    </row>
    <row r="11" spans="2:8">
      <c r="B11" s="71"/>
      <c r="C11" s="72"/>
      <c r="D11" s="61" t="s">
        <v>1981</v>
      </c>
      <c r="E11" s="72"/>
      <c r="F11" s="62"/>
      <c r="G11" s="70"/>
      <c r="H11" s="68"/>
    </row>
    <row r="12" spans="2:8">
      <c r="B12" s="71"/>
      <c r="C12" s="69" t="s">
        <v>1977</v>
      </c>
      <c r="D12" s="61" t="s">
        <v>1982</v>
      </c>
      <c r="E12" s="69" t="s">
        <v>1983</v>
      </c>
      <c r="F12" s="62"/>
      <c r="G12" s="70"/>
      <c r="H12" s="68"/>
    </row>
    <row r="13" spans="2:8">
      <c r="B13" s="71"/>
      <c r="C13" s="71"/>
      <c r="D13" s="61" t="s">
        <v>113</v>
      </c>
      <c r="E13" s="71"/>
      <c r="F13" s="62"/>
      <c r="G13" s="70"/>
      <c r="H13" s="68"/>
    </row>
    <row r="14" spans="2:8">
      <c r="B14" s="71"/>
      <c r="C14" s="72"/>
      <c r="D14" s="61" t="s">
        <v>123</v>
      </c>
      <c r="E14" s="72"/>
      <c r="F14" s="62"/>
      <c r="G14" s="70"/>
      <c r="H14" s="68"/>
    </row>
    <row r="15" spans="2:8">
      <c r="B15" s="71"/>
      <c r="C15" s="62" t="s">
        <v>1984</v>
      </c>
      <c r="D15" s="61" t="s">
        <v>133</v>
      </c>
      <c r="E15" s="61" t="s">
        <v>1985</v>
      </c>
      <c r="F15" s="62"/>
      <c r="G15" s="70"/>
      <c r="H15" s="73" t="s">
        <v>1986</v>
      </c>
    </row>
    <row r="16" spans="2:8">
      <c r="B16" s="71"/>
      <c r="C16" s="62" t="s">
        <v>1984</v>
      </c>
      <c r="D16" s="61" t="s">
        <v>1987</v>
      </c>
      <c r="E16" s="61" t="s">
        <v>1988</v>
      </c>
      <c r="F16" s="62"/>
      <c r="G16" s="70"/>
      <c r="H16" s="73"/>
    </row>
    <row r="17" spans="2:8">
      <c r="B17" s="71"/>
      <c r="C17" s="62" t="s">
        <v>1984</v>
      </c>
      <c r="D17" s="61" t="s">
        <v>1989</v>
      </c>
      <c r="E17" s="62" t="s">
        <v>1990</v>
      </c>
      <c r="F17" s="66" t="s">
        <v>1991</v>
      </c>
      <c r="G17" s="74"/>
      <c r="H17" s="68"/>
    </row>
    <row r="18" spans="2:8">
      <c r="B18" s="71"/>
      <c r="C18" s="62" t="s">
        <v>1984</v>
      </c>
      <c r="D18" s="61" t="s">
        <v>1992</v>
      </c>
      <c r="E18" s="62" t="s">
        <v>1993</v>
      </c>
      <c r="F18" s="66" t="s">
        <v>1994</v>
      </c>
      <c r="G18" s="74"/>
      <c r="H18" s="68"/>
    </row>
    <row r="19" spans="2:8">
      <c r="B19" s="71"/>
      <c r="C19" s="61" t="s">
        <v>1995</v>
      </c>
      <c r="D19" s="61" t="s">
        <v>1996</v>
      </c>
      <c r="E19" s="61" t="s">
        <v>1997</v>
      </c>
      <c r="F19" s="66"/>
      <c r="G19" s="74"/>
      <c r="H19" s="68"/>
    </row>
    <row r="20" spans="2:8">
      <c r="B20" s="71"/>
      <c r="C20" s="70" t="s">
        <v>1998</v>
      </c>
      <c r="D20" s="64" t="s">
        <v>1999</v>
      </c>
      <c r="E20" s="62" t="s">
        <v>2000</v>
      </c>
      <c r="F20" s="66" t="s">
        <v>2001</v>
      </c>
      <c r="G20" s="74"/>
      <c r="H20" s="75"/>
    </row>
    <row r="21" spans="2:8">
      <c r="B21" s="71"/>
      <c r="C21" s="70" t="s">
        <v>2002</v>
      </c>
      <c r="D21" s="64" t="s">
        <v>2003</v>
      </c>
      <c r="E21" s="62" t="s">
        <v>2004</v>
      </c>
      <c r="F21" s="65" t="s">
        <v>2005</v>
      </c>
      <c r="G21" s="74"/>
      <c r="H21" s="75"/>
    </row>
    <row r="22" spans="2:8">
      <c r="B22" s="71"/>
      <c r="C22" s="70" t="s">
        <v>2002</v>
      </c>
      <c r="D22" s="64" t="s">
        <v>2006</v>
      </c>
      <c r="E22" s="62" t="s">
        <v>2007</v>
      </c>
      <c r="F22" s="65" t="s">
        <v>2008</v>
      </c>
      <c r="G22" s="74"/>
      <c r="H22" s="75"/>
    </row>
    <row r="23" spans="2:8">
      <c r="B23" s="71"/>
      <c r="C23" s="70" t="s">
        <v>1995</v>
      </c>
      <c r="D23" s="76" t="s">
        <v>2009</v>
      </c>
      <c r="E23" s="61" t="s">
        <v>2010</v>
      </c>
      <c r="F23" s="62"/>
      <c r="G23" s="70"/>
      <c r="H23" s="68"/>
    </row>
    <row r="24" spans="2:8">
      <c r="B24" s="71"/>
      <c r="C24" s="76" t="s">
        <v>2002</v>
      </c>
      <c r="D24" s="76" t="s">
        <v>2011</v>
      </c>
      <c r="E24" s="61" t="s">
        <v>2012</v>
      </c>
      <c r="F24" s="62"/>
      <c r="G24" s="70"/>
      <c r="H24" s="68" t="s">
        <v>2013</v>
      </c>
    </row>
    <row r="25" spans="2:8">
      <c r="B25" s="71"/>
      <c r="C25" s="70"/>
      <c r="D25" s="76" t="s">
        <v>2014</v>
      </c>
      <c r="E25" s="61" t="s">
        <v>2015</v>
      </c>
      <c r="F25" s="62"/>
      <c r="G25" s="70"/>
      <c r="H25" s="68"/>
    </row>
    <row r="26" spans="2:8">
      <c r="B26" s="71"/>
      <c r="C26" s="76" t="s">
        <v>1984</v>
      </c>
      <c r="D26" s="76" t="s">
        <v>2016</v>
      </c>
      <c r="E26" s="61" t="s">
        <v>2017</v>
      </c>
      <c r="F26" s="62"/>
      <c r="G26" s="70"/>
      <c r="H26" s="68"/>
    </row>
    <row r="27" spans="2:8">
      <c r="B27" s="72"/>
      <c r="C27" s="70" t="s">
        <v>2002</v>
      </c>
      <c r="D27" s="77" t="s">
        <v>2018</v>
      </c>
      <c r="E27" s="61" t="s">
        <v>2019</v>
      </c>
      <c r="F27" s="62"/>
      <c r="G27" s="70"/>
      <c r="H27" s="68"/>
    </row>
    <row r="28" spans="2:8">
      <c r="B28" s="60" t="s">
        <v>110</v>
      </c>
      <c r="C28" s="64" t="s">
        <v>2020</v>
      </c>
      <c r="D28" s="64" t="s">
        <v>2021</v>
      </c>
      <c r="E28" s="62" t="s">
        <v>2022</v>
      </c>
      <c r="F28" s="66"/>
      <c r="G28" s="74"/>
      <c r="H28" s="75"/>
    </row>
    <row r="29" spans="2:8">
      <c r="B29" s="78"/>
      <c r="C29" s="79" t="s">
        <v>2023</v>
      </c>
      <c r="D29" s="79" t="s">
        <v>2024</v>
      </c>
      <c r="E29" s="79" t="s">
        <v>2025</v>
      </c>
      <c r="F29" s="66" t="s">
        <v>2026</v>
      </c>
      <c r="G29" s="74"/>
      <c r="H29" s="75"/>
    </row>
    <row r="30" spans="2:8">
      <c r="B30" s="60" t="s">
        <v>111</v>
      </c>
      <c r="C30" s="76" t="s">
        <v>2027</v>
      </c>
      <c r="D30" s="62">
        <v>0</v>
      </c>
      <c r="E30" s="61"/>
      <c r="F30" s="66"/>
      <c r="G30" s="74"/>
      <c r="H30" s="68"/>
    </row>
    <row r="31" spans="2:8">
      <c r="B31" s="60" t="s">
        <v>131</v>
      </c>
      <c r="C31" s="76" t="s">
        <v>2027</v>
      </c>
      <c r="D31" s="80">
        <v>0</v>
      </c>
      <c r="E31" s="66"/>
      <c r="F31" s="80"/>
      <c r="G31" s="74"/>
      <c r="H31" s="81"/>
    </row>
    <row r="32" spans="2:8">
      <c r="B32" s="82" t="s">
        <v>140</v>
      </c>
      <c r="C32" s="76" t="s">
        <v>2027</v>
      </c>
      <c r="D32" s="62">
        <v>0</v>
      </c>
      <c r="E32" s="62"/>
      <c r="F32" s="62"/>
      <c r="G32" s="83"/>
      <c r="H32" s="68"/>
    </row>
    <row r="33" spans="2:8">
      <c r="B33" s="84" t="s">
        <v>143</v>
      </c>
      <c r="C33" s="62" t="s">
        <v>2028</v>
      </c>
      <c r="D33" s="62" t="s">
        <v>127</v>
      </c>
      <c r="E33" s="62" t="s">
        <v>2029</v>
      </c>
      <c r="F33" s="66" t="s">
        <v>2030</v>
      </c>
      <c r="G33" s="70"/>
      <c r="H33" s="68"/>
    </row>
    <row r="34" spans="2:8">
      <c r="B34" s="85"/>
      <c r="C34" s="62" t="s">
        <v>2028</v>
      </c>
      <c r="D34" s="61" t="s">
        <v>2031</v>
      </c>
      <c r="E34" s="62" t="s">
        <v>2032</v>
      </c>
      <c r="F34" s="65" t="s">
        <v>2033</v>
      </c>
      <c r="G34" s="74"/>
      <c r="H34" s="68"/>
    </row>
    <row r="35" spans="2:8">
      <c r="B35" s="85"/>
      <c r="C35" s="62" t="s">
        <v>2028</v>
      </c>
      <c r="D35" s="62" t="s">
        <v>2034</v>
      </c>
      <c r="E35" s="62" t="s">
        <v>2035</v>
      </c>
      <c r="F35" s="66" t="s">
        <v>2036</v>
      </c>
      <c r="G35" s="74"/>
      <c r="H35" s="68"/>
    </row>
    <row r="36" spans="2:8">
      <c r="B36" s="85"/>
      <c r="C36" s="62" t="s">
        <v>2028</v>
      </c>
      <c r="D36" s="61" t="s">
        <v>2037</v>
      </c>
      <c r="E36" s="62" t="s">
        <v>2038</v>
      </c>
      <c r="F36" s="65" t="s">
        <v>2039</v>
      </c>
      <c r="G36" s="74"/>
      <c r="H36" s="68"/>
    </row>
    <row r="37" spans="2:8">
      <c r="B37" s="86"/>
      <c r="C37" s="62" t="s">
        <v>2028</v>
      </c>
      <c r="D37" s="61" t="s">
        <v>2040</v>
      </c>
      <c r="E37" s="61" t="s">
        <v>2041</v>
      </c>
      <c r="F37" s="62"/>
      <c r="G37" s="70"/>
      <c r="H37" s="68"/>
    </row>
    <row r="38" spans="2:8">
      <c r="B38" s="60" t="s">
        <v>155</v>
      </c>
      <c r="C38" s="61"/>
      <c r="D38" s="62">
        <v>0</v>
      </c>
      <c r="E38" s="62"/>
      <c r="F38" s="66"/>
      <c r="G38" s="74"/>
      <c r="H38" s="68"/>
    </row>
    <row r="39" spans="2:8">
      <c r="B39" s="82" t="s">
        <v>156</v>
      </c>
      <c r="C39" s="87" t="s">
        <v>2042</v>
      </c>
      <c r="D39" s="88"/>
      <c r="E39" s="89"/>
      <c r="F39" s="90"/>
      <c r="G39" s="74"/>
      <c r="H39" s="68"/>
    </row>
    <row r="40" spans="2:8">
      <c r="B40" s="82" t="s">
        <v>2043</v>
      </c>
      <c r="C40" s="87" t="s">
        <v>2042</v>
      </c>
      <c r="D40" s="89"/>
      <c r="E40" s="89"/>
      <c r="F40" s="89"/>
      <c r="G40" s="62"/>
      <c r="H40" s="68"/>
    </row>
    <row r="41" spans="2:8">
      <c r="B41" s="60" t="s">
        <v>2044</v>
      </c>
      <c r="C41" s="61" t="s">
        <v>2045</v>
      </c>
      <c r="D41" s="61" t="s">
        <v>2046</v>
      </c>
      <c r="E41" s="61" t="s">
        <v>2047</v>
      </c>
      <c r="F41" s="62"/>
      <c r="G41" s="62"/>
      <c r="H41" s="68"/>
    </row>
    <row r="42" spans="2:8">
      <c r="B42" s="78"/>
      <c r="C42" s="61" t="s">
        <v>2048</v>
      </c>
      <c r="D42" s="61" t="s">
        <v>2049</v>
      </c>
      <c r="E42" s="61" t="s">
        <v>2050</v>
      </c>
      <c r="F42" s="61" t="s">
        <v>2051</v>
      </c>
      <c r="G42" s="62"/>
      <c r="H42" s="68" t="s">
        <v>2052</v>
      </c>
    </row>
    <row r="43" spans="2:8">
      <c r="B43" s="71"/>
      <c r="C43" s="61" t="s">
        <v>2053</v>
      </c>
      <c r="D43" s="61" t="s">
        <v>1980</v>
      </c>
      <c r="E43" s="61" t="s">
        <v>2050</v>
      </c>
      <c r="F43" s="61" t="s">
        <v>2054</v>
      </c>
      <c r="G43" s="62"/>
      <c r="H43" s="68" t="s">
        <v>2052</v>
      </c>
    </row>
    <row r="44" spans="2:8">
      <c r="B44" s="71"/>
      <c r="C44" s="61" t="s">
        <v>2055</v>
      </c>
      <c r="D44" s="61" t="s">
        <v>2056</v>
      </c>
      <c r="E44" s="61" t="s">
        <v>2057</v>
      </c>
      <c r="F44" s="62"/>
      <c r="G44" s="62"/>
      <c r="H44" s="68"/>
    </row>
    <row r="45" spans="2:8">
      <c r="B45" s="71"/>
      <c r="C45" s="61" t="s">
        <v>2058</v>
      </c>
      <c r="D45" s="61" t="s">
        <v>2059</v>
      </c>
      <c r="E45" s="61" t="s">
        <v>2060</v>
      </c>
      <c r="F45" s="66"/>
      <c r="G45" s="74"/>
      <c r="H45" s="68"/>
    </row>
    <row r="46" spans="2:8">
      <c r="B46" s="60" t="s">
        <v>2061</v>
      </c>
      <c r="C46" s="61" t="s">
        <v>2062</v>
      </c>
      <c r="D46" s="62">
        <v>0</v>
      </c>
      <c r="E46" s="62"/>
      <c r="F46" s="66"/>
      <c r="G46" s="74"/>
      <c r="H46" s="68"/>
    </row>
    <row r="47" spans="2:8">
      <c r="B47" s="82" t="s">
        <v>2063</v>
      </c>
      <c r="C47" s="61" t="s">
        <v>2064</v>
      </c>
      <c r="D47" s="62">
        <v>0</v>
      </c>
      <c r="E47" s="62"/>
      <c r="F47" s="66"/>
      <c r="G47" s="74"/>
      <c r="H47" s="68"/>
    </row>
    <row r="48" spans="2:8">
      <c r="B48" s="91"/>
      <c r="C48" s="91"/>
      <c r="D48" s="91"/>
      <c r="E48" s="91"/>
      <c r="F48" s="91"/>
      <c r="G48" s="91"/>
      <c r="H48" s="92"/>
    </row>
    <row r="49" spans="2:8">
      <c r="B49" s="91"/>
      <c r="C49" s="91"/>
      <c r="D49" s="91"/>
      <c r="E49" s="91"/>
      <c r="F49" s="91"/>
      <c r="G49" s="91"/>
      <c r="H49" s="92"/>
    </row>
    <row r="52" spans="2:4">
      <c r="B52" s="93" t="s">
        <v>172</v>
      </c>
      <c r="C52" s="94"/>
      <c r="D52" s="94"/>
    </row>
  </sheetData>
  <mergeCells count="10">
    <mergeCell ref="B5:H5"/>
    <mergeCell ref="B52:D52"/>
    <mergeCell ref="B9:B27"/>
    <mergeCell ref="B28:B29"/>
    <mergeCell ref="B33:B37"/>
    <mergeCell ref="B41:B45"/>
    <mergeCell ref="C9:C11"/>
    <mergeCell ref="C12:C14"/>
    <mergeCell ref="E9:E11"/>
    <mergeCell ref="E12:E14"/>
  </mergeCells>
  <pageMargins left="0.699305555555556" right="0.699305555555556" top="0.75" bottom="0.75" header="0.3" footer="0.3"/>
  <pageSetup paperSize="9" orientation="portrait" horizontalDpi="300" verticalDpi="300"/>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34"/>
  <sheetViews>
    <sheetView zoomScale="85" zoomScaleNormal="85" workbookViewId="0">
      <pane ySplit="6" topLeftCell="A71" activePane="bottomLeft" state="frozen"/>
      <selection/>
      <selection pane="bottomLeft" activeCell="E82" sqref="E82"/>
    </sheetView>
  </sheetViews>
  <sheetFormatPr defaultColWidth="9" defaultRowHeight="16.5"/>
  <cols>
    <col min="3" max="3" width="18.3833333333333" customWidth="1"/>
    <col min="4" max="4" width="9.26666666666667" customWidth="1"/>
    <col min="5" max="5" width="16.6166666666667" customWidth="1"/>
    <col min="6" max="6" width="13.225" hidden="1" customWidth="1"/>
    <col min="7" max="7" width="2.65" hidden="1" customWidth="1"/>
    <col min="8" max="8" width="6.175" hidden="1" customWidth="1"/>
    <col min="9" max="9" width="14.7" hidden="1" customWidth="1"/>
    <col min="10" max="10" width="15.7333333333333" hidden="1" customWidth="1"/>
    <col min="11" max="11" width="11.7666666666667" style="2" customWidth="1"/>
    <col min="12" max="12" width="25.5833333333333" customWidth="1"/>
    <col min="13" max="13" width="18.225" customWidth="1"/>
    <col min="14" max="14" width="23.675" customWidth="1"/>
    <col min="15" max="15" width="18.525" hidden="1" customWidth="1"/>
    <col min="16" max="16" width="13.525" customWidth="1"/>
    <col min="17" max="17" width="15.4333333333333" customWidth="1"/>
  </cols>
  <sheetData>
    <row r="1" ht="15" customHeight="1" spans="1:19">
      <c r="A1" s="3" t="s">
        <v>657</v>
      </c>
      <c r="B1" s="4"/>
      <c r="C1" s="4"/>
      <c r="D1" s="4"/>
      <c r="E1" s="4"/>
      <c r="F1" s="4"/>
      <c r="G1" s="4"/>
      <c r="H1" s="4"/>
      <c r="I1" s="4"/>
      <c r="J1" s="4"/>
      <c r="K1" s="14"/>
      <c r="L1" s="4"/>
      <c r="M1" s="4"/>
      <c r="N1" s="4"/>
      <c r="O1" s="4"/>
      <c r="P1" s="4"/>
      <c r="Q1" s="4"/>
      <c r="R1" s="4"/>
      <c r="S1" s="29"/>
    </row>
    <row r="2" s="1" customFormat="1" ht="15" customHeight="1" spans="1:19">
      <c r="A2" s="5" t="s">
        <v>658</v>
      </c>
      <c r="B2" s="5" t="s">
        <v>659</v>
      </c>
      <c r="C2" s="5" t="s">
        <v>660</v>
      </c>
      <c r="D2" s="6" t="s">
        <v>661</v>
      </c>
      <c r="E2" s="5" t="s">
        <v>662</v>
      </c>
      <c r="F2" s="5" t="s">
        <v>663</v>
      </c>
      <c r="G2" s="5" t="s">
        <v>664</v>
      </c>
      <c r="H2" s="6" t="s">
        <v>665</v>
      </c>
      <c r="I2" s="6" t="s">
        <v>666</v>
      </c>
      <c r="J2" s="5" t="s">
        <v>74</v>
      </c>
      <c r="K2" s="5" t="s">
        <v>667</v>
      </c>
      <c r="L2" s="5" t="s">
        <v>668</v>
      </c>
      <c r="M2" s="5" t="s">
        <v>669</v>
      </c>
      <c r="N2" s="5" t="s">
        <v>2</v>
      </c>
      <c r="O2" s="5" t="s">
        <v>2065</v>
      </c>
      <c r="P2" s="5" t="s">
        <v>2066</v>
      </c>
      <c r="Q2" s="5" t="s">
        <v>2067</v>
      </c>
      <c r="R2" s="5" t="s">
        <v>237</v>
      </c>
      <c r="S2" s="5" t="s">
        <v>175</v>
      </c>
    </row>
    <row r="3" s="1" customFormat="1" ht="15" customHeight="1" spans="1:19">
      <c r="A3" s="5"/>
      <c r="B3" s="5"/>
      <c r="C3" s="5"/>
      <c r="D3" s="6"/>
      <c r="E3" s="5"/>
      <c r="F3" s="5"/>
      <c r="G3" s="5"/>
      <c r="H3" s="6"/>
      <c r="I3" s="6"/>
      <c r="J3" s="5"/>
      <c r="K3" s="5"/>
      <c r="L3" s="5"/>
      <c r="M3" s="5"/>
      <c r="N3" s="5"/>
      <c r="O3" s="5"/>
      <c r="P3" s="5"/>
      <c r="Q3" s="5"/>
      <c r="R3" s="5"/>
      <c r="S3" s="5"/>
    </row>
    <row r="4" s="1" customFormat="1" ht="15" customHeight="1" spans="1:19">
      <c r="A4" s="5"/>
      <c r="B4" s="5"/>
      <c r="C4" s="5"/>
      <c r="D4" s="6"/>
      <c r="E4" s="5"/>
      <c r="F4" s="5"/>
      <c r="G4" s="5"/>
      <c r="H4" s="6"/>
      <c r="I4" s="6"/>
      <c r="J4" s="5"/>
      <c r="K4" s="5"/>
      <c r="L4" s="5"/>
      <c r="M4" s="5"/>
      <c r="N4" s="5"/>
      <c r="O4" s="5"/>
      <c r="P4" s="5"/>
      <c r="Q4" s="5"/>
      <c r="R4" s="5"/>
      <c r="S4" s="5"/>
    </row>
    <row r="5" s="1" customFormat="1" ht="15" customHeight="1" spans="1:19">
      <c r="A5" s="5"/>
      <c r="B5" s="5"/>
      <c r="C5" s="5"/>
      <c r="D5" s="6"/>
      <c r="E5" s="5"/>
      <c r="F5" s="5"/>
      <c r="G5" s="5"/>
      <c r="H5" s="6"/>
      <c r="I5" s="6"/>
      <c r="J5" s="5"/>
      <c r="K5" s="5"/>
      <c r="L5" s="5"/>
      <c r="M5" s="5"/>
      <c r="N5" s="5"/>
      <c r="O5" s="5"/>
      <c r="P5" s="5"/>
      <c r="Q5" s="5"/>
      <c r="R5" s="5"/>
      <c r="S5" s="5"/>
    </row>
    <row r="6" s="1" customFormat="1" ht="15" customHeight="1" spans="1:19">
      <c r="A6" s="5"/>
      <c r="B6" s="5"/>
      <c r="C6" s="5"/>
      <c r="D6" s="6"/>
      <c r="E6" s="5"/>
      <c r="F6" s="5"/>
      <c r="G6" s="5"/>
      <c r="H6" s="6"/>
      <c r="I6" s="6"/>
      <c r="J6" s="5"/>
      <c r="K6" s="5"/>
      <c r="L6" s="5"/>
      <c r="M6" s="5"/>
      <c r="N6" s="5"/>
      <c r="O6" s="5"/>
      <c r="P6" s="15">
        <f t="shared" ref="P6:R6" si="0">COUNTA(P7:P234)/(COUNTBLANK(P7:P234)+COUNTA(P7:P234))</f>
        <v>0.991228070175439</v>
      </c>
      <c r="Q6" s="15">
        <f t="shared" si="0"/>
        <v>0.921052631578947</v>
      </c>
      <c r="R6" s="15">
        <f t="shared" si="0"/>
        <v>0</v>
      </c>
      <c r="S6" s="30"/>
    </row>
    <row r="7" ht="30" customHeight="1" spans="1:19">
      <c r="A7" s="7" t="s">
        <v>670</v>
      </c>
      <c r="B7" s="8" t="s">
        <v>671</v>
      </c>
      <c r="C7" s="8" t="s">
        <v>672</v>
      </c>
      <c r="D7" s="9"/>
      <c r="E7" s="9" t="s">
        <v>659</v>
      </c>
      <c r="F7" s="9" t="s">
        <v>673</v>
      </c>
      <c r="G7" s="10" t="s">
        <v>674</v>
      </c>
      <c r="H7" s="9" t="s">
        <v>675</v>
      </c>
      <c r="I7" s="9" t="s">
        <v>676</v>
      </c>
      <c r="J7" s="10" t="s">
        <v>677</v>
      </c>
      <c r="K7" s="16" t="s">
        <v>678</v>
      </c>
      <c r="L7" s="17" t="s">
        <v>2068</v>
      </c>
      <c r="M7" s="18" t="s">
        <v>713</v>
      </c>
      <c r="N7" s="19"/>
      <c r="O7" s="20"/>
      <c r="P7" s="21" t="s">
        <v>242</v>
      </c>
      <c r="Q7" s="31" t="s">
        <v>242</v>
      </c>
      <c r="R7" s="31"/>
      <c r="S7" s="21"/>
    </row>
    <row r="8" ht="30" customHeight="1" spans="1:19">
      <c r="A8" s="7" t="s">
        <v>682</v>
      </c>
      <c r="B8" s="8" t="s">
        <v>683</v>
      </c>
      <c r="C8" s="8" t="s">
        <v>182</v>
      </c>
      <c r="D8" s="9"/>
      <c r="E8" s="9"/>
      <c r="F8" s="9" t="s">
        <v>686</v>
      </c>
      <c r="G8" s="10" t="s">
        <v>674</v>
      </c>
      <c r="H8" s="9"/>
      <c r="I8" s="9"/>
      <c r="J8" s="10" t="s">
        <v>687</v>
      </c>
      <c r="K8" s="16"/>
      <c r="L8" s="17"/>
      <c r="M8" s="22" t="s">
        <v>823</v>
      </c>
      <c r="N8" s="23"/>
      <c r="O8" s="20"/>
      <c r="P8" s="24" t="s">
        <v>242</v>
      </c>
      <c r="Q8" s="32" t="s">
        <v>2069</v>
      </c>
      <c r="R8" s="31"/>
      <c r="S8" s="33"/>
    </row>
    <row r="9" ht="30" customHeight="1" spans="1:19">
      <c r="A9" s="7" t="s">
        <v>691</v>
      </c>
      <c r="B9" s="8" t="s">
        <v>692</v>
      </c>
      <c r="C9" s="8" t="s">
        <v>182</v>
      </c>
      <c r="D9" s="9"/>
      <c r="E9" s="9"/>
      <c r="F9" s="9" t="s">
        <v>693</v>
      </c>
      <c r="G9" s="10" t="s">
        <v>674</v>
      </c>
      <c r="H9" s="9"/>
      <c r="I9" s="9"/>
      <c r="J9" s="10" t="s">
        <v>694</v>
      </c>
      <c r="K9" s="16"/>
      <c r="L9" s="17"/>
      <c r="M9" s="22" t="s">
        <v>823</v>
      </c>
      <c r="N9" s="23"/>
      <c r="O9" s="20" t="s">
        <v>359</v>
      </c>
      <c r="P9" s="24" t="s">
        <v>242</v>
      </c>
      <c r="Q9" s="34"/>
      <c r="R9" s="34"/>
      <c r="S9" s="35"/>
    </row>
    <row r="10" ht="30" customHeight="1" spans="1:19">
      <c r="A10" s="7" t="s">
        <v>696</v>
      </c>
      <c r="B10" s="8" t="s">
        <v>697</v>
      </c>
      <c r="C10" s="8" t="s">
        <v>182</v>
      </c>
      <c r="D10" s="9"/>
      <c r="E10" s="9"/>
      <c r="F10" s="9" t="s">
        <v>699</v>
      </c>
      <c r="G10" s="10" t="s">
        <v>674</v>
      </c>
      <c r="H10" s="9"/>
      <c r="I10" s="9"/>
      <c r="J10" s="10" t="s">
        <v>700</v>
      </c>
      <c r="K10" s="16"/>
      <c r="L10" s="17"/>
      <c r="M10" s="22" t="s">
        <v>823</v>
      </c>
      <c r="N10" s="23"/>
      <c r="O10" s="20"/>
      <c r="P10" s="24" t="s">
        <v>242</v>
      </c>
      <c r="Q10" s="36" t="s">
        <v>2069</v>
      </c>
      <c r="R10" s="31"/>
      <c r="S10" s="35"/>
    </row>
    <row r="11" ht="30" customHeight="1" spans="1:19">
      <c r="A11" s="7" t="s">
        <v>703</v>
      </c>
      <c r="B11" s="8" t="s">
        <v>704</v>
      </c>
      <c r="C11" s="8" t="s">
        <v>672</v>
      </c>
      <c r="D11" s="9"/>
      <c r="E11" s="9" t="s">
        <v>706</v>
      </c>
      <c r="F11" s="9" t="s">
        <v>707</v>
      </c>
      <c r="G11" s="10" t="s">
        <v>708</v>
      </c>
      <c r="H11" s="11" t="s">
        <v>709</v>
      </c>
      <c r="I11" s="11" t="s">
        <v>710</v>
      </c>
      <c r="J11" s="25" t="s">
        <v>711</v>
      </c>
      <c r="K11" s="16" t="s">
        <v>678</v>
      </c>
      <c r="L11" s="17" t="s">
        <v>2070</v>
      </c>
      <c r="M11" s="18" t="s">
        <v>713</v>
      </c>
      <c r="N11" s="26" t="s">
        <v>2071</v>
      </c>
      <c r="O11" s="20" t="s">
        <v>359</v>
      </c>
      <c r="P11" s="24" t="s">
        <v>242</v>
      </c>
      <c r="Q11" s="31" t="s">
        <v>242</v>
      </c>
      <c r="R11" s="31"/>
      <c r="S11" s="21"/>
    </row>
    <row r="12" ht="30" customHeight="1" spans="1:19">
      <c r="A12" s="7" t="s">
        <v>715</v>
      </c>
      <c r="B12" s="8" t="s">
        <v>716</v>
      </c>
      <c r="C12" s="8" t="s">
        <v>672</v>
      </c>
      <c r="D12" s="9"/>
      <c r="E12" s="9" t="s">
        <v>706</v>
      </c>
      <c r="F12" s="9" t="s">
        <v>717</v>
      </c>
      <c r="G12" s="10" t="s">
        <v>708</v>
      </c>
      <c r="H12" s="11" t="s">
        <v>709</v>
      </c>
      <c r="I12" s="11" t="s">
        <v>710</v>
      </c>
      <c r="J12" s="25" t="s">
        <v>718</v>
      </c>
      <c r="K12" s="16" t="s">
        <v>678</v>
      </c>
      <c r="L12" s="17" t="s">
        <v>2072</v>
      </c>
      <c r="M12" s="18" t="s">
        <v>720</v>
      </c>
      <c r="N12" s="26" t="s">
        <v>2071</v>
      </c>
      <c r="O12" s="20" t="s">
        <v>359</v>
      </c>
      <c r="P12" s="24" t="s">
        <v>242</v>
      </c>
      <c r="Q12" s="31" t="s">
        <v>242</v>
      </c>
      <c r="R12" s="31"/>
      <c r="S12" s="21"/>
    </row>
    <row r="13" ht="30" customHeight="1" spans="1:19">
      <c r="A13" s="7" t="s">
        <v>721</v>
      </c>
      <c r="B13" s="8" t="s">
        <v>722</v>
      </c>
      <c r="C13" s="8" t="s">
        <v>182</v>
      </c>
      <c r="D13" s="9"/>
      <c r="E13" s="9"/>
      <c r="F13" s="9" t="s">
        <v>723</v>
      </c>
      <c r="G13" s="10" t="s">
        <v>708</v>
      </c>
      <c r="H13" s="9"/>
      <c r="I13" s="9"/>
      <c r="J13" s="10" t="s">
        <v>724</v>
      </c>
      <c r="K13" s="16"/>
      <c r="L13" s="17"/>
      <c r="M13" s="22" t="s">
        <v>823</v>
      </c>
      <c r="N13" s="23"/>
      <c r="O13" s="20" t="s">
        <v>359</v>
      </c>
      <c r="P13" s="24" t="s">
        <v>242</v>
      </c>
      <c r="Q13" s="37" t="s">
        <v>242</v>
      </c>
      <c r="R13" s="37"/>
      <c r="S13" s="24"/>
    </row>
    <row r="14" ht="30" customHeight="1" spans="1:19">
      <c r="A14" s="7" t="s">
        <v>727</v>
      </c>
      <c r="B14" s="8" t="s">
        <v>728</v>
      </c>
      <c r="C14" s="8" t="s">
        <v>182</v>
      </c>
      <c r="D14" s="9"/>
      <c r="E14" s="9"/>
      <c r="F14" s="9" t="s">
        <v>729</v>
      </c>
      <c r="G14" s="10" t="s">
        <v>708</v>
      </c>
      <c r="H14" s="9"/>
      <c r="I14" s="9"/>
      <c r="J14" s="10" t="s">
        <v>730</v>
      </c>
      <c r="K14" s="16"/>
      <c r="L14" s="17"/>
      <c r="M14" s="22" t="s">
        <v>823</v>
      </c>
      <c r="N14" s="23"/>
      <c r="O14" s="20"/>
      <c r="P14" s="24" t="s">
        <v>242</v>
      </c>
      <c r="Q14" s="36" t="s">
        <v>2069</v>
      </c>
      <c r="R14" s="31"/>
      <c r="S14" s="33"/>
    </row>
    <row r="15" ht="30" customHeight="1" spans="1:19">
      <c r="A15" s="7" t="s">
        <v>733</v>
      </c>
      <c r="B15" s="8" t="s">
        <v>734</v>
      </c>
      <c r="C15" s="8" t="s">
        <v>182</v>
      </c>
      <c r="D15" s="9"/>
      <c r="E15" s="9" t="s">
        <v>659</v>
      </c>
      <c r="F15" s="9"/>
      <c r="G15" s="10" t="s">
        <v>735</v>
      </c>
      <c r="H15" s="9"/>
      <c r="I15" s="9"/>
      <c r="J15" s="10" t="s">
        <v>736</v>
      </c>
      <c r="K15" s="16"/>
      <c r="L15" s="17"/>
      <c r="M15" s="22"/>
      <c r="N15" s="17" t="s">
        <v>2073</v>
      </c>
      <c r="O15" s="20" t="s">
        <v>359</v>
      </c>
      <c r="P15" s="24" t="s">
        <v>242</v>
      </c>
      <c r="Q15" s="36" t="s">
        <v>2069</v>
      </c>
      <c r="R15" s="31"/>
      <c r="S15" s="38"/>
    </row>
    <row r="16" ht="30" customHeight="1" spans="1:19">
      <c r="A16" s="7" t="s">
        <v>739</v>
      </c>
      <c r="B16" s="8" t="s">
        <v>740</v>
      </c>
      <c r="C16" s="8" t="s">
        <v>672</v>
      </c>
      <c r="D16" s="9"/>
      <c r="E16" s="11" t="s">
        <v>659</v>
      </c>
      <c r="F16" s="9"/>
      <c r="G16" s="10" t="s">
        <v>735</v>
      </c>
      <c r="H16" s="9"/>
      <c r="I16" s="9"/>
      <c r="J16" s="10" t="s">
        <v>741</v>
      </c>
      <c r="K16" s="16"/>
      <c r="L16" s="17" t="s">
        <v>2074</v>
      </c>
      <c r="M16" s="22" t="s">
        <v>689</v>
      </c>
      <c r="N16" s="23"/>
      <c r="O16" s="20"/>
      <c r="P16" s="24" t="s">
        <v>242</v>
      </c>
      <c r="Q16" s="36" t="s">
        <v>2069</v>
      </c>
      <c r="R16" s="31"/>
      <c r="S16" s="38"/>
    </row>
    <row r="17" ht="30" customHeight="1" spans="1:19">
      <c r="A17" s="7" t="s">
        <v>743</v>
      </c>
      <c r="B17" s="8" t="s">
        <v>744</v>
      </c>
      <c r="C17" s="8" t="s">
        <v>182</v>
      </c>
      <c r="D17" s="9"/>
      <c r="E17" s="9" t="s">
        <v>659</v>
      </c>
      <c r="F17" s="9"/>
      <c r="G17" s="10" t="s">
        <v>735</v>
      </c>
      <c r="H17" s="9"/>
      <c r="I17" s="9"/>
      <c r="J17" s="10" t="s">
        <v>745</v>
      </c>
      <c r="K17" s="16"/>
      <c r="L17" s="17"/>
      <c r="M17" s="22"/>
      <c r="N17" s="17" t="s">
        <v>2073</v>
      </c>
      <c r="O17" s="20" t="s">
        <v>359</v>
      </c>
      <c r="P17" s="24" t="s">
        <v>242</v>
      </c>
      <c r="Q17" s="36" t="s">
        <v>2069</v>
      </c>
      <c r="R17" s="31"/>
      <c r="S17" s="38"/>
    </row>
    <row r="18" ht="30" customHeight="1" spans="1:19">
      <c r="A18" s="7" t="s">
        <v>748</v>
      </c>
      <c r="B18" s="8" t="s">
        <v>749</v>
      </c>
      <c r="C18" s="8" t="s">
        <v>182</v>
      </c>
      <c r="D18" s="9"/>
      <c r="E18" s="9" t="s">
        <v>659</v>
      </c>
      <c r="F18" s="9"/>
      <c r="G18" s="10" t="s">
        <v>750</v>
      </c>
      <c r="H18" s="9"/>
      <c r="I18" s="9"/>
      <c r="J18" s="10" t="s">
        <v>751</v>
      </c>
      <c r="K18" s="16"/>
      <c r="L18" s="17"/>
      <c r="M18" s="22"/>
      <c r="N18" s="17" t="s">
        <v>2073</v>
      </c>
      <c r="O18" s="20"/>
      <c r="P18" s="24" t="s">
        <v>242</v>
      </c>
      <c r="Q18" s="36" t="s">
        <v>2069</v>
      </c>
      <c r="R18" s="31"/>
      <c r="S18" s="38"/>
    </row>
    <row r="19" ht="30" customHeight="1" spans="1:19">
      <c r="A19" s="7" t="s">
        <v>753</v>
      </c>
      <c r="B19" s="8" t="s">
        <v>754</v>
      </c>
      <c r="C19" s="8" t="s">
        <v>182</v>
      </c>
      <c r="D19" s="9"/>
      <c r="E19" s="9" t="s">
        <v>659</v>
      </c>
      <c r="F19" s="9" t="s">
        <v>756</v>
      </c>
      <c r="G19" s="10" t="s">
        <v>750</v>
      </c>
      <c r="H19" s="9" t="s">
        <v>709</v>
      </c>
      <c r="I19" s="9" t="s">
        <v>676</v>
      </c>
      <c r="J19" s="10" t="s">
        <v>757</v>
      </c>
      <c r="K19" s="16"/>
      <c r="L19" s="17" t="s">
        <v>2075</v>
      </c>
      <c r="M19" s="22" t="s">
        <v>680</v>
      </c>
      <c r="N19" s="23"/>
      <c r="O19" s="20" t="s">
        <v>359</v>
      </c>
      <c r="P19" s="24" t="s">
        <v>242</v>
      </c>
      <c r="Q19" s="37" t="s">
        <v>242</v>
      </c>
      <c r="R19" s="37"/>
      <c r="S19" s="24"/>
    </row>
    <row r="20" ht="30" customHeight="1" spans="1:19">
      <c r="A20" s="7" t="s">
        <v>760</v>
      </c>
      <c r="B20" s="8" t="s">
        <v>761</v>
      </c>
      <c r="C20" s="8" t="s">
        <v>182</v>
      </c>
      <c r="D20" s="9"/>
      <c r="E20" s="9" t="s">
        <v>659</v>
      </c>
      <c r="F20" s="9" t="s">
        <v>762</v>
      </c>
      <c r="G20" s="10" t="s">
        <v>750</v>
      </c>
      <c r="H20" s="9" t="s">
        <v>709</v>
      </c>
      <c r="I20" s="9" t="s">
        <v>676</v>
      </c>
      <c r="J20" s="10" t="s">
        <v>763</v>
      </c>
      <c r="K20" s="16"/>
      <c r="L20" s="17" t="s">
        <v>2076</v>
      </c>
      <c r="M20" s="22" t="s">
        <v>713</v>
      </c>
      <c r="N20" s="23"/>
      <c r="O20" s="20" t="s">
        <v>359</v>
      </c>
      <c r="P20" s="24" t="s">
        <v>242</v>
      </c>
      <c r="Q20" s="37" t="s">
        <v>242</v>
      </c>
      <c r="R20" s="37"/>
      <c r="S20" s="24"/>
    </row>
    <row r="21" ht="30" customHeight="1" spans="1:19">
      <c r="A21" s="7" t="s">
        <v>765</v>
      </c>
      <c r="B21" s="8" t="s">
        <v>766</v>
      </c>
      <c r="C21" s="8" t="s">
        <v>182</v>
      </c>
      <c r="D21" s="9"/>
      <c r="E21" s="9" t="s">
        <v>659</v>
      </c>
      <c r="F21" s="9" t="s">
        <v>767</v>
      </c>
      <c r="G21" s="10" t="s">
        <v>750</v>
      </c>
      <c r="H21" s="9" t="s">
        <v>709</v>
      </c>
      <c r="I21" s="9" t="s">
        <v>676</v>
      </c>
      <c r="J21" s="10" t="s">
        <v>768</v>
      </c>
      <c r="K21" s="16"/>
      <c r="L21" s="17"/>
      <c r="M21" s="22"/>
      <c r="N21" s="17" t="s">
        <v>2073</v>
      </c>
      <c r="O21" s="20" t="s">
        <v>359</v>
      </c>
      <c r="P21" s="24" t="s">
        <v>242</v>
      </c>
      <c r="Q21" s="37" t="s">
        <v>242</v>
      </c>
      <c r="R21" s="37"/>
      <c r="S21" s="24"/>
    </row>
    <row r="22" ht="30" customHeight="1" spans="1:19">
      <c r="A22" s="7" t="s">
        <v>770</v>
      </c>
      <c r="B22" s="8" t="s">
        <v>771</v>
      </c>
      <c r="C22" s="8" t="s">
        <v>182</v>
      </c>
      <c r="D22" s="9"/>
      <c r="E22" s="9"/>
      <c r="F22" s="9" t="s">
        <v>771</v>
      </c>
      <c r="G22" s="10"/>
      <c r="H22" s="9" t="s">
        <v>709</v>
      </c>
      <c r="I22" s="9" t="s">
        <v>676</v>
      </c>
      <c r="J22" s="10" t="s">
        <v>772</v>
      </c>
      <c r="K22" s="16"/>
      <c r="L22" s="17"/>
      <c r="M22" s="22" t="s">
        <v>823</v>
      </c>
      <c r="N22" s="23"/>
      <c r="O22" s="20" t="s">
        <v>359</v>
      </c>
      <c r="P22" s="24" t="s">
        <v>242</v>
      </c>
      <c r="Q22" s="37" t="s">
        <v>242</v>
      </c>
      <c r="R22" s="37"/>
      <c r="S22" s="24"/>
    </row>
    <row r="23" ht="30" customHeight="1" spans="1:19">
      <c r="A23" s="7" t="s">
        <v>774</v>
      </c>
      <c r="B23" s="8" t="s">
        <v>775</v>
      </c>
      <c r="C23" s="8" t="s">
        <v>182</v>
      </c>
      <c r="D23" s="9"/>
      <c r="E23" s="9" t="s">
        <v>659</v>
      </c>
      <c r="F23" s="9" t="s">
        <v>776</v>
      </c>
      <c r="G23" s="10"/>
      <c r="H23" s="9" t="s">
        <v>709</v>
      </c>
      <c r="I23" s="9" t="s">
        <v>710</v>
      </c>
      <c r="J23" s="10" t="s">
        <v>777</v>
      </c>
      <c r="K23" s="16"/>
      <c r="L23" s="17"/>
      <c r="M23" s="22"/>
      <c r="N23" s="17" t="s">
        <v>2073</v>
      </c>
      <c r="O23" s="20"/>
      <c r="P23" s="24" t="s">
        <v>242</v>
      </c>
      <c r="Q23" s="31" t="s">
        <v>242</v>
      </c>
      <c r="R23" s="31"/>
      <c r="S23" s="21"/>
    </row>
    <row r="24" ht="30" customHeight="1" spans="1:19">
      <c r="A24" s="7" t="s">
        <v>780</v>
      </c>
      <c r="B24" s="8" t="s">
        <v>781</v>
      </c>
      <c r="C24" s="8" t="s">
        <v>182</v>
      </c>
      <c r="D24" s="9"/>
      <c r="E24" s="9" t="s">
        <v>659</v>
      </c>
      <c r="F24" s="9" t="s">
        <v>782</v>
      </c>
      <c r="G24" s="10"/>
      <c r="H24" s="9" t="s">
        <v>709</v>
      </c>
      <c r="I24" s="9" t="s">
        <v>710</v>
      </c>
      <c r="J24" s="10" t="s">
        <v>783</v>
      </c>
      <c r="K24" s="16"/>
      <c r="L24" s="17"/>
      <c r="M24" s="22"/>
      <c r="N24" s="17" t="s">
        <v>2073</v>
      </c>
      <c r="O24" s="20"/>
      <c r="P24" s="24" t="s">
        <v>242</v>
      </c>
      <c r="Q24" s="31" t="s">
        <v>242</v>
      </c>
      <c r="R24" s="31"/>
      <c r="S24" s="21"/>
    </row>
    <row r="25" ht="30" customHeight="1" spans="1:19">
      <c r="A25" s="7" t="s">
        <v>785</v>
      </c>
      <c r="B25" s="8" t="s">
        <v>786</v>
      </c>
      <c r="C25" s="8" t="s">
        <v>672</v>
      </c>
      <c r="D25" s="9"/>
      <c r="E25" s="9" t="s">
        <v>706</v>
      </c>
      <c r="F25" s="9" t="s">
        <v>787</v>
      </c>
      <c r="G25" s="10" t="s">
        <v>750</v>
      </c>
      <c r="H25" s="9" t="s">
        <v>709</v>
      </c>
      <c r="I25" s="9" t="s">
        <v>710</v>
      </c>
      <c r="J25" s="10" t="s">
        <v>788</v>
      </c>
      <c r="K25" s="16" t="s">
        <v>678</v>
      </c>
      <c r="L25" s="17" t="s">
        <v>2077</v>
      </c>
      <c r="M25" s="22" t="s">
        <v>713</v>
      </c>
      <c r="N25" s="23" t="s">
        <v>2078</v>
      </c>
      <c r="O25" s="20"/>
      <c r="P25" s="24" t="s">
        <v>242</v>
      </c>
      <c r="Q25" s="31" t="s">
        <v>242</v>
      </c>
      <c r="R25" s="31"/>
      <c r="S25" s="21"/>
    </row>
    <row r="26" ht="30" customHeight="1" spans="1:19">
      <c r="A26" s="7" t="s">
        <v>791</v>
      </c>
      <c r="B26" s="8" t="s">
        <v>792</v>
      </c>
      <c r="C26" s="8" t="s">
        <v>672</v>
      </c>
      <c r="D26" s="9"/>
      <c r="E26" s="9" t="s">
        <v>706</v>
      </c>
      <c r="F26" s="9" t="s">
        <v>793</v>
      </c>
      <c r="G26" s="10" t="s">
        <v>794</v>
      </c>
      <c r="H26" s="9" t="s">
        <v>709</v>
      </c>
      <c r="I26" s="9" t="s">
        <v>710</v>
      </c>
      <c r="J26" s="10" t="s">
        <v>795</v>
      </c>
      <c r="K26" s="16" t="s">
        <v>678</v>
      </c>
      <c r="L26" s="17" t="s">
        <v>2079</v>
      </c>
      <c r="M26" s="22" t="s">
        <v>720</v>
      </c>
      <c r="N26" s="23" t="s">
        <v>2078</v>
      </c>
      <c r="O26" s="20"/>
      <c r="P26" s="24" t="s">
        <v>242</v>
      </c>
      <c r="Q26" s="31" t="s">
        <v>242</v>
      </c>
      <c r="R26" s="31"/>
      <c r="S26" s="21"/>
    </row>
    <row r="27" ht="30" customHeight="1" spans="1:19">
      <c r="A27" s="7" t="s">
        <v>797</v>
      </c>
      <c r="B27" s="8" t="s">
        <v>798</v>
      </c>
      <c r="C27" s="8" t="s">
        <v>672</v>
      </c>
      <c r="D27" s="9"/>
      <c r="E27" s="9" t="s">
        <v>706</v>
      </c>
      <c r="F27" s="9" t="s">
        <v>799</v>
      </c>
      <c r="G27" s="10" t="s">
        <v>794</v>
      </c>
      <c r="H27" s="9" t="s">
        <v>709</v>
      </c>
      <c r="I27" s="9" t="s">
        <v>710</v>
      </c>
      <c r="J27" s="10" t="s">
        <v>800</v>
      </c>
      <c r="K27" s="16" t="s">
        <v>678</v>
      </c>
      <c r="L27" s="17" t="s">
        <v>2080</v>
      </c>
      <c r="M27" s="22" t="s">
        <v>713</v>
      </c>
      <c r="N27" s="23" t="s">
        <v>2081</v>
      </c>
      <c r="O27" s="20"/>
      <c r="P27" s="24" t="s">
        <v>242</v>
      </c>
      <c r="Q27" s="31" t="s">
        <v>242</v>
      </c>
      <c r="R27" s="31"/>
      <c r="S27" s="21"/>
    </row>
    <row r="28" ht="30" customHeight="1" spans="1:19">
      <c r="A28" s="7" t="s">
        <v>803</v>
      </c>
      <c r="B28" s="8" t="s">
        <v>804</v>
      </c>
      <c r="C28" s="8" t="s">
        <v>672</v>
      </c>
      <c r="D28" s="9"/>
      <c r="E28" s="9" t="s">
        <v>706</v>
      </c>
      <c r="F28" s="9" t="s">
        <v>805</v>
      </c>
      <c r="G28" s="10" t="s">
        <v>794</v>
      </c>
      <c r="H28" s="9" t="s">
        <v>709</v>
      </c>
      <c r="I28" s="9" t="s">
        <v>710</v>
      </c>
      <c r="J28" s="10" t="s">
        <v>806</v>
      </c>
      <c r="K28" s="16" t="s">
        <v>678</v>
      </c>
      <c r="L28" s="17" t="s">
        <v>2082</v>
      </c>
      <c r="M28" s="22" t="s">
        <v>720</v>
      </c>
      <c r="N28" s="23" t="s">
        <v>2081</v>
      </c>
      <c r="O28" s="20"/>
      <c r="P28" s="24" t="s">
        <v>242</v>
      </c>
      <c r="Q28" s="31" t="s">
        <v>242</v>
      </c>
      <c r="R28" s="31"/>
      <c r="S28" s="21"/>
    </row>
    <row r="29" ht="30" customHeight="1" spans="1:19">
      <c r="A29" s="7" t="s">
        <v>808</v>
      </c>
      <c r="B29" s="8" t="s">
        <v>809</v>
      </c>
      <c r="C29" s="8" t="s">
        <v>182</v>
      </c>
      <c r="D29" s="9"/>
      <c r="E29" s="9" t="s">
        <v>659</v>
      </c>
      <c r="F29" s="9" t="s">
        <v>810</v>
      </c>
      <c r="G29" s="10" t="s">
        <v>794</v>
      </c>
      <c r="H29" s="9" t="s">
        <v>709</v>
      </c>
      <c r="I29" s="9" t="s">
        <v>710</v>
      </c>
      <c r="J29" s="10" t="s">
        <v>811</v>
      </c>
      <c r="K29" s="16"/>
      <c r="L29" s="17" t="s">
        <v>2073</v>
      </c>
      <c r="M29" s="22"/>
      <c r="N29" s="23"/>
      <c r="O29" s="20"/>
      <c r="P29" s="24" t="s">
        <v>242</v>
      </c>
      <c r="Q29" s="31" t="s">
        <v>242</v>
      </c>
      <c r="R29" s="31"/>
      <c r="S29" s="21"/>
    </row>
    <row r="30" ht="30" customHeight="1" spans="1:19">
      <c r="A30" s="7" t="s">
        <v>814</v>
      </c>
      <c r="B30" s="8" t="s">
        <v>815</v>
      </c>
      <c r="C30" s="8" t="s">
        <v>672</v>
      </c>
      <c r="D30" s="9"/>
      <c r="E30" s="9" t="s">
        <v>659</v>
      </c>
      <c r="F30" s="9" t="s">
        <v>816</v>
      </c>
      <c r="G30" s="10" t="s">
        <v>794</v>
      </c>
      <c r="H30" s="9" t="s">
        <v>709</v>
      </c>
      <c r="I30" s="9" t="s">
        <v>710</v>
      </c>
      <c r="J30" s="10" t="s">
        <v>817</v>
      </c>
      <c r="K30" s="16" t="s">
        <v>678</v>
      </c>
      <c r="L30" s="17" t="s">
        <v>2083</v>
      </c>
      <c r="M30" s="22" t="s">
        <v>713</v>
      </c>
      <c r="N30" s="23" t="s">
        <v>2084</v>
      </c>
      <c r="O30" s="20"/>
      <c r="P30" s="24" t="s">
        <v>242</v>
      </c>
      <c r="Q30" s="31" t="s">
        <v>242</v>
      </c>
      <c r="R30" s="31"/>
      <c r="S30" s="21"/>
    </row>
    <row r="31" ht="30" customHeight="1" spans="1:19">
      <c r="A31" s="7" t="s">
        <v>819</v>
      </c>
      <c r="B31" s="8" t="s">
        <v>820</v>
      </c>
      <c r="C31" s="8" t="s">
        <v>672</v>
      </c>
      <c r="D31" s="9"/>
      <c r="E31" s="12" t="s">
        <v>659</v>
      </c>
      <c r="F31" s="13" t="s">
        <v>821</v>
      </c>
      <c r="G31" s="10" t="s">
        <v>794</v>
      </c>
      <c r="H31" s="9" t="s">
        <v>709</v>
      </c>
      <c r="I31" s="9" t="s">
        <v>676</v>
      </c>
      <c r="J31" s="10" t="s">
        <v>822</v>
      </c>
      <c r="K31" s="16" t="s">
        <v>678</v>
      </c>
      <c r="L31" s="17" t="s">
        <v>2085</v>
      </c>
      <c r="M31" s="22" t="s">
        <v>680</v>
      </c>
      <c r="N31" s="23"/>
      <c r="O31" s="20"/>
      <c r="P31" s="24" t="s">
        <v>242</v>
      </c>
      <c r="Q31" s="37" t="s">
        <v>242</v>
      </c>
      <c r="R31" s="37"/>
      <c r="S31" s="24"/>
    </row>
    <row r="32" ht="30" customHeight="1" spans="1:19">
      <c r="A32" s="7" t="s">
        <v>825</v>
      </c>
      <c r="B32" s="8" t="s">
        <v>826</v>
      </c>
      <c r="C32" s="8" t="s">
        <v>182</v>
      </c>
      <c r="D32" s="9"/>
      <c r="E32" s="9"/>
      <c r="F32" s="13" t="s">
        <v>827</v>
      </c>
      <c r="G32" s="10" t="s">
        <v>794</v>
      </c>
      <c r="H32" s="9" t="s">
        <v>709</v>
      </c>
      <c r="I32" s="9" t="s">
        <v>676</v>
      </c>
      <c r="J32" s="10" t="s">
        <v>828</v>
      </c>
      <c r="K32" s="16"/>
      <c r="L32" s="17"/>
      <c r="M32" s="22" t="s">
        <v>823</v>
      </c>
      <c r="N32" s="23"/>
      <c r="O32" s="20"/>
      <c r="P32" s="24" t="s">
        <v>242</v>
      </c>
      <c r="Q32" s="34"/>
      <c r="R32" s="34"/>
      <c r="S32" s="27" t="s">
        <v>2086</v>
      </c>
    </row>
    <row r="33" ht="30" customHeight="1" spans="1:19">
      <c r="A33" s="7" t="s">
        <v>831</v>
      </c>
      <c r="B33" s="8" t="s">
        <v>832</v>
      </c>
      <c r="C33" s="8" t="s">
        <v>672</v>
      </c>
      <c r="D33" s="9"/>
      <c r="E33" s="9" t="s">
        <v>659</v>
      </c>
      <c r="F33" s="13" t="s">
        <v>833</v>
      </c>
      <c r="G33" s="10" t="s">
        <v>794</v>
      </c>
      <c r="H33" s="9" t="s">
        <v>709</v>
      </c>
      <c r="I33" s="9" t="s">
        <v>676</v>
      </c>
      <c r="J33" s="10" t="s">
        <v>834</v>
      </c>
      <c r="K33" s="16" t="s">
        <v>678</v>
      </c>
      <c r="L33" s="17" t="s">
        <v>2087</v>
      </c>
      <c r="M33" s="22" t="s">
        <v>680</v>
      </c>
      <c r="N33" s="23"/>
      <c r="O33" s="20"/>
      <c r="P33" s="24" t="s">
        <v>242</v>
      </c>
      <c r="Q33" s="37" t="s">
        <v>242</v>
      </c>
      <c r="R33" s="37"/>
      <c r="S33" s="24"/>
    </row>
    <row r="34" ht="30" customHeight="1" spans="1:19">
      <c r="A34" s="7" t="s">
        <v>836</v>
      </c>
      <c r="B34" s="8" t="s">
        <v>837</v>
      </c>
      <c r="C34" s="8" t="s">
        <v>182</v>
      </c>
      <c r="D34" s="9"/>
      <c r="E34" s="9" t="s">
        <v>659</v>
      </c>
      <c r="F34" s="13" t="s">
        <v>838</v>
      </c>
      <c r="G34" s="10" t="s">
        <v>839</v>
      </c>
      <c r="H34" s="9" t="s">
        <v>709</v>
      </c>
      <c r="I34" s="9" t="s">
        <v>676</v>
      </c>
      <c r="J34" s="10" t="s">
        <v>840</v>
      </c>
      <c r="K34" s="16"/>
      <c r="L34" s="17"/>
      <c r="M34" s="22"/>
      <c r="N34" s="17" t="s">
        <v>2073</v>
      </c>
      <c r="O34" s="20"/>
      <c r="P34" s="24" t="s">
        <v>242</v>
      </c>
      <c r="Q34" s="36" t="s">
        <v>2069</v>
      </c>
      <c r="R34" s="31"/>
      <c r="S34" s="39" t="s">
        <v>2088</v>
      </c>
    </row>
    <row r="35" ht="30" customHeight="1" spans="1:19">
      <c r="A35" s="7" t="s">
        <v>843</v>
      </c>
      <c r="B35" s="8" t="s">
        <v>844</v>
      </c>
      <c r="C35" s="8" t="s">
        <v>182</v>
      </c>
      <c r="D35" s="9"/>
      <c r="E35" s="9" t="s">
        <v>659</v>
      </c>
      <c r="F35" s="13" t="s">
        <v>845</v>
      </c>
      <c r="G35" s="10" t="s">
        <v>839</v>
      </c>
      <c r="H35" s="9" t="s">
        <v>709</v>
      </c>
      <c r="I35" s="9" t="s">
        <v>676</v>
      </c>
      <c r="J35" s="10" t="s">
        <v>846</v>
      </c>
      <c r="K35" s="16"/>
      <c r="L35" s="17"/>
      <c r="M35" s="22"/>
      <c r="N35" s="17" t="s">
        <v>2073</v>
      </c>
      <c r="O35" s="20"/>
      <c r="P35" s="27"/>
      <c r="Q35" s="36" t="s">
        <v>2069</v>
      </c>
      <c r="R35" s="31"/>
      <c r="S35" s="33" t="s">
        <v>2089</v>
      </c>
    </row>
    <row r="36" ht="30" customHeight="1" spans="1:19">
      <c r="A36" s="7" t="s">
        <v>849</v>
      </c>
      <c r="B36" s="8" t="s">
        <v>850</v>
      </c>
      <c r="C36" s="8" t="s">
        <v>182</v>
      </c>
      <c r="D36" s="9"/>
      <c r="E36" s="9" t="s">
        <v>659</v>
      </c>
      <c r="F36" s="13" t="s">
        <v>851</v>
      </c>
      <c r="G36" s="10" t="s">
        <v>839</v>
      </c>
      <c r="H36" s="9" t="s">
        <v>709</v>
      </c>
      <c r="I36" s="9" t="s">
        <v>676</v>
      </c>
      <c r="J36" s="10" t="s">
        <v>852</v>
      </c>
      <c r="K36" s="16"/>
      <c r="L36" s="17"/>
      <c r="M36" s="22"/>
      <c r="N36" s="17" t="s">
        <v>2073</v>
      </c>
      <c r="O36" s="20"/>
      <c r="P36" s="27"/>
      <c r="Q36" s="36" t="s">
        <v>2069</v>
      </c>
      <c r="R36" s="31"/>
      <c r="S36" s="33" t="s">
        <v>2089</v>
      </c>
    </row>
    <row r="37" ht="30" customHeight="1" spans="1:19">
      <c r="A37" s="7" t="s">
        <v>855</v>
      </c>
      <c r="B37" s="8" t="s">
        <v>856</v>
      </c>
      <c r="C37" s="8" t="s">
        <v>684</v>
      </c>
      <c r="D37" s="9"/>
      <c r="E37" s="9" t="s">
        <v>659</v>
      </c>
      <c r="F37" s="13" t="s">
        <v>857</v>
      </c>
      <c r="G37" s="10" t="s">
        <v>839</v>
      </c>
      <c r="H37" s="9" t="s">
        <v>709</v>
      </c>
      <c r="I37" s="9" t="s">
        <v>676</v>
      </c>
      <c r="J37" s="10" t="s">
        <v>858</v>
      </c>
      <c r="K37" s="16" t="s">
        <v>678</v>
      </c>
      <c r="L37" s="17" t="s">
        <v>2090</v>
      </c>
      <c r="M37" s="18" t="s">
        <v>689</v>
      </c>
      <c r="N37" s="23"/>
      <c r="O37" s="20"/>
      <c r="P37" s="24" t="s">
        <v>242</v>
      </c>
      <c r="Q37" s="36" t="s">
        <v>2069</v>
      </c>
      <c r="R37" s="31"/>
      <c r="S37" s="39" t="s">
        <v>2091</v>
      </c>
    </row>
    <row r="38" ht="30" customHeight="1" spans="1:19">
      <c r="A38" s="7" t="s">
        <v>861</v>
      </c>
      <c r="B38" s="8" t="s">
        <v>862</v>
      </c>
      <c r="C38" s="8" t="s">
        <v>672</v>
      </c>
      <c r="D38" s="9"/>
      <c r="E38" s="9" t="s">
        <v>659</v>
      </c>
      <c r="F38" s="13" t="s">
        <v>863</v>
      </c>
      <c r="G38" s="10" t="s">
        <v>839</v>
      </c>
      <c r="H38" s="9" t="s">
        <v>709</v>
      </c>
      <c r="I38" s="9" t="s">
        <v>676</v>
      </c>
      <c r="J38" s="10" t="s">
        <v>864</v>
      </c>
      <c r="K38" s="16" t="s">
        <v>678</v>
      </c>
      <c r="L38" s="17" t="s">
        <v>2092</v>
      </c>
      <c r="M38" s="22" t="s">
        <v>713</v>
      </c>
      <c r="N38" s="23"/>
      <c r="O38" s="20"/>
      <c r="P38" s="24" t="s">
        <v>242</v>
      </c>
      <c r="Q38" s="36" t="s">
        <v>2069</v>
      </c>
      <c r="R38" s="31"/>
      <c r="S38" s="39" t="s">
        <v>2091</v>
      </c>
    </row>
    <row r="39" ht="30" customHeight="1" spans="1:19">
      <c r="A39" s="7" t="s">
        <v>867</v>
      </c>
      <c r="B39" s="8" t="s">
        <v>868</v>
      </c>
      <c r="C39" s="8" t="s">
        <v>672</v>
      </c>
      <c r="D39" s="9"/>
      <c r="E39" s="9" t="s">
        <v>659</v>
      </c>
      <c r="F39" s="13" t="s">
        <v>869</v>
      </c>
      <c r="G39" s="10" t="s">
        <v>839</v>
      </c>
      <c r="H39" s="9" t="s">
        <v>709</v>
      </c>
      <c r="I39" s="9" t="s">
        <v>676</v>
      </c>
      <c r="J39" s="10" t="s">
        <v>870</v>
      </c>
      <c r="K39" s="16" t="s">
        <v>678</v>
      </c>
      <c r="L39" s="17" t="s">
        <v>2093</v>
      </c>
      <c r="M39" s="22" t="s">
        <v>680</v>
      </c>
      <c r="N39" s="23"/>
      <c r="O39" s="20" t="s">
        <v>359</v>
      </c>
      <c r="P39" s="24" t="s">
        <v>242</v>
      </c>
      <c r="Q39" s="37" t="s">
        <v>242</v>
      </c>
      <c r="R39" s="37"/>
      <c r="S39" s="24"/>
    </row>
    <row r="40" ht="30" customHeight="1" spans="1:19">
      <c r="A40" s="7" t="s">
        <v>873</v>
      </c>
      <c r="B40" s="8" t="s">
        <v>874</v>
      </c>
      <c r="C40" s="8" t="s">
        <v>672</v>
      </c>
      <c r="D40" s="9"/>
      <c r="E40" s="9" t="s">
        <v>659</v>
      </c>
      <c r="F40" s="13" t="s">
        <v>875</v>
      </c>
      <c r="G40" s="10" t="s">
        <v>839</v>
      </c>
      <c r="H40" s="9" t="s">
        <v>709</v>
      </c>
      <c r="I40" s="9" t="s">
        <v>676</v>
      </c>
      <c r="J40" s="10" t="s">
        <v>876</v>
      </c>
      <c r="K40" s="16" t="s">
        <v>678</v>
      </c>
      <c r="L40" s="17" t="s">
        <v>2094</v>
      </c>
      <c r="M40" s="22" t="s">
        <v>680</v>
      </c>
      <c r="N40" s="23" t="s">
        <v>2095</v>
      </c>
      <c r="O40" s="20"/>
      <c r="P40" s="24" t="s">
        <v>242</v>
      </c>
      <c r="Q40" s="37" t="s">
        <v>242</v>
      </c>
      <c r="R40" s="37"/>
      <c r="S40" s="24"/>
    </row>
    <row r="41" ht="30" customHeight="1" spans="1:19">
      <c r="A41" s="7" t="s">
        <v>878</v>
      </c>
      <c r="B41" s="8" t="s">
        <v>879</v>
      </c>
      <c r="C41" s="8" t="s">
        <v>672</v>
      </c>
      <c r="D41" s="9"/>
      <c r="E41" s="9" t="s">
        <v>659</v>
      </c>
      <c r="F41" s="13" t="s">
        <v>880</v>
      </c>
      <c r="G41" s="10" t="s">
        <v>839</v>
      </c>
      <c r="H41" s="9" t="s">
        <v>709</v>
      </c>
      <c r="I41" s="9" t="s">
        <v>676</v>
      </c>
      <c r="J41" s="10" t="s">
        <v>881</v>
      </c>
      <c r="K41" s="28" t="s">
        <v>678</v>
      </c>
      <c r="L41" s="17" t="s">
        <v>2096</v>
      </c>
      <c r="M41" s="22" t="s">
        <v>680</v>
      </c>
      <c r="N41" s="23"/>
      <c r="O41" s="20" t="s">
        <v>359</v>
      </c>
      <c r="P41" s="24" t="s">
        <v>242</v>
      </c>
      <c r="Q41" s="37" t="s">
        <v>242</v>
      </c>
      <c r="R41" s="37"/>
      <c r="S41" s="24"/>
    </row>
    <row r="42" ht="30" customHeight="1" spans="1:19">
      <c r="A42" s="7" t="s">
        <v>884</v>
      </c>
      <c r="B42" s="8" t="s">
        <v>885</v>
      </c>
      <c r="C42" s="8" t="s">
        <v>672</v>
      </c>
      <c r="D42" s="9"/>
      <c r="E42" s="9" t="s">
        <v>659</v>
      </c>
      <c r="F42" s="13" t="s">
        <v>886</v>
      </c>
      <c r="G42" s="10" t="s">
        <v>887</v>
      </c>
      <c r="H42" s="9" t="s">
        <v>709</v>
      </c>
      <c r="I42" s="9" t="s">
        <v>676</v>
      </c>
      <c r="J42" s="10" t="s">
        <v>888</v>
      </c>
      <c r="K42" s="16" t="s">
        <v>678</v>
      </c>
      <c r="L42" s="17" t="s">
        <v>2097</v>
      </c>
      <c r="M42" s="22" t="s">
        <v>713</v>
      </c>
      <c r="N42" s="23"/>
      <c r="O42" s="20"/>
      <c r="P42" s="24" t="s">
        <v>242</v>
      </c>
      <c r="Q42" s="32" t="s">
        <v>2069</v>
      </c>
      <c r="R42" s="31"/>
      <c r="S42" s="35" t="s">
        <v>2098</v>
      </c>
    </row>
    <row r="43" ht="30" customHeight="1" spans="1:19">
      <c r="A43" s="7" t="s">
        <v>891</v>
      </c>
      <c r="B43" s="8" t="s">
        <v>892</v>
      </c>
      <c r="C43" s="8" t="s">
        <v>182</v>
      </c>
      <c r="D43" s="9"/>
      <c r="E43" s="9"/>
      <c r="F43" s="13" t="s">
        <v>893</v>
      </c>
      <c r="G43" s="10" t="s">
        <v>887</v>
      </c>
      <c r="H43" s="9" t="s">
        <v>709</v>
      </c>
      <c r="I43" s="9" t="s">
        <v>676</v>
      </c>
      <c r="J43" s="10" t="s">
        <v>894</v>
      </c>
      <c r="K43" s="16"/>
      <c r="L43" s="17"/>
      <c r="M43" s="22" t="s">
        <v>823</v>
      </c>
      <c r="N43" s="23"/>
      <c r="O43" s="20"/>
      <c r="P43" s="24" t="s">
        <v>242</v>
      </c>
      <c r="Q43" s="32" t="s">
        <v>2069</v>
      </c>
      <c r="R43" s="31"/>
      <c r="S43" s="35" t="s">
        <v>2098</v>
      </c>
    </row>
    <row r="44" ht="30" customHeight="1" spans="1:19">
      <c r="A44" s="7" t="s">
        <v>897</v>
      </c>
      <c r="B44" s="8" t="s">
        <v>898</v>
      </c>
      <c r="C44" s="8" t="s">
        <v>672</v>
      </c>
      <c r="D44" s="9"/>
      <c r="E44" s="9" t="s">
        <v>659</v>
      </c>
      <c r="F44" s="13" t="s">
        <v>899</v>
      </c>
      <c r="G44" s="10" t="s">
        <v>887</v>
      </c>
      <c r="H44" s="9" t="s">
        <v>709</v>
      </c>
      <c r="I44" s="9" t="s">
        <v>676</v>
      </c>
      <c r="J44" s="10" t="s">
        <v>900</v>
      </c>
      <c r="K44" s="16" t="s">
        <v>678</v>
      </c>
      <c r="L44" s="17" t="s">
        <v>2099</v>
      </c>
      <c r="M44" s="22" t="s">
        <v>713</v>
      </c>
      <c r="N44" s="23"/>
      <c r="O44" s="20"/>
      <c r="P44" s="24" t="s">
        <v>242</v>
      </c>
      <c r="Q44" s="40" t="s">
        <v>242</v>
      </c>
      <c r="R44" s="37"/>
      <c r="S44" s="39" t="s">
        <v>2100</v>
      </c>
    </row>
    <row r="45" ht="30" customHeight="1" spans="1:19">
      <c r="A45" s="7" t="s">
        <v>903</v>
      </c>
      <c r="B45" s="8" t="s">
        <v>904</v>
      </c>
      <c r="C45" s="8" t="s">
        <v>182</v>
      </c>
      <c r="D45" s="9"/>
      <c r="E45" s="9" t="s">
        <v>2101</v>
      </c>
      <c r="F45" s="13" t="s">
        <v>905</v>
      </c>
      <c r="G45" s="10" t="s">
        <v>887</v>
      </c>
      <c r="H45" s="9" t="s">
        <v>709</v>
      </c>
      <c r="I45" s="9" t="s">
        <v>676</v>
      </c>
      <c r="J45" s="10" t="s">
        <v>906</v>
      </c>
      <c r="K45" s="16" t="s">
        <v>678</v>
      </c>
      <c r="L45" s="17" t="s">
        <v>2102</v>
      </c>
      <c r="M45" s="22" t="s">
        <v>689</v>
      </c>
      <c r="N45" s="23"/>
      <c r="O45" s="20" t="s">
        <v>359</v>
      </c>
      <c r="P45" s="24" t="s">
        <v>242</v>
      </c>
      <c r="Q45" s="36" t="s">
        <v>2069</v>
      </c>
      <c r="R45" s="31"/>
      <c r="S45" s="21"/>
    </row>
    <row r="46" ht="30" customHeight="1" spans="1:19">
      <c r="A46" s="7" t="s">
        <v>909</v>
      </c>
      <c r="B46" s="8" t="s">
        <v>910</v>
      </c>
      <c r="C46" s="8" t="s">
        <v>182</v>
      </c>
      <c r="D46" s="9"/>
      <c r="E46" s="9" t="s">
        <v>2101</v>
      </c>
      <c r="F46" s="13" t="s">
        <v>911</v>
      </c>
      <c r="G46" s="10" t="s">
        <v>887</v>
      </c>
      <c r="H46" s="9" t="s">
        <v>709</v>
      </c>
      <c r="I46" s="9" t="s">
        <v>676</v>
      </c>
      <c r="J46" s="10" t="s">
        <v>912</v>
      </c>
      <c r="K46" s="16" t="s">
        <v>678</v>
      </c>
      <c r="L46" s="17" t="s">
        <v>2103</v>
      </c>
      <c r="M46" s="22" t="s">
        <v>680</v>
      </c>
      <c r="N46" s="23"/>
      <c r="O46" s="20" t="s">
        <v>359</v>
      </c>
      <c r="P46" s="24" t="s">
        <v>242</v>
      </c>
      <c r="Q46" s="36" t="s">
        <v>2069</v>
      </c>
      <c r="R46" s="31"/>
      <c r="S46" s="21"/>
    </row>
    <row r="47" ht="30" customHeight="1" spans="1:19">
      <c r="A47" s="7" t="s">
        <v>915</v>
      </c>
      <c r="B47" s="8" t="s">
        <v>916</v>
      </c>
      <c r="C47" s="8" t="s">
        <v>182</v>
      </c>
      <c r="D47" s="9"/>
      <c r="E47" s="9" t="s">
        <v>659</v>
      </c>
      <c r="F47" s="13" t="s">
        <v>917</v>
      </c>
      <c r="G47" s="10" t="s">
        <v>887</v>
      </c>
      <c r="H47" s="9" t="s">
        <v>709</v>
      </c>
      <c r="I47" s="9" t="s">
        <v>676</v>
      </c>
      <c r="J47" s="10" t="s">
        <v>918</v>
      </c>
      <c r="K47" s="16" t="s">
        <v>678</v>
      </c>
      <c r="L47" s="17" t="s">
        <v>2104</v>
      </c>
      <c r="M47" s="22" t="s">
        <v>680</v>
      </c>
      <c r="N47" s="23"/>
      <c r="O47" s="20"/>
      <c r="P47" s="24" t="s">
        <v>242</v>
      </c>
      <c r="Q47" s="37" t="s">
        <v>242</v>
      </c>
      <c r="R47" s="37"/>
      <c r="S47" s="24"/>
    </row>
    <row r="48" ht="30" customHeight="1" spans="1:19">
      <c r="A48" s="7" t="s">
        <v>920</v>
      </c>
      <c r="B48" s="8" t="s">
        <v>921</v>
      </c>
      <c r="C48" s="8" t="s">
        <v>182</v>
      </c>
      <c r="D48" s="9"/>
      <c r="E48" s="9" t="s">
        <v>659</v>
      </c>
      <c r="F48" s="13" t="s">
        <v>922</v>
      </c>
      <c r="G48" s="10" t="s">
        <v>887</v>
      </c>
      <c r="H48" s="9" t="s">
        <v>709</v>
      </c>
      <c r="I48" s="9" t="s">
        <v>676</v>
      </c>
      <c r="J48" s="10" t="s">
        <v>923</v>
      </c>
      <c r="K48" s="16" t="s">
        <v>678</v>
      </c>
      <c r="L48" s="17" t="s">
        <v>2105</v>
      </c>
      <c r="M48" s="22" t="s">
        <v>680</v>
      </c>
      <c r="N48" s="23"/>
      <c r="O48" s="20" t="s">
        <v>359</v>
      </c>
      <c r="P48" s="24" t="s">
        <v>242</v>
      </c>
      <c r="Q48" s="37" t="s">
        <v>242</v>
      </c>
      <c r="R48" s="37"/>
      <c r="S48" s="24"/>
    </row>
    <row r="49" ht="30" customHeight="1" spans="1:19">
      <c r="A49" s="7" t="s">
        <v>926</v>
      </c>
      <c r="B49" s="8" t="s">
        <v>927</v>
      </c>
      <c r="C49" s="8" t="s">
        <v>182</v>
      </c>
      <c r="D49" s="9"/>
      <c r="E49" s="9" t="s">
        <v>659</v>
      </c>
      <c r="F49" s="13" t="s">
        <v>928</v>
      </c>
      <c r="G49" s="10" t="s">
        <v>887</v>
      </c>
      <c r="H49" s="9" t="s">
        <v>709</v>
      </c>
      <c r="I49" s="9" t="s">
        <v>676</v>
      </c>
      <c r="J49" s="10" t="s">
        <v>929</v>
      </c>
      <c r="K49" s="16" t="s">
        <v>678</v>
      </c>
      <c r="L49" s="17" t="s">
        <v>2106</v>
      </c>
      <c r="M49" s="22" t="s">
        <v>680</v>
      </c>
      <c r="N49" s="23"/>
      <c r="O49" s="20" t="s">
        <v>359</v>
      </c>
      <c r="P49" s="24" t="s">
        <v>242</v>
      </c>
      <c r="Q49" s="37" t="s">
        <v>242</v>
      </c>
      <c r="R49" s="37"/>
      <c r="S49" s="24"/>
    </row>
    <row r="50" ht="30" customHeight="1" spans="1:19">
      <c r="A50" s="7" t="s">
        <v>932</v>
      </c>
      <c r="B50" s="8" t="s">
        <v>933</v>
      </c>
      <c r="C50" s="8" t="s">
        <v>182</v>
      </c>
      <c r="D50" s="9"/>
      <c r="E50" s="9" t="s">
        <v>659</v>
      </c>
      <c r="F50" s="13" t="s">
        <v>934</v>
      </c>
      <c r="G50" s="10" t="s">
        <v>935</v>
      </c>
      <c r="H50" s="9" t="s">
        <v>709</v>
      </c>
      <c r="I50" s="9" t="s">
        <v>676</v>
      </c>
      <c r="J50" s="10" t="s">
        <v>936</v>
      </c>
      <c r="K50" s="16" t="s">
        <v>678</v>
      </c>
      <c r="L50" s="17" t="s">
        <v>2107</v>
      </c>
      <c r="M50" s="22" t="s">
        <v>680</v>
      </c>
      <c r="N50" s="23"/>
      <c r="O50" s="20"/>
      <c r="P50" s="24" t="s">
        <v>242</v>
      </c>
      <c r="Q50" s="31" t="s">
        <v>242</v>
      </c>
      <c r="R50" s="31"/>
      <c r="S50" s="21"/>
    </row>
    <row r="51" ht="30" customHeight="1" spans="1:19">
      <c r="A51" s="7" t="s">
        <v>939</v>
      </c>
      <c r="B51" s="8" t="s">
        <v>940</v>
      </c>
      <c r="C51" s="8" t="s">
        <v>182</v>
      </c>
      <c r="D51" s="9"/>
      <c r="E51" s="9" t="s">
        <v>659</v>
      </c>
      <c r="F51" s="13" t="s">
        <v>941</v>
      </c>
      <c r="G51" s="10" t="s">
        <v>935</v>
      </c>
      <c r="H51" s="9" t="s">
        <v>709</v>
      </c>
      <c r="I51" s="9" t="s">
        <v>676</v>
      </c>
      <c r="J51" s="10" t="s">
        <v>942</v>
      </c>
      <c r="K51" s="16" t="s">
        <v>678</v>
      </c>
      <c r="L51" s="17" t="s">
        <v>2108</v>
      </c>
      <c r="M51" s="22" t="s">
        <v>680</v>
      </c>
      <c r="N51" s="23"/>
      <c r="O51" s="20" t="s">
        <v>359</v>
      </c>
      <c r="P51" s="24" t="s">
        <v>242</v>
      </c>
      <c r="Q51" s="36" t="s">
        <v>2069</v>
      </c>
      <c r="R51" s="31"/>
      <c r="S51" s="33" t="s">
        <v>2109</v>
      </c>
    </row>
    <row r="52" ht="30" customHeight="1" spans="1:19">
      <c r="A52" s="7" t="s">
        <v>945</v>
      </c>
      <c r="B52" s="8" t="s">
        <v>946</v>
      </c>
      <c r="C52" s="8" t="s">
        <v>182</v>
      </c>
      <c r="D52" s="9"/>
      <c r="E52" s="9"/>
      <c r="F52" s="13" t="s">
        <v>947</v>
      </c>
      <c r="G52" s="10" t="s">
        <v>935</v>
      </c>
      <c r="H52" s="9" t="s">
        <v>709</v>
      </c>
      <c r="I52" s="9" t="s">
        <v>676</v>
      </c>
      <c r="J52" s="10" t="s">
        <v>948</v>
      </c>
      <c r="K52" s="16"/>
      <c r="L52" s="17"/>
      <c r="M52" s="22" t="s">
        <v>823</v>
      </c>
      <c r="N52" s="23"/>
      <c r="O52" s="20"/>
      <c r="P52" s="24" t="s">
        <v>242</v>
      </c>
      <c r="Q52" s="31" t="s">
        <v>242</v>
      </c>
      <c r="R52" s="31"/>
      <c r="S52" s="39" t="s">
        <v>2110</v>
      </c>
    </row>
    <row r="53" ht="30" customHeight="1" spans="1:19">
      <c r="A53" s="7" t="s">
        <v>951</v>
      </c>
      <c r="B53" s="8" t="s">
        <v>952</v>
      </c>
      <c r="C53" s="8" t="s">
        <v>182</v>
      </c>
      <c r="D53" s="9"/>
      <c r="E53" s="9" t="s">
        <v>659</v>
      </c>
      <c r="F53" s="13" t="s">
        <v>953</v>
      </c>
      <c r="G53" s="10" t="s">
        <v>935</v>
      </c>
      <c r="H53" s="9" t="s">
        <v>709</v>
      </c>
      <c r="I53" s="9" t="s">
        <v>676</v>
      </c>
      <c r="J53" s="10" t="s">
        <v>954</v>
      </c>
      <c r="K53" s="16" t="s">
        <v>678</v>
      </c>
      <c r="L53" s="17" t="s">
        <v>2111</v>
      </c>
      <c r="M53" s="22" t="s">
        <v>680</v>
      </c>
      <c r="N53" s="23"/>
      <c r="O53" s="20"/>
      <c r="P53" s="24" t="s">
        <v>242</v>
      </c>
      <c r="Q53" s="31" t="s">
        <v>242</v>
      </c>
      <c r="R53" s="31"/>
      <c r="S53" s="39" t="s">
        <v>2112</v>
      </c>
    </row>
    <row r="54" ht="30" customHeight="1" spans="1:19">
      <c r="A54" s="7" t="s">
        <v>957</v>
      </c>
      <c r="B54" s="8" t="s">
        <v>958</v>
      </c>
      <c r="C54" s="8" t="s">
        <v>182</v>
      </c>
      <c r="D54" s="9"/>
      <c r="E54" s="9" t="s">
        <v>659</v>
      </c>
      <c r="F54" s="13" t="s">
        <v>959</v>
      </c>
      <c r="G54" s="10" t="s">
        <v>960</v>
      </c>
      <c r="H54" s="9" t="s">
        <v>709</v>
      </c>
      <c r="I54" s="9" t="s">
        <v>676</v>
      </c>
      <c r="J54" s="10" t="s">
        <v>961</v>
      </c>
      <c r="K54" s="16" t="s">
        <v>678</v>
      </c>
      <c r="L54" s="17" t="s">
        <v>2113</v>
      </c>
      <c r="M54" s="22" t="s">
        <v>680</v>
      </c>
      <c r="N54" s="23"/>
      <c r="O54" s="20" t="s">
        <v>359</v>
      </c>
      <c r="P54" s="24" t="s">
        <v>242</v>
      </c>
      <c r="Q54" s="36" t="s">
        <v>2069</v>
      </c>
      <c r="R54" s="31"/>
      <c r="S54" s="39" t="s">
        <v>2114</v>
      </c>
    </row>
    <row r="55" ht="30" customHeight="1" spans="1:19">
      <c r="A55" s="7" t="s">
        <v>964</v>
      </c>
      <c r="B55" s="8" t="s">
        <v>965</v>
      </c>
      <c r="C55" s="8" t="s">
        <v>182</v>
      </c>
      <c r="D55" s="9"/>
      <c r="E55" s="9"/>
      <c r="F55" s="13" t="s">
        <v>966</v>
      </c>
      <c r="G55" s="10" t="s">
        <v>960</v>
      </c>
      <c r="H55" s="9" t="s">
        <v>709</v>
      </c>
      <c r="I55" s="9" t="s">
        <v>676</v>
      </c>
      <c r="J55" s="10" t="s">
        <v>967</v>
      </c>
      <c r="K55" s="16"/>
      <c r="L55" s="17"/>
      <c r="M55" s="22" t="s">
        <v>823</v>
      </c>
      <c r="N55" s="23"/>
      <c r="O55" s="20"/>
      <c r="P55" s="24" t="s">
        <v>242</v>
      </c>
      <c r="Q55" s="36" t="s">
        <v>2069</v>
      </c>
      <c r="R55" s="31"/>
      <c r="S55" s="41" t="s">
        <v>2115</v>
      </c>
    </row>
    <row r="56" ht="30" customHeight="1" spans="1:19">
      <c r="A56" s="7" t="s">
        <v>970</v>
      </c>
      <c r="B56" s="8" t="s">
        <v>971</v>
      </c>
      <c r="C56" s="8" t="s">
        <v>672</v>
      </c>
      <c r="D56" s="9"/>
      <c r="E56" s="9" t="s">
        <v>659</v>
      </c>
      <c r="F56" s="13" t="s">
        <v>972</v>
      </c>
      <c r="G56" s="10" t="s">
        <v>960</v>
      </c>
      <c r="H56" s="9" t="s">
        <v>709</v>
      </c>
      <c r="I56" s="9" t="s">
        <v>676</v>
      </c>
      <c r="J56" s="10" t="s">
        <v>973</v>
      </c>
      <c r="K56" s="16" t="s">
        <v>678</v>
      </c>
      <c r="L56" s="17" t="s">
        <v>2116</v>
      </c>
      <c r="M56" s="22" t="s">
        <v>680</v>
      </c>
      <c r="N56" s="23"/>
      <c r="O56" s="20"/>
      <c r="P56" s="24" t="s">
        <v>242</v>
      </c>
      <c r="Q56" s="36" t="s">
        <v>2069</v>
      </c>
      <c r="R56" s="31"/>
      <c r="S56" s="41" t="s">
        <v>2115</v>
      </c>
    </row>
    <row r="57" ht="30" customHeight="1" spans="1:19">
      <c r="A57" s="7" t="s">
        <v>976</v>
      </c>
      <c r="B57" s="8" t="s">
        <v>977</v>
      </c>
      <c r="C57" s="8" t="s">
        <v>182</v>
      </c>
      <c r="D57" s="9"/>
      <c r="E57" s="9"/>
      <c r="F57" s="13" t="s">
        <v>978</v>
      </c>
      <c r="G57" s="10" t="s">
        <v>960</v>
      </c>
      <c r="H57" s="9" t="s">
        <v>709</v>
      </c>
      <c r="I57" s="9" t="s">
        <v>676</v>
      </c>
      <c r="J57" s="10" t="s">
        <v>979</v>
      </c>
      <c r="K57" s="16"/>
      <c r="L57" s="17"/>
      <c r="M57" s="22" t="s">
        <v>823</v>
      </c>
      <c r="N57" s="23"/>
      <c r="O57" s="20"/>
      <c r="P57" s="24" t="s">
        <v>242</v>
      </c>
      <c r="Q57" s="36" t="s">
        <v>2069</v>
      </c>
      <c r="R57" s="31"/>
      <c r="S57" s="39" t="s">
        <v>2117</v>
      </c>
    </row>
    <row r="58" ht="30" customHeight="1" spans="1:19">
      <c r="A58" s="7" t="s">
        <v>982</v>
      </c>
      <c r="B58" s="8" t="s">
        <v>983</v>
      </c>
      <c r="C58" s="8" t="s">
        <v>672</v>
      </c>
      <c r="D58" s="9"/>
      <c r="E58" s="9" t="s">
        <v>659</v>
      </c>
      <c r="F58" s="13" t="s">
        <v>984</v>
      </c>
      <c r="G58" s="10" t="s">
        <v>960</v>
      </c>
      <c r="H58" s="9" t="s">
        <v>709</v>
      </c>
      <c r="I58" s="9" t="s">
        <v>676</v>
      </c>
      <c r="J58" s="10" t="s">
        <v>985</v>
      </c>
      <c r="K58" s="16" t="s">
        <v>678</v>
      </c>
      <c r="L58" s="17" t="s">
        <v>2118</v>
      </c>
      <c r="M58" s="22" t="s">
        <v>680</v>
      </c>
      <c r="N58" s="23"/>
      <c r="O58" s="20"/>
      <c r="P58" s="24" t="s">
        <v>242</v>
      </c>
      <c r="Q58" s="36" t="s">
        <v>2069</v>
      </c>
      <c r="R58" s="31"/>
      <c r="S58" s="39" t="s">
        <v>2117</v>
      </c>
    </row>
    <row r="59" ht="30" customHeight="1" spans="1:19">
      <c r="A59" s="7" t="s">
        <v>988</v>
      </c>
      <c r="B59" s="8" t="s">
        <v>989</v>
      </c>
      <c r="C59" s="8" t="s">
        <v>672</v>
      </c>
      <c r="D59" s="9"/>
      <c r="E59" s="9" t="s">
        <v>659</v>
      </c>
      <c r="F59" s="13" t="s">
        <v>990</v>
      </c>
      <c r="G59" s="10" t="s">
        <v>960</v>
      </c>
      <c r="H59" s="9" t="s">
        <v>709</v>
      </c>
      <c r="I59" s="9" t="s">
        <v>676</v>
      </c>
      <c r="J59" s="10" t="s">
        <v>991</v>
      </c>
      <c r="K59" s="16" t="s">
        <v>678</v>
      </c>
      <c r="L59" s="17" t="s">
        <v>2119</v>
      </c>
      <c r="M59" s="22" t="s">
        <v>680</v>
      </c>
      <c r="N59" s="23" t="s">
        <v>2120</v>
      </c>
      <c r="O59" s="20"/>
      <c r="P59" s="24" t="s">
        <v>242</v>
      </c>
      <c r="Q59" s="34"/>
      <c r="R59" s="34"/>
      <c r="S59" s="33" t="s">
        <v>2121</v>
      </c>
    </row>
    <row r="60" ht="30" customHeight="1" spans="1:19">
      <c r="A60" s="7" t="s">
        <v>995</v>
      </c>
      <c r="B60" s="8" t="s">
        <v>996</v>
      </c>
      <c r="C60" s="8" t="s">
        <v>672</v>
      </c>
      <c r="D60" s="9"/>
      <c r="E60" s="9" t="s">
        <v>659</v>
      </c>
      <c r="F60" s="13" t="s">
        <v>997</v>
      </c>
      <c r="G60" s="10" t="s">
        <v>960</v>
      </c>
      <c r="H60" s="9" t="s">
        <v>709</v>
      </c>
      <c r="I60" s="9" t="s">
        <v>676</v>
      </c>
      <c r="J60" s="10" t="s">
        <v>998</v>
      </c>
      <c r="K60" s="16"/>
      <c r="L60" s="17"/>
      <c r="M60" s="22"/>
      <c r="N60" s="23" t="s">
        <v>2073</v>
      </c>
      <c r="O60" s="20"/>
      <c r="P60" s="24" t="s">
        <v>242</v>
      </c>
      <c r="Q60" s="34"/>
      <c r="R60" s="34"/>
      <c r="S60" s="33" t="s">
        <v>2121</v>
      </c>
    </row>
    <row r="61" ht="30" customHeight="1" spans="1:19">
      <c r="A61" s="7" t="s">
        <v>1001</v>
      </c>
      <c r="B61" s="8" t="s">
        <v>1002</v>
      </c>
      <c r="C61" s="8" t="s">
        <v>672</v>
      </c>
      <c r="D61" s="9"/>
      <c r="E61" s="9" t="s">
        <v>659</v>
      </c>
      <c r="F61" s="13" t="s">
        <v>1003</v>
      </c>
      <c r="G61" s="10" t="s">
        <v>960</v>
      </c>
      <c r="H61" s="9" t="s">
        <v>709</v>
      </c>
      <c r="I61" s="9" t="s">
        <v>676</v>
      </c>
      <c r="J61" s="10" t="s">
        <v>1004</v>
      </c>
      <c r="K61" s="16"/>
      <c r="L61" s="17"/>
      <c r="M61" s="22"/>
      <c r="N61" s="23" t="s">
        <v>2073</v>
      </c>
      <c r="O61" s="20"/>
      <c r="P61" s="24" t="s">
        <v>242</v>
      </c>
      <c r="Q61" s="36" t="s">
        <v>2069</v>
      </c>
      <c r="R61" s="31"/>
      <c r="S61" s="24"/>
    </row>
    <row r="62" ht="30" customHeight="1" spans="1:19">
      <c r="A62" s="7" t="s">
        <v>1006</v>
      </c>
      <c r="B62" s="8" t="s">
        <v>1007</v>
      </c>
      <c r="C62" s="8" t="s">
        <v>672</v>
      </c>
      <c r="D62" s="9"/>
      <c r="E62" s="9" t="s">
        <v>659</v>
      </c>
      <c r="F62" s="13" t="s">
        <v>1008</v>
      </c>
      <c r="G62" s="10" t="s">
        <v>1009</v>
      </c>
      <c r="H62" s="9" t="s">
        <v>709</v>
      </c>
      <c r="I62" s="9" t="s">
        <v>676</v>
      </c>
      <c r="J62" s="10" t="s">
        <v>1010</v>
      </c>
      <c r="K62" s="16" t="s">
        <v>678</v>
      </c>
      <c r="L62" s="17" t="s">
        <v>2122</v>
      </c>
      <c r="M62" s="22" t="s">
        <v>689</v>
      </c>
      <c r="N62" s="23"/>
      <c r="O62" s="20"/>
      <c r="P62" s="24" t="s">
        <v>242</v>
      </c>
      <c r="Q62" s="36" t="s">
        <v>2069</v>
      </c>
      <c r="R62" s="31"/>
      <c r="S62" s="24"/>
    </row>
    <row r="63" ht="30" customHeight="1" spans="1:19">
      <c r="A63" s="7" t="s">
        <v>1012</v>
      </c>
      <c r="B63" s="8" t="s">
        <v>1013</v>
      </c>
      <c r="C63" s="8" t="s">
        <v>672</v>
      </c>
      <c r="D63" s="9"/>
      <c r="E63" s="12" t="s">
        <v>659</v>
      </c>
      <c r="F63" s="13" t="s">
        <v>1015</v>
      </c>
      <c r="G63" s="10" t="s">
        <v>1009</v>
      </c>
      <c r="H63" s="9" t="s">
        <v>709</v>
      </c>
      <c r="I63" s="9" t="s">
        <v>676</v>
      </c>
      <c r="J63" s="10" t="s">
        <v>1016</v>
      </c>
      <c r="K63" s="16"/>
      <c r="L63" s="17" t="s">
        <v>2123</v>
      </c>
      <c r="M63" s="22" t="s">
        <v>720</v>
      </c>
      <c r="N63" s="23"/>
      <c r="O63" s="20" t="s">
        <v>359</v>
      </c>
      <c r="P63" s="24" t="s">
        <v>242</v>
      </c>
      <c r="Q63" s="34"/>
      <c r="R63" s="34"/>
      <c r="S63" s="33" t="s">
        <v>2124</v>
      </c>
    </row>
    <row r="64" ht="30" customHeight="1" spans="1:19">
      <c r="A64" s="7" t="s">
        <v>1019</v>
      </c>
      <c r="B64" s="8" t="s">
        <v>1020</v>
      </c>
      <c r="C64" s="8" t="s">
        <v>182</v>
      </c>
      <c r="D64" s="9"/>
      <c r="E64" s="9"/>
      <c r="F64" s="13" t="s">
        <v>1021</v>
      </c>
      <c r="G64" s="10" t="s">
        <v>1009</v>
      </c>
      <c r="H64" s="9" t="s">
        <v>709</v>
      </c>
      <c r="I64" s="9" t="s">
        <v>676</v>
      </c>
      <c r="J64" s="10" t="s">
        <v>1022</v>
      </c>
      <c r="K64" s="16"/>
      <c r="L64" s="17"/>
      <c r="M64" s="22" t="s">
        <v>823</v>
      </c>
      <c r="N64" s="23"/>
      <c r="O64" s="20" t="s">
        <v>359</v>
      </c>
      <c r="P64" s="24" t="s">
        <v>242</v>
      </c>
      <c r="Q64" s="37" t="s">
        <v>242</v>
      </c>
      <c r="R64" s="37"/>
      <c r="S64" s="33" t="s">
        <v>2125</v>
      </c>
    </row>
    <row r="65" ht="30" customHeight="1" spans="1:19">
      <c r="A65" s="7" t="s">
        <v>1025</v>
      </c>
      <c r="B65" s="8" t="s">
        <v>1026</v>
      </c>
      <c r="C65" s="8" t="s">
        <v>672</v>
      </c>
      <c r="D65" s="9"/>
      <c r="E65" s="12" t="s">
        <v>659</v>
      </c>
      <c r="F65" s="13" t="s">
        <v>1027</v>
      </c>
      <c r="G65" s="10" t="s">
        <v>1009</v>
      </c>
      <c r="H65" s="9" t="s">
        <v>709</v>
      </c>
      <c r="I65" s="9" t="s">
        <v>676</v>
      </c>
      <c r="J65" s="10" t="s">
        <v>1028</v>
      </c>
      <c r="K65" s="16"/>
      <c r="L65" s="17" t="s">
        <v>2126</v>
      </c>
      <c r="M65" s="22" t="s">
        <v>720</v>
      </c>
      <c r="N65" s="23"/>
      <c r="O65" s="20" t="s">
        <v>359</v>
      </c>
      <c r="P65" s="24" t="s">
        <v>242</v>
      </c>
      <c r="Q65" s="37" t="s">
        <v>242</v>
      </c>
      <c r="R65" s="37"/>
      <c r="S65" s="24"/>
    </row>
    <row r="66" ht="30" customHeight="1" spans="1:19">
      <c r="A66" s="7" t="s">
        <v>1031</v>
      </c>
      <c r="B66" s="8" t="s">
        <v>1032</v>
      </c>
      <c r="C66" s="8" t="s">
        <v>182</v>
      </c>
      <c r="D66" s="9"/>
      <c r="E66" s="9"/>
      <c r="F66" s="13" t="s">
        <v>1033</v>
      </c>
      <c r="G66" s="10" t="s">
        <v>1034</v>
      </c>
      <c r="H66" s="9" t="s">
        <v>709</v>
      </c>
      <c r="I66" s="9" t="s">
        <v>676</v>
      </c>
      <c r="J66" s="10" t="s">
        <v>1035</v>
      </c>
      <c r="K66" s="16"/>
      <c r="L66" s="17"/>
      <c r="M66" s="22" t="s">
        <v>823</v>
      </c>
      <c r="N66" s="23"/>
      <c r="O66" s="20" t="s">
        <v>359</v>
      </c>
      <c r="P66" s="24" t="s">
        <v>242</v>
      </c>
      <c r="Q66" s="34"/>
      <c r="R66" s="34"/>
      <c r="S66" s="33" t="s">
        <v>2127</v>
      </c>
    </row>
    <row r="67" ht="30" customHeight="1" spans="1:19">
      <c r="A67" s="7" t="s">
        <v>1037</v>
      </c>
      <c r="B67" s="8" t="s">
        <v>1038</v>
      </c>
      <c r="C67" s="8" t="s">
        <v>672</v>
      </c>
      <c r="D67" s="9"/>
      <c r="E67" s="12" t="s">
        <v>659</v>
      </c>
      <c r="F67" s="13" t="s">
        <v>1039</v>
      </c>
      <c r="G67" s="10" t="s">
        <v>1034</v>
      </c>
      <c r="H67" s="9" t="s">
        <v>709</v>
      </c>
      <c r="I67" s="9" t="s">
        <v>676</v>
      </c>
      <c r="J67" s="10" t="s">
        <v>1040</v>
      </c>
      <c r="K67" s="16" t="s">
        <v>678</v>
      </c>
      <c r="L67" s="17" t="s">
        <v>2128</v>
      </c>
      <c r="M67" s="22" t="s">
        <v>720</v>
      </c>
      <c r="N67" s="23" t="s">
        <v>2129</v>
      </c>
      <c r="O67" s="20" t="s">
        <v>359</v>
      </c>
      <c r="P67" s="24" t="s">
        <v>242</v>
      </c>
      <c r="Q67" s="34"/>
      <c r="R67" s="34"/>
      <c r="S67" s="35" t="s">
        <v>2130</v>
      </c>
    </row>
    <row r="68" ht="30" customHeight="1" spans="1:19">
      <c r="A68" s="7" t="s">
        <v>1043</v>
      </c>
      <c r="B68" s="8" t="s">
        <v>1044</v>
      </c>
      <c r="C68" s="8" t="s">
        <v>672</v>
      </c>
      <c r="D68" s="9"/>
      <c r="E68" s="12" t="s">
        <v>659</v>
      </c>
      <c r="F68" s="13" t="s">
        <v>1045</v>
      </c>
      <c r="G68" s="10" t="s">
        <v>1034</v>
      </c>
      <c r="H68" s="9" t="s">
        <v>709</v>
      </c>
      <c r="I68" s="9" t="s">
        <v>676</v>
      </c>
      <c r="J68" s="10" t="s">
        <v>1046</v>
      </c>
      <c r="K68" s="16" t="s">
        <v>678</v>
      </c>
      <c r="L68" s="17" t="s">
        <v>2128</v>
      </c>
      <c r="M68" s="22" t="s">
        <v>720</v>
      </c>
      <c r="N68" s="23" t="s">
        <v>2131</v>
      </c>
      <c r="O68" s="20" t="s">
        <v>359</v>
      </c>
      <c r="P68" s="24" t="s">
        <v>242</v>
      </c>
      <c r="Q68" s="36" t="s">
        <v>2069</v>
      </c>
      <c r="R68" s="31"/>
      <c r="S68" s="24"/>
    </row>
    <row r="69" ht="30" customHeight="1" spans="1:19">
      <c r="A69" s="7" t="s">
        <v>1049</v>
      </c>
      <c r="B69" s="8" t="s">
        <v>1050</v>
      </c>
      <c r="C69" s="8" t="s">
        <v>672</v>
      </c>
      <c r="D69" s="9"/>
      <c r="E69" s="9" t="s">
        <v>2132</v>
      </c>
      <c r="F69" s="13" t="s">
        <v>1051</v>
      </c>
      <c r="G69" s="10" t="s">
        <v>1034</v>
      </c>
      <c r="H69" s="9" t="s">
        <v>709</v>
      </c>
      <c r="I69" s="9" t="s">
        <v>676</v>
      </c>
      <c r="J69" s="10" t="s">
        <v>1052</v>
      </c>
      <c r="K69" s="16" t="s">
        <v>678</v>
      </c>
      <c r="L69" s="17" t="s">
        <v>2133</v>
      </c>
      <c r="M69" s="22" t="s">
        <v>689</v>
      </c>
      <c r="N69" s="23"/>
      <c r="O69" s="20" t="s">
        <v>359</v>
      </c>
      <c r="P69" s="24" t="s">
        <v>242</v>
      </c>
      <c r="Q69" s="34"/>
      <c r="R69" s="34"/>
      <c r="S69" s="35" t="s">
        <v>2134</v>
      </c>
    </row>
    <row r="70" ht="30" customHeight="1" spans="1:19">
      <c r="A70" s="7" t="s">
        <v>1055</v>
      </c>
      <c r="B70" s="8" t="s">
        <v>1056</v>
      </c>
      <c r="C70" s="8" t="s">
        <v>672</v>
      </c>
      <c r="D70" s="9"/>
      <c r="E70" s="9" t="s">
        <v>2132</v>
      </c>
      <c r="F70" s="13" t="s">
        <v>1057</v>
      </c>
      <c r="G70" s="10" t="s">
        <v>1034</v>
      </c>
      <c r="H70" s="9" t="s">
        <v>709</v>
      </c>
      <c r="I70" s="9" t="s">
        <v>676</v>
      </c>
      <c r="J70" s="10" t="s">
        <v>1058</v>
      </c>
      <c r="K70" s="16" t="s">
        <v>678</v>
      </c>
      <c r="L70" s="17" t="s">
        <v>2135</v>
      </c>
      <c r="M70" s="22"/>
      <c r="N70" s="23"/>
      <c r="O70" s="20"/>
      <c r="P70" s="24" t="s">
        <v>242</v>
      </c>
      <c r="Q70" s="34"/>
      <c r="R70" s="34"/>
      <c r="S70" s="33" t="s">
        <v>2136</v>
      </c>
    </row>
    <row r="71" ht="30" customHeight="1" spans="1:19">
      <c r="A71" s="7" t="s">
        <v>1061</v>
      </c>
      <c r="B71" s="8" t="s">
        <v>1062</v>
      </c>
      <c r="C71" s="8" t="s">
        <v>182</v>
      </c>
      <c r="D71" s="9"/>
      <c r="E71" s="9"/>
      <c r="F71" s="9" t="s">
        <v>1063</v>
      </c>
      <c r="G71" s="10" t="s">
        <v>1034</v>
      </c>
      <c r="H71" s="9" t="s">
        <v>709</v>
      </c>
      <c r="I71" s="9" t="s">
        <v>676</v>
      </c>
      <c r="J71" s="10" t="s">
        <v>1064</v>
      </c>
      <c r="K71" s="16"/>
      <c r="L71" s="17"/>
      <c r="M71" s="22"/>
      <c r="N71" s="23" t="s">
        <v>2073</v>
      </c>
      <c r="O71" s="20"/>
      <c r="P71" s="24" t="s">
        <v>242</v>
      </c>
      <c r="Q71" s="31" t="s">
        <v>242</v>
      </c>
      <c r="R71" s="31"/>
      <c r="S71" s="41" t="s">
        <v>2115</v>
      </c>
    </row>
    <row r="72" ht="30" customHeight="1" spans="1:19">
      <c r="A72" s="7" t="s">
        <v>1067</v>
      </c>
      <c r="B72" s="8" t="s">
        <v>1068</v>
      </c>
      <c r="C72" s="8" t="s">
        <v>182</v>
      </c>
      <c r="D72" s="9"/>
      <c r="E72" s="9"/>
      <c r="F72" s="9" t="s">
        <v>1069</v>
      </c>
      <c r="G72" s="10" t="s">
        <v>1034</v>
      </c>
      <c r="H72" s="9" t="s">
        <v>709</v>
      </c>
      <c r="I72" s="9" t="s">
        <v>676</v>
      </c>
      <c r="J72" s="10" t="s">
        <v>1070</v>
      </c>
      <c r="K72" s="16"/>
      <c r="L72" s="17"/>
      <c r="M72" s="22"/>
      <c r="N72" s="23" t="s">
        <v>2073</v>
      </c>
      <c r="O72" s="20"/>
      <c r="P72" s="24" t="s">
        <v>242</v>
      </c>
      <c r="Q72" s="31" t="s">
        <v>242</v>
      </c>
      <c r="R72" s="31"/>
      <c r="S72" s="41" t="s">
        <v>2115</v>
      </c>
    </row>
    <row r="73" ht="30" customHeight="1" spans="1:19">
      <c r="A73" s="7" t="s">
        <v>1073</v>
      </c>
      <c r="B73" s="8" t="s">
        <v>1074</v>
      </c>
      <c r="C73" s="8" t="s">
        <v>182</v>
      </c>
      <c r="D73" s="9"/>
      <c r="E73" s="9"/>
      <c r="F73" s="9" t="s">
        <v>1075</v>
      </c>
      <c r="G73" s="10" t="s">
        <v>1034</v>
      </c>
      <c r="H73" s="9" t="s">
        <v>709</v>
      </c>
      <c r="I73" s="9" t="s">
        <v>676</v>
      </c>
      <c r="J73" s="10" t="s">
        <v>1076</v>
      </c>
      <c r="K73" s="16"/>
      <c r="L73" s="17"/>
      <c r="M73" s="22"/>
      <c r="N73" s="23" t="s">
        <v>2073</v>
      </c>
      <c r="O73" s="20"/>
      <c r="P73" s="24" t="s">
        <v>242</v>
      </c>
      <c r="Q73" s="37" t="s">
        <v>242</v>
      </c>
      <c r="R73" s="37"/>
      <c r="S73" s="24"/>
    </row>
    <row r="74" ht="30" customHeight="1" spans="1:19">
      <c r="A74" s="7" t="s">
        <v>1079</v>
      </c>
      <c r="B74" s="8" t="s">
        <v>1080</v>
      </c>
      <c r="C74" s="8" t="s">
        <v>182</v>
      </c>
      <c r="D74" s="9"/>
      <c r="E74" s="9"/>
      <c r="F74" s="9" t="s">
        <v>1081</v>
      </c>
      <c r="G74" s="10" t="s">
        <v>1082</v>
      </c>
      <c r="H74" s="9" t="s">
        <v>709</v>
      </c>
      <c r="I74" s="9" t="s">
        <v>676</v>
      </c>
      <c r="J74" s="10" t="s">
        <v>1083</v>
      </c>
      <c r="K74" s="16"/>
      <c r="L74" s="17"/>
      <c r="M74" s="22"/>
      <c r="N74" s="23" t="s">
        <v>2073</v>
      </c>
      <c r="O74" s="20"/>
      <c r="P74" s="24" t="s">
        <v>242</v>
      </c>
      <c r="Q74" s="37" t="s">
        <v>242</v>
      </c>
      <c r="R74" s="37"/>
      <c r="S74" s="24"/>
    </row>
    <row r="75" ht="30" customHeight="1" spans="1:19">
      <c r="A75" s="7" t="s">
        <v>1086</v>
      </c>
      <c r="B75" s="8" t="s">
        <v>1087</v>
      </c>
      <c r="C75" s="8" t="s">
        <v>672</v>
      </c>
      <c r="D75" s="9"/>
      <c r="E75" s="9" t="s">
        <v>1088</v>
      </c>
      <c r="F75" s="9" t="s">
        <v>1089</v>
      </c>
      <c r="G75" s="10" t="s">
        <v>1082</v>
      </c>
      <c r="H75" s="9" t="s">
        <v>709</v>
      </c>
      <c r="I75" s="9" t="s">
        <v>676</v>
      </c>
      <c r="J75" s="10" t="s">
        <v>1090</v>
      </c>
      <c r="K75" s="16" t="s">
        <v>678</v>
      </c>
      <c r="L75" s="17" t="s">
        <v>2137</v>
      </c>
      <c r="M75" s="22" t="s">
        <v>713</v>
      </c>
      <c r="N75" s="23" t="s">
        <v>1092</v>
      </c>
      <c r="O75" s="20"/>
      <c r="P75" s="24" t="s">
        <v>242</v>
      </c>
      <c r="Q75" s="31" t="s">
        <v>242</v>
      </c>
      <c r="R75" s="31"/>
      <c r="S75" s="21"/>
    </row>
    <row r="76" ht="30" customHeight="1" spans="1:19">
      <c r="A76" s="7" t="s">
        <v>1093</v>
      </c>
      <c r="B76" s="8" t="s">
        <v>1094</v>
      </c>
      <c r="C76" s="8" t="s">
        <v>672</v>
      </c>
      <c r="D76" s="9"/>
      <c r="E76" s="9" t="s">
        <v>1088</v>
      </c>
      <c r="F76" s="9" t="s">
        <v>1095</v>
      </c>
      <c r="G76" s="10" t="s">
        <v>1082</v>
      </c>
      <c r="H76" s="9" t="s">
        <v>709</v>
      </c>
      <c r="I76" s="9" t="s">
        <v>676</v>
      </c>
      <c r="J76" s="10" t="s">
        <v>1096</v>
      </c>
      <c r="K76" s="16" t="s">
        <v>678</v>
      </c>
      <c r="L76" s="17" t="s">
        <v>2138</v>
      </c>
      <c r="M76" s="22" t="s">
        <v>689</v>
      </c>
      <c r="N76" s="23" t="s">
        <v>1098</v>
      </c>
      <c r="O76" s="20"/>
      <c r="P76" s="24" t="s">
        <v>242</v>
      </c>
      <c r="Q76" s="31" t="s">
        <v>242</v>
      </c>
      <c r="R76" s="31"/>
      <c r="S76" s="21"/>
    </row>
    <row r="77" ht="30" customHeight="1" spans="1:19">
      <c r="A77" s="7" t="s">
        <v>1099</v>
      </c>
      <c r="B77" s="8" t="s">
        <v>1100</v>
      </c>
      <c r="C77" s="8" t="s">
        <v>672</v>
      </c>
      <c r="D77" s="9"/>
      <c r="E77" s="9" t="s">
        <v>1088</v>
      </c>
      <c r="F77" s="9" t="s">
        <v>1101</v>
      </c>
      <c r="G77" s="10" t="s">
        <v>1082</v>
      </c>
      <c r="H77" s="9" t="s">
        <v>709</v>
      </c>
      <c r="I77" s="9" t="s">
        <v>676</v>
      </c>
      <c r="J77" s="10" t="s">
        <v>1102</v>
      </c>
      <c r="K77" s="16" t="s">
        <v>678</v>
      </c>
      <c r="L77" s="17" t="s">
        <v>2139</v>
      </c>
      <c r="M77" s="22" t="s">
        <v>689</v>
      </c>
      <c r="N77" s="23" t="s">
        <v>1104</v>
      </c>
      <c r="O77" s="20"/>
      <c r="P77" s="24" t="s">
        <v>242</v>
      </c>
      <c r="Q77" s="31" t="s">
        <v>242</v>
      </c>
      <c r="R77" s="31"/>
      <c r="S77" s="21"/>
    </row>
    <row r="78" ht="30" customHeight="1" spans="1:19">
      <c r="A78" s="7" t="s">
        <v>1105</v>
      </c>
      <c r="B78" s="8" t="s">
        <v>1106</v>
      </c>
      <c r="C78" s="8" t="s">
        <v>672</v>
      </c>
      <c r="D78" s="9"/>
      <c r="E78" s="9" t="s">
        <v>1088</v>
      </c>
      <c r="F78" s="9" t="s">
        <v>1107</v>
      </c>
      <c r="G78" s="10" t="s">
        <v>1082</v>
      </c>
      <c r="H78" s="9" t="s">
        <v>709</v>
      </c>
      <c r="I78" s="9" t="s">
        <v>676</v>
      </c>
      <c r="J78" s="10" t="s">
        <v>1108</v>
      </c>
      <c r="K78" s="16" t="s">
        <v>678</v>
      </c>
      <c r="L78" s="17" t="s">
        <v>2140</v>
      </c>
      <c r="M78" s="22" t="s">
        <v>680</v>
      </c>
      <c r="N78" s="23" t="s">
        <v>1110</v>
      </c>
      <c r="O78" s="20"/>
      <c r="P78" s="24" t="s">
        <v>242</v>
      </c>
      <c r="Q78" s="31" t="s">
        <v>242</v>
      </c>
      <c r="R78" s="31"/>
      <c r="S78" s="21"/>
    </row>
    <row r="79" ht="30" customHeight="1" spans="1:19">
      <c r="A79" s="7" t="s">
        <v>23</v>
      </c>
      <c r="B79" s="8" t="s">
        <v>1111</v>
      </c>
      <c r="C79" s="8" t="s">
        <v>672</v>
      </c>
      <c r="D79" s="9"/>
      <c r="E79" s="12" t="s">
        <v>659</v>
      </c>
      <c r="F79" s="9" t="s">
        <v>1112</v>
      </c>
      <c r="G79" s="10" t="s">
        <v>1082</v>
      </c>
      <c r="H79" s="9" t="s">
        <v>709</v>
      </c>
      <c r="I79" s="9" t="s">
        <v>676</v>
      </c>
      <c r="J79" s="10" t="s">
        <v>1113</v>
      </c>
      <c r="K79" s="16" t="s">
        <v>678</v>
      </c>
      <c r="L79" s="17" t="s">
        <v>2141</v>
      </c>
      <c r="M79" s="22" t="s">
        <v>680</v>
      </c>
      <c r="N79" s="23"/>
      <c r="O79" s="20"/>
      <c r="P79" s="24" t="s">
        <v>242</v>
      </c>
      <c r="Q79" s="40" t="s">
        <v>242</v>
      </c>
      <c r="R79" s="37"/>
      <c r="S79" s="39" t="s">
        <v>2142</v>
      </c>
    </row>
    <row r="80" ht="30" customHeight="1" spans="1:19">
      <c r="A80" s="7" t="s">
        <v>1116</v>
      </c>
      <c r="B80" s="8" t="s">
        <v>1117</v>
      </c>
      <c r="C80" s="8" t="s">
        <v>672</v>
      </c>
      <c r="D80" s="9"/>
      <c r="E80" s="12" t="s">
        <v>659</v>
      </c>
      <c r="F80" s="9" t="s">
        <v>1118</v>
      </c>
      <c r="G80" s="10" t="s">
        <v>1119</v>
      </c>
      <c r="H80" s="9" t="s">
        <v>709</v>
      </c>
      <c r="I80" s="9" t="s">
        <v>676</v>
      </c>
      <c r="J80" s="10" t="s">
        <v>1120</v>
      </c>
      <c r="K80" s="16" t="s">
        <v>678</v>
      </c>
      <c r="L80" s="17" t="s">
        <v>2143</v>
      </c>
      <c r="M80" s="22" t="s">
        <v>680</v>
      </c>
      <c r="N80" s="23"/>
      <c r="O80" s="20"/>
      <c r="P80" s="24" t="s">
        <v>242</v>
      </c>
      <c r="Q80" s="40" t="s">
        <v>242</v>
      </c>
      <c r="R80" s="37"/>
      <c r="S80" s="39" t="s">
        <v>2142</v>
      </c>
    </row>
    <row r="81" ht="30" customHeight="1" spans="1:19">
      <c r="A81" s="7" t="s">
        <v>1123</v>
      </c>
      <c r="B81" s="8" t="s">
        <v>1124</v>
      </c>
      <c r="C81" s="8" t="s">
        <v>182</v>
      </c>
      <c r="D81" s="13"/>
      <c r="E81" s="12" t="s">
        <v>659</v>
      </c>
      <c r="F81" s="9" t="s">
        <v>1125</v>
      </c>
      <c r="G81" s="42" t="s">
        <v>1119</v>
      </c>
      <c r="H81" s="9" t="s">
        <v>709</v>
      </c>
      <c r="I81" s="9" t="s">
        <v>676</v>
      </c>
      <c r="J81" s="44" t="s">
        <v>1126</v>
      </c>
      <c r="K81" s="16" t="s">
        <v>678</v>
      </c>
      <c r="L81" s="17" t="s">
        <v>2144</v>
      </c>
      <c r="M81" s="22" t="s">
        <v>680</v>
      </c>
      <c r="N81" s="23"/>
      <c r="O81" s="20"/>
      <c r="P81" s="24" t="s">
        <v>242</v>
      </c>
      <c r="Q81" s="36" t="s">
        <v>2069</v>
      </c>
      <c r="R81" s="31"/>
      <c r="S81" s="35" t="s">
        <v>2145</v>
      </c>
    </row>
    <row r="82" ht="30" customHeight="1" spans="1:19">
      <c r="A82" s="7" t="s">
        <v>1129</v>
      </c>
      <c r="B82" s="8" t="s">
        <v>1130</v>
      </c>
      <c r="C82" s="8" t="s">
        <v>684</v>
      </c>
      <c r="D82" s="9"/>
      <c r="E82" s="12" t="s">
        <v>596</v>
      </c>
      <c r="F82" s="9" t="s">
        <v>1132</v>
      </c>
      <c r="G82" s="10" t="s">
        <v>1119</v>
      </c>
      <c r="H82" s="9" t="s">
        <v>709</v>
      </c>
      <c r="I82" s="9" t="s">
        <v>676</v>
      </c>
      <c r="J82" s="10" t="s">
        <v>1133</v>
      </c>
      <c r="K82" s="16" t="s">
        <v>678</v>
      </c>
      <c r="L82" s="17" t="s">
        <v>1134</v>
      </c>
      <c r="M82" s="45" t="s">
        <v>689</v>
      </c>
      <c r="N82" s="23"/>
      <c r="O82" s="20" t="s">
        <v>359</v>
      </c>
      <c r="P82" s="24" t="s">
        <v>242</v>
      </c>
      <c r="Q82" s="40" t="s">
        <v>242</v>
      </c>
      <c r="R82" s="37"/>
      <c r="S82" s="39" t="s">
        <v>2146</v>
      </c>
    </row>
    <row r="83" ht="30" customHeight="1" spans="1:19">
      <c r="A83" s="7" t="s">
        <v>1136</v>
      </c>
      <c r="B83" s="8" t="s">
        <v>1137</v>
      </c>
      <c r="C83" s="8" t="s">
        <v>182</v>
      </c>
      <c r="D83" s="9"/>
      <c r="E83" s="9" t="s">
        <v>1138</v>
      </c>
      <c r="F83" s="9" t="s">
        <v>1139</v>
      </c>
      <c r="G83" s="10" t="s">
        <v>1119</v>
      </c>
      <c r="H83" s="9" t="s">
        <v>709</v>
      </c>
      <c r="I83" s="9" t="s">
        <v>676</v>
      </c>
      <c r="J83" s="10" t="s">
        <v>1140</v>
      </c>
      <c r="K83" s="16" t="s">
        <v>678</v>
      </c>
      <c r="L83" s="17" t="s">
        <v>2147</v>
      </c>
      <c r="M83" s="22" t="s">
        <v>689</v>
      </c>
      <c r="N83" s="23" t="s">
        <v>1142</v>
      </c>
      <c r="O83" s="20"/>
      <c r="P83" s="24" t="s">
        <v>242</v>
      </c>
      <c r="Q83" s="31" t="s">
        <v>242</v>
      </c>
      <c r="R83" s="31"/>
      <c r="S83" s="21"/>
    </row>
    <row r="84" ht="30" customHeight="1" spans="1:19">
      <c r="A84" s="7" t="s">
        <v>1143</v>
      </c>
      <c r="B84" s="8" t="s">
        <v>1144</v>
      </c>
      <c r="C84" s="8" t="s">
        <v>182</v>
      </c>
      <c r="D84" s="9"/>
      <c r="E84" s="9" t="s">
        <v>1138</v>
      </c>
      <c r="F84" s="9" t="s">
        <v>1145</v>
      </c>
      <c r="G84" s="10" t="s">
        <v>1119</v>
      </c>
      <c r="H84" s="9" t="s">
        <v>709</v>
      </c>
      <c r="I84" s="9" t="s">
        <v>676</v>
      </c>
      <c r="J84" s="10" t="s">
        <v>1146</v>
      </c>
      <c r="K84" s="16" t="s">
        <v>678</v>
      </c>
      <c r="L84" s="17" t="s">
        <v>2148</v>
      </c>
      <c r="M84" s="22" t="s">
        <v>689</v>
      </c>
      <c r="N84" s="23" t="s">
        <v>1148</v>
      </c>
      <c r="O84" s="20"/>
      <c r="P84" s="24" t="s">
        <v>242</v>
      </c>
      <c r="Q84" s="31" t="s">
        <v>242</v>
      </c>
      <c r="R84" s="31"/>
      <c r="S84" s="21"/>
    </row>
    <row r="85" ht="30" customHeight="1" spans="1:19">
      <c r="A85" s="7" t="s">
        <v>1149</v>
      </c>
      <c r="B85" s="8" t="s">
        <v>1150</v>
      </c>
      <c r="C85" s="8" t="s">
        <v>672</v>
      </c>
      <c r="D85" s="9"/>
      <c r="E85" s="9" t="s">
        <v>1138</v>
      </c>
      <c r="F85" s="9" t="s">
        <v>1151</v>
      </c>
      <c r="G85" s="10" t="s">
        <v>1119</v>
      </c>
      <c r="H85" s="9" t="s">
        <v>709</v>
      </c>
      <c r="I85" s="9" t="s">
        <v>676</v>
      </c>
      <c r="J85" s="10" t="s">
        <v>1152</v>
      </c>
      <c r="K85" s="16" t="s">
        <v>678</v>
      </c>
      <c r="L85" s="17" t="s">
        <v>2149</v>
      </c>
      <c r="M85" s="22" t="s">
        <v>713</v>
      </c>
      <c r="N85" s="23" t="s">
        <v>1154</v>
      </c>
      <c r="O85" s="20"/>
      <c r="P85" s="24" t="s">
        <v>242</v>
      </c>
      <c r="Q85" s="31" t="s">
        <v>242</v>
      </c>
      <c r="R85" s="31"/>
      <c r="S85" s="21"/>
    </row>
    <row r="86" ht="30" customHeight="1" spans="1:19">
      <c r="A86" s="7" t="s">
        <v>1155</v>
      </c>
      <c r="B86" s="8" t="s">
        <v>1156</v>
      </c>
      <c r="C86" s="8" t="s">
        <v>672</v>
      </c>
      <c r="D86" s="9"/>
      <c r="E86" s="9" t="s">
        <v>1138</v>
      </c>
      <c r="F86" s="9" t="s">
        <v>1157</v>
      </c>
      <c r="G86" s="10" t="s">
        <v>1158</v>
      </c>
      <c r="H86" s="9" t="s">
        <v>709</v>
      </c>
      <c r="I86" s="9" t="s">
        <v>676</v>
      </c>
      <c r="J86" s="10" t="s">
        <v>1159</v>
      </c>
      <c r="K86" s="16" t="s">
        <v>678</v>
      </c>
      <c r="L86" s="17" t="s">
        <v>2150</v>
      </c>
      <c r="M86" s="22" t="s">
        <v>720</v>
      </c>
      <c r="N86" s="23" t="s">
        <v>1161</v>
      </c>
      <c r="O86" s="20"/>
      <c r="P86" s="24" t="s">
        <v>242</v>
      </c>
      <c r="Q86" s="31" t="s">
        <v>242</v>
      </c>
      <c r="R86" s="31"/>
      <c r="S86" s="21"/>
    </row>
    <row r="87" ht="30" customHeight="1" spans="1:19">
      <c r="A87" s="7" t="s">
        <v>1162</v>
      </c>
      <c r="B87" s="8" t="s">
        <v>1163</v>
      </c>
      <c r="C87" s="8" t="s">
        <v>672</v>
      </c>
      <c r="D87" s="9"/>
      <c r="E87" s="9" t="s">
        <v>706</v>
      </c>
      <c r="F87" s="9" t="s">
        <v>1164</v>
      </c>
      <c r="G87" s="10" t="s">
        <v>1158</v>
      </c>
      <c r="H87" s="9" t="s">
        <v>709</v>
      </c>
      <c r="I87" s="9" t="s">
        <v>710</v>
      </c>
      <c r="J87" s="10" t="s">
        <v>1165</v>
      </c>
      <c r="K87" s="16" t="s">
        <v>678</v>
      </c>
      <c r="L87" s="17" t="s">
        <v>2151</v>
      </c>
      <c r="M87" s="22" t="s">
        <v>713</v>
      </c>
      <c r="N87" s="23" t="s">
        <v>2152</v>
      </c>
      <c r="O87" s="20"/>
      <c r="P87" s="24" t="s">
        <v>242</v>
      </c>
      <c r="Q87" s="31" t="s">
        <v>242</v>
      </c>
      <c r="R87" s="31"/>
      <c r="S87" s="21"/>
    </row>
    <row r="88" ht="30" customHeight="1" spans="1:19">
      <c r="A88" s="7" t="s">
        <v>1168</v>
      </c>
      <c r="B88" s="8" t="s">
        <v>1169</v>
      </c>
      <c r="C88" s="8" t="s">
        <v>672</v>
      </c>
      <c r="D88" s="9"/>
      <c r="E88" s="9" t="s">
        <v>706</v>
      </c>
      <c r="F88" s="9" t="s">
        <v>1170</v>
      </c>
      <c r="G88" s="10" t="s">
        <v>1158</v>
      </c>
      <c r="H88" s="9" t="s">
        <v>709</v>
      </c>
      <c r="I88" s="9" t="s">
        <v>710</v>
      </c>
      <c r="J88" s="10" t="s">
        <v>1171</v>
      </c>
      <c r="K88" s="16" t="s">
        <v>678</v>
      </c>
      <c r="L88" s="17" t="s">
        <v>2153</v>
      </c>
      <c r="M88" s="22" t="s">
        <v>720</v>
      </c>
      <c r="N88" s="23" t="s">
        <v>2152</v>
      </c>
      <c r="O88" s="20"/>
      <c r="P88" s="24" t="s">
        <v>242</v>
      </c>
      <c r="Q88" s="31" t="s">
        <v>242</v>
      </c>
      <c r="R88" s="31"/>
      <c r="S88" s="21"/>
    </row>
    <row r="89" ht="30" customHeight="1" spans="1:19">
      <c r="A89" s="7" t="s">
        <v>1173</v>
      </c>
      <c r="B89" s="8" t="s">
        <v>1174</v>
      </c>
      <c r="C89" s="8" t="s">
        <v>672</v>
      </c>
      <c r="D89" s="9"/>
      <c r="E89" s="9" t="s">
        <v>706</v>
      </c>
      <c r="F89" s="9" t="s">
        <v>1175</v>
      </c>
      <c r="G89" s="10" t="s">
        <v>1158</v>
      </c>
      <c r="H89" s="9" t="s">
        <v>709</v>
      </c>
      <c r="I89" s="9" t="s">
        <v>710</v>
      </c>
      <c r="J89" s="10" t="s">
        <v>1176</v>
      </c>
      <c r="K89" s="16" t="s">
        <v>678</v>
      </c>
      <c r="L89" s="17" t="s">
        <v>2154</v>
      </c>
      <c r="M89" s="22" t="s">
        <v>713</v>
      </c>
      <c r="N89" s="23" t="s">
        <v>2155</v>
      </c>
      <c r="O89" s="20"/>
      <c r="P89" s="24" t="s">
        <v>242</v>
      </c>
      <c r="Q89" s="31" t="s">
        <v>242</v>
      </c>
      <c r="R89" s="31"/>
      <c r="S89" s="21"/>
    </row>
    <row r="90" ht="30" customHeight="1" spans="1:19">
      <c r="A90" s="7" t="s">
        <v>1179</v>
      </c>
      <c r="B90" s="8" t="s">
        <v>1180</v>
      </c>
      <c r="C90" s="8" t="s">
        <v>672</v>
      </c>
      <c r="D90" s="9"/>
      <c r="E90" s="9" t="s">
        <v>706</v>
      </c>
      <c r="F90" s="9" t="s">
        <v>1181</v>
      </c>
      <c r="G90" s="10"/>
      <c r="H90" s="9" t="s">
        <v>709</v>
      </c>
      <c r="I90" s="9" t="s">
        <v>710</v>
      </c>
      <c r="J90" s="10" t="s">
        <v>1182</v>
      </c>
      <c r="K90" s="16" t="s">
        <v>678</v>
      </c>
      <c r="L90" s="17" t="s">
        <v>2156</v>
      </c>
      <c r="M90" s="22" t="s">
        <v>720</v>
      </c>
      <c r="N90" s="23" t="s">
        <v>2155</v>
      </c>
      <c r="O90" s="20"/>
      <c r="P90" s="24" t="s">
        <v>242</v>
      </c>
      <c r="Q90" s="31" t="s">
        <v>242</v>
      </c>
      <c r="R90" s="31"/>
      <c r="S90" s="21"/>
    </row>
    <row r="91" ht="30" customHeight="1" spans="1:19">
      <c r="A91" s="7" t="s">
        <v>1184</v>
      </c>
      <c r="B91" s="8" t="s">
        <v>1185</v>
      </c>
      <c r="C91" s="8" t="s">
        <v>672</v>
      </c>
      <c r="D91" s="9"/>
      <c r="E91" s="9" t="s">
        <v>706</v>
      </c>
      <c r="F91" s="9" t="s">
        <v>1186</v>
      </c>
      <c r="G91" s="10"/>
      <c r="H91" s="9" t="s">
        <v>709</v>
      </c>
      <c r="I91" s="9" t="s">
        <v>710</v>
      </c>
      <c r="J91" s="10" t="s">
        <v>1187</v>
      </c>
      <c r="K91" s="16" t="s">
        <v>678</v>
      </c>
      <c r="L91" s="17" t="s">
        <v>2157</v>
      </c>
      <c r="M91" s="22" t="s">
        <v>713</v>
      </c>
      <c r="N91" s="23" t="s">
        <v>2158</v>
      </c>
      <c r="O91" s="20"/>
      <c r="P91" s="24" t="s">
        <v>242</v>
      </c>
      <c r="Q91" s="31" t="s">
        <v>242</v>
      </c>
      <c r="R91" s="31"/>
      <c r="S91" s="21"/>
    </row>
    <row r="92" ht="30" customHeight="1" spans="1:19">
      <c r="A92" s="7" t="s">
        <v>1190</v>
      </c>
      <c r="B92" s="8" t="s">
        <v>1191</v>
      </c>
      <c r="C92" s="8" t="s">
        <v>672</v>
      </c>
      <c r="D92" s="9"/>
      <c r="E92" s="9" t="s">
        <v>706</v>
      </c>
      <c r="F92" s="9" t="s">
        <v>1192</v>
      </c>
      <c r="G92" s="10"/>
      <c r="H92" s="9" t="s">
        <v>709</v>
      </c>
      <c r="I92" s="9" t="s">
        <v>710</v>
      </c>
      <c r="J92" s="10" t="s">
        <v>1193</v>
      </c>
      <c r="K92" s="16" t="s">
        <v>678</v>
      </c>
      <c r="L92" s="17" t="s">
        <v>2159</v>
      </c>
      <c r="M92" s="22" t="s">
        <v>720</v>
      </c>
      <c r="N92" s="23" t="s">
        <v>2158</v>
      </c>
      <c r="O92" s="20"/>
      <c r="P92" s="24" t="s">
        <v>242</v>
      </c>
      <c r="Q92" s="31" t="s">
        <v>242</v>
      </c>
      <c r="R92" s="31"/>
      <c r="S92" s="21"/>
    </row>
    <row r="93" ht="30" customHeight="1" spans="1:19">
      <c r="A93" s="7" t="s">
        <v>1195</v>
      </c>
      <c r="B93" s="8" t="s">
        <v>1196</v>
      </c>
      <c r="C93" s="8" t="s">
        <v>672</v>
      </c>
      <c r="D93" s="9"/>
      <c r="E93" s="9" t="s">
        <v>706</v>
      </c>
      <c r="F93" s="9" t="s">
        <v>1197</v>
      </c>
      <c r="G93" s="10"/>
      <c r="H93" s="9" t="s">
        <v>709</v>
      </c>
      <c r="I93" s="9" t="s">
        <v>710</v>
      </c>
      <c r="J93" s="10" t="s">
        <v>1198</v>
      </c>
      <c r="K93" s="16" t="s">
        <v>678</v>
      </c>
      <c r="L93" s="17" t="s">
        <v>2160</v>
      </c>
      <c r="M93" s="22" t="s">
        <v>713</v>
      </c>
      <c r="N93" s="23" t="s">
        <v>2161</v>
      </c>
      <c r="O93" s="20"/>
      <c r="P93" s="24" t="s">
        <v>242</v>
      </c>
      <c r="Q93" s="31" t="s">
        <v>242</v>
      </c>
      <c r="R93" s="31"/>
      <c r="S93" s="21"/>
    </row>
    <row r="94" ht="30" customHeight="1" spans="1:19">
      <c r="A94" s="7" t="s">
        <v>22</v>
      </c>
      <c r="B94" s="8" t="s">
        <v>1201</v>
      </c>
      <c r="C94" s="8" t="s">
        <v>672</v>
      </c>
      <c r="D94" s="9"/>
      <c r="E94" s="9" t="s">
        <v>706</v>
      </c>
      <c r="F94" s="9" t="s">
        <v>1202</v>
      </c>
      <c r="G94" s="10"/>
      <c r="H94" s="9" t="s">
        <v>709</v>
      </c>
      <c r="I94" s="9" t="s">
        <v>710</v>
      </c>
      <c r="J94" s="10" t="s">
        <v>1203</v>
      </c>
      <c r="K94" s="16" t="s">
        <v>678</v>
      </c>
      <c r="L94" s="17" t="s">
        <v>2162</v>
      </c>
      <c r="M94" s="22" t="s">
        <v>720</v>
      </c>
      <c r="N94" s="23" t="s">
        <v>2161</v>
      </c>
      <c r="O94" s="20"/>
      <c r="P94" s="24" t="s">
        <v>242</v>
      </c>
      <c r="Q94" s="31" t="s">
        <v>242</v>
      </c>
      <c r="R94" s="31"/>
      <c r="S94" s="21"/>
    </row>
    <row r="95" ht="30" customHeight="1" spans="1:19">
      <c r="A95" s="7" t="s">
        <v>1205</v>
      </c>
      <c r="B95" s="8" t="s">
        <v>1206</v>
      </c>
      <c r="C95" s="8" t="s">
        <v>672</v>
      </c>
      <c r="D95" s="9"/>
      <c r="E95" s="12" t="s">
        <v>659</v>
      </c>
      <c r="F95" s="9" t="s">
        <v>1207</v>
      </c>
      <c r="G95" s="10"/>
      <c r="H95" s="9" t="s">
        <v>709</v>
      </c>
      <c r="I95" s="9" t="s">
        <v>676</v>
      </c>
      <c r="J95" s="10" t="s">
        <v>1208</v>
      </c>
      <c r="K95" s="16" t="s">
        <v>678</v>
      </c>
      <c r="L95" s="17" t="s">
        <v>2163</v>
      </c>
      <c r="M95" s="22" t="s">
        <v>713</v>
      </c>
      <c r="N95" s="19"/>
      <c r="O95" s="20"/>
      <c r="P95" s="24" t="s">
        <v>242</v>
      </c>
      <c r="Q95" s="36" t="s">
        <v>2069</v>
      </c>
      <c r="R95" s="31"/>
      <c r="S95" s="41" t="s">
        <v>2115</v>
      </c>
    </row>
    <row r="96" ht="30" customHeight="1" spans="1:19">
      <c r="A96" s="7" t="s">
        <v>1211</v>
      </c>
      <c r="B96" s="8" t="s">
        <v>1212</v>
      </c>
      <c r="C96" s="8" t="s">
        <v>182</v>
      </c>
      <c r="D96" s="9"/>
      <c r="E96" s="9"/>
      <c r="F96" s="9" t="s">
        <v>1213</v>
      </c>
      <c r="G96" s="10"/>
      <c r="H96" s="9" t="s">
        <v>709</v>
      </c>
      <c r="I96" s="9" t="s">
        <v>676</v>
      </c>
      <c r="J96" s="10" t="s">
        <v>1214</v>
      </c>
      <c r="K96" s="16"/>
      <c r="L96" s="17"/>
      <c r="M96" s="22" t="s">
        <v>823</v>
      </c>
      <c r="N96" s="19"/>
      <c r="O96" s="20"/>
      <c r="P96" s="24" t="s">
        <v>242</v>
      </c>
      <c r="Q96" s="36" t="s">
        <v>2069</v>
      </c>
      <c r="R96" s="31"/>
      <c r="S96" s="41" t="s">
        <v>2115</v>
      </c>
    </row>
    <row r="97" ht="30" customHeight="1" spans="1:19">
      <c r="A97" s="7" t="s">
        <v>1217</v>
      </c>
      <c r="B97" s="8" t="s">
        <v>1218</v>
      </c>
      <c r="C97" s="8" t="s">
        <v>182</v>
      </c>
      <c r="D97" s="9"/>
      <c r="E97" s="9"/>
      <c r="F97" s="9" t="s">
        <v>1219</v>
      </c>
      <c r="G97" s="10"/>
      <c r="H97" s="9" t="s">
        <v>709</v>
      </c>
      <c r="I97" s="9" t="s">
        <v>676</v>
      </c>
      <c r="J97" s="10" t="s">
        <v>1220</v>
      </c>
      <c r="K97" s="16"/>
      <c r="L97" s="17"/>
      <c r="M97" s="22" t="s">
        <v>823</v>
      </c>
      <c r="N97" s="19"/>
      <c r="O97" s="20"/>
      <c r="P97" s="24" t="s">
        <v>242</v>
      </c>
      <c r="Q97" s="36" t="s">
        <v>2069</v>
      </c>
      <c r="R97" s="31"/>
      <c r="S97" s="41" t="s">
        <v>2115</v>
      </c>
    </row>
    <row r="98" ht="30" customHeight="1" spans="1:19">
      <c r="A98" s="7" t="s">
        <v>1223</v>
      </c>
      <c r="B98" s="8" t="s">
        <v>1224</v>
      </c>
      <c r="C98" s="8" t="s">
        <v>182</v>
      </c>
      <c r="D98" s="13"/>
      <c r="E98" s="9"/>
      <c r="F98" s="9" t="s">
        <v>1225</v>
      </c>
      <c r="G98" s="42" t="s">
        <v>750</v>
      </c>
      <c r="H98" s="9" t="s">
        <v>709</v>
      </c>
      <c r="I98" s="9" t="s">
        <v>676</v>
      </c>
      <c r="J98" s="44" t="s">
        <v>1226</v>
      </c>
      <c r="K98" s="16"/>
      <c r="L98" s="17"/>
      <c r="M98" s="22" t="s">
        <v>823</v>
      </c>
      <c r="N98" s="19"/>
      <c r="O98" s="20"/>
      <c r="P98" s="24" t="s">
        <v>242</v>
      </c>
      <c r="Q98" s="36" t="s">
        <v>2069</v>
      </c>
      <c r="R98" s="31"/>
      <c r="S98" s="41" t="s">
        <v>2115</v>
      </c>
    </row>
    <row r="99" ht="30" customHeight="1" spans="1:19">
      <c r="A99" s="7" t="s">
        <v>1229</v>
      </c>
      <c r="B99" s="8" t="s">
        <v>1230</v>
      </c>
      <c r="C99" s="8" t="s">
        <v>182</v>
      </c>
      <c r="D99" s="13"/>
      <c r="E99" s="9"/>
      <c r="F99" s="9" t="s">
        <v>1231</v>
      </c>
      <c r="G99" s="43"/>
      <c r="H99" s="9" t="s">
        <v>709</v>
      </c>
      <c r="I99" s="9" t="s">
        <v>676</v>
      </c>
      <c r="J99" s="44" t="s">
        <v>1232</v>
      </c>
      <c r="K99" s="16"/>
      <c r="L99" s="17"/>
      <c r="M99" s="22" t="s">
        <v>823</v>
      </c>
      <c r="N99" s="19"/>
      <c r="O99" s="20"/>
      <c r="P99" s="24" t="s">
        <v>242</v>
      </c>
      <c r="Q99" s="36" t="s">
        <v>2069</v>
      </c>
      <c r="R99" s="31"/>
      <c r="S99" s="41" t="s">
        <v>2115</v>
      </c>
    </row>
    <row r="100" ht="30" customHeight="1" spans="1:19">
      <c r="A100" s="7" t="s">
        <v>1235</v>
      </c>
      <c r="B100" s="8" t="s">
        <v>1236</v>
      </c>
      <c r="C100" s="8" t="s">
        <v>182</v>
      </c>
      <c r="D100" s="13"/>
      <c r="E100" s="9"/>
      <c r="F100" s="9" t="s">
        <v>1237</v>
      </c>
      <c r="G100" s="43"/>
      <c r="H100" s="9" t="s">
        <v>709</v>
      </c>
      <c r="I100" s="9" t="s">
        <v>676</v>
      </c>
      <c r="J100" s="44" t="s">
        <v>1238</v>
      </c>
      <c r="K100" s="16"/>
      <c r="L100" s="17"/>
      <c r="M100" s="22" t="s">
        <v>823</v>
      </c>
      <c r="N100" s="19"/>
      <c r="O100" s="20"/>
      <c r="P100" s="24" t="s">
        <v>242</v>
      </c>
      <c r="Q100" s="36" t="s">
        <v>2069</v>
      </c>
      <c r="R100" s="31"/>
      <c r="S100" s="41" t="s">
        <v>2115</v>
      </c>
    </row>
    <row r="101" ht="30" customHeight="1" spans="1:19">
      <c r="A101" s="7" t="s">
        <v>1241</v>
      </c>
      <c r="B101" s="8" t="s">
        <v>1242</v>
      </c>
      <c r="C101" s="8" t="s">
        <v>672</v>
      </c>
      <c r="D101" s="13"/>
      <c r="E101" s="9" t="s">
        <v>2164</v>
      </c>
      <c r="F101" s="9" t="s">
        <v>1244</v>
      </c>
      <c r="G101" s="43"/>
      <c r="H101" s="9" t="s">
        <v>709</v>
      </c>
      <c r="I101" s="9" t="s">
        <v>676</v>
      </c>
      <c r="J101" s="44" t="s">
        <v>1245</v>
      </c>
      <c r="K101" s="16" t="s">
        <v>678</v>
      </c>
      <c r="L101" s="17" t="s">
        <v>2165</v>
      </c>
      <c r="M101" s="22" t="s">
        <v>689</v>
      </c>
      <c r="N101" s="23"/>
      <c r="O101" s="20"/>
      <c r="P101" s="24" t="s">
        <v>242</v>
      </c>
      <c r="Q101" s="31" t="s">
        <v>242</v>
      </c>
      <c r="R101" s="31"/>
      <c r="S101" s="21"/>
    </row>
    <row r="102" ht="30" customHeight="1" spans="1:19">
      <c r="A102" s="7" t="s">
        <v>1248</v>
      </c>
      <c r="B102" s="8" t="s">
        <v>1249</v>
      </c>
      <c r="C102" s="8" t="s">
        <v>672</v>
      </c>
      <c r="D102" s="13"/>
      <c r="E102" s="9" t="s">
        <v>2164</v>
      </c>
      <c r="F102" s="9" t="s">
        <v>1250</v>
      </c>
      <c r="G102" s="43"/>
      <c r="H102" s="9" t="s">
        <v>709</v>
      </c>
      <c r="I102" s="9" t="s">
        <v>676</v>
      </c>
      <c r="J102" s="44" t="s">
        <v>1251</v>
      </c>
      <c r="K102" s="16" t="s">
        <v>678</v>
      </c>
      <c r="L102" s="17" t="s">
        <v>2166</v>
      </c>
      <c r="M102" s="22" t="s">
        <v>680</v>
      </c>
      <c r="N102" s="23"/>
      <c r="O102" s="20"/>
      <c r="P102" s="24" t="s">
        <v>242</v>
      </c>
      <c r="Q102" s="31" t="s">
        <v>242</v>
      </c>
      <c r="R102" s="31"/>
      <c r="S102" s="21"/>
    </row>
    <row r="103" ht="30" customHeight="1" spans="1:19">
      <c r="A103" s="7" t="s">
        <v>1254</v>
      </c>
      <c r="B103" s="8" t="s">
        <v>1255</v>
      </c>
      <c r="C103" s="8" t="s">
        <v>672</v>
      </c>
      <c r="D103" s="13"/>
      <c r="E103" s="9" t="s">
        <v>659</v>
      </c>
      <c r="F103" s="9" t="s">
        <v>1256</v>
      </c>
      <c r="G103" s="43"/>
      <c r="H103" s="9" t="s">
        <v>709</v>
      </c>
      <c r="I103" s="9" t="s">
        <v>676</v>
      </c>
      <c r="J103" s="44" t="s">
        <v>1257</v>
      </c>
      <c r="K103" s="16" t="s">
        <v>678</v>
      </c>
      <c r="L103" s="17" t="s">
        <v>2167</v>
      </c>
      <c r="M103" s="22" t="s">
        <v>689</v>
      </c>
      <c r="N103" s="23" t="s">
        <v>2168</v>
      </c>
      <c r="O103" s="20" t="s">
        <v>359</v>
      </c>
      <c r="P103" s="24" t="s">
        <v>242</v>
      </c>
      <c r="Q103" s="40" t="s">
        <v>242</v>
      </c>
      <c r="R103" s="37"/>
      <c r="S103" s="39" t="s">
        <v>2169</v>
      </c>
    </row>
    <row r="104" ht="30" customHeight="1" spans="1:19">
      <c r="A104" s="7" t="s">
        <v>1260</v>
      </c>
      <c r="B104" s="8" t="s">
        <v>1261</v>
      </c>
      <c r="C104" s="8" t="s">
        <v>182</v>
      </c>
      <c r="D104" s="13"/>
      <c r="E104" s="9"/>
      <c r="F104" s="9" t="s">
        <v>1262</v>
      </c>
      <c r="G104" s="43"/>
      <c r="H104" s="9" t="s">
        <v>709</v>
      </c>
      <c r="I104" s="9" t="s">
        <v>676</v>
      </c>
      <c r="J104" s="44" t="s">
        <v>1263</v>
      </c>
      <c r="K104" s="16"/>
      <c r="L104" s="17"/>
      <c r="M104" s="22" t="s">
        <v>823</v>
      </c>
      <c r="N104" s="23"/>
      <c r="O104" s="20" t="s">
        <v>359</v>
      </c>
      <c r="P104" s="24" t="s">
        <v>242</v>
      </c>
      <c r="Q104" s="37" t="s">
        <v>242</v>
      </c>
      <c r="R104" s="37"/>
      <c r="S104" s="27"/>
    </row>
    <row r="105" ht="30" customHeight="1" spans="1:19">
      <c r="A105" s="7" t="s">
        <v>1266</v>
      </c>
      <c r="B105" s="8" t="s">
        <v>1267</v>
      </c>
      <c r="C105" s="8" t="s">
        <v>672</v>
      </c>
      <c r="D105" s="13"/>
      <c r="E105" s="12" t="s">
        <v>659</v>
      </c>
      <c r="F105" s="9" t="s">
        <v>1268</v>
      </c>
      <c r="G105" s="43"/>
      <c r="H105" s="9" t="s">
        <v>709</v>
      </c>
      <c r="I105" s="9" t="s">
        <v>676</v>
      </c>
      <c r="J105" s="44" t="s">
        <v>1269</v>
      </c>
      <c r="K105" s="16" t="s">
        <v>678</v>
      </c>
      <c r="L105" s="17" t="s">
        <v>2170</v>
      </c>
      <c r="M105" s="22" t="s">
        <v>713</v>
      </c>
      <c r="N105" s="23"/>
      <c r="O105" s="20" t="s">
        <v>359</v>
      </c>
      <c r="P105" s="24" t="s">
        <v>242</v>
      </c>
      <c r="Q105" s="36" t="s">
        <v>2069</v>
      </c>
      <c r="R105" s="31"/>
      <c r="S105" s="39" t="s">
        <v>2171</v>
      </c>
    </row>
    <row r="106" ht="30" customHeight="1" spans="1:19">
      <c r="A106" s="7" t="s">
        <v>1272</v>
      </c>
      <c r="B106" s="8" t="s">
        <v>1273</v>
      </c>
      <c r="C106" s="8" t="s">
        <v>672</v>
      </c>
      <c r="D106" s="13"/>
      <c r="E106" s="9" t="s">
        <v>659</v>
      </c>
      <c r="F106" s="9" t="s">
        <v>1274</v>
      </c>
      <c r="G106" s="43"/>
      <c r="H106" s="9" t="s">
        <v>709</v>
      </c>
      <c r="I106" s="9" t="s">
        <v>676</v>
      </c>
      <c r="J106" s="44" t="s">
        <v>1275</v>
      </c>
      <c r="K106" s="16" t="s">
        <v>678</v>
      </c>
      <c r="L106" s="17" t="s">
        <v>2172</v>
      </c>
      <c r="M106" s="22" t="s">
        <v>689</v>
      </c>
      <c r="N106" s="23"/>
      <c r="O106" s="20" t="s">
        <v>359</v>
      </c>
      <c r="P106" s="24" t="s">
        <v>242</v>
      </c>
      <c r="Q106" s="37" t="s">
        <v>242</v>
      </c>
      <c r="R106" s="37"/>
      <c r="S106" s="24"/>
    </row>
    <row r="107" ht="30" customHeight="1" spans="1:19">
      <c r="A107" s="7" t="s">
        <v>1278</v>
      </c>
      <c r="B107" s="8" t="s">
        <v>1279</v>
      </c>
      <c r="C107" s="8" t="s">
        <v>182</v>
      </c>
      <c r="D107" s="13"/>
      <c r="E107" s="9"/>
      <c r="F107" s="9" t="s">
        <v>1280</v>
      </c>
      <c r="G107" s="43"/>
      <c r="H107" s="9" t="s">
        <v>709</v>
      </c>
      <c r="I107" s="9" t="s">
        <v>676</v>
      </c>
      <c r="J107" s="44" t="s">
        <v>1281</v>
      </c>
      <c r="K107" s="16"/>
      <c r="L107" s="17"/>
      <c r="M107" s="22" t="s">
        <v>823</v>
      </c>
      <c r="N107" s="23"/>
      <c r="O107" s="20"/>
      <c r="P107" s="24" t="s">
        <v>242</v>
      </c>
      <c r="Q107" s="40" t="s">
        <v>242</v>
      </c>
      <c r="R107" s="37"/>
      <c r="S107" s="33" t="s">
        <v>2173</v>
      </c>
    </row>
    <row r="108" ht="30" customHeight="1" spans="1:19">
      <c r="A108" s="7" t="s">
        <v>1284</v>
      </c>
      <c r="B108" s="8" t="s">
        <v>1285</v>
      </c>
      <c r="C108" s="8" t="s">
        <v>182</v>
      </c>
      <c r="D108" s="13"/>
      <c r="E108" s="9"/>
      <c r="F108" s="9" t="s">
        <v>1286</v>
      </c>
      <c r="G108" s="43"/>
      <c r="H108" s="9" t="s">
        <v>709</v>
      </c>
      <c r="I108" s="9" t="s">
        <v>676</v>
      </c>
      <c r="J108" s="44" t="s">
        <v>1287</v>
      </c>
      <c r="K108" s="16"/>
      <c r="L108" s="17"/>
      <c r="M108" s="22" t="s">
        <v>823</v>
      </c>
      <c r="N108" s="23"/>
      <c r="O108" s="20"/>
      <c r="P108" s="24" t="s">
        <v>242</v>
      </c>
      <c r="Q108" s="40" t="s">
        <v>242</v>
      </c>
      <c r="R108" s="37"/>
      <c r="S108" s="33" t="s">
        <v>2173</v>
      </c>
    </row>
    <row r="109" ht="30" customHeight="1" spans="1:19">
      <c r="A109" s="7" t="s">
        <v>1290</v>
      </c>
      <c r="B109" s="8" t="s">
        <v>1291</v>
      </c>
      <c r="C109" s="8" t="s">
        <v>672</v>
      </c>
      <c r="D109" s="13"/>
      <c r="E109" s="12"/>
      <c r="F109" s="9" t="s">
        <v>1292</v>
      </c>
      <c r="G109" s="43"/>
      <c r="H109" s="9" t="s">
        <v>709</v>
      </c>
      <c r="I109" s="9" t="s">
        <v>676</v>
      </c>
      <c r="J109" s="44" t="s">
        <v>1293</v>
      </c>
      <c r="K109" s="16" t="s">
        <v>678</v>
      </c>
      <c r="L109" s="17" t="s">
        <v>2174</v>
      </c>
      <c r="M109" s="22" t="s">
        <v>713</v>
      </c>
      <c r="N109" s="23"/>
      <c r="O109" s="20" t="s">
        <v>359</v>
      </c>
      <c r="P109" s="24" t="s">
        <v>242</v>
      </c>
      <c r="Q109" s="36" t="s">
        <v>2069</v>
      </c>
      <c r="R109" s="31"/>
      <c r="S109" s="39" t="s">
        <v>2171</v>
      </c>
    </row>
    <row r="110" ht="30" customHeight="1" spans="1:19">
      <c r="A110" s="7" t="s">
        <v>1296</v>
      </c>
      <c r="B110" s="8" t="s">
        <v>1297</v>
      </c>
      <c r="C110" s="8" t="s">
        <v>672</v>
      </c>
      <c r="D110" s="13"/>
      <c r="E110" s="12"/>
      <c r="F110" s="9" t="s">
        <v>1298</v>
      </c>
      <c r="G110" s="43"/>
      <c r="H110" s="9" t="s">
        <v>709</v>
      </c>
      <c r="I110" s="9" t="s">
        <v>676</v>
      </c>
      <c r="J110" s="44" t="s">
        <v>1299</v>
      </c>
      <c r="K110" s="16" t="s">
        <v>678</v>
      </c>
      <c r="L110" s="17" t="s">
        <v>2175</v>
      </c>
      <c r="M110" s="22" t="s">
        <v>713</v>
      </c>
      <c r="N110" s="23"/>
      <c r="O110" s="20" t="s">
        <v>359</v>
      </c>
      <c r="P110" s="24" t="s">
        <v>242</v>
      </c>
      <c r="Q110" s="36" t="s">
        <v>2069</v>
      </c>
      <c r="R110" s="31"/>
      <c r="S110" s="39" t="s">
        <v>2171</v>
      </c>
    </row>
    <row r="111" ht="30" customHeight="1" spans="1:19">
      <c r="A111" s="7" t="s">
        <v>1302</v>
      </c>
      <c r="B111" s="8" t="s">
        <v>1303</v>
      </c>
      <c r="C111" s="8" t="s">
        <v>182</v>
      </c>
      <c r="D111" s="13"/>
      <c r="E111" s="9"/>
      <c r="F111" s="9" t="s">
        <v>1304</v>
      </c>
      <c r="G111" s="43"/>
      <c r="H111" s="9" t="s">
        <v>709</v>
      </c>
      <c r="I111" s="9" t="s">
        <v>676</v>
      </c>
      <c r="J111" s="44" t="s">
        <v>1305</v>
      </c>
      <c r="K111" s="16"/>
      <c r="L111" s="17"/>
      <c r="M111" s="22" t="s">
        <v>823</v>
      </c>
      <c r="N111" s="23"/>
      <c r="O111" s="20"/>
      <c r="P111" s="24" t="s">
        <v>242</v>
      </c>
      <c r="Q111" s="37" t="s">
        <v>242</v>
      </c>
      <c r="R111" s="37"/>
      <c r="S111" s="24"/>
    </row>
    <row r="112" ht="30" customHeight="1" spans="1:19">
      <c r="A112" s="7" t="s">
        <v>1307</v>
      </c>
      <c r="B112" s="8" t="s">
        <v>1308</v>
      </c>
      <c r="C112" s="8" t="s">
        <v>182</v>
      </c>
      <c r="D112" s="13"/>
      <c r="E112" s="9"/>
      <c r="F112" s="9" t="s">
        <v>1309</v>
      </c>
      <c r="G112" s="43"/>
      <c r="H112" s="9" t="s">
        <v>709</v>
      </c>
      <c r="I112" s="9" t="s">
        <v>676</v>
      </c>
      <c r="J112" s="44" t="s">
        <v>1310</v>
      </c>
      <c r="K112" s="16"/>
      <c r="L112" s="17"/>
      <c r="M112" s="22" t="s">
        <v>823</v>
      </c>
      <c r="N112" s="23"/>
      <c r="O112" s="20"/>
      <c r="P112" s="24" t="s">
        <v>242</v>
      </c>
      <c r="Q112" s="37" t="s">
        <v>242</v>
      </c>
      <c r="R112" s="37"/>
      <c r="S112" s="24"/>
    </row>
    <row r="113" ht="30" customHeight="1" spans="1:19">
      <c r="A113" s="7" t="s">
        <v>1312</v>
      </c>
      <c r="B113" s="8" t="s">
        <v>1313</v>
      </c>
      <c r="C113" s="8" t="s">
        <v>182</v>
      </c>
      <c r="D113" s="13"/>
      <c r="E113" s="9"/>
      <c r="F113" s="9" t="s">
        <v>1314</v>
      </c>
      <c r="G113" s="43"/>
      <c r="H113" s="9" t="s">
        <v>709</v>
      </c>
      <c r="I113" s="9" t="s">
        <v>676</v>
      </c>
      <c r="J113" s="44" t="s">
        <v>1315</v>
      </c>
      <c r="K113" s="16"/>
      <c r="L113" s="17"/>
      <c r="M113" s="22" t="s">
        <v>823</v>
      </c>
      <c r="N113" s="23"/>
      <c r="O113" s="20"/>
      <c r="P113" s="24" t="s">
        <v>242</v>
      </c>
      <c r="Q113" s="37" t="s">
        <v>242</v>
      </c>
      <c r="R113" s="37"/>
      <c r="S113" s="24"/>
    </row>
    <row r="114" ht="30" customHeight="1" spans="1:19">
      <c r="A114" s="7" t="s">
        <v>1317</v>
      </c>
      <c r="B114" s="8" t="s">
        <v>1318</v>
      </c>
      <c r="C114" s="8" t="s">
        <v>182</v>
      </c>
      <c r="D114" s="13"/>
      <c r="E114" s="9"/>
      <c r="F114" s="9" t="s">
        <v>1319</v>
      </c>
      <c r="G114" s="43"/>
      <c r="H114" s="9" t="s">
        <v>709</v>
      </c>
      <c r="I114" s="9" t="s">
        <v>676</v>
      </c>
      <c r="J114" s="44" t="s">
        <v>1320</v>
      </c>
      <c r="K114" s="16"/>
      <c r="L114" s="17"/>
      <c r="M114" s="22" t="s">
        <v>823</v>
      </c>
      <c r="N114" s="23"/>
      <c r="O114" s="20"/>
      <c r="P114" s="24" t="s">
        <v>242</v>
      </c>
      <c r="Q114" s="37" t="s">
        <v>242</v>
      </c>
      <c r="R114" s="37"/>
      <c r="S114" s="24"/>
    </row>
    <row r="115" ht="30" customHeight="1" spans="1:19">
      <c r="A115" s="7" t="s">
        <v>1322</v>
      </c>
      <c r="B115" s="8" t="s">
        <v>1323</v>
      </c>
      <c r="C115" s="8" t="s">
        <v>182</v>
      </c>
      <c r="D115" s="13"/>
      <c r="E115" s="9"/>
      <c r="F115" s="9" t="s">
        <v>1324</v>
      </c>
      <c r="G115" s="43"/>
      <c r="H115" s="9" t="s">
        <v>709</v>
      </c>
      <c r="I115" s="9" t="s">
        <v>676</v>
      </c>
      <c r="J115" s="44" t="s">
        <v>1325</v>
      </c>
      <c r="K115" s="16"/>
      <c r="L115" s="17"/>
      <c r="M115" s="22" t="s">
        <v>823</v>
      </c>
      <c r="N115" s="23"/>
      <c r="O115" s="20"/>
      <c r="P115" s="24" t="s">
        <v>242</v>
      </c>
      <c r="Q115" s="37" t="s">
        <v>242</v>
      </c>
      <c r="R115" s="37"/>
      <c r="S115" s="24"/>
    </row>
    <row r="116" ht="30" customHeight="1" spans="1:19">
      <c r="A116" s="7" t="s">
        <v>1328</v>
      </c>
      <c r="B116" s="8" t="s">
        <v>1329</v>
      </c>
      <c r="C116" s="8" t="s">
        <v>684</v>
      </c>
      <c r="D116" s="13"/>
      <c r="E116" s="9" t="s">
        <v>659</v>
      </c>
      <c r="F116" s="9" t="s">
        <v>1330</v>
      </c>
      <c r="G116" s="43"/>
      <c r="H116" s="9" t="s">
        <v>709</v>
      </c>
      <c r="I116" s="9" t="s">
        <v>676</v>
      </c>
      <c r="J116" s="44" t="s">
        <v>1331</v>
      </c>
      <c r="K116" s="16" t="s">
        <v>678</v>
      </c>
      <c r="L116" s="17" t="s">
        <v>2176</v>
      </c>
      <c r="M116" s="22" t="s">
        <v>680</v>
      </c>
      <c r="N116" s="23"/>
      <c r="O116" s="20"/>
      <c r="P116" s="24" t="s">
        <v>242</v>
      </c>
      <c r="Q116" s="40" t="s">
        <v>242</v>
      </c>
      <c r="R116" s="37"/>
      <c r="S116" s="33" t="s">
        <v>2177</v>
      </c>
    </row>
    <row r="117" ht="30" customHeight="1" spans="1:19">
      <c r="A117" s="7" t="s">
        <v>1334</v>
      </c>
      <c r="B117" s="8" t="s">
        <v>1335</v>
      </c>
      <c r="C117" s="8" t="s">
        <v>672</v>
      </c>
      <c r="D117" s="13"/>
      <c r="E117" s="9" t="s">
        <v>659</v>
      </c>
      <c r="F117" s="9" t="s">
        <v>1336</v>
      </c>
      <c r="G117" s="43"/>
      <c r="H117" s="9" t="s">
        <v>709</v>
      </c>
      <c r="I117" s="9" t="s">
        <v>676</v>
      </c>
      <c r="J117" s="44" t="s">
        <v>1337</v>
      </c>
      <c r="K117" s="16" t="s">
        <v>678</v>
      </c>
      <c r="L117" s="17" t="s">
        <v>2178</v>
      </c>
      <c r="M117" s="22" t="s">
        <v>713</v>
      </c>
      <c r="N117" s="23" t="s">
        <v>2179</v>
      </c>
      <c r="O117" s="20" t="s">
        <v>359</v>
      </c>
      <c r="P117" s="24" t="s">
        <v>242</v>
      </c>
      <c r="Q117" s="34"/>
      <c r="R117" s="34"/>
      <c r="S117" s="33" t="s">
        <v>2180</v>
      </c>
    </row>
    <row r="118" ht="30" customHeight="1" spans="1:19">
      <c r="A118" s="7" t="s">
        <v>1340</v>
      </c>
      <c r="B118" s="8" t="s">
        <v>1341</v>
      </c>
      <c r="C118" s="8" t="s">
        <v>684</v>
      </c>
      <c r="D118" s="13"/>
      <c r="E118" s="9" t="s">
        <v>659</v>
      </c>
      <c r="F118" s="9" t="s">
        <v>1342</v>
      </c>
      <c r="G118" s="43"/>
      <c r="H118" s="9" t="s">
        <v>709</v>
      </c>
      <c r="I118" s="9" t="s">
        <v>676</v>
      </c>
      <c r="J118" s="44" t="s">
        <v>1343</v>
      </c>
      <c r="K118" s="16" t="s">
        <v>678</v>
      </c>
      <c r="L118" s="17" t="s">
        <v>2181</v>
      </c>
      <c r="M118" s="22" t="s">
        <v>680</v>
      </c>
      <c r="N118" s="23"/>
      <c r="O118" s="20"/>
      <c r="P118" s="24" t="s">
        <v>242</v>
      </c>
      <c r="Q118" s="37" t="s">
        <v>242</v>
      </c>
      <c r="R118" s="37"/>
      <c r="S118" s="24"/>
    </row>
    <row r="119" ht="30" customHeight="1" spans="1:19">
      <c r="A119" s="7" t="s">
        <v>1346</v>
      </c>
      <c r="B119" s="8" t="s">
        <v>1347</v>
      </c>
      <c r="C119" s="8" t="s">
        <v>182</v>
      </c>
      <c r="D119" s="13"/>
      <c r="E119" s="9"/>
      <c r="F119" s="9" t="s">
        <v>1348</v>
      </c>
      <c r="G119" s="43"/>
      <c r="H119" s="9" t="s">
        <v>709</v>
      </c>
      <c r="I119" s="9" t="s">
        <v>676</v>
      </c>
      <c r="J119" s="44" t="s">
        <v>1349</v>
      </c>
      <c r="K119" s="16"/>
      <c r="L119" s="17"/>
      <c r="M119" s="22" t="s">
        <v>823</v>
      </c>
      <c r="N119" s="23"/>
      <c r="O119" s="20"/>
      <c r="P119" s="24" t="s">
        <v>242</v>
      </c>
      <c r="Q119" s="37" t="s">
        <v>242</v>
      </c>
      <c r="R119" s="37"/>
      <c r="S119" s="24"/>
    </row>
    <row r="120" ht="30" customHeight="1" spans="1:19">
      <c r="A120" s="7" t="s">
        <v>1351</v>
      </c>
      <c r="B120" s="8" t="s">
        <v>1352</v>
      </c>
      <c r="C120" s="8" t="s">
        <v>182</v>
      </c>
      <c r="D120" s="13"/>
      <c r="E120" s="9"/>
      <c r="F120" s="9" t="s">
        <v>1353</v>
      </c>
      <c r="G120" s="43"/>
      <c r="H120" s="9" t="s">
        <v>709</v>
      </c>
      <c r="I120" s="9" t="s">
        <v>676</v>
      </c>
      <c r="J120" s="44" t="s">
        <v>1354</v>
      </c>
      <c r="K120" s="16"/>
      <c r="L120" s="17"/>
      <c r="M120" s="22" t="s">
        <v>823</v>
      </c>
      <c r="N120" s="23"/>
      <c r="O120" s="20"/>
      <c r="P120" s="24" t="s">
        <v>242</v>
      </c>
      <c r="Q120" s="37" t="s">
        <v>242</v>
      </c>
      <c r="R120" s="37"/>
      <c r="S120" s="24"/>
    </row>
    <row r="121" ht="30" customHeight="1" spans="1:19">
      <c r="A121" s="7" t="s">
        <v>1356</v>
      </c>
      <c r="B121" s="8" t="s">
        <v>1357</v>
      </c>
      <c r="C121" s="8" t="s">
        <v>182</v>
      </c>
      <c r="D121" s="13"/>
      <c r="E121" s="9"/>
      <c r="F121" s="9" t="s">
        <v>1358</v>
      </c>
      <c r="G121" s="43"/>
      <c r="H121" s="9" t="s">
        <v>709</v>
      </c>
      <c r="I121" s="9" t="s">
        <v>676</v>
      </c>
      <c r="J121" s="44" t="s">
        <v>1359</v>
      </c>
      <c r="K121" s="16"/>
      <c r="L121" s="46"/>
      <c r="M121" s="22" t="s">
        <v>823</v>
      </c>
      <c r="N121" s="23"/>
      <c r="O121" s="20"/>
      <c r="P121" s="24" t="s">
        <v>242</v>
      </c>
      <c r="Q121" s="37" t="s">
        <v>242</v>
      </c>
      <c r="R121" s="37"/>
      <c r="S121" s="24"/>
    </row>
    <row r="122" ht="30" customHeight="1" spans="1:19">
      <c r="A122" s="7" t="s">
        <v>1360</v>
      </c>
      <c r="B122" s="8" t="s">
        <v>1361</v>
      </c>
      <c r="C122" s="8" t="s">
        <v>684</v>
      </c>
      <c r="D122" s="13"/>
      <c r="E122" s="9" t="s">
        <v>659</v>
      </c>
      <c r="F122" s="9" t="s">
        <v>1362</v>
      </c>
      <c r="G122" s="43"/>
      <c r="H122" s="9" t="s">
        <v>709</v>
      </c>
      <c r="I122" s="9" t="s">
        <v>676</v>
      </c>
      <c r="J122" s="44" t="s">
        <v>1363</v>
      </c>
      <c r="K122" s="16" t="s">
        <v>678</v>
      </c>
      <c r="L122" s="47" t="s">
        <v>2182</v>
      </c>
      <c r="M122" s="45" t="s">
        <v>680</v>
      </c>
      <c r="N122" s="23"/>
      <c r="O122" s="20"/>
      <c r="P122" s="24" t="s">
        <v>242</v>
      </c>
      <c r="Q122" s="37" t="s">
        <v>242</v>
      </c>
      <c r="R122" s="37"/>
      <c r="S122" s="24"/>
    </row>
    <row r="123" ht="30" customHeight="1" spans="1:19">
      <c r="A123" s="7" t="s">
        <v>1364</v>
      </c>
      <c r="B123" s="8" t="s">
        <v>1365</v>
      </c>
      <c r="C123" s="8" t="s">
        <v>182</v>
      </c>
      <c r="D123" s="13"/>
      <c r="E123" s="9"/>
      <c r="F123" s="9" t="s">
        <v>1366</v>
      </c>
      <c r="G123" s="43"/>
      <c r="H123" s="9" t="s">
        <v>709</v>
      </c>
      <c r="I123" s="9" t="s">
        <v>676</v>
      </c>
      <c r="J123" s="44" t="s">
        <v>1367</v>
      </c>
      <c r="K123" s="16"/>
      <c r="L123" s="17"/>
      <c r="M123" s="22" t="s">
        <v>823</v>
      </c>
      <c r="N123" s="19"/>
      <c r="O123" s="20"/>
      <c r="P123" s="24" t="s">
        <v>242</v>
      </c>
      <c r="Q123" s="36" t="s">
        <v>2069</v>
      </c>
      <c r="R123" s="31"/>
      <c r="S123" s="41" t="s">
        <v>2115</v>
      </c>
    </row>
    <row r="124" ht="30" customHeight="1" spans="1:19">
      <c r="A124" s="7" t="s">
        <v>1370</v>
      </c>
      <c r="B124" s="8" t="s">
        <v>1371</v>
      </c>
      <c r="C124" s="8" t="s">
        <v>182</v>
      </c>
      <c r="D124" s="13"/>
      <c r="E124" s="9"/>
      <c r="F124" s="9" t="s">
        <v>1372</v>
      </c>
      <c r="G124" s="43"/>
      <c r="H124" s="9" t="s">
        <v>709</v>
      </c>
      <c r="I124" s="9" t="s">
        <v>676</v>
      </c>
      <c r="J124" s="44" t="s">
        <v>1373</v>
      </c>
      <c r="K124" s="16"/>
      <c r="L124" s="17"/>
      <c r="M124" s="22" t="s">
        <v>823</v>
      </c>
      <c r="N124" s="19"/>
      <c r="O124" s="20"/>
      <c r="P124" s="24" t="s">
        <v>242</v>
      </c>
      <c r="Q124" s="36" t="s">
        <v>2069</v>
      </c>
      <c r="R124" s="31"/>
      <c r="S124" s="41" t="s">
        <v>2115</v>
      </c>
    </row>
    <row r="125" ht="30" customHeight="1" spans="1:19">
      <c r="A125" s="7" t="s">
        <v>1376</v>
      </c>
      <c r="B125" s="8" t="s">
        <v>1377</v>
      </c>
      <c r="C125" s="8" t="s">
        <v>182</v>
      </c>
      <c r="D125" s="13"/>
      <c r="E125" s="9"/>
      <c r="F125" s="9" t="s">
        <v>1378</v>
      </c>
      <c r="G125" s="43"/>
      <c r="H125" s="9" t="s">
        <v>709</v>
      </c>
      <c r="I125" s="9" t="s">
        <v>676</v>
      </c>
      <c r="J125" s="44" t="s">
        <v>1379</v>
      </c>
      <c r="K125" s="16"/>
      <c r="L125" s="17"/>
      <c r="M125" s="22" t="s">
        <v>823</v>
      </c>
      <c r="N125" s="19"/>
      <c r="O125" s="20"/>
      <c r="P125" s="24" t="s">
        <v>242</v>
      </c>
      <c r="Q125" s="36" t="s">
        <v>2069</v>
      </c>
      <c r="R125" s="31"/>
      <c r="S125" s="41" t="s">
        <v>2115</v>
      </c>
    </row>
    <row r="126" ht="30" customHeight="1" spans="1:19">
      <c r="A126" s="7" t="s">
        <v>1382</v>
      </c>
      <c r="B126" s="8" t="s">
        <v>1383</v>
      </c>
      <c r="C126" s="8" t="s">
        <v>182</v>
      </c>
      <c r="D126" s="13"/>
      <c r="E126" s="9"/>
      <c r="F126" s="9" t="s">
        <v>1384</v>
      </c>
      <c r="G126" s="43"/>
      <c r="H126" s="9" t="s">
        <v>709</v>
      </c>
      <c r="I126" s="9" t="s">
        <v>676</v>
      </c>
      <c r="J126" s="44" t="s">
        <v>1385</v>
      </c>
      <c r="K126" s="16"/>
      <c r="L126" s="17"/>
      <c r="M126" s="22" t="s">
        <v>823</v>
      </c>
      <c r="N126" s="19" t="s">
        <v>1387</v>
      </c>
      <c r="O126" s="20"/>
      <c r="P126" s="24" t="s">
        <v>242</v>
      </c>
      <c r="Q126" s="36" t="s">
        <v>2069</v>
      </c>
      <c r="R126" s="31"/>
      <c r="S126" s="41" t="s">
        <v>2115</v>
      </c>
    </row>
    <row r="127" ht="30" customHeight="1" spans="1:19">
      <c r="A127" s="7" t="s">
        <v>1388</v>
      </c>
      <c r="B127" s="8" t="s">
        <v>1389</v>
      </c>
      <c r="C127" s="8" t="s">
        <v>182</v>
      </c>
      <c r="D127" s="13"/>
      <c r="E127" s="9"/>
      <c r="F127" s="9" t="s">
        <v>1390</v>
      </c>
      <c r="G127" s="43"/>
      <c r="H127" s="9" t="s">
        <v>709</v>
      </c>
      <c r="I127" s="9" t="s">
        <v>676</v>
      </c>
      <c r="J127" s="44" t="s">
        <v>1391</v>
      </c>
      <c r="K127" s="16"/>
      <c r="L127" s="48"/>
      <c r="M127" s="22" t="s">
        <v>823</v>
      </c>
      <c r="N127" s="23"/>
      <c r="O127" s="20"/>
      <c r="P127" s="24" t="s">
        <v>242</v>
      </c>
      <c r="Q127" s="37" t="s">
        <v>242</v>
      </c>
      <c r="R127" s="37"/>
      <c r="S127" s="24"/>
    </row>
    <row r="128" ht="30" customHeight="1" spans="1:19">
      <c r="A128" s="7" t="s">
        <v>1392</v>
      </c>
      <c r="B128" s="8" t="s">
        <v>1393</v>
      </c>
      <c r="C128" s="8" t="s">
        <v>182</v>
      </c>
      <c r="D128" s="13"/>
      <c r="E128" s="9"/>
      <c r="F128" s="9" t="s">
        <v>1394</v>
      </c>
      <c r="G128" s="43"/>
      <c r="H128" s="9" t="s">
        <v>709</v>
      </c>
      <c r="I128" s="9" t="s">
        <v>676</v>
      </c>
      <c r="J128" s="44" t="s">
        <v>1395</v>
      </c>
      <c r="K128" s="16"/>
      <c r="L128" s="48"/>
      <c r="M128" s="22" t="s">
        <v>823</v>
      </c>
      <c r="N128" s="23"/>
      <c r="O128" s="20"/>
      <c r="P128" s="24" t="s">
        <v>242</v>
      </c>
      <c r="Q128" s="37" t="s">
        <v>242</v>
      </c>
      <c r="R128" s="37"/>
      <c r="S128" s="24"/>
    </row>
    <row r="129" ht="30" customHeight="1" spans="1:19">
      <c r="A129" s="7" t="s">
        <v>1396</v>
      </c>
      <c r="B129" s="8" t="s">
        <v>1397</v>
      </c>
      <c r="C129" s="8" t="s">
        <v>182</v>
      </c>
      <c r="D129" s="13"/>
      <c r="E129" s="9" t="s">
        <v>659</v>
      </c>
      <c r="F129" s="9" t="s">
        <v>1398</v>
      </c>
      <c r="G129" s="43"/>
      <c r="H129" s="9" t="s">
        <v>709</v>
      </c>
      <c r="I129" s="9" t="s">
        <v>676</v>
      </c>
      <c r="J129" s="44" t="s">
        <v>1399</v>
      </c>
      <c r="K129" s="16"/>
      <c r="L129" s="48"/>
      <c r="M129" s="22"/>
      <c r="N129" s="23" t="s">
        <v>2073</v>
      </c>
      <c r="O129" s="20"/>
      <c r="P129" s="24" t="s">
        <v>242</v>
      </c>
      <c r="Q129" s="37" t="s">
        <v>242</v>
      </c>
      <c r="R129" s="37"/>
      <c r="S129" s="24"/>
    </row>
    <row r="130" ht="30" customHeight="1" spans="1:19">
      <c r="A130" s="7" t="s">
        <v>1400</v>
      </c>
      <c r="B130" s="8" t="s">
        <v>1401</v>
      </c>
      <c r="C130" s="8" t="s">
        <v>672</v>
      </c>
      <c r="D130" s="13"/>
      <c r="E130" s="9" t="s">
        <v>659</v>
      </c>
      <c r="F130" s="9" t="s">
        <v>1402</v>
      </c>
      <c r="G130" s="43"/>
      <c r="H130" s="9" t="s">
        <v>709</v>
      </c>
      <c r="I130" s="9" t="s">
        <v>676</v>
      </c>
      <c r="J130" s="44" t="s">
        <v>1403</v>
      </c>
      <c r="K130" s="16" t="s">
        <v>678</v>
      </c>
      <c r="L130" s="49" t="s">
        <v>2183</v>
      </c>
      <c r="M130" s="22" t="s">
        <v>713</v>
      </c>
      <c r="N130" s="23"/>
      <c r="O130" s="20"/>
      <c r="P130" s="24" t="s">
        <v>242</v>
      </c>
      <c r="Q130" s="37" t="s">
        <v>242</v>
      </c>
      <c r="R130" s="37"/>
      <c r="S130" s="24"/>
    </row>
    <row r="131" ht="30" customHeight="1" spans="1:19">
      <c r="A131" s="7" t="s">
        <v>1404</v>
      </c>
      <c r="B131" s="8" t="s">
        <v>1405</v>
      </c>
      <c r="C131" s="8" t="s">
        <v>672</v>
      </c>
      <c r="D131" s="13"/>
      <c r="E131" s="9" t="s">
        <v>659</v>
      </c>
      <c r="F131" s="9" t="s">
        <v>1406</v>
      </c>
      <c r="G131" s="43"/>
      <c r="H131" s="9" t="s">
        <v>709</v>
      </c>
      <c r="I131" s="9" t="s">
        <v>676</v>
      </c>
      <c r="J131" s="44" t="s">
        <v>1407</v>
      </c>
      <c r="K131" s="16" t="s">
        <v>678</v>
      </c>
      <c r="L131" s="49" t="s">
        <v>2184</v>
      </c>
      <c r="M131" s="22" t="s">
        <v>713</v>
      </c>
      <c r="N131" s="23"/>
      <c r="O131" s="20"/>
      <c r="P131" s="24" t="s">
        <v>242</v>
      </c>
      <c r="Q131" s="37" t="s">
        <v>242</v>
      </c>
      <c r="R131" s="37"/>
      <c r="S131" s="24"/>
    </row>
    <row r="132" ht="30" customHeight="1" spans="1:19">
      <c r="A132" s="7" t="s">
        <v>1408</v>
      </c>
      <c r="B132" s="8" t="s">
        <v>1409</v>
      </c>
      <c r="C132" s="8" t="s">
        <v>672</v>
      </c>
      <c r="D132" s="13"/>
      <c r="E132" s="9" t="s">
        <v>659</v>
      </c>
      <c r="F132" s="9" t="s">
        <v>1410</v>
      </c>
      <c r="G132" s="43"/>
      <c r="H132" s="9" t="s">
        <v>709</v>
      </c>
      <c r="I132" s="9" t="s">
        <v>676</v>
      </c>
      <c r="J132" s="44" t="s">
        <v>1411</v>
      </c>
      <c r="K132" s="16" t="s">
        <v>678</v>
      </c>
      <c r="L132" s="49" t="s">
        <v>2185</v>
      </c>
      <c r="M132" s="22" t="s">
        <v>680</v>
      </c>
      <c r="N132" s="23"/>
      <c r="O132" s="20"/>
      <c r="P132" s="24" t="s">
        <v>242</v>
      </c>
      <c r="Q132" s="37" t="s">
        <v>242</v>
      </c>
      <c r="R132" s="37"/>
      <c r="S132" s="24"/>
    </row>
    <row r="133" ht="30" customHeight="1" spans="1:19">
      <c r="A133" s="7" t="s">
        <v>1412</v>
      </c>
      <c r="B133" s="8" t="s">
        <v>1413</v>
      </c>
      <c r="C133" s="8" t="s">
        <v>672</v>
      </c>
      <c r="D133" s="13"/>
      <c r="E133" s="9" t="s">
        <v>659</v>
      </c>
      <c r="F133" s="9" t="s">
        <v>1414</v>
      </c>
      <c r="G133" s="43"/>
      <c r="H133" s="9" t="s">
        <v>709</v>
      </c>
      <c r="I133" s="9" t="s">
        <v>676</v>
      </c>
      <c r="J133" s="44" t="s">
        <v>1415</v>
      </c>
      <c r="K133" s="16" t="s">
        <v>678</v>
      </c>
      <c r="L133" s="49" t="s">
        <v>2186</v>
      </c>
      <c r="M133" s="22" t="s">
        <v>680</v>
      </c>
      <c r="N133" s="23"/>
      <c r="O133" s="20"/>
      <c r="P133" s="24" t="s">
        <v>242</v>
      </c>
      <c r="Q133" s="37" t="s">
        <v>242</v>
      </c>
      <c r="R133" s="37"/>
      <c r="S133" s="24"/>
    </row>
    <row r="134" ht="30" customHeight="1" spans="1:19">
      <c r="A134" s="7" t="s">
        <v>1416</v>
      </c>
      <c r="B134" s="8" t="s">
        <v>1417</v>
      </c>
      <c r="C134" s="8" t="s">
        <v>672</v>
      </c>
      <c r="D134" s="13"/>
      <c r="E134" s="9" t="s">
        <v>659</v>
      </c>
      <c r="F134" s="9" t="s">
        <v>1418</v>
      </c>
      <c r="G134" s="43"/>
      <c r="H134" s="9" t="s">
        <v>709</v>
      </c>
      <c r="I134" s="9" t="s">
        <v>676</v>
      </c>
      <c r="J134" s="44" t="s">
        <v>1419</v>
      </c>
      <c r="K134" s="16" t="s">
        <v>678</v>
      </c>
      <c r="L134" s="49" t="s">
        <v>2187</v>
      </c>
      <c r="M134" s="22" t="s">
        <v>680</v>
      </c>
      <c r="N134" s="23"/>
      <c r="O134" s="20"/>
      <c r="P134" s="24" t="s">
        <v>242</v>
      </c>
      <c r="Q134" s="37" t="s">
        <v>242</v>
      </c>
      <c r="R134" s="37"/>
      <c r="S134" s="24"/>
    </row>
    <row r="135" ht="30" customHeight="1" spans="1:19">
      <c r="A135" s="7" t="s">
        <v>1420</v>
      </c>
      <c r="B135" s="8" t="s">
        <v>1421</v>
      </c>
      <c r="C135" s="8" t="s">
        <v>672</v>
      </c>
      <c r="D135" s="13"/>
      <c r="E135" s="9" t="s">
        <v>706</v>
      </c>
      <c r="F135" s="9" t="s">
        <v>1422</v>
      </c>
      <c r="G135" s="43"/>
      <c r="H135" s="9" t="s">
        <v>709</v>
      </c>
      <c r="I135" s="9" t="s">
        <v>710</v>
      </c>
      <c r="J135" s="44" t="s">
        <v>1423</v>
      </c>
      <c r="K135" s="16" t="s">
        <v>678</v>
      </c>
      <c r="L135" s="17" t="s">
        <v>2188</v>
      </c>
      <c r="M135" s="22" t="s">
        <v>713</v>
      </c>
      <c r="N135" s="23" t="s">
        <v>2189</v>
      </c>
      <c r="O135" s="20"/>
      <c r="P135" s="24" t="s">
        <v>242</v>
      </c>
      <c r="Q135" s="31" t="s">
        <v>242</v>
      </c>
      <c r="R135" s="31"/>
      <c r="S135" s="21"/>
    </row>
    <row r="136" ht="30" customHeight="1" spans="1:19">
      <c r="A136" s="7" t="s">
        <v>1426</v>
      </c>
      <c r="B136" s="8" t="s">
        <v>1427</v>
      </c>
      <c r="C136" s="8" t="s">
        <v>672</v>
      </c>
      <c r="D136" s="13"/>
      <c r="E136" s="9" t="s">
        <v>706</v>
      </c>
      <c r="F136" s="9" t="s">
        <v>1428</v>
      </c>
      <c r="G136" s="43"/>
      <c r="H136" s="9" t="s">
        <v>709</v>
      </c>
      <c r="I136" s="9" t="s">
        <v>710</v>
      </c>
      <c r="J136" s="44" t="s">
        <v>1429</v>
      </c>
      <c r="K136" s="16" t="s">
        <v>678</v>
      </c>
      <c r="L136" s="17" t="s">
        <v>2190</v>
      </c>
      <c r="M136" s="22" t="s">
        <v>720</v>
      </c>
      <c r="N136" s="23" t="s">
        <v>2189</v>
      </c>
      <c r="O136" s="20"/>
      <c r="P136" s="24" t="s">
        <v>242</v>
      </c>
      <c r="Q136" s="31" t="s">
        <v>242</v>
      </c>
      <c r="R136" s="31"/>
      <c r="S136" s="21"/>
    </row>
    <row r="137" ht="30" customHeight="1" spans="1:19">
      <c r="A137" s="7" t="s">
        <v>1431</v>
      </c>
      <c r="B137" s="8" t="s">
        <v>1432</v>
      </c>
      <c r="C137" s="8" t="s">
        <v>672</v>
      </c>
      <c r="D137" s="13"/>
      <c r="E137" s="9" t="s">
        <v>706</v>
      </c>
      <c r="F137" s="9" t="s">
        <v>1433</v>
      </c>
      <c r="G137" s="43"/>
      <c r="H137" s="9" t="s">
        <v>709</v>
      </c>
      <c r="I137" s="9" t="s">
        <v>710</v>
      </c>
      <c r="J137" s="44" t="s">
        <v>1434</v>
      </c>
      <c r="K137" s="16" t="s">
        <v>678</v>
      </c>
      <c r="L137" s="17" t="s">
        <v>2191</v>
      </c>
      <c r="M137" s="22" t="s">
        <v>713</v>
      </c>
      <c r="N137" s="23" t="s">
        <v>2192</v>
      </c>
      <c r="O137" s="20"/>
      <c r="P137" s="24" t="s">
        <v>242</v>
      </c>
      <c r="Q137" s="31" t="s">
        <v>242</v>
      </c>
      <c r="R137" s="31"/>
      <c r="S137" s="21"/>
    </row>
    <row r="138" ht="30" customHeight="1" spans="1:19">
      <c r="A138" s="7" t="s">
        <v>1437</v>
      </c>
      <c r="B138" s="8" t="s">
        <v>1438</v>
      </c>
      <c r="C138" s="8" t="s">
        <v>672</v>
      </c>
      <c r="D138" s="13"/>
      <c r="E138" s="9" t="s">
        <v>706</v>
      </c>
      <c r="F138" s="9" t="s">
        <v>1439</v>
      </c>
      <c r="G138" s="43"/>
      <c r="H138" s="9" t="s">
        <v>709</v>
      </c>
      <c r="I138" s="9" t="s">
        <v>710</v>
      </c>
      <c r="J138" s="44" t="s">
        <v>1440</v>
      </c>
      <c r="K138" s="16" t="s">
        <v>678</v>
      </c>
      <c r="L138" s="17" t="s">
        <v>2193</v>
      </c>
      <c r="M138" s="22" t="s">
        <v>720</v>
      </c>
      <c r="N138" s="23" t="s">
        <v>2192</v>
      </c>
      <c r="O138" s="20"/>
      <c r="P138" s="24" t="s">
        <v>242</v>
      </c>
      <c r="Q138" s="31" t="s">
        <v>242</v>
      </c>
      <c r="R138" s="31"/>
      <c r="S138" s="21"/>
    </row>
    <row r="139" ht="30" customHeight="1" spans="1:19">
      <c r="A139" s="7"/>
      <c r="B139" s="8" t="s">
        <v>1443</v>
      </c>
      <c r="C139" s="8" t="s">
        <v>182</v>
      </c>
      <c r="D139" s="13"/>
      <c r="E139" s="9" t="s">
        <v>659</v>
      </c>
      <c r="F139" s="9" t="s">
        <v>1444</v>
      </c>
      <c r="G139" s="43"/>
      <c r="H139" s="9" t="s">
        <v>709</v>
      </c>
      <c r="I139" s="9" t="s">
        <v>710</v>
      </c>
      <c r="J139" s="44" t="s">
        <v>1445</v>
      </c>
      <c r="K139" s="16"/>
      <c r="L139" s="17" t="s">
        <v>2194</v>
      </c>
      <c r="M139" s="22"/>
      <c r="N139" s="23" t="s">
        <v>2073</v>
      </c>
      <c r="O139" s="20"/>
      <c r="P139" s="24" t="s">
        <v>242</v>
      </c>
      <c r="Q139" s="31" t="s">
        <v>242</v>
      </c>
      <c r="R139" s="31"/>
      <c r="S139" s="21"/>
    </row>
    <row r="140" ht="30" customHeight="1" spans="1:19">
      <c r="A140" s="7" t="s">
        <v>1448</v>
      </c>
      <c r="B140" s="8" t="s">
        <v>1449</v>
      </c>
      <c r="C140" s="8" t="s">
        <v>182</v>
      </c>
      <c r="D140" s="13"/>
      <c r="E140" s="9" t="s">
        <v>659</v>
      </c>
      <c r="F140" s="9" t="s">
        <v>1450</v>
      </c>
      <c r="G140" s="43"/>
      <c r="H140" s="9" t="s">
        <v>709</v>
      </c>
      <c r="I140" s="9" t="s">
        <v>710</v>
      </c>
      <c r="J140" s="44" t="s">
        <v>1451</v>
      </c>
      <c r="K140" s="16"/>
      <c r="L140" s="17" t="s">
        <v>2195</v>
      </c>
      <c r="M140" s="22"/>
      <c r="N140" s="23" t="s">
        <v>2073</v>
      </c>
      <c r="O140" s="20"/>
      <c r="P140" s="24" t="s">
        <v>242</v>
      </c>
      <c r="Q140" s="31" t="s">
        <v>242</v>
      </c>
      <c r="R140" s="31"/>
      <c r="S140" s="21"/>
    </row>
    <row r="141" ht="30" customHeight="1" spans="1:19">
      <c r="A141" s="7" t="s">
        <v>1453</v>
      </c>
      <c r="B141" s="8" t="s">
        <v>1454</v>
      </c>
      <c r="C141" s="8" t="s">
        <v>182</v>
      </c>
      <c r="D141" s="13"/>
      <c r="E141" s="9"/>
      <c r="F141" s="9" t="s">
        <v>1455</v>
      </c>
      <c r="G141" s="43"/>
      <c r="H141" s="9" t="s">
        <v>709</v>
      </c>
      <c r="I141" s="9" t="s">
        <v>676</v>
      </c>
      <c r="J141" s="44" t="s">
        <v>1456</v>
      </c>
      <c r="K141" s="16"/>
      <c r="L141" s="17"/>
      <c r="M141" s="22" t="s">
        <v>823</v>
      </c>
      <c r="N141" s="23"/>
      <c r="O141" s="20"/>
      <c r="P141" s="24" t="s">
        <v>242</v>
      </c>
      <c r="Q141" s="37" t="s">
        <v>242</v>
      </c>
      <c r="R141" s="37"/>
      <c r="S141" s="24"/>
    </row>
    <row r="142" ht="30" customHeight="1" spans="1:19">
      <c r="A142" s="7" t="s">
        <v>1458</v>
      </c>
      <c r="B142" s="8" t="s">
        <v>1459</v>
      </c>
      <c r="C142" s="8" t="s">
        <v>182</v>
      </c>
      <c r="D142" s="13"/>
      <c r="E142" s="9" t="s">
        <v>2196</v>
      </c>
      <c r="F142" s="9" t="s">
        <v>1460</v>
      </c>
      <c r="G142" s="43"/>
      <c r="H142" s="9" t="s">
        <v>709</v>
      </c>
      <c r="I142" s="9" t="s">
        <v>676</v>
      </c>
      <c r="J142" s="44" t="s">
        <v>1461</v>
      </c>
      <c r="K142" s="16"/>
      <c r="L142" s="17" t="s">
        <v>2196</v>
      </c>
      <c r="M142" s="22"/>
      <c r="N142" s="23" t="s">
        <v>2073</v>
      </c>
      <c r="O142" s="20"/>
      <c r="P142" s="24" t="s">
        <v>242</v>
      </c>
      <c r="Q142" s="40" t="s">
        <v>242</v>
      </c>
      <c r="R142" s="37"/>
      <c r="S142" s="33" t="s">
        <v>2197</v>
      </c>
    </row>
    <row r="143" ht="30" customHeight="1" spans="1:19">
      <c r="A143" s="7" t="s">
        <v>1464</v>
      </c>
      <c r="B143" s="8" t="s">
        <v>1465</v>
      </c>
      <c r="C143" s="8" t="s">
        <v>672</v>
      </c>
      <c r="D143" s="13"/>
      <c r="E143" s="9" t="s">
        <v>1088</v>
      </c>
      <c r="F143" s="9" t="s">
        <v>1466</v>
      </c>
      <c r="G143" s="43"/>
      <c r="H143" s="9" t="s">
        <v>709</v>
      </c>
      <c r="I143" s="9" t="s">
        <v>676</v>
      </c>
      <c r="J143" s="44" t="s">
        <v>1467</v>
      </c>
      <c r="K143" s="16" t="s">
        <v>1468</v>
      </c>
      <c r="L143" s="17" t="s">
        <v>2198</v>
      </c>
      <c r="M143" s="22" t="s">
        <v>689</v>
      </c>
      <c r="N143" s="23"/>
      <c r="O143" s="20"/>
      <c r="P143" s="24" t="s">
        <v>242</v>
      </c>
      <c r="Q143" s="31" t="s">
        <v>242</v>
      </c>
      <c r="R143" s="31"/>
      <c r="S143" s="21"/>
    </row>
    <row r="144" ht="30" customHeight="1" spans="1:19">
      <c r="A144" s="7" t="s">
        <v>1471</v>
      </c>
      <c r="B144" s="8" t="s">
        <v>1472</v>
      </c>
      <c r="C144" s="8" t="s">
        <v>672</v>
      </c>
      <c r="D144" s="13"/>
      <c r="E144" s="9" t="s">
        <v>1088</v>
      </c>
      <c r="F144" s="9" t="s">
        <v>1473</v>
      </c>
      <c r="G144" s="43"/>
      <c r="H144" s="9" t="s">
        <v>709</v>
      </c>
      <c r="I144" s="9" t="s">
        <v>676</v>
      </c>
      <c r="J144" s="44" t="s">
        <v>1474</v>
      </c>
      <c r="K144" s="16" t="s">
        <v>1468</v>
      </c>
      <c r="L144" s="17" t="s">
        <v>2199</v>
      </c>
      <c r="M144" s="22" t="s">
        <v>680</v>
      </c>
      <c r="N144" s="23" t="s">
        <v>824</v>
      </c>
      <c r="O144" s="20"/>
      <c r="P144" s="24" t="s">
        <v>242</v>
      </c>
      <c r="Q144" s="31" t="s">
        <v>242</v>
      </c>
      <c r="R144" s="31"/>
      <c r="S144" s="21"/>
    </row>
    <row r="145" ht="30" customHeight="1" spans="1:19">
      <c r="A145" s="7" t="s">
        <v>1476</v>
      </c>
      <c r="B145" s="8" t="s">
        <v>1477</v>
      </c>
      <c r="C145" s="8" t="s">
        <v>182</v>
      </c>
      <c r="D145" s="13"/>
      <c r="E145" s="9"/>
      <c r="F145" s="9" t="s">
        <v>1478</v>
      </c>
      <c r="G145" s="43"/>
      <c r="H145" s="9" t="s">
        <v>709</v>
      </c>
      <c r="I145" s="9" t="s">
        <v>676</v>
      </c>
      <c r="J145" s="44" t="s">
        <v>1479</v>
      </c>
      <c r="K145" s="16"/>
      <c r="L145" s="17"/>
      <c r="M145" s="22" t="s">
        <v>823</v>
      </c>
      <c r="N145" s="23"/>
      <c r="O145" s="20"/>
      <c r="P145" s="24" t="s">
        <v>242</v>
      </c>
      <c r="Q145" s="31" t="s">
        <v>242</v>
      </c>
      <c r="R145" s="31"/>
      <c r="S145" s="21"/>
    </row>
    <row r="146" ht="30" customHeight="1" spans="1:19">
      <c r="A146" s="7" t="s">
        <v>1481</v>
      </c>
      <c r="B146" s="8" t="s">
        <v>1482</v>
      </c>
      <c r="C146" s="8" t="s">
        <v>182</v>
      </c>
      <c r="D146" s="13"/>
      <c r="E146" s="9"/>
      <c r="F146" s="9" t="s">
        <v>1483</v>
      </c>
      <c r="G146" s="43"/>
      <c r="H146" s="9" t="s">
        <v>709</v>
      </c>
      <c r="I146" s="9" t="s">
        <v>676</v>
      </c>
      <c r="J146" s="44" t="s">
        <v>1484</v>
      </c>
      <c r="K146" s="16"/>
      <c r="L146" s="17"/>
      <c r="M146" s="22"/>
      <c r="N146" s="23" t="s">
        <v>2073</v>
      </c>
      <c r="O146" s="20"/>
      <c r="P146" s="24" t="s">
        <v>242</v>
      </c>
      <c r="Q146" s="31" t="s">
        <v>242</v>
      </c>
      <c r="R146" s="31"/>
      <c r="S146" s="21"/>
    </row>
    <row r="147" ht="30" customHeight="1" spans="1:19">
      <c r="A147" s="7" t="s">
        <v>1486</v>
      </c>
      <c r="B147" s="8" t="s">
        <v>1487</v>
      </c>
      <c r="C147" s="8" t="s">
        <v>182</v>
      </c>
      <c r="D147" s="13"/>
      <c r="E147" s="9"/>
      <c r="F147" s="9" t="s">
        <v>1488</v>
      </c>
      <c r="G147" s="43"/>
      <c r="H147" s="9" t="s">
        <v>709</v>
      </c>
      <c r="I147" s="9" t="s">
        <v>676</v>
      </c>
      <c r="J147" s="44" t="s">
        <v>1489</v>
      </c>
      <c r="K147" s="16"/>
      <c r="L147" s="17"/>
      <c r="M147" s="22"/>
      <c r="N147" s="23" t="s">
        <v>2073</v>
      </c>
      <c r="O147" s="20"/>
      <c r="P147" s="24" t="s">
        <v>242</v>
      </c>
      <c r="Q147" s="31" t="s">
        <v>242</v>
      </c>
      <c r="R147" s="31"/>
      <c r="S147" s="21"/>
    </row>
    <row r="148" ht="30" customHeight="1" spans="1:19">
      <c r="A148" s="7" t="s">
        <v>1491</v>
      </c>
      <c r="B148" s="8" t="s">
        <v>1492</v>
      </c>
      <c r="C148" s="8" t="s">
        <v>182</v>
      </c>
      <c r="D148" s="13"/>
      <c r="E148" s="9"/>
      <c r="F148" s="9" t="s">
        <v>1493</v>
      </c>
      <c r="G148" s="43"/>
      <c r="H148" s="9" t="s">
        <v>709</v>
      </c>
      <c r="I148" s="9" t="s">
        <v>676</v>
      </c>
      <c r="J148" s="44" t="s">
        <v>1494</v>
      </c>
      <c r="K148" s="16"/>
      <c r="L148" s="17"/>
      <c r="M148" s="22"/>
      <c r="N148" s="23" t="s">
        <v>2073</v>
      </c>
      <c r="O148" s="20"/>
      <c r="P148" s="24" t="s">
        <v>242</v>
      </c>
      <c r="Q148" s="31" t="s">
        <v>242</v>
      </c>
      <c r="R148" s="31"/>
      <c r="S148" s="21"/>
    </row>
    <row r="149" ht="30" customHeight="1" spans="1:19">
      <c r="A149" s="7" t="s">
        <v>1496</v>
      </c>
      <c r="B149" s="8" t="s">
        <v>1497</v>
      </c>
      <c r="C149" s="8" t="s">
        <v>672</v>
      </c>
      <c r="D149" s="13"/>
      <c r="E149" s="9" t="s">
        <v>1498</v>
      </c>
      <c r="F149" s="9" t="s">
        <v>1499</v>
      </c>
      <c r="G149" s="43"/>
      <c r="H149" s="9" t="s">
        <v>709</v>
      </c>
      <c r="I149" s="9" t="s">
        <v>676</v>
      </c>
      <c r="J149" s="44" t="s">
        <v>1500</v>
      </c>
      <c r="K149" s="16" t="s">
        <v>678</v>
      </c>
      <c r="L149" s="17" t="s">
        <v>2200</v>
      </c>
      <c r="M149" s="22" t="s">
        <v>713</v>
      </c>
      <c r="N149" s="23" t="s">
        <v>1502</v>
      </c>
      <c r="O149" s="20"/>
      <c r="P149" s="24" t="s">
        <v>242</v>
      </c>
      <c r="Q149" s="31" t="s">
        <v>242</v>
      </c>
      <c r="R149" s="31"/>
      <c r="S149" s="21"/>
    </row>
    <row r="150" ht="30" customHeight="1" spans="1:19">
      <c r="A150" s="7" t="s">
        <v>1503</v>
      </c>
      <c r="B150" s="8" t="s">
        <v>1504</v>
      </c>
      <c r="C150" s="8" t="s">
        <v>672</v>
      </c>
      <c r="D150" s="13"/>
      <c r="E150" s="9" t="s">
        <v>1498</v>
      </c>
      <c r="F150" s="9" t="s">
        <v>1505</v>
      </c>
      <c r="G150" s="43"/>
      <c r="H150" s="9" t="s">
        <v>709</v>
      </c>
      <c r="I150" s="9" t="s">
        <v>676</v>
      </c>
      <c r="J150" s="44" t="s">
        <v>1506</v>
      </c>
      <c r="K150" s="16" t="s">
        <v>678</v>
      </c>
      <c r="L150" s="17" t="s">
        <v>2201</v>
      </c>
      <c r="M150" s="22" t="s">
        <v>720</v>
      </c>
      <c r="N150" s="23" t="s">
        <v>1508</v>
      </c>
      <c r="O150" s="20"/>
      <c r="P150" s="24" t="s">
        <v>242</v>
      </c>
      <c r="Q150" s="31" t="s">
        <v>242</v>
      </c>
      <c r="R150" s="31"/>
      <c r="S150" s="21"/>
    </row>
    <row r="151" ht="30" customHeight="1" spans="1:19">
      <c r="A151" s="7" t="s">
        <v>1509</v>
      </c>
      <c r="B151" s="8" t="s">
        <v>1510</v>
      </c>
      <c r="C151" s="8" t="s">
        <v>684</v>
      </c>
      <c r="D151" s="13"/>
      <c r="E151" s="9" t="s">
        <v>659</v>
      </c>
      <c r="F151" s="9" t="s">
        <v>1511</v>
      </c>
      <c r="G151" s="43"/>
      <c r="H151" s="9" t="s">
        <v>709</v>
      </c>
      <c r="I151" s="9" t="s">
        <v>676</v>
      </c>
      <c r="J151" s="44" t="s">
        <v>1512</v>
      </c>
      <c r="K151" s="16" t="s">
        <v>678</v>
      </c>
      <c r="L151" s="17" t="s">
        <v>2202</v>
      </c>
      <c r="M151" s="22" t="s">
        <v>680</v>
      </c>
      <c r="N151" s="23"/>
      <c r="O151" s="20"/>
      <c r="P151" s="24" t="s">
        <v>242</v>
      </c>
      <c r="Q151" s="31" t="s">
        <v>242</v>
      </c>
      <c r="R151" s="31"/>
      <c r="S151" s="21"/>
    </row>
    <row r="152" ht="30" customHeight="1" spans="1:19">
      <c r="A152" s="7" t="s">
        <v>1515</v>
      </c>
      <c r="B152" s="8" t="s">
        <v>1516</v>
      </c>
      <c r="C152" s="8" t="s">
        <v>672</v>
      </c>
      <c r="D152" s="13"/>
      <c r="E152" s="9" t="s">
        <v>659</v>
      </c>
      <c r="F152" s="9" t="s">
        <v>1517</v>
      </c>
      <c r="G152" s="43"/>
      <c r="H152" s="9" t="s">
        <v>709</v>
      </c>
      <c r="I152" s="9" t="s">
        <v>676</v>
      </c>
      <c r="J152" s="44" t="s">
        <v>1518</v>
      </c>
      <c r="K152" s="16" t="s">
        <v>678</v>
      </c>
      <c r="L152" s="17" t="s">
        <v>2203</v>
      </c>
      <c r="M152" s="22" t="s">
        <v>680</v>
      </c>
      <c r="N152" s="23"/>
      <c r="O152" s="20"/>
      <c r="P152" s="24" t="s">
        <v>242</v>
      </c>
      <c r="Q152" s="34"/>
      <c r="R152" s="34"/>
      <c r="S152" s="39" t="s">
        <v>2204</v>
      </c>
    </row>
    <row r="153" ht="30" customHeight="1" spans="1:19">
      <c r="A153" s="7" t="s">
        <v>1521</v>
      </c>
      <c r="B153" s="8" t="s">
        <v>1522</v>
      </c>
      <c r="C153" s="8" t="s">
        <v>672</v>
      </c>
      <c r="D153" s="13"/>
      <c r="E153" s="9"/>
      <c r="F153" s="9" t="s">
        <v>1523</v>
      </c>
      <c r="G153" s="43"/>
      <c r="H153" s="9" t="s">
        <v>709</v>
      </c>
      <c r="I153" s="9" t="s">
        <v>676</v>
      </c>
      <c r="J153" s="44" t="s">
        <v>1524</v>
      </c>
      <c r="K153" s="16"/>
      <c r="L153" s="17"/>
      <c r="M153" s="22" t="s">
        <v>823</v>
      </c>
      <c r="N153" s="23"/>
      <c r="O153" s="20"/>
      <c r="P153" s="24" t="s">
        <v>242</v>
      </c>
      <c r="Q153" s="34"/>
      <c r="R153" s="34"/>
      <c r="S153" s="33" t="s">
        <v>2205</v>
      </c>
    </row>
    <row r="154" ht="30" customHeight="1" spans="1:19">
      <c r="A154" s="7" t="s">
        <v>1526</v>
      </c>
      <c r="B154" s="8" t="s">
        <v>1527</v>
      </c>
      <c r="C154" s="8" t="s">
        <v>672</v>
      </c>
      <c r="D154" s="13"/>
      <c r="E154" s="9"/>
      <c r="F154" s="9" t="s">
        <v>1528</v>
      </c>
      <c r="G154" s="43"/>
      <c r="H154" s="9" t="s">
        <v>709</v>
      </c>
      <c r="I154" s="9" t="s">
        <v>676</v>
      </c>
      <c r="J154" s="44" t="s">
        <v>1529</v>
      </c>
      <c r="K154" s="16"/>
      <c r="L154" s="17"/>
      <c r="M154" s="22" t="s">
        <v>823</v>
      </c>
      <c r="N154" s="23"/>
      <c r="O154" s="20"/>
      <c r="P154" s="24" t="s">
        <v>242</v>
      </c>
      <c r="Q154" s="34"/>
      <c r="R154" s="34"/>
      <c r="S154" s="33" t="s">
        <v>2206</v>
      </c>
    </row>
    <row r="155" ht="30" customHeight="1" spans="1:19">
      <c r="A155" s="7" t="s">
        <v>1531</v>
      </c>
      <c r="B155" s="8" t="s">
        <v>1532</v>
      </c>
      <c r="C155" s="8" t="s">
        <v>672</v>
      </c>
      <c r="D155" s="13"/>
      <c r="E155" s="9" t="s">
        <v>659</v>
      </c>
      <c r="F155" s="9" t="s">
        <v>1533</v>
      </c>
      <c r="G155" s="43"/>
      <c r="H155" s="9" t="s">
        <v>709</v>
      </c>
      <c r="I155" s="9" t="s">
        <v>676</v>
      </c>
      <c r="J155" s="44" t="s">
        <v>1534</v>
      </c>
      <c r="K155" s="16" t="s">
        <v>678</v>
      </c>
      <c r="L155" s="17" t="s">
        <v>2207</v>
      </c>
      <c r="M155" s="22" t="s">
        <v>680</v>
      </c>
      <c r="N155" s="23"/>
      <c r="O155" s="20"/>
      <c r="P155" s="24" t="s">
        <v>242</v>
      </c>
      <c r="Q155" s="37" t="s">
        <v>242</v>
      </c>
      <c r="R155" s="37"/>
      <c r="S155" s="24"/>
    </row>
    <row r="156" ht="30" customHeight="1" spans="1:19">
      <c r="A156" s="7" t="s">
        <v>1536</v>
      </c>
      <c r="B156" s="8" t="s">
        <v>1537</v>
      </c>
      <c r="C156" s="8" t="s">
        <v>672</v>
      </c>
      <c r="D156" s="13"/>
      <c r="E156" s="9" t="s">
        <v>659</v>
      </c>
      <c r="F156" s="9" t="s">
        <v>1538</v>
      </c>
      <c r="G156" s="43"/>
      <c r="H156" s="9" t="s">
        <v>709</v>
      </c>
      <c r="I156" s="9" t="s">
        <v>676</v>
      </c>
      <c r="J156" s="44" t="s">
        <v>1539</v>
      </c>
      <c r="K156" s="16" t="s">
        <v>678</v>
      </c>
      <c r="L156" s="17" t="s">
        <v>2208</v>
      </c>
      <c r="M156" s="22" t="s">
        <v>680</v>
      </c>
      <c r="N156" s="23"/>
      <c r="O156" s="20"/>
      <c r="P156" s="24" t="s">
        <v>242</v>
      </c>
      <c r="Q156" s="37" t="s">
        <v>242</v>
      </c>
      <c r="R156" s="37"/>
      <c r="S156" s="24"/>
    </row>
    <row r="157" ht="30" customHeight="1" spans="1:19">
      <c r="A157" s="7" t="s">
        <v>1540</v>
      </c>
      <c r="B157" s="8" t="s">
        <v>1541</v>
      </c>
      <c r="C157" s="8" t="s">
        <v>672</v>
      </c>
      <c r="D157" s="13"/>
      <c r="E157" s="9" t="s">
        <v>659</v>
      </c>
      <c r="F157" s="9" t="s">
        <v>1542</v>
      </c>
      <c r="G157" s="43"/>
      <c r="H157" s="9" t="s">
        <v>709</v>
      </c>
      <c r="I157" s="9" t="s">
        <v>676</v>
      </c>
      <c r="J157" s="44" t="s">
        <v>1543</v>
      </c>
      <c r="K157" s="16" t="s">
        <v>678</v>
      </c>
      <c r="L157" s="17" t="s">
        <v>2209</v>
      </c>
      <c r="M157" s="22" t="s">
        <v>680</v>
      </c>
      <c r="N157" s="23"/>
      <c r="O157" s="20"/>
      <c r="P157" s="24" t="s">
        <v>242</v>
      </c>
      <c r="Q157" s="37" t="s">
        <v>242</v>
      </c>
      <c r="R157" s="37"/>
      <c r="S157" s="24"/>
    </row>
    <row r="158" ht="30" customHeight="1" spans="1:19">
      <c r="A158" s="7" t="s">
        <v>1544</v>
      </c>
      <c r="B158" s="8" t="s">
        <v>1545</v>
      </c>
      <c r="C158" s="8" t="s">
        <v>672</v>
      </c>
      <c r="D158" s="13"/>
      <c r="E158" s="9" t="s">
        <v>659</v>
      </c>
      <c r="F158" s="9" t="s">
        <v>1546</v>
      </c>
      <c r="G158" s="43"/>
      <c r="H158" s="9" t="s">
        <v>709</v>
      </c>
      <c r="I158" s="9" t="s">
        <v>676</v>
      </c>
      <c r="J158" s="44" t="s">
        <v>1547</v>
      </c>
      <c r="K158" s="16" t="s">
        <v>678</v>
      </c>
      <c r="L158" s="17" t="s">
        <v>2210</v>
      </c>
      <c r="M158" s="22" t="s">
        <v>680</v>
      </c>
      <c r="N158" s="23"/>
      <c r="O158" s="20"/>
      <c r="P158" s="24" t="s">
        <v>242</v>
      </c>
      <c r="Q158" s="37" t="s">
        <v>242</v>
      </c>
      <c r="R158" s="37"/>
      <c r="S158" s="24"/>
    </row>
    <row r="159" ht="30" customHeight="1" spans="1:19">
      <c r="A159" s="7" t="s">
        <v>1548</v>
      </c>
      <c r="B159" s="8" t="s">
        <v>1549</v>
      </c>
      <c r="C159" s="8" t="s">
        <v>672</v>
      </c>
      <c r="D159" s="13"/>
      <c r="E159" s="9" t="s">
        <v>1498</v>
      </c>
      <c r="F159" s="9" t="s">
        <v>1550</v>
      </c>
      <c r="G159" s="43"/>
      <c r="H159" s="9" t="s">
        <v>1551</v>
      </c>
      <c r="I159" s="9" t="s">
        <v>676</v>
      </c>
      <c r="J159" s="44" t="s">
        <v>1552</v>
      </c>
      <c r="K159" s="28" t="s">
        <v>1468</v>
      </c>
      <c r="L159" s="17" t="s">
        <v>2211</v>
      </c>
      <c r="M159" s="22" t="s">
        <v>689</v>
      </c>
      <c r="N159" s="23" t="s">
        <v>1554</v>
      </c>
      <c r="O159" s="20"/>
      <c r="P159" s="24" t="s">
        <v>242</v>
      </c>
      <c r="Q159" s="31" t="s">
        <v>242</v>
      </c>
      <c r="R159" s="31"/>
      <c r="S159" s="21"/>
    </row>
    <row r="160" ht="30" customHeight="1" spans="1:19">
      <c r="A160" s="7" t="s">
        <v>1555</v>
      </c>
      <c r="B160" s="8" t="s">
        <v>1556</v>
      </c>
      <c r="C160" s="8" t="s">
        <v>672</v>
      </c>
      <c r="D160" s="13"/>
      <c r="E160" s="9" t="s">
        <v>1498</v>
      </c>
      <c r="F160" s="9" t="s">
        <v>1557</v>
      </c>
      <c r="G160" s="43"/>
      <c r="H160" s="9" t="s">
        <v>1551</v>
      </c>
      <c r="I160" s="9" t="s">
        <v>676</v>
      </c>
      <c r="J160" s="44" t="s">
        <v>1558</v>
      </c>
      <c r="K160" s="28" t="s">
        <v>1468</v>
      </c>
      <c r="L160" s="17" t="s">
        <v>2212</v>
      </c>
      <c r="M160" s="22" t="s">
        <v>689</v>
      </c>
      <c r="N160" s="23" t="s">
        <v>1560</v>
      </c>
      <c r="O160" s="20"/>
      <c r="P160" s="24" t="s">
        <v>242</v>
      </c>
      <c r="Q160" s="31" t="s">
        <v>242</v>
      </c>
      <c r="R160" s="31"/>
      <c r="S160" s="21"/>
    </row>
    <row r="161" ht="30" customHeight="1" spans="1:19">
      <c r="A161" s="7" t="s">
        <v>1561</v>
      </c>
      <c r="B161" s="8" t="s">
        <v>1562</v>
      </c>
      <c r="C161" s="8" t="s">
        <v>672</v>
      </c>
      <c r="D161" s="13"/>
      <c r="E161" s="9" t="s">
        <v>1498</v>
      </c>
      <c r="F161" s="9" t="s">
        <v>1563</v>
      </c>
      <c r="G161" s="43"/>
      <c r="H161" s="9" t="s">
        <v>1551</v>
      </c>
      <c r="I161" s="9" t="s">
        <v>676</v>
      </c>
      <c r="J161" s="44" t="s">
        <v>1564</v>
      </c>
      <c r="K161" s="28" t="s">
        <v>1468</v>
      </c>
      <c r="L161" s="17" t="s">
        <v>2213</v>
      </c>
      <c r="M161" s="22" t="s">
        <v>689</v>
      </c>
      <c r="N161" s="23" t="s">
        <v>1566</v>
      </c>
      <c r="O161" s="20"/>
      <c r="P161" s="24" t="s">
        <v>242</v>
      </c>
      <c r="Q161" s="31" t="s">
        <v>242</v>
      </c>
      <c r="R161" s="31"/>
      <c r="S161" s="21"/>
    </row>
    <row r="162" ht="30" customHeight="1" spans="1:19">
      <c r="A162" s="7" t="s">
        <v>1567</v>
      </c>
      <c r="B162" s="8" t="s">
        <v>1568</v>
      </c>
      <c r="C162" s="8" t="s">
        <v>672</v>
      </c>
      <c r="D162" s="13"/>
      <c r="E162" s="9" t="s">
        <v>1498</v>
      </c>
      <c r="F162" s="9" t="s">
        <v>1569</v>
      </c>
      <c r="G162" s="43"/>
      <c r="H162" s="9" t="s">
        <v>1551</v>
      </c>
      <c r="I162" s="9" t="s">
        <v>676</v>
      </c>
      <c r="J162" s="44" t="s">
        <v>1570</v>
      </c>
      <c r="K162" s="28" t="s">
        <v>1468</v>
      </c>
      <c r="L162" s="17" t="s">
        <v>2214</v>
      </c>
      <c r="M162" s="22" t="s">
        <v>689</v>
      </c>
      <c r="N162" s="23" t="s">
        <v>1572</v>
      </c>
      <c r="O162" s="20"/>
      <c r="P162" s="24" t="s">
        <v>242</v>
      </c>
      <c r="Q162" s="31" t="s">
        <v>242</v>
      </c>
      <c r="R162" s="31"/>
      <c r="S162" s="21"/>
    </row>
    <row r="163" ht="30" customHeight="1" spans="1:19">
      <c r="A163" s="7" t="s">
        <v>1573</v>
      </c>
      <c r="B163" s="8" t="s">
        <v>1574</v>
      </c>
      <c r="C163" s="8" t="s">
        <v>672</v>
      </c>
      <c r="D163" s="13"/>
      <c r="E163" s="9" t="s">
        <v>1498</v>
      </c>
      <c r="F163" s="9" t="s">
        <v>1575</v>
      </c>
      <c r="G163" s="43"/>
      <c r="H163" s="9" t="s">
        <v>709</v>
      </c>
      <c r="I163" s="9" t="s">
        <v>676</v>
      </c>
      <c r="J163" s="44" t="s">
        <v>1576</v>
      </c>
      <c r="K163" s="28" t="s">
        <v>1468</v>
      </c>
      <c r="L163" s="17" t="s">
        <v>2215</v>
      </c>
      <c r="M163" s="22" t="s">
        <v>689</v>
      </c>
      <c r="N163" s="23" t="s">
        <v>1578</v>
      </c>
      <c r="O163" s="20"/>
      <c r="P163" s="24" t="s">
        <v>242</v>
      </c>
      <c r="Q163" s="31" t="s">
        <v>242</v>
      </c>
      <c r="R163" s="31"/>
      <c r="S163" s="21"/>
    </row>
    <row r="164" ht="30" customHeight="1" spans="1:19">
      <c r="A164" s="7" t="s">
        <v>1579</v>
      </c>
      <c r="B164" s="8" t="s">
        <v>1580</v>
      </c>
      <c r="C164" s="8" t="s">
        <v>672</v>
      </c>
      <c r="D164" s="13"/>
      <c r="E164" s="9" t="s">
        <v>1498</v>
      </c>
      <c r="F164" s="9" t="s">
        <v>1581</v>
      </c>
      <c r="G164" s="43"/>
      <c r="H164" s="9" t="s">
        <v>709</v>
      </c>
      <c r="I164" s="9" t="s">
        <v>676</v>
      </c>
      <c r="J164" s="44" t="s">
        <v>1582</v>
      </c>
      <c r="K164" s="28" t="s">
        <v>1468</v>
      </c>
      <c r="L164" s="17" t="s">
        <v>2216</v>
      </c>
      <c r="M164" s="22" t="s">
        <v>689</v>
      </c>
      <c r="N164" s="23" t="s">
        <v>1584</v>
      </c>
      <c r="O164" s="20"/>
      <c r="P164" s="24" t="s">
        <v>242</v>
      </c>
      <c r="Q164" s="31" t="s">
        <v>242</v>
      </c>
      <c r="R164" s="31"/>
      <c r="S164" s="21"/>
    </row>
    <row r="165" ht="30" customHeight="1" spans="1:19">
      <c r="A165" s="7" t="s">
        <v>1585</v>
      </c>
      <c r="B165" s="8" t="s">
        <v>1586</v>
      </c>
      <c r="C165" s="8" t="s">
        <v>182</v>
      </c>
      <c r="D165" s="13"/>
      <c r="E165" s="9" t="s">
        <v>1498</v>
      </c>
      <c r="F165" s="9" t="s">
        <v>1587</v>
      </c>
      <c r="G165" s="43"/>
      <c r="H165" s="9" t="s">
        <v>1551</v>
      </c>
      <c r="I165" s="9" t="s">
        <v>676</v>
      </c>
      <c r="J165" s="44" t="s">
        <v>1588</v>
      </c>
      <c r="K165" s="28"/>
      <c r="L165" s="17" t="s">
        <v>2217</v>
      </c>
      <c r="M165" s="22"/>
      <c r="N165" s="23" t="s">
        <v>2131</v>
      </c>
      <c r="O165" s="20"/>
      <c r="P165" s="24" t="s">
        <v>242</v>
      </c>
      <c r="Q165" s="36" t="s">
        <v>2069</v>
      </c>
      <c r="R165" s="31"/>
      <c r="S165" s="33" t="s">
        <v>2218</v>
      </c>
    </row>
    <row r="166" ht="30" customHeight="1" spans="1:19">
      <c r="A166" s="7" t="s">
        <v>1591</v>
      </c>
      <c r="B166" s="8" t="s">
        <v>1592</v>
      </c>
      <c r="C166" s="8" t="s">
        <v>672</v>
      </c>
      <c r="D166" s="13"/>
      <c r="E166" s="12" t="s">
        <v>1593</v>
      </c>
      <c r="F166" s="9" t="s">
        <v>1594</v>
      </c>
      <c r="G166" s="43"/>
      <c r="H166" s="9" t="s">
        <v>1551</v>
      </c>
      <c r="I166" s="9" t="s">
        <v>676</v>
      </c>
      <c r="J166" s="44" t="s">
        <v>1595</v>
      </c>
      <c r="K166" s="28" t="s">
        <v>1468</v>
      </c>
      <c r="L166" s="17" t="s">
        <v>2219</v>
      </c>
      <c r="M166" s="22" t="s">
        <v>713</v>
      </c>
      <c r="N166" s="23"/>
      <c r="O166" s="20" t="s">
        <v>359</v>
      </c>
      <c r="P166" s="24" t="s">
        <v>242</v>
      </c>
      <c r="Q166" s="31" t="s">
        <v>242</v>
      </c>
      <c r="R166" s="31"/>
      <c r="S166" s="21"/>
    </row>
    <row r="167" ht="30" customHeight="1" spans="1:19">
      <c r="A167" s="7" t="s">
        <v>1598</v>
      </c>
      <c r="B167" s="8" t="s">
        <v>1599</v>
      </c>
      <c r="C167" s="8" t="s">
        <v>672</v>
      </c>
      <c r="D167" s="13"/>
      <c r="E167" s="9" t="s">
        <v>1593</v>
      </c>
      <c r="F167" s="9" t="s">
        <v>1600</v>
      </c>
      <c r="G167" s="43"/>
      <c r="H167" s="9" t="s">
        <v>1551</v>
      </c>
      <c r="I167" s="9" t="s">
        <v>676</v>
      </c>
      <c r="J167" s="44" t="s">
        <v>1601</v>
      </c>
      <c r="K167" s="28" t="s">
        <v>1468</v>
      </c>
      <c r="L167" s="17" t="s">
        <v>2220</v>
      </c>
      <c r="M167" s="22" t="s">
        <v>713</v>
      </c>
      <c r="N167" s="23"/>
      <c r="O167" s="20" t="s">
        <v>359</v>
      </c>
      <c r="P167" s="24" t="s">
        <v>242</v>
      </c>
      <c r="Q167" s="31" t="s">
        <v>242</v>
      </c>
      <c r="R167" s="31"/>
      <c r="S167" s="21"/>
    </row>
    <row r="168" ht="30" customHeight="1" spans="1:19">
      <c r="A168" s="7" t="s">
        <v>1604</v>
      </c>
      <c r="B168" s="8" t="s">
        <v>1605</v>
      </c>
      <c r="C168" s="8" t="s">
        <v>672</v>
      </c>
      <c r="D168" s="13"/>
      <c r="E168" s="9" t="s">
        <v>1593</v>
      </c>
      <c r="F168" s="9" t="s">
        <v>1606</v>
      </c>
      <c r="G168" s="43"/>
      <c r="H168" s="9" t="s">
        <v>1551</v>
      </c>
      <c r="I168" s="9" t="s">
        <v>676</v>
      </c>
      <c r="J168" s="44" t="s">
        <v>1607</v>
      </c>
      <c r="K168" s="28" t="s">
        <v>1468</v>
      </c>
      <c r="L168" s="17" t="s">
        <v>2221</v>
      </c>
      <c r="M168" s="22" t="s">
        <v>713</v>
      </c>
      <c r="N168" s="23"/>
      <c r="O168" s="20" t="s">
        <v>359</v>
      </c>
      <c r="P168" s="24" t="s">
        <v>242</v>
      </c>
      <c r="Q168" s="31" t="s">
        <v>242</v>
      </c>
      <c r="R168" s="31"/>
      <c r="S168" s="21"/>
    </row>
    <row r="169" ht="30" customHeight="1" spans="1:19">
      <c r="A169" s="7" t="s">
        <v>1610</v>
      </c>
      <c r="B169" s="8" t="s">
        <v>1611</v>
      </c>
      <c r="C169" s="8" t="s">
        <v>684</v>
      </c>
      <c r="D169" s="13"/>
      <c r="E169" s="9" t="s">
        <v>659</v>
      </c>
      <c r="F169" s="9" t="s">
        <v>1612</v>
      </c>
      <c r="G169" s="43"/>
      <c r="H169" s="9" t="s">
        <v>709</v>
      </c>
      <c r="I169" s="9" t="s">
        <v>676</v>
      </c>
      <c r="J169" s="44" t="s">
        <v>1613</v>
      </c>
      <c r="K169" s="28" t="s">
        <v>1468</v>
      </c>
      <c r="L169" s="17" t="s">
        <v>2222</v>
      </c>
      <c r="M169" s="22" t="s">
        <v>713</v>
      </c>
      <c r="N169" s="23"/>
      <c r="O169" s="20"/>
      <c r="P169" s="24" t="s">
        <v>242</v>
      </c>
      <c r="Q169" s="37" t="s">
        <v>242</v>
      </c>
      <c r="R169" s="37"/>
      <c r="S169" s="24"/>
    </row>
    <row r="170" ht="30" customHeight="1" spans="1:19">
      <c r="A170" s="7" t="s">
        <v>1614</v>
      </c>
      <c r="B170" s="8" t="s">
        <v>1615</v>
      </c>
      <c r="C170" s="8" t="s">
        <v>672</v>
      </c>
      <c r="D170" s="13"/>
      <c r="E170" s="9" t="s">
        <v>659</v>
      </c>
      <c r="F170" s="9" t="s">
        <v>1616</v>
      </c>
      <c r="G170" s="43"/>
      <c r="H170" s="9" t="s">
        <v>709</v>
      </c>
      <c r="I170" s="9" t="s">
        <v>676</v>
      </c>
      <c r="J170" s="44" t="s">
        <v>1617</v>
      </c>
      <c r="K170" s="28" t="s">
        <v>1468</v>
      </c>
      <c r="L170" s="17" t="s">
        <v>2223</v>
      </c>
      <c r="M170" s="22" t="s">
        <v>713</v>
      </c>
      <c r="N170" s="23"/>
      <c r="O170" s="20"/>
      <c r="P170" s="24" t="s">
        <v>242</v>
      </c>
      <c r="Q170" s="37" t="s">
        <v>242</v>
      </c>
      <c r="R170" s="37"/>
      <c r="S170" s="24"/>
    </row>
    <row r="171" ht="30" customHeight="1" spans="1:19">
      <c r="A171" s="7" t="s">
        <v>1618</v>
      </c>
      <c r="B171" s="8" t="s">
        <v>1619</v>
      </c>
      <c r="C171" s="8" t="s">
        <v>672</v>
      </c>
      <c r="D171" s="13"/>
      <c r="E171" s="9" t="s">
        <v>1498</v>
      </c>
      <c r="F171" s="9" t="s">
        <v>1620</v>
      </c>
      <c r="G171" s="43"/>
      <c r="H171" s="9" t="s">
        <v>709</v>
      </c>
      <c r="I171" s="9" t="s">
        <v>1621</v>
      </c>
      <c r="J171" s="44" t="s">
        <v>1622</v>
      </c>
      <c r="K171" s="16" t="s">
        <v>1468</v>
      </c>
      <c r="L171" s="17" t="s">
        <v>2224</v>
      </c>
      <c r="M171" s="22" t="s">
        <v>680</v>
      </c>
      <c r="N171" s="23"/>
      <c r="O171" s="20"/>
      <c r="P171" s="24" t="s">
        <v>242</v>
      </c>
      <c r="Q171" s="31" t="s">
        <v>242</v>
      </c>
      <c r="R171" s="31"/>
      <c r="S171" s="21"/>
    </row>
    <row r="172" ht="30" customHeight="1" spans="1:19">
      <c r="A172" s="7" t="s">
        <v>1625</v>
      </c>
      <c r="B172" s="8" t="s">
        <v>1626</v>
      </c>
      <c r="C172" s="8" t="s">
        <v>672</v>
      </c>
      <c r="D172" s="13"/>
      <c r="E172" s="9" t="s">
        <v>1498</v>
      </c>
      <c r="F172" s="9" t="s">
        <v>1627</v>
      </c>
      <c r="G172" s="43"/>
      <c r="H172" s="9" t="s">
        <v>709</v>
      </c>
      <c r="I172" s="9" t="s">
        <v>1621</v>
      </c>
      <c r="J172" s="44" t="s">
        <v>1628</v>
      </c>
      <c r="K172" s="16" t="s">
        <v>1468</v>
      </c>
      <c r="L172" s="17" t="s">
        <v>2225</v>
      </c>
      <c r="M172" s="22" t="s">
        <v>680</v>
      </c>
      <c r="N172" s="23"/>
      <c r="O172" s="20"/>
      <c r="P172" s="24" t="s">
        <v>242</v>
      </c>
      <c r="Q172" s="31" t="s">
        <v>242</v>
      </c>
      <c r="R172" s="31"/>
      <c r="S172" s="21"/>
    </row>
    <row r="173" ht="30" customHeight="1" spans="1:19">
      <c r="A173" s="7" t="s">
        <v>1631</v>
      </c>
      <c r="B173" s="8" t="s">
        <v>1632</v>
      </c>
      <c r="C173" s="8" t="s">
        <v>672</v>
      </c>
      <c r="D173" s="13"/>
      <c r="E173" s="9" t="s">
        <v>1498</v>
      </c>
      <c r="F173" s="9" t="s">
        <v>1633</v>
      </c>
      <c r="G173" s="43"/>
      <c r="H173" s="9" t="s">
        <v>709</v>
      </c>
      <c r="I173" s="9" t="s">
        <v>1621</v>
      </c>
      <c r="J173" s="44" t="s">
        <v>1634</v>
      </c>
      <c r="K173" s="16" t="s">
        <v>1468</v>
      </c>
      <c r="L173" s="17" t="s">
        <v>1635</v>
      </c>
      <c r="M173" s="22" t="s">
        <v>680</v>
      </c>
      <c r="N173" s="23"/>
      <c r="O173" s="20"/>
      <c r="P173" s="24" t="s">
        <v>242</v>
      </c>
      <c r="Q173" s="31" t="s">
        <v>242</v>
      </c>
      <c r="R173" s="31"/>
      <c r="S173" s="21"/>
    </row>
    <row r="174" ht="30" customHeight="1" spans="1:19">
      <c r="A174" s="7" t="s">
        <v>1637</v>
      </c>
      <c r="B174" s="8" t="s">
        <v>1638</v>
      </c>
      <c r="C174" s="8" t="s">
        <v>672</v>
      </c>
      <c r="D174" s="13"/>
      <c r="E174" s="9" t="s">
        <v>1498</v>
      </c>
      <c r="F174" s="9" t="s">
        <v>1639</v>
      </c>
      <c r="G174" s="43"/>
      <c r="H174" s="9" t="s">
        <v>709</v>
      </c>
      <c r="I174" s="9" t="s">
        <v>1621</v>
      </c>
      <c r="J174" s="44" t="s">
        <v>1640</v>
      </c>
      <c r="K174" s="16" t="s">
        <v>1468</v>
      </c>
      <c r="L174" s="17" t="s">
        <v>1641</v>
      </c>
      <c r="M174" s="22" t="s">
        <v>680</v>
      </c>
      <c r="N174" s="23"/>
      <c r="O174" s="20"/>
      <c r="P174" s="24" t="s">
        <v>242</v>
      </c>
      <c r="Q174" s="31" t="s">
        <v>242</v>
      </c>
      <c r="R174" s="31"/>
      <c r="S174" s="21"/>
    </row>
    <row r="175" ht="30" customHeight="1" spans="1:19">
      <c r="A175" s="7" t="s">
        <v>1643</v>
      </c>
      <c r="B175" s="8" t="s">
        <v>1644</v>
      </c>
      <c r="C175" s="8" t="s">
        <v>672</v>
      </c>
      <c r="D175" s="13"/>
      <c r="E175" s="9" t="s">
        <v>1498</v>
      </c>
      <c r="F175" s="9" t="s">
        <v>1645</v>
      </c>
      <c r="G175" s="43"/>
      <c r="H175" s="9" t="s">
        <v>709</v>
      </c>
      <c r="I175" s="9" t="s">
        <v>1621</v>
      </c>
      <c r="J175" s="44" t="s">
        <v>1646</v>
      </c>
      <c r="K175" s="16" t="s">
        <v>1468</v>
      </c>
      <c r="L175" s="17" t="s">
        <v>1647</v>
      </c>
      <c r="M175" s="22" t="s">
        <v>680</v>
      </c>
      <c r="N175" s="23"/>
      <c r="O175" s="20"/>
      <c r="P175" s="24" t="s">
        <v>242</v>
      </c>
      <c r="Q175" s="31" t="s">
        <v>242</v>
      </c>
      <c r="R175" s="31"/>
      <c r="S175" s="21"/>
    </row>
    <row r="176" ht="30" customHeight="1" spans="1:19">
      <c r="A176" s="7" t="s">
        <v>1649</v>
      </c>
      <c r="B176" s="8" t="s">
        <v>1650</v>
      </c>
      <c r="C176" s="8" t="s">
        <v>672</v>
      </c>
      <c r="D176" s="13"/>
      <c r="E176" s="9" t="s">
        <v>1498</v>
      </c>
      <c r="F176" s="9" t="s">
        <v>1651</v>
      </c>
      <c r="G176" s="43"/>
      <c r="H176" s="9" t="s">
        <v>709</v>
      </c>
      <c r="I176" s="9" t="s">
        <v>1621</v>
      </c>
      <c r="J176" s="44" t="s">
        <v>1652</v>
      </c>
      <c r="K176" s="16" t="s">
        <v>1468</v>
      </c>
      <c r="L176" s="17" t="s">
        <v>1653</v>
      </c>
      <c r="M176" s="22" t="s">
        <v>680</v>
      </c>
      <c r="N176" s="23"/>
      <c r="O176" s="20"/>
      <c r="P176" s="24" t="s">
        <v>242</v>
      </c>
      <c r="Q176" s="31" t="s">
        <v>242</v>
      </c>
      <c r="R176" s="31"/>
      <c r="S176" s="21"/>
    </row>
    <row r="177" ht="30" customHeight="1" spans="1:19">
      <c r="A177" s="7" t="s">
        <v>1655</v>
      </c>
      <c r="B177" s="8" t="s">
        <v>1656</v>
      </c>
      <c r="C177" s="8" t="s">
        <v>182</v>
      </c>
      <c r="D177" s="13"/>
      <c r="E177" s="9"/>
      <c r="F177" s="9" t="s">
        <v>1657</v>
      </c>
      <c r="G177" s="43"/>
      <c r="H177" s="9" t="s">
        <v>709</v>
      </c>
      <c r="I177" s="9" t="s">
        <v>1621</v>
      </c>
      <c r="J177" s="44" t="s">
        <v>1658</v>
      </c>
      <c r="K177" s="16"/>
      <c r="L177" s="17"/>
      <c r="M177" s="22" t="s">
        <v>823</v>
      </c>
      <c r="N177" s="23"/>
      <c r="O177" s="20"/>
      <c r="P177" s="24" t="s">
        <v>242</v>
      </c>
      <c r="Q177" s="31" t="s">
        <v>242</v>
      </c>
      <c r="R177" s="31"/>
      <c r="S177" s="21"/>
    </row>
    <row r="178" ht="30" customHeight="1" spans="1:19">
      <c r="A178" s="7" t="s">
        <v>1661</v>
      </c>
      <c r="B178" s="8" t="s">
        <v>1662</v>
      </c>
      <c r="C178" s="8" t="s">
        <v>182</v>
      </c>
      <c r="D178" s="13"/>
      <c r="E178" s="9"/>
      <c r="F178" s="9" t="s">
        <v>1663</v>
      </c>
      <c r="G178" s="43"/>
      <c r="H178" s="9" t="s">
        <v>709</v>
      </c>
      <c r="I178" s="9" t="s">
        <v>1621</v>
      </c>
      <c r="J178" s="44" t="s">
        <v>1664</v>
      </c>
      <c r="K178" s="16"/>
      <c r="L178" s="17"/>
      <c r="M178" s="22" t="s">
        <v>823</v>
      </c>
      <c r="N178" s="23"/>
      <c r="O178" s="20"/>
      <c r="P178" s="24" t="s">
        <v>242</v>
      </c>
      <c r="Q178" s="37" t="s">
        <v>242</v>
      </c>
      <c r="R178" s="37"/>
      <c r="S178" s="24"/>
    </row>
    <row r="179" ht="30" customHeight="1" spans="1:19">
      <c r="A179" s="7" t="s">
        <v>1666</v>
      </c>
      <c r="B179" s="8" t="s">
        <v>1667</v>
      </c>
      <c r="C179" s="8" t="s">
        <v>182</v>
      </c>
      <c r="D179" s="13"/>
      <c r="E179" s="9"/>
      <c r="F179" s="9" t="s">
        <v>1668</v>
      </c>
      <c r="G179" s="43"/>
      <c r="H179" s="9" t="s">
        <v>709</v>
      </c>
      <c r="I179" s="9" t="s">
        <v>1621</v>
      </c>
      <c r="J179" s="44" t="s">
        <v>1669</v>
      </c>
      <c r="K179" s="16"/>
      <c r="L179" s="17"/>
      <c r="M179" s="22" t="s">
        <v>823</v>
      </c>
      <c r="N179" s="23"/>
      <c r="O179" s="20" t="s">
        <v>359</v>
      </c>
      <c r="P179" s="24" t="s">
        <v>242</v>
      </c>
      <c r="Q179" s="31" t="s">
        <v>242</v>
      </c>
      <c r="R179" s="31"/>
      <c r="S179" s="21"/>
    </row>
    <row r="180" ht="30" customHeight="1" spans="1:19">
      <c r="A180" s="7" t="s">
        <v>1672</v>
      </c>
      <c r="B180" s="8" t="s">
        <v>1673</v>
      </c>
      <c r="C180" s="8" t="s">
        <v>182</v>
      </c>
      <c r="D180" s="13"/>
      <c r="E180" s="9"/>
      <c r="F180" s="9" t="s">
        <v>1674</v>
      </c>
      <c r="G180" s="43"/>
      <c r="H180" s="9" t="s">
        <v>709</v>
      </c>
      <c r="I180" s="9" t="s">
        <v>1621</v>
      </c>
      <c r="J180" s="44" t="s">
        <v>1675</v>
      </c>
      <c r="K180" s="16"/>
      <c r="L180" s="17"/>
      <c r="M180" s="22" t="s">
        <v>823</v>
      </c>
      <c r="N180" s="23"/>
      <c r="O180" s="20" t="s">
        <v>359</v>
      </c>
      <c r="P180" s="24" t="s">
        <v>242</v>
      </c>
      <c r="Q180" s="31" t="s">
        <v>242</v>
      </c>
      <c r="R180" s="31"/>
      <c r="S180" s="21"/>
    </row>
    <row r="181" ht="30" customHeight="1" spans="1:19">
      <c r="A181" s="7" t="s">
        <v>1678</v>
      </c>
      <c r="B181" s="8" t="s">
        <v>1679</v>
      </c>
      <c r="C181" s="8" t="s">
        <v>182</v>
      </c>
      <c r="D181" s="13"/>
      <c r="E181" s="9"/>
      <c r="F181" s="9" t="s">
        <v>1680</v>
      </c>
      <c r="G181" s="43"/>
      <c r="H181" s="9" t="s">
        <v>709</v>
      </c>
      <c r="I181" s="9" t="s">
        <v>1621</v>
      </c>
      <c r="J181" s="44" t="s">
        <v>1681</v>
      </c>
      <c r="K181" s="16"/>
      <c r="L181" s="17" t="s">
        <v>2226</v>
      </c>
      <c r="M181" s="22"/>
      <c r="N181" s="23" t="s">
        <v>2073</v>
      </c>
      <c r="O181" s="20" t="s">
        <v>359</v>
      </c>
      <c r="P181" s="24" t="s">
        <v>242</v>
      </c>
      <c r="Q181" s="31" t="s">
        <v>242</v>
      </c>
      <c r="R181" s="31"/>
      <c r="S181" s="21"/>
    </row>
    <row r="182" ht="30" customHeight="1" spans="1:19">
      <c r="A182" s="7" t="s">
        <v>1684</v>
      </c>
      <c r="B182" s="8" t="s">
        <v>1685</v>
      </c>
      <c r="C182" s="8" t="s">
        <v>182</v>
      </c>
      <c r="D182" s="13"/>
      <c r="E182" s="9"/>
      <c r="F182" s="9" t="s">
        <v>1686</v>
      </c>
      <c r="G182" s="43"/>
      <c r="H182" s="9" t="s">
        <v>709</v>
      </c>
      <c r="I182" s="9" t="s">
        <v>1621</v>
      </c>
      <c r="J182" s="44" t="s">
        <v>1687</v>
      </c>
      <c r="K182" s="16"/>
      <c r="L182" s="17" t="s">
        <v>2227</v>
      </c>
      <c r="M182" s="22"/>
      <c r="N182" s="23" t="s">
        <v>2073</v>
      </c>
      <c r="O182" s="20" t="s">
        <v>359</v>
      </c>
      <c r="P182" s="24" t="s">
        <v>242</v>
      </c>
      <c r="Q182" s="31" t="s">
        <v>242</v>
      </c>
      <c r="R182" s="31"/>
      <c r="S182" s="21"/>
    </row>
    <row r="183" ht="30" customHeight="1" spans="1:19">
      <c r="A183" s="7" t="s">
        <v>1690</v>
      </c>
      <c r="B183" s="8" t="s">
        <v>1691</v>
      </c>
      <c r="C183" s="8" t="s">
        <v>1692</v>
      </c>
      <c r="D183" s="13"/>
      <c r="E183" s="9" t="s">
        <v>596</v>
      </c>
      <c r="F183" s="9" t="s">
        <v>1693</v>
      </c>
      <c r="G183" s="43"/>
      <c r="H183" s="9" t="s">
        <v>1694</v>
      </c>
      <c r="I183" s="9" t="s">
        <v>1621</v>
      </c>
      <c r="J183" s="44" t="s">
        <v>1695</v>
      </c>
      <c r="K183" s="16" t="s">
        <v>1468</v>
      </c>
      <c r="L183" s="17" t="s">
        <v>29</v>
      </c>
      <c r="M183" s="22" t="s">
        <v>680</v>
      </c>
      <c r="N183" s="23"/>
      <c r="O183" s="20"/>
      <c r="P183" s="24" t="s">
        <v>242</v>
      </c>
      <c r="Q183" s="31" t="s">
        <v>242</v>
      </c>
      <c r="R183" s="31"/>
      <c r="S183" s="21"/>
    </row>
    <row r="184" ht="30" customHeight="1" spans="1:19">
      <c r="A184" s="7" t="s">
        <v>1697</v>
      </c>
      <c r="B184" s="8" t="s">
        <v>1698</v>
      </c>
      <c r="C184" s="8" t="s">
        <v>1692</v>
      </c>
      <c r="D184" s="13"/>
      <c r="E184" s="9" t="s">
        <v>596</v>
      </c>
      <c r="F184" s="9" t="s">
        <v>1699</v>
      </c>
      <c r="G184" s="43"/>
      <c r="H184" s="9" t="s">
        <v>1694</v>
      </c>
      <c r="I184" s="9" t="s">
        <v>1621</v>
      </c>
      <c r="J184" s="44" t="s">
        <v>1700</v>
      </c>
      <c r="K184" s="16" t="s">
        <v>1468</v>
      </c>
      <c r="L184" s="17" t="s">
        <v>34</v>
      </c>
      <c r="M184" s="22" t="s">
        <v>680</v>
      </c>
      <c r="N184" s="23"/>
      <c r="O184" s="20"/>
      <c r="P184" s="24" t="s">
        <v>242</v>
      </c>
      <c r="Q184" s="31" t="s">
        <v>242</v>
      </c>
      <c r="R184" s="31"/>
      <c r="S184" s="21"/>
    </row>
    <row r="185" ht="30" customHeight="1" spans="1:19">
      <c r="A185" s="7" t="s">
        <v>1702</v>
      </c>
      <c r="B185" s="8" t="s">
        <v>1703</v>
      </c>
      <c r="C185" s="8" t="s">
        <v>684</v>
      </c>
      <c r="D185" s="13"/>
      <c r="E185" s="9" t="s">
        <v>596</v>
      </c>
      <c r="F185" s="9" t="s">
        <v>1704</v>
      </c>
      <c r="G185" s="43"/>
      <c r="H185" s="9" t="s">
        <v>1694</v>
      </c>
      <c r="I185" s="9" t="s">
        <v>1621</v>
      </c>
      <c r="J185" s="44" t="s">
        <v>1705</v>
      </c>
      <c r="K185" s="16" t="s">
        <v>1468</v>
      </c>
      <c r="L185" s="17" t="s">
        <v>36</v>
      </c>
      <c r="M185" s="22" t="s">
        <v>680</v>
      </c>
      <c r="N185" s="23"/>
      <c r="O185" s="20"/>
      <c r="P185" s="24" t="s">
        <v>242</v>
      </c>
      <c r="Q185" s="31" t="s">
        <v>242</v>
      </c>
      <c r="R185" s="31"/>
      <c r="S185" s="21"/>
    </row>
    <row r="186" ht="30" customHeight="1" spans="1:19">
      <c r="A186" s="7" t="s">
        <v>1708</v>
      </c>
      <c r="B186" s="8" t="s">
        <v>1709</v>
      </c>
      <c r="C186" s="8" t="s">
        <v>672</v>
      </c>
      <c r="D186" s="13"/>
      <c r="E186" s="9" t="s">
        <v>596</v>
      </c>
      <c r="F186" s="9" t="s">
        <v>1710</v>
      </c>
      <c r="G186" s="43"/>
      <c r="H186" s="9" t="s">
        <v>1694</v>
      </c>
      <c r="I186" s="9" t="s">
        <v>1621</v>
      </c>
      <c r="J186" s="44" t="s">
        <v>1711</v>
      </c>
      <c r="K186" s="16" t="s">
        <v>1468</v>
      </c>
      <c r="L186" s="17" t="s">
        <v>38</v>
      </c>
      <c r="M186" s="22" t="s">
        <v>680</v>
      </c>
      <c r="N186" s="23"/>
      <c r="O186" s="20"/>
      <c r="P186" s="24" t="s">
        <v>242</v>
      </c>
      <c r="Q186" s="31" t="s">
        <v>242</v>
      </c>
      <c r="R186" s="31"/>
      <c r="S186" s="21"/>
    </row>
    <row r="187" ht="30" customHeight="1" spans="1:19">
      <c r="A187" s="7" t="s">
        <v>1714</v>
      </c>
      <c r="B187" s="8" t="s">
        <v>1715</v>
      </c>
      <c r="C187" s="8" t="s">
        <v>672</v>
      </c>
      <c r="D187" s="13"/>
      <c r="E187" s="9" t="s">
        <v>596</v>
      </c>
      <c r="F187" s="9" t="s">
        <v>1716</v>
      </c>
      <c r="G187" s="43"/>
      <c r="H187" s="9" t="s">
        <v>1694</v>
      </c>
      <c r="I187" s="9" t="s">
        <v>1621</v>
      </c>
      <c r="J187" s="44" t="s">
        <v>1717</v>
      </c>
      <c r="K187" s="16" t="s">
        <v>1468</v>
      </c>
      <c r="L187" s="17" t="s">
        <v>40</v>
      </c>
      <c r="M187" s="22" t="s">
        <v>680</v>
      </c>
      <c r="N187" s="23"/>
      <c r="O187" s="20"/>
      <c r="P187" s="24" t="s">
        <v>242</v>
      </c>
      <c r="Q187" s="31" t="s">
        <v>242</v>
      </c>
      <c r="R187" s="31"/>
      <c r="S187" s="21"/>
    </row>
    <row r="188" ht="30" customHeight="1" spans="1:19">
      <c r="A188" s="7" t="s">
        <v>1720</v>
      </c>
      <c r="B188" s="8" t="s">
        <v>1721</v>
      </c>
      <c r="C188" s="8" t="s">
        <v>672</v>
      </c>
      <c r="D188" s="13"/>
      <c r="E188" s="9" t="s">
        <v>596</v>
      </c>
      <c r="F188" s="9" t="s">
        <v>1722</v>
      </c>
      <c r="G188" s="43"/>
      <c r="H188" s="9" t="s">
        <v>1694</v>
      </c>
      <c r="I188" s="9" t="s">
        <v>1621</v>
      </c>
      <c r="J188" s="44" t="s">
        <v>1723</v>
      </c>
      <c r="K188" s="16" t="s">
        <v>1468</v>
      </c>
      <c r="L188" s="17" t="s">
        <v>42</v>
      </c>
      <c r="M188" s="22" t="s">
        <v>680</v>
      </c>
      <c r="N188" s="23"/>
      <c r="O188" s="20"/>
      <c r="P188" s="24" t="s">
        <v>242</v>
      </c>
      <c r="Q188" s="31" t="s">
        <v>242</v>
      </c>
      <c r="R188" s="31"/>
      <c r="S188" s="21"/>
    </row>
    <row r="189" ht="30" customHeight="1" spans="1:19">
      <c r="A189" s="7" t="s">
        <v>1725</v>
      </c>
      <c r="B189" s="8" t="s">
        <v>1726</v>
      </c>
      <c r="C189" s="8" t="s">
        <v>672</v>
      </c>
      <c r="D189" s="13"/>
      <c r="E189" s="9" t="s">
        <v>596</v>
      </c>
      <c r="F189" s="9" t="s">
        <v>1727</v>
      </c>
      <c r="G189" s="43"/>
      <c r="H189" s="9" t="s">
        <v>1694</v>
      </c>
      <c r="I189" s="9" t="s">
        <v>1621</v>
      </c>
      <c r="J189" s="44" t="s">
        <v>1728</v>
      </c>
      <c r="K189" s="16" t="s">
        <v>1468</v>
      </c>
      <c r="L189" s="313" t="s">
        <v>44</v>
      </c>
      <c r="M189" s="22" t="s">
        <v>680</v>
      </c>
      <c r="N189" s="23"/>
      <c r="O189" s="20"/>
      <c r="P189" s="24" t="s">
        <v>242</v>
      </c>
      <c r="Q189" s="31" t="s">
        <v>242</v>
      </c>
      <c r="R189" s="31"/>
      <c r="S189" s="21"/>
    </row>
    <row r="190" ht="30" customHeight="1" spans="1:19">
      <c r="A190" s="7" t="s">
        <v>1731</v>
      </c>
      <c r="B190" s="8" t="s">
        <v>1732</v>
      </c>
      <c r="C190" s="8" t="s">
        <v>672</v>
      </c>
      <c r="D190" s="13"/>
      <c r="E190" s="9" t="s">
        <v>596</v>
      </c>
      <c r="F190" s="9" t="s">
        <v>1733</v>
      </c>
      <c r="G190" s="43"/>
      <c r="H190" s="9" t="s">
        <v>1694</v>
      </c>
      <c r="I190" s="9" t="s">
        <v>1621</v>
      </c>
      <c r="J190" s="44" t="s">
        <v>1734</v>
      </c>
      <c r="K190" s="16" t="s">
        <v>1468</v>
      </c>
      <c r="L190" s="313" t="s">
        <v>46</v>
      </c>
      <c r="M190" s="22" t="s">
        <v>680</v>
      </c>
      <c r="N190" s="23"/>
      <c r="O190" s="20"/>
      <c r="P190" s="24" t="s">
        <v>242</v>
      </c>
      <c r="Q190" s="31" t="s">
        <v>242</v>
      </c>
      <c r="R190" s="31"/>
      <c r="S190" s="21"/>
    </row>
    <row r="191" ht="30" customHeight="1" spans="1:19">
      <c r="A191" s="7" t="s">
        <v>1737</v>
      </c>
      <c r="B191" s="8" t="s">
        <v>1738</v>
      </c>
      <c r="C191" s="8" t="s">
        <v>672</v>
      </c>
      <c r="D191" s="13"/>
      <c r="E191" s="9" t="s">
        <v>596</v>
      </c>
      <c r="F191" s="9" t="s">
        <v>1739</v>
      </c>
      <c r="G191" s="43"/>
      <c r="H191" s="9" t="s">
        <v>1694</v>
      </c>
      <c r="I191" s="9" t="s">
        <v>1621</v>
      </c>
      <c r="J191" s="44" t="s">
        <v>1740</v>
      </c>
      <c r="K191" s="16" t="s">
        <v>1468</v>
      </c>
      <c r="L191" s="17" t="s">
        <v>48</v>
      </c>
      <c r="M191" s="22" t="s">
        <v>680</v>
      </c>
      <c r="N191" s="23"/>
      <c r="O191" s="20"/>
      <c r="P191" s="24" t="s">
        <v>242</v>
      </c>
      <c r="Q191" s="31" t="s">
        <v>242</v>
      </c>
      <c r="R191" s="31"/>
      <c r="S191" s="21"/>
    </row>
    <row r="192" ht="30" customHeight="1" spans="1:19">
      <c r="A192" s="7" t="s">
        <v>1743</v>
      </c>
      <c r="B192" s="8" t="s">
        <v>1744</v>
      </c>
      <c r="C192" s="8" t="s">
        <v>672</v>
      </c>
      <c r="D192" s="13"/>
      <c r="E192" s="9" t="s">
        <v>596</v>
      </c>
      <c r="F192" s="9" t="s">
        <v>1745</v>
      </c>
      <c r="G192" s="43"/>
      <c r="H192" s="9" t="s">
        <v>1694</v>
      </c>
      <c r="I192" s="9" t="s">
        <v>1621</v>
      </c>
      <c r="J192" s="44" t="s">
        <v>1746</v>
      </c>
      <c r="K192" s="16" t="s">
        <v>1468</v>
      </c>
      <c r="L192" s="17" t="s">
        <v>50</v>
      </c>
      <c r="M192" s="22" t="s">
        <v>680</v>
      </c>
      <c r="N192" s="23"/>
      <c r="O192" s="20"/>
      <c r="P192" s="24" t="s">
        <v>242</v>
      </c>
      <c r="Q192" s="31" t="s">
        <v>242</v>
      </c>
      <c r="R192" s="31"/>
      <c r="S192" s="21"/>
    </row>
    <row r="193" ht="30" customHeight="1" spans="1:19">
      <c r="A193" s="7" t="s">
        <v>1749</v>
      </c>
      <c r="B193" s="8" t="s">
        <v>1750</v>
      </c>
      <c r="C193" s="8" t="s">
        <v>672</v>
      </c>
      <c r="D193" s="13"/>
      <c r="E193" s="9" t="s">
        <v>596</v>
      </c>
      <c r="F193" s="9" t="s">
        <v>1751</v>
      </c>
      <c r="G193" s="43"/>
      <c r="H193" s="9" t="s">
        <v>1694</v>
      </c>
      <c r="I193" s="9" t="s">
        <v>1621</v>
      </c>
      <c r="J193" s="44" t="s">
        <v>1752</v>
      </c>
      <c r="K193" s="16" t="s">
        <v>1468</v>
      </c>
      <c r="L193" s="17" t="s">
        <v>52</v>
      </c>
      <c r="M193" s="22" t="s">
        <v>680</v>
      </c>
      <c r="N193" s="23"/>
      <c r="O193" s="20"/>
      <c r="P193" s="24" t="s">
        <v>242</v>
      </c>
      <c r="Q193" s="31" t="s">
        <v>242</v>
      </c>
      <c r="R193" s="31"/>
      <c r="S193" s="21"/>
    </row>
    <row r="194" ht="30" customHeight="1" spans="1:19">
      <c r="A194" s="7" t="s">
        <v>1754</v>
      </c>
      <c r="B194" s="8" t="s">
        <v>1755</v>
      </c>
      <c r="C194" s="8" t="s">
        <v>672</v>
      </c>
      <c r="D194" s="13"/>
      <c r="E194" s="9" t="s">
        <v>596</v>
      </c>
      <c r="F194" s="9" t="s">
        <v>1756</v>
      </c>
      <c r="G194" s="43"/>
      <c r="H194" s="9" t="s">
        <v>1694</v>
      </c>
      <c r="I194" s="9" t="s">
        <v>1621</v>
      </c>
      <c r="J194" s="44" t="s">
        <v>1757</v>
      </c>
      <c r="K194" s="16" t="s">
        <v>1468</v>
      </c>
      <c r="L194" s="17" t="s">
        <v>54</v>
      </c>
      <c r="M194" s="22" t="s">
        <v>680</v>
      </c>
      <c r="N194" s="23"/>
      <c r="O194" s="20"/>
      <c r="P194" s="24" t="s">
        <v>242</v>
      </c>
      <c r="Q194" s="31" t="s">
        <v>242</v>
      </c>
      <c r="R194" s="31"/>
      <c r="S194" s="21"/>
    </row>
    <row r="195" ht="30" customHeight="1" spans="1:19">
      <c r="A195" s="7" t="s">
        <v>1759</v>
      </c>
      <c r="B195" s="8" t="s">
        <v>1760</v>
      </c>
      <c r="C195" s="8" t="s">
        <v>672</v>
      </c>
      <c r="D195" s="13"/>
      <c r="E195" s="9" t="s">
        <v>596</v>
      </c>
      <c r="F195" s="9" t="s">
        <v>1761</v>
      </c>
      <c r="G195" s="43"/>
      <c r="H195" s="9" t="s">
        <v>1694</v>
      </c>
      <c r="I195" s="9" t="s">
        <v>1621</v>
      </c>
      <c r="J195" s="44" t="s">
        <v>1762</v>
      </c>
      <c r="K195" s="16" t="s">
        <v>1468</v>
      </c>
      <c r="L195" s="17" t="s">
        <v>56</v>
      </c>
      <c r="M195" s="22" t="s">
        <v>680</v>
      </c>
      <c r="N195" s="23"/>
      <c r="O195" s="20"/>
      <c r="P195" s="24" t="s">
        <v>242</v>
      </c>
      <c r="Q195" s="31" t="s">
        <v>242</v>
      </c>
      <c r="R195" s="31"/>
      <c r="S195" s="21"/>
    </row>
    <row r="196" ht="30" customHeight="1" spans="1:19">
      <c r="A196" s="7" t="s">
        <v>1764</v>
      </c>
      <c r="B196" s="8" t="s">
        <v>1765</v>
      </c>
      <c r="C196" s="8" t="s">
        <v>684</v>
      </c>
      <c r="D196" s="13"/>
      <c r="E196" s="9" t="s">
        <v>596</v>
      </c>
      <c r="F196" s="9" t="s">
        <v>1766</v>
      </c>
      <c r="G196" s="43"/>
      <c r="H196" s="9" t="s">
        <v>1694</v>
      </c>
      <c r="I196" s="9" t="s">
        <v>1621</v>
      </c>
      <c r="J196" s="44" t="s">
        <v>1767</v>
      </c>
      <c r="K196" s="16"/>
      <c r="L196" s="17"/>
      <c r="M196" s="22" t="s">
        <v>680</v>
      </c>
      <c r="N196" s="23"/>
      <c r="O196" s="20"/>
      <c r="P196" s="24" t="s">
        <v>242</v>
      </c>
      <c r="Q196" s="31" t="s">
        <v>242</v>
      </c>
      <c r="R196" s="31"/>
      <c r="S196" s="21"/>
    </row>
    <row r="197" ht="30" customHeight="1" spans="1:19">
      <c r="A197" s="7" t="s">
        <v>1769</v>
      </c>
      <c r="B197" s="8" t="s">
        <v>1770</v>
      </c>
      <c r="C197" s="8" t="s">
        <v>672</v>
      </c>
      <c r="D197" s="13"/>
      <c r="E197" s="9" t="s">
        <v>596</v>
      </c>
      <c r="F197" s="9" t="s">
        <v>1771</v>
      </c>
      <c r="G197" s="43"/>
      <c r="H197" s="9" t="s">
        <v>1694</v>
      </c>
      <c r="I197" s="9" t="s">
        <v>1621</v>
      </c>
      <c r="J197" s="44" t="s">
        <v>1772</v>
      </c>
      <c r="K197" s="16" t="s">
        <v>1468</v>
      </c>
      <c r="L197" s="17" t="s">
        <v>60</v>
      </c>
      <c r="M197" s="22" t="s">
        <v>680</v>
      </c>
      <c r="N197" s="23"/>
      <c r="O197" s="20"/>
      <c r="P197" s="24" t="s">
        <v>242</v>
      </c>
      <c r="Q197" s="31" t="s">
        <v>242</v>
      </c>
      <c r="R197" s="31"/>
      <c r="S197" s="21"/>
    </row>
    <row r="198" ht="30" customHeight="1" spans="1:19">
      <c r="A198" s="7" t="s">
        <v>1774</v>
      </c>
      <c r="B198" s="8" t="s">
        <v>1775</v>
      </c>
      <c r="C198" s="8" t="s">
        <v>672</v>
      </c>
      <c r="D198" s="13"/>
      <c r="E198" s="9" t="s">
        <v>596</v>
      </c>
      <c r="F198" s="9" t="s">
        <v>1776</v>
      </c>
      <c r="G198" s="43"/>
      <c r="H198" s="9" t="s">
        <v>1694</v>
      </c>
      <c r="I198" s="9" t="s">
        <v>1621</v>
      </c>
      <c r="J198" s="44" t="s">
        <v>1777</v>
      </c>
      <c r="K198" s="16" t="s">
        <v>1468</v>
      </c>
      <c r="L198" s="17" t="s">
        <v>62</v>
      </c>
      <c r="M198" s="22" t="s">
        <v>680</v>
      </c>
      <c r="N198" s="23"/>
      <c r="O198" s="20"/>
      <c r="P198" s="24" t="s">
        <v>242</v>
      </c>
      <c r="Q198" s="31" t="s">
        <v>242</v>
      </c>
      <c r="R198" s="31"/>
      <c r="S198" s="21"/>
    </row>
    <row r="199" ht="30" customHeight="1" spans="1:19">
      <c r="A199" s="7" t="s">
        <v>1779</v>
      </c>
      <c r="B199" s="8" t="s">
        <v>1780</v>
      </c>
      <c r="C199" s="8" t="s">
        <v>182</v>
      </c>
      <c r="D199" s="13"/>
      <c r="E199" s="9" t="s">
        <v>2228</v>
      </c>
      <c r="F199" s="9" t="s">
        <v>1781</v>
      </c>
      <c r="G199" s="43"/>
      <c r="H199" s="9" t="s">
        <v>709</v>
      </c>
      <c r="I199" s="9" t="s">
        <v>676</v>
      </c>
      <c r="J199" s="44" t="s">
        <v>1782</v>
      </c>
      <c r="K199" s="16" t="s">
        <v>678</v>
      </c>
      <c r="L199" s="17" t="s">
        <v>2229</v>
      </c>
      <c r="M199" s="22" t="s">
        <v>680</v>
      </c>
      <c r="N199" s="23"/>
      <c r="O199" s="20"/>
      <c r="P199" s="24" t="s">
        <v>242</v>
      </c>
      <c r="Q199" s="37" t="s">
        <v>242</v>
      </c>
      <c r="R199" s="37"/>
      <c r="S199" s="24"/>
    </row>
    <row r="200" ht="30" customHeight="1" spans="1:19">
      <c r="A200" s="7" t="s">
        <v>1784</v>
      </c>
      <c r="B200" s="8" t="s">
        <v>1785</v>
      </c>
      <c r="C200" s="8" t="s">
        <v>182</v>
      </c>
      <c r="D200" s="13"/>
      <c r="E200" s="9" t="s">
        <v>2228</v>
      </c>
      <c r="F200" s="9" t="s">
        <v>1786</v>
      </c>
      <c r="G200" s="43"/>
      <c r="H200" s="9" t="s">
        <v>709</v>
      </c>
      <c r="I200" s="9" t="s">
        <v>676</v>
      </c>
      <c r="J200" s="44" t="s">
        <v>1787</v>
      </c>
      <c r="K200" s="16" t="s">
        <v>678</v>
      </c>
      <c r="L200" s="17" t="s">
        <v>2230</v>
      </c>
      <c r="M200" s="22" t="s">
        <v>680</v>
      </c>
      <c r="N200" s="23"/>
      <c r="O200" s="20"/>
      <c r="P200" s="24" t="s">
        <v>242</v>
      </c>
      <c r="Q200" s="37" t="s">
        <v>242</v>
      </c>
      <c r="R200" s="37"/>
      <c r="S200" s="24"/>
    </row>
    <row r="201" ht="30" customHeight="1" spans="1:19">
      <c r="A201" s="7" t="s">
        <v>1789</v>
      </c>
      <c r="B201" s="8" t="s">
        <v>1790</v>
      </c>
      <c r="C201" s="8" t="s">
        <v>182</v>
      </c>
      <c r="D201" s="13"/>
      <c r="E201" s="9"/>
      <c r="F201" s="9" t="s">
        <v>1791</v>
      </c>
      <c r="G201" s="43"/>
      <c r="H201" s="9" t="s">
        <v>709</v>
      </c>
      <c r="I201" s="9" t="s">
        <v>676</v>
      </c>
      <c r="J201" s="44" t="s">
        <v>1792</v>
      </c>
      <c r="K201" s="16"/>
      <c r="L201" s="17" t="s">
        <v>2231</v>
      </c>
      <c r="M201" s="22"/>
      <c r="N201" s="23" t="s">
        <v>2073</v>
      </c>
      <c r="O201" s="20"/>
      <c r="P201" s="24" t="s">
        <v>242</v>
      </c>
      <c r="Q201" s="37" t="s">
        <v>242</v>
      </c>
      <c r="R201" s="37"/>
      <c r="S201" s="24"/>
    </row>
    <row r="202" ht="30" customHeight="1" spans="1:19">
      <c r="A202" s="7" t="s">
        <v>1794</v>
      </c>
      <c r="B202" s="8" t="s">
        <v>1795</v>
      </c>
      <c r="C202" s="8" t="s">
        <v>182</v>
      </c>
      <c r="D202" s="13"/>
      <c r="E202" s="12" t="s">
        <v>2228</v>
      </c>
      <c r="F202" s="9" t="s">
        <v>1796</v>
      </c>
      <c r="G202" s="43"/>
      <c r="H202" s="9" t="s">
        <v>709</v>
      </c>
      <c r="I202" s="9" t="s">
        <v>676</v>
      </c>
      <c r="J202" s="44" t="s">
        <v>1797</v>
      </c>
      <c r="K202" s="16" t="s">
        <v>678</v>
      </c>
      <c r="L202" s="17" t="s">
        <v>2232</v>
      </c>
      <c r="M202" s="22" t="s">
        <v>689</v>
      </c>
      <c r="N202" s="23"/>
      <c r="O202" s="20"/>
      <c r="P202" s="24" t="s">
        <v>242</v>
      </c>
      <c r="Q202" s="37" t="s">
        <v>242</v>
      </c>
      <c r="R202" s="37"/>
      <c r="S202" s="24"/>
    </row>
    <row r="203" ht="30" customHeight="1" spans="1:19">
      <c r="A203" s="7" t="s">
        <v>1799</v>
      </c>
      <c r="B203" s="8" t="s">
        <v>1800</v>
      </c>
      <c r="C203" s="8" t="s">
        <v>672</v>
      </c>
      <c r="D203" s="13"/>
      <c r="E203" s="9" t="s">
        <v>706</v>
      </c>
      <c r="F203" s="9" t="s">
        <v>1801</v>
      </c>
      <c r="G203" s="43"/>
      <c r="H203" s="9" t="s">
        <v>709</v>
      </c>
      <c r="I203" s="9" t="s">
        <v>710</v>
      </c>
      <c r="J203" s="44" t="s">
        <v>1802</v>
      </c>
      <c r="K203" s="16" t="s">
        <v>1468</v>
      </c>
      <c r="L203" s="17" t="s">
        <v>2233</v>
      </c>
      <c r="M203" s="22" t="s">
        <v>713</v>
      </c>
      <c r="N203" s="23" t="s">
        <v>2234</v>
      </c>
      <c r="O203" s="20"/>
      <c r="P203" s="24" t="s">
        <v>242</v>
      </c>
      <c r="Q203" s="31" t="s">
        <v>242</v>
      </c>
      <c r="R203" s="31"/>
      <c r="S203" s="21"/>
    </row>
    <row r="204" ht="30" customHeight="1" spans="1:19">
      <c r="A204" s="7" t="s">
        <v>1805</v>
      </c>
      <c r="B204" s="8" t="s">
        <v>1806</v>
      </c>
      <c r="C204" s="8" t="s">
        <v>672</v>
      </c>
      <c r="D204" s="13"/>
      <c r="E204" s="9" t="s">
        <v>706</v>
      </c>
      <c r="F204" s="9" t="s">
        <v>1807</v>
      </c>
      <c r="G204" s="43"/>
      <c r="H204" s="9" t="s">
        <v>709</v>
      </c>
      <c r="I204" s="9" t="s">
        <v>710</v>
      </c>
      <c r="J204" s="44" t="s">
        <v>1808</v>
      </c>
      <c r="K204" s="16" t="s">
        <v>1468</v>
      </c>
      <c r="L204" s="17" t="s">
        <v>2235</v>
      </c>
      <c r="M204" s="22" t="s">
        <v>720</v>
      </c>
      <c r="N204" s="23" t="s">
        <v>2234</v>
      </c>
      <c r="O204" s="20"/>
      <c r="P204" s="24" t="s">
        <v>242</v>
      </c>
      <c r="Q204" s="31" t="s">
        <v>242</v>
      </c>
      <c r="R204" s="31"/>
      <c r="S204" s="21"/>
    </row>
    <row r="205" ht="30" customHeight="1" spans="1:19">
      <c r="A205" s="7" t="s">
        <v>1810</v>
      </c>
      <c r="B205" s="8" t="s">
        <v>1811</v>
      </c>
      <c r="C205" s="8" t="s">
        <v>672</v>
      </c>
      <c r="D205" s="13"/>
      <c r="E205" s="9" t="s">
        <v>706</v>
      </c>
      <c r="F205" s="9" t="s">
        <v>1812</v>
      </c>
      <c r="G205" s="43"/>
      <c r="H205" s="9" t="s">
        <v>709</v>
      </c>
      <c r="I205" s="9" t="s">
        <v>710</v>
      </c>
      <c r="J205" s="44" t="s">
        <v>1813</v>
      </c>
      <c r="K205" s="16" t="s">
        <v>1468</v>
      </c>
      <c r="L205" s="17" t="s">
        <v>2236</v>
      </c>
      <c r="M205" s="22" t="s">
        <v>713</v>
      </c>
      <c r="N205" s="23" t="s">
        <v>2237</v>
      </c>
      <c r="O205" s="20"/>
      <c r="P205" s="24" t="s">
        <v>242</v>
      </c>
      <c r="Q205" s="31" t="s">
        <v>242</v>
      </c>
      <c r="R205" s="31"/>
      <c r="S205" s="21"/>
    </row>
    <row r="206" ht="30" customHeight="1" spans="1:19">
      <c r="A206" s="7" t="s">
        <v>1816</v>
      </c>
      <c r="B206" s="8" t="s">
        <v>1817</v>
      </c>
      <c r="C206" s="8" t="s">
        <v>672</v>
      </c>
      <c r="D206" s="13"/>
      <c r="E206" s="9" t="s">
        <v>706</v>
      </c>
      <c r="F206" s="9" t="s">
        <v>1818</v>
      </c>
      <c r="G206" s="43"/>
      <c r="H206" s="9" t="s">
        <v>709</v>
      </c>
      <c r="I206" s="9" t="s">
        <v>710</v>
      </c>
      <c r="J206" s="44" t="s">
        <v>1819</v>
      </c>
      <c r="K206" s="16" t="s">
        <v>1468</v>
      </c>
      <c r="L206" s="17" t="s">
        <v>2238</v>
      </c>
      <c r="M206" s="22" t="s">
        <v>720</v>
      </c>
      <c r="N206" s="23" t="s">
        <v>2237</v>
      </c>
      <c r="O206" s="20"/>
      <c r="P206" s="24" t="s">
        <v>242</v>
      </c>
      <c r="Q206" s="31" t="s">
        <v>242</v>
      </c>
      <c r="R206" s="31"/>
      <c r="S206" s="21"/>
    </row>
    <row r="207" ht="30" customHeight="1" spans="1:19">
      <c r="A207" s="7" t="s">
        <v>1821</v>
      </c>
      <c r="B207" s="8" t="s">
        <v>1822</v>
      </c>
      <c r="C207" s="8" t="s">
        <v>672</v>
      </c>
      <c r="D207" s="13"/>
      <c r="E207" s="12" t="s">
        <v>659</v>
      </c>
      <c r="F207" s="9" t="s">
        <v>1823</v>
      </c>
      <c r="G207" s="43"/>
      <c r="H207" s="9" t="s">
        <v>709</v>
      </c>
      <c r="I207" s="9" t="s">
        <v>676</v>
      </c>
      <c r="J207" s="44" t="s">
        <v>1824</v>
      </c>
      <c r="K207" s="16" t="s">
        <v>678</v>
      </c>
      <c r="L207" s="17" t="s">
        <v>2094</v>
      </c>
      <c r="M207" s="45" t="s">
        <v>713</v>
      </c>
      <c r="N207" s="23" t="s">
        <v>2239</v>
      </c>
      <c r="O207" s="20"/>
      <c r="P207" s="24" t="s">
        <v>242</v>
      </c>
      <c r="Q207" s="37" t="s">
        <v>242</v>
      </c>
      <c r="R207" s="37"/>
      <c r="S207" s="24"/>
    </row>
    <row r="208" ht="30" customHeight="1" spans="1:19">
      <c r="A208" s="7" t="s">
        <v>1826</v>
      </c>
      <c r="B208" s="8" t="s">
        <v>1827</v>
      </c>
      <c r="C208" s="8" t="s">
        <v>672</v>
      </c>
      <c r="D208" s="13"/>
      <c r="E208" s="12" t="s">
        <v>659</v>
      </c>
      <c r="F208" s="9" t="s">
        <v>1828</v>
      </c>
      <c r="G208" s="43"/>
      <c r="H208" s="9" t="s">
        <v>709</v>
      </c>
      <c r="I208" s="9" t="s">
        <v>676</v>
      </c>
      <c r="J208" s="44" t="s">
        <v>1829</v>
      </c>
      <c r="K208" s="16" t="s">
        <v>678</v>
      </c>
      <c r="L208" s="17" t="s">
        <v>2111</v>
      </c>
      <c r="M208" s="18" t="s">
        <v>680</v>
      </c>
      <c r="N208" s="23"/>
      <c r="O208" s="20"/>
      <c r="P208" s="24" t="s">
        <v>242</v>
      </c>
      <c r="Q208" s="37" t="s">
        <v>242</v>
      </c>
      <c r="R208" s="37"/>
      <c r="S208" s="24"/>
    </row>
    <row r="209" ht="30" customHeight="1" spans="1:19">
      <c r="A209" s="7" t="s">
        <v>1831</v>
      </c>
      <c r="B209" s="8" t="s">
        <v>1832</v>
      </c>
      <c r="C209" s="8" t="s">
        <v>672</v>
      </c>
      <c r="D209" s="13"/>
      <c r="E209" s="12" t="s">
        <v>659</v>
      </c>
      <c r="F209" s="9" t="s">
        <v>1833</v>
      </c>
      <c r="G209" s="43"/>
      <c r="H209" s="9" t="s">
        <v>709</v>
      </c>
      <c r="I209" s="9" t="s">
        <v>676</v>
      </c>
      <c r="J209" s="44" t="s">
        <v>1834</v>
      </c>
      <c r="K209" s="16" t="s">
        <v>678</v>
      </c>
      <c r="L209" s="17" t="s">
        <v>2240</v>
      </c>
      <c r="M209" s="22" t="s">
        <v>713</v>
      </c>
      <c r="N209" s="23"/>
      <c r="O209" s="20"/>
      <c r="P209" s="24" t="s">
        <v>242</v>
      </c>
      <c r="Q209" s="37" t="s">
        <v>242</v>
      </c>
      <c r="R209" s="37"/>
      <c r="S209" s="24"/>
    </row>
    <row r="210" ht="30" customHeight="1" spans="1:19">
      <c r="A210" s="7" t="s">
        <v>1836</v>
      </c>
      <c r="B210" s="8" t="s">
        <v>1837</v>
      </c>
      <c r="C210" s="8" t="s">
        <v>672</v>
      </c>
      <c r="D210" s="13"/>
      <c r="E210" s="9" t="s">
        <v>659</v>
      </c>
      <c r="F210" s="9" t="s">
        <v>1838</v>
      </c>
      <c r="G210" s="43"/>
      <c r="H210" s="9" t="s">
        <v>709</v>
      </c>
      <c r="I210" s="9" t="s">
        <v>676</v>
      </c>
      <c r="J210" s="44" t="s">
        <v>1839</v>
      </c>
      <c r="K210" s="16" t="s">
        <v>678</v>
      </c>
      <c r="L210" s="17" t="s">
        <v>2241</v>
      </c>
      <c r="M210" s="18" t="s">
        <v>680</v>
      </c>
      <c r="N210" s="23"/>
      <c r="O210" s="20"/>
      <c r="P210" s="24" t="s">
        <v>242</v>
      </c>
      <c r="Q210" s="37" t="s">
        <v>242</v>
      </c>
      <c r="R210" s="37"/>
      <c r="S210" s="24"/>
    </row>
    <row r="211" ht="30" customHeight="1" spans="1:19">
      <c r="A211" s="7" t="s">
        <v>1840</v>
      </c>
      <c r="B211" s="8" t="s">
        <v>1841</v>
      </c>
      <c r="C211" s="8" t="s">
        <v>672</v>
      </c>
      <c r="D211" s="13"/>
      <c r="E211" s="9" t="s">
        <v>659</v>
      </c>
      <c r="F211" s="9" t="s">
        <v>1842</v>
      </c>
      <c r="G211" s="43"/>
      <c r="H211" s="9" t="s">
        <v>709</v>
      </c>
      <c r="I211" s="9" t="s">
        <v>676</v>
      </c>
      <c r="J211" s="44" t="s">
        <v>1843</v>
      </c>
      <c r="K211" s="16" t="s">
        <v>678</v>
      </c>
      <c r="L211" s="17" t="s">
        <v>2242</v>
      </c>
      <c r="M211" s="22" t="s">
        <v>680</v>
      </c>
      <c r="N211" s="23"/>
      <c r="O211" s="20"/>
      <c r="P211" s="24" t="s">
        <v>242</v>
      </c>
      <c r="Q211" s="37" t="s">
        <v>242</v>
      </c>
      <c r="R211" s="37"/>
      <c r="S211" s="24"/>
    </row>
    <row r="212" ht="30" customHeight="1" spans="1:19">
      <c r="A212" s="7" t="s">
        <v>1844</v>
      </c>
      <c r="B212" s="8" t="s">
        <v>1845</v>
      </c>
      <c r="C212" s="8" t="s">
        <v>672</v>
      </c>
      <c r="D212" s="13"/>
      <c r="E212" s="9" t="s">
        <v>659</v>
      </c>
      <c r="F212" s="9" t="s">
        <v>1846</v>
      </c>
      <c r="G212" s="43"/>
      <c r="H212" s="9" t="s">
        <v>709</v>
      </c>
      <c r="I212" s="9" t="s">
        <v>676</v>
      </c>
      <c r="J212" s="44" t="s">
        <v>1847</v>
      </c>
      <c r="K212" s="16" t="s">
        <v>678</v>
      </c>
      <c r="L212" s="17" t="s">
        <v>2243</v>
      </c>
      <c r="M212" s="22" t="s">
        <v>680</v>
      </c>
      <c r="N212" s="23"/>
      <c r="O212" s="20"/>
      <c r="P212" s="24" t="s">
        <v>242</v>
      </c>
      <c r="Q212" s="37" t="s">
        <v>242</v>
      </c>
      <c r="R212" s="37"/>
      <c r="S212" s="24"/>
    </row>
    <row r="213" ht="30" customHeight="1" spans="1:19">
      <c r="A213" s="7" t="s">
        <v>1848</v>
      </c>
      <c r="B213" s="8" t="s">
        <v>1849</v>
      </c>
      <c r="C213" s="8" t="s">
        <v>672</v>
      </c>
      <c r="D213" s="13"/>
      <c r="E213" s="9" t="s">
        <v>659</v>
      </c>
      <c r="F213" s="9" t="s">
        <v>1850</v>
      </c>
      <c r="G213" s="43"/>
      <c r="H213" s="9" t="s">
        <v>709</v>
      </c>
      <c r="I213" s="9" t="s">
        <v>676</v>
      </c>
      <c r="J213" s="44" t="s">
        <v>1851</v>
      </c>
      <c r="K213" s="16" t="s">
        <v>678</v>
      </c>
      <c r="L213" s="17" t="s">
        <v>2244</v>
      </c>
      <c r="M213" s="22" t="s">
        <v>680</v>
      </c>
      <c r="N213" s="23"/>
      <c r="O213" s="20"/>
      <c r="P213" s="24" t="s">
        <v>242</v>
      </c>
      <c r="Q213" s="37" t="s">
        <v>242</v>
      </c>
      <c r="R213" s="37"/>
      <c r="S213" s="24"/>
    </row>
    <row r="214" ht="30" customHeight="1" spans="1:19">
      <c r="A214" s="7" t="s">
        <v>1852</v>
      </c>
      <c r="B214" s="8" t="s">
        <v>1853</v>
      </c>
      <c r="C214" s="8" t="s">
        <v>672</v>
      </c>
      <c r="D214" s="13"/>
      <c r="E214" s="9" t="s">
        <v>659</v>
      </c>
      <c r="F214" s="9" t="s">
        <v>1854</v>
      </c>
      <c r="G214" s="43"/>
      <c r="H214" s="9" t="s">
        <v>709</v>
      </c>
      <c r="I214" s="9" t="s">
        <v>676</v>
      </c>
      <c r="J214" s="44" t="s">
        <v>1855</v>
      </c>
      <c r="K214" s="16" t="s">
        <v>678</v>
      </c>
      <c r="L214" s="17" t="s">
        <v>2245</v>
      </c>
      <c r="M214" s="22" t="s">
        <v>680</v>
      </c>
      <c r="N214" s="23"/>
      <c r="O214" s="20"/>
      <c r="P214" s="24" t="s">
        <v>242</v>
      </c>
      <c r="Q214" s="37" t="s">
        <v>242</v>
      </c>
      <c r="R214" s="37"/>
      <c r="S214" s="24"/>
    </row>
    <row r="215" ht="30" customHeight="1" spans="1:19">
      <c r="A215" s="7" t="s">
        <v>1856</v>
      </c>
      <c r="B215" s="8" t="s">
        <v>1857</v>
      </c>
      <c r="C215" s="8" t="s">
        <v>182</v>
      </c>
      <c r="D215" s="13"/>
      <c r="E215" s="9" t="s">
        <v>659</v>
      </c>
      <c r="F215" s="9" t="s">
        <v>1858</v>
      </c>
      <c r="G215" s="43"/>
      <c r="H215" s="9" t="s">
        <v>709</v>
      </c>
      <c r="I215" s="9" t="s">
        <v>676</v>
      </c>
      <c r="J215" s="44" t="s">
        <v>1859</v>
      </c>
      <c r="K215" s="16"/>
      <c r="L215" s="17" t="s">
        <v>2246</v>
      </c>
      <c r="M215" s="22"/>
      <c r="N215" s="23" t="s">
        <v>2073</v>
      </c>
      <c r="O215" s="20"/>
      <c r="P215" s="24" t="s">
        <v>242</v>
      </c>
      <c r="Q215" s="37" t="s">
        <v>242</v>
      </c>
      <c r="R215" s="37"/>
      <c r="S215" s="39" t="s">
        <v>2247</v>
      </c>
    </row>
    <row r="216" ht="30" customHeight="1" spans="1:19">
      <c r="A216" s="7" t="s">
        <v>1862</v>
      </c>
      <c r="B216" s="8" t="s">
        <v>1863</v>
      </c>
      <c r="C216" s="8" t="s">
        <v>182</v>
      </c>
      <c r="D216" s="13"/>
      <c r="E216" s="9" t="s">
        <v>659</v>
      </c>
      <c r="F216" s="9" t="s">
        <v>1864</v>
      </c>
      <c r="G216" s="43"/>
      <c r="H216" s="9" t="s">
        <v>709</v>
      </c>
      <c r="I216" s="9" t="s">
        <v>676</v>
      </c>
      <c r="J216" s="44" t="s">
        <v>1865</v>
      </c>
      <c r="K216" s="16"/>
      <c r="L216" s="17" t="s">
        <v>2248</v>
      </c>
      <c r="M216" s="22"/>
      <c r="N216" s="23" t="s">
        <v>2073</v>
      </c>
      <c r="O216" s="20" t="s">
        <v>359</v>
      </c>
      <c r="P216" s="24" t="s">
        <v>242</v>
      </c>
      <c r="Q216" s="37" t="s">
        <v>242</v>
      </c>
      <c r="R216" s="37"/>
      <c r="S216" s="24"/>
    </row>
    <row r="217" ht="30" customHeight="1" spans="1:19">
      <c r="A217" s="7" t="s">
        <v>1868</v>
      </c>
      <c r="B217" s="8" t="s">
        <v>1869</v>
      </c>
      <c r="C217" s="8" t="s">
        <v>672</v>
      </c>
      <c r="D217" s="13"/>
      <c r="E217" s="9" t="s">
        <v>659</v>
      </c>
      <c r="F217" s="9" t="s">
        <v>1870</v>
      </c>
      <c r="G217" s="43"/>
      <c r="H217" s="9" t="s">
        <v>709</v>
      </c>
      <c r="I217" s="9" t="s">
        <v>676</v>
      </c>
      <c r="J217" s="44" t="s">
        <v>1871</v>
      </c>
      <c r="K217" s="16" t="s">
        <v>678</v>
      </c>
      <c r="L217" s="17" t="s">
        <v>2249</v>
      </c>
      <c r="M217" s="22" t="s">
        <v>680</v>
      </c>
      <c r="N217" s="23" t="s">
        <v>2250</v>
      </c>
      <c r="O217" s="20" t="s">
        <v>359</v>
      </c>
      <c r="P217" s="24" t="s">
        <v>242</v>
      </c>
      <c r="Q217" s="37" t="s">
        <v>242</v>
      </c>
      <c r="R217" s="37"/>
      <c r="S217" s="39" t="s">
        <v>2251</v>
      </c>
    </row>
    <row r="218" ht="30" customHeight="1" spans="1:19">
      <c r="A218" s="7" t="s">
        <v>1874</v>
      </c>
      <c r="B218" s="8" t="s">
        <v>1875</v>
      </c>
      <c r="C218" s="8" t="s">
        <v>182</v>
      </c>
      <c r="D218" s="13"/>
      <c r="E218" s="9" t="s">
        <v>659</v>
      </c>
      <c r="F218" s="9" t="s">
        <v>1876</v>
      </c>
      <c r="G218" s="43"/>
      <c r="H218" s="9" t="s">
        <v>709</v>
      </c>
      <c r="I218" s="9" t="s">
        <v>676</v>
      </c>
      <c r="J218" s="44" t="s">
        <v>1877</v>
      </c>
      <c r="K218" s="16"/>
      <c r="L218" s="17" t="s">
        <v>2252</v>
      </c>
      <c r="M218" s="22"/>
      <c r="N218" s="23" t="s">
        <v>2073</v>
      </c>
      <c r="O218" s="20" t="s">
        <v>359</v>
      </c>
      <c r="P218" s="24" t="s">
        <v>242</v>
      </c>
      <c r="Q218" s="34"/>
      <c r="R218" s="34"/>
      <c r="S218" s="39" t="s">
        <v>2253</v>
      </c>
    </row>
    <row r="219" ht="30" customHeight="1" spans="1:19">
      <c r="A219" s="7" t="s">
        <v>1880</v>
      </c>
      <c r="B219" s="8" t="s">
        <v>1881</v>
      </c>
      <c r="C219" s="8" t="s">
        <v>672</v>
      </c>
      <c r="D219" s="13"/>
      <c r="E219" s="9" t="s">
        <v>659</v>
      </c>
      <c r="F219" s="9" t="s">
        <v>1882</v>
      </c>
      <c r="G219" s="43"/>
      <c r="H219" s="9" t="s">
        <v>709</v>
      </c>
      <c r="I219" s="9" t="s">
        <v>676</v>
      </c>
      <c r="J219" s="44" t="s">
        <v>1883</v>
      </c>
      <c r="K219" s="16" t="s">
        <v>678</v>
      </c>
      <c r="L219" s="17" t="s">
        <v>2254</v>
      </c>
      <c r="M219" s="22" t="s">
        <v>713</v>
      </c>
      <c r="N219" s="23"/>
      <c r="O219" s="20" t="s">
        <v>359</v>
      </c>
      <c r="P219" s="24" t="s">
        <v>242</v>
      </c>
      <c r="Q219" s="34"/>
      <c r="R219" s="34"/>
      <c r="S219" s="39" t="s">
        <v>2253</v>
      </c>
    </row>
    <row r="220" ht="30" customHeight="1" spans="1:19">
      <c r="A220" s="7" t="s">
        <v>1886</v>
      </c>
      <c r="B220" s="8" t="s">
        <v>1887</v>
      </c>
      <c r="C220" s="8" t="s">
        <v>684</v>
      </c>
      <c r="D220" s="13"/>
      <c r="E220" s="9" t="s">
        <v>659</v>
      </c>
      <c r="F220" s="9" t="s">
        <v>1888</v>
      </c>
      <c r="G220" s="43"/>
      <c r="H220" s="9" t="s">
        <v>709</v>
      </c>
      <c r="I220" s="9" t="s">
        <v>676</v>
      </c>
      <c r="J220" s="44" t="s">
        <v>1889</v>
      </c>
      <c r="K220" s="16" t="s">
        <v>678</v>
      </c>
      <c r="L220" s="17" t="s">
        <v>2255</v>
      </c>
      <c r="M220" s="22" t="s">
        <v>680</v>
      </c>
      <c r="N220" s="23"/>
      <c r="O220" s="20"/>
      <c r="P220" s="24" t="s">
        <v>242</v>
      </c>
      <c r="Q220" s="34"/>
      <c r="R220" s="34"/>
      <c r="S220" s="39" t="s">
        <v>2256</v>
      </c>
    </row>
    <row r="221" ht="30" customHeight="1" spans="1:19">
      <c r="A221" s="7" t="s">
        <v>1892</v>
      </c>
      <c r="B221" s="8" t="s">
        <v>1893</v>
      </c>
      <c r="C221" s="8" t="s">
        <v>182</v>
      </c>
      <c r="D221" s="13"/>
      <c r="E221" s="9"/>
      <c r="F221" s="9" t="s">
        <v>1894</v>
      </c>
      <c r="G221" s="43"/>
      <c r="H221" s="9" t="s">
        <v>709</v>
      </c>
      <c r="I221" s="9" t="s">
        <v>676</v>
      </c>
      <c r="J221" s="44" t="s">
        <v>1895</v>
      </c>
      <c r="K221" s="16"/>
      <c r="L221" s="17"/>
      <c r="M221" s="22" t="s">
        <v>823</v>
      </c>
      <c r="N221" s="23"/>
      <c r="O221" s="20" t="s">
        <v>359</v>
      </c>
      <c r="P221" s="24" t="s">
        <v>242</v>
      </c>
      <c r="Q221" s="37" t="s">
        <v>242</v>
      </c>
      <c r="R221" s="37"/>
      <c r="S221" s="24"/>
    </row>
    <row r="222" ht="30" customHeight="1" spans="1:19">
      <c r="A222" s="7" t="s">
        <v>1898</v>
      </c>
      <c r="B222" s="8" t="s">
        <v>1899</v>
      </c>
      <c r="C222" s="8" t="s">
        <v>182</v>
      </c>
      <c r="D222" s="13"/>
      <c r="E222" s="9"/>
      <c r="F222" s="9" t="s">
        <v>1900</v>
      </c>
      <c r="G222" s="43"/>
      <c r="H222" s="9" t="s">
        <v>709</v>
      </c>
      <c r="I222" s="9" t="s">
        <v>676</v>
      </c>
      <c r="J222" s="44" t="s">
        <v>1901</v>
      </c>
      <c r="K222" s="16"/>
      <c r="L222" s="17"/>
      <c r="M222" s="22" t="s">
        <v>823</v>
      </c>
      <c r="N222" s="23"/>
      <c r="O222" s="20"/>
      <c r="P222" s="24" t="s">
        <v>242</v>
      </c>
      <c r="Q222" s="37" t="s">
        <v>242</v>
      </c>
      <c r="R222" s="37"/>
      <c r="S222" s="39" t="s">
        <v>2257</v>
      </c>
    </row>
    <row r="223" ht="30" customHeight="1" spans="1:19">
      <c r="A223" s="7" t="s">
        <v>1904</v>
      </c>
      <c r="B223" s="8" t="s">
        <v>1905</v>
      </c>
      <c r="C223" s="8" t="s">
        <v>182</v>
      </c>
      <c r="D223" s="9"/>
      <c r="E223" s="9"/>
      <c r="F223" s="9" t="s">
        <v>1906</v>
      </c>
      <c r="G223" s="43"/>
      <c r="H223" s="9" t="s">
        <v>709</v>
      </c>
      <c r="I223" s="9" t="s">
        <v>676</v>
      </c>
      <c r="J223" s="44" t="s">
        <v>1907</v>
      </c>
      <c r="K223" s="16"/>
      <c r="L223" s="17"/>
      <c r="M223" s="22" t="s">
        <v>823</v>
      </c>
      <c r="N223" s="23"/>
      <c r="O223" s="20"/>
      <c r="P223" s="24" t="s">
        <v>242</v>
      </c>
      <c r="Q223" s="36" t="s">
        <v>2069</v>
      </c>
      <c r="R223" s="31"/>
      <c r="S223" s="33" t="s">
        <v>2258</v>
      </c>
    </row>
    <row r="224" ht="30" customHeight="1" spans="1:19">
      <c r="A224" s="7" t="s">
        <v>1910</v>
      </c>
      <c r="B224" s="8" t="s">
        <v>1911</v>
      </c>
      <c r="C224" s="8" t="s">
        <v>182</v>
      </c>
      <c r="D224" s="9"/>
      <c r="E224" s="9"/>
      <c r="F224" s="9" t="s">
        <v>1912</v>
      </c>
      <c r="G224" s="43"/>
      <c r="H224" s="9" t="s">
        <v>709</v>
      </c>
      <c r="I224" s="9" t="s">
        <v>676</v>
      </c>
      <c r="J224" s="44" t="s">
        <v>1913</v>
      </c>
      <c r="K224" s="16"/>
      <c r="L224" s="17"/>
      <c r="M224" s="22" t="s">
        <v>823</v>
      </c>
      <c r="N224" s="23"/>
      <c r="O224" s="20"/>
      <c r="P224" s="24" t="s">
        <v>242</v>
      </c>
      <c r="Q224" s="37" t="s">
        <v>242</v>
      </c>
      <c r="R224" s="37"/>
      <c r="S224" s="39" t="s">
        <v>2259</v>
      </c>
    </row>
    <row r="225" ht="30" customHeight="1" spans="1:19">
      <c r="A225" s="7" t="s">
        <v>1916</v>
      </c>
      <c r="B225" s="8" t="s">
        <v>1917</v>
      </c>
      <c r="C225" s="8" t="s">
        <v>182</v>
      </c>
      <c r="D225" s="13"/>
      <c r="E225" s="9"/>
      <c r="F225" s="9" t="s">
        <v>1918</v>
      </c>
      <c r="G225" s="43"/>
      <c r="H225" s="9" t="s">
        <v>709</v>
      </c>
      <c r="I225" s="9" t="s">
        <v>676</v>
      </c>
      <c r="J225" s="44" t="s">
        <v>1919</v>
      </c>
      <c r="K225" s="16"/>
      <c r="L225" s="17"/>
      <c r="M225" s="22" t="s">
        <v>823</v>
      </c>
      <c r="N225" s="23"/>
      <c r="O225" s="20"/>
      <c r="P225" s="24" t="s">
        <v>242</v>
      </c>
      <c r="Q225" s="36" t="s">
        <v>2069</v>
      </c>
      <c r="R225" s="31"/>
      <c r="S225" s="41" t="s">
        <v>2115</v>
      </c>
    </row>
    <row r="226" ht="30" customHeight="1" spans="1:19">
      <c r="A226" s="7" t="s">
        <v>1922</v>
      </c>
      <c r="B226" s="8" t="s">
        <v>1923</v>
      </c>
      <c r="C226" s="8" t="s">
        <v>672</v>
      </c>
      <c r="D226" s="13"/>
      <c r="E226" s="9" t="s">
        <v>659</v>
      </c>
      <c r="F226" s="9" t="s">
        <v>1924</v>
      </c>
      <c r="G226" s="43"/>
      <c r="H226" s="9" t="s">
        <v>675</v>
      </c>
      <c r="I226" s="9" t="s">
        <v>676</v>
      </c>
      <c r="J226" s="44" t="s">
        <v>1925</v>
      </c>
      <c r="K226" s="16" t="s">
        <v>678</v>
      </c>
      <c r="L226" s="17" t="s">
        <v>2260</v>
      </c>
      <c r="M226" s="22" t="s">
        <v>680</v>
      </c>
      <c r="N226" s="23"/>
      <c r="O226" s="20"/>
      <c r="P226" s="24" t="s">
        <v>242</v>
      </c>
      <c r="Q226" s="36" t="s">
        <v>2069</v>
      </c>
      <c r="R226" s="31"/>
      <c r="S226" s="41" t="s">
        <v>2115</v>
      </c>
    </row>
    <row r="227" ht="30" customHeight="1" spans="1:19">
      <c r="A227" s="7" t="s">
        <v>1928</v>
      </c>
      <c r="B227" s="8" t="s">
        <v>1929</v>
      </c>
      <c r="C227" s="8" t="s">
        <v>672</v>
      </c>
      <c r="D227" s="13"/>
      <c r="E227" s="9" t="s">
        <v>2261</v>
      </c>
      <c r="F227" s="9" t="s">
        <v>1930</v>
      </c>
      <c r="G227" s="43"/>
      <c r="H227" s="9" t="s">
        <v>1931</v>
      </c>
      <c r="I227" s="9" t="s">
        <v>705</v>
      </c>
      <c r="J227" s="44" t="s">
        <v>1932</v>
      </c>
      <c r="K227" s="16" t="s">
        <v>1468</v>
      </c>
      <c r="L227" s="17" t="s">
        <v>2262</v>
      </c>
      <c r="M227" s="22" t="s">
        <v>720</v>
      </c>
      <c r="N227" s="23"/>
      <c r="O227" s="20"/>
      <c r="P227" s="24" t="s">
        <v>242</v>
      </c>
      <c r="Q227" s="37" t="s">
        <v>242</v>
      </c>
      <c r="R227" s="37"/>
      <c r="S227" s="24"/>
    </row>
    <row r="228" ht="30" customHeight="1" spans="1:19">
      <c r="A228" s="7" t="s">
        <v>1934</v>
      </c>
      <c r="B228" s="8" t="s">
        <v>1935</v>
      </c>
      <c r="C228" s="8" t="s">
        <v>672</v>
      </c>
      <c r="D228" s="13"/>
      <c r="E228" s="9" t="s">
        <v>2261</v>
      </c>
      <c r="F228" s="9" t="s">
        <v>1936</v>
      </c>
      <c r="G228" s="43"/>
      <c r="H228" s="9" t="s">
        <v>1931</v>
      </c>
      <c r="I228" s="9" t="s">
        <v>705</v>
      </c>
      <c r="J228" s="44" t="s">
        <v>1937</v>
      </c>
      <c r="K228" s="16" t="s">
        <v>1468</v>
      </c>
      <c r="L228" s="17" t="s">
        <v>2263</v>
      </c>
      <c r="M228" s="22" t="s">
        <v>720</v>
      </c>
      <c r="N228" s="23"/>
      <c r="O228" s="20"/>
      <c r="P228" s="24" t="s">
        <v>242</v>
      </c>
      <c r="Q228" s="40" t="s">
        <v>242</v>
      </c>
      <c r="R228" s="37"/>
      <c r="S228" s="39" t="s">
        <v>2264</v>
      </c>
    </row>
    <row r="229" ht="30" customHeight="1" spans="1:19">
      <c r="A229" s="7" t="s">
        <v>1940</v>
      </c>
      <c r="B229" s="8" t="s">
        <v>1941</v>
      </c>
      <c r="C229" s="8" t="s">
        <v>672</v>
      </c>
      <c r="D229" s="13"/>
      <c r="E229" s="9" t="s">
        <v>2261</v>
      </c>
      <c r="F229" s="9" t="s">
        <v>1942</v>
      </c>
      <c r="G229" s="43"/>
      <c r="H229" s="9" t="s">
        <v>1931</v>
      </c>
      <c r="I229" s="9" t="s">
        <v>705</v>
      </c>
      <c r="J229" s="44" t="s">
        <v>1943</v>
      </c>
      <c r="K229" s="16" t="s">
        <v>1468</v>
      </c>
      <c r="L229" s="17" t="s">
        <v>2265</v>
      </c>
      <c r="M229" s="22" t="s">
        <v>720</v>
      </c>
      <c r="N229" s="23"/>
      <c r="O229" s="20" t="s">
        <v>359</v>
      </c>
      <c r="P229" s="24" t="s">
        <v>242</v>
      </c>
      <c r="Q229" s="36" t="s">
        <v>2069</v>
      </c>
      <c r="R229" s="31"/>
      <c r="S229" s="39" t="s">
        <v>2266</v>
      </c>
    </row>
    <row r="230" ht="30" customHeight="1" spans="1:19">
      <c r="A230" s="7" t="s">
        <v>1946</v>
      </c>
      <c r="B230" s="8" t="s">
        <v>1947</v>
      </c>
      <c r="C230" s="8" t="s">
        <v>672</v>
      </c>
      <c r="D230" s="13"/>
      <c r="E230" s="9" t="s">
        <v>2261</v>
      </c>
      <c r="F230" s="9" t="s">
        <v>1948</v>
      </c>
      <c r="G230" s="43"/>
      <c r="H230" s="9" t="s">
        <v>1931</v>
      </c>
      <c r="I230" s="9" t="s">
        <v>705</v>
      </c>
      <c r="J230" s="44" t="s">
        <v>1949</v>
      </c>
      <c r="K230" s="16" t="s">
        <v>1468</v>
      </c>
      <c r="L230" s="17" t="s">
        <v>2267</v>
      </c>
      <c r="M230" s="22" t="s">
        <v>720</v>
      </c>
      <c r="N230" s="23"/>
      <c r="O230" s="20"/>
      <c r="P230" s="24" t="s">
        <v>242</v>
      </c>
      <c r="Q230" s="37" t="s">
        <v>242</v>
      </c>
      <c r="R230" s="37"/>
      <c r="S230" s="24"/>
    </row>
    <row r="231" ht="30" customHeight="1" spans="1:19">
      <c r="A231" s="7" t="s">
        <v>1950</v>
      </c>
      <c r="B231" s="8" t="s">
        <v>1951</v>
      </c>
      <c r="C231" s="8" t="s">
        <v>672</v>
      </c>
      <c r="D231" s="13"/>
      <c r="E231" s="9" t="s">
        <v>2261</v>
      </c>
      <c r="F231" s="9" t="s">
        <v>1952</v>
      </c>
      <c r="G231" s="43"/>
      <c r="H231" s="9" t="s">
        <v>1931</v>
      </c>
      <c r="I231" s="9" t="s">
        <v>676</v>
      </c>
      <c r="J231" s="44" t="s">
        <v>1953</v>
      </c>
      <c r="K231" s="16" t="s">
        <v>1468</v>
      </c>
      <c r="L231" s="17" t="s">
        <v>2268</v>
      </c>
      <c r="M231" s="22" t="s">
        <v>680</v>
      </c>
      <c r="N231" s="23"/>
      <c r="O231" s="20"/>
      <c r="P231" s="24" t="s">
        <v>242</v>
      </c>
      <c r="Q231" s="34"/>
      <c r="R231" s="34"/>
      <c r="S231" s="33" t="s">
        <v>2269</v>
      </c>
    </row>
    <row r="232" ht="30" customHeight="1" spans="1:19">
      <c r="A232" s="7" t="s">
        <v>1956</v>
      </c>
      <c r="B232" s="8" t="s">
        <v>1957</v>
      </c>
      <c r="C232" s="8" t="s">
        <v>672</v>
      </c>
      <c r="D232" s="13"/>
      <c r="E232" s="9" t="s">
        <v>2261</v>
      </c>
      <c r="F232" s="9" t="s">
        <v>1958</v>
      </c>
      <c r="G232" s="43"/>
      <c r="H232" s="9" t="s">
        <v>1931</v>
      </c>
      <c r="I232" s="9" t="s">
        <v>705</v>
      </c>
      <c r="J232" s="44" t="s">
        <v>1959</v>
      </c>
      <c r="K232" s="16" t="s">
        <v>1468</v>
      </c>
      <c r="L232" s="17" t="s">
        <v>2270</v>
      </c>
      <c r="M232" s="22" t="s">
        <v>680</v>
      </c>
      <c r="N232" s="23"/>
      <c r="O232" s="20"/>
      <c r="P232" s="24" t="s">
        <v>242</v>
      </c>
      <c r="Q232" s="34"/>
      <c r="R232" s="34"/>
      <c r="S232" s="33" t="s">
        <v>2269</v>
      </c>
    </row>
    <row r="233" ht="30" customHeight="1" spans="1:19">
      <c r="A233" s="7" t="s">
        <v>1962</v>
      </c>
      <c r="B233" s="8" t="s">
        <v>1963</v>
      </c>
      <c r="C233" s="8" t="s">
        <v>672</v>
      </c>
      <c r="D233" s="13"/>
      <c r="E233" s="9" t="s">
        <v>2261</v>
      </c>
      <c r="F233" s="9" t="s">
        <v>1964</v>
      </c>
      <c r="G233" s="43"/>
      <c r="H233" s="9" t="s">
        <v>1931</v>
      </c>
      <c r="I233" s="9" t="s">
        <v>705</v>
      </c>
      <c r="J233" s="44" t="s">
        <v>1965</v>
      </c>
      <c r="K233" s="16" t="s">
        <v>1468</v>
      </c>
      <c r="L233" s="17" t="s">
        <v>2271</v>
      </c>
      <c r="M233" s="22" t="s">
        <v>720</v>
      </c>
      <c r="N233" s="23"/>
      <c r="O233" s="20"/>
      <c r="P233" s="24" t="s">
        <v>242</v>
      </c>
      <c r="Q233" s="40" t="s">
        <v>242</v>
      </c>
      <c r="R233" s="37"/>
      <c r="S233" s="33" t="s">
        <v>2272</v>
      </c>
    </row>
    <row r="234" ht="30" customHeight="1" spans="1:19">
      <c r="A234" s="7" t="s">
        <v>1968</v>
      </c>
      <c r="B234" s="8" t="s">
        <v>1969</v>
      </c>
      <c r="C234" s="8" t="s">
        <v>672</v>
      </c>
      <c r="D234" s="13"/>
      <c r="E234" s="9" t="s">
        <v>2261</v>
      </c>
      <c r="F234" s="9" t="s">
        <v>1970</v>
      </c>
      <c r="G234" s="43"/>
      <c r="H234" s="9" t="s">
        <v>1931</v>
      </c>
      <c r="I234" s="9" t="s">
        <v>676</v>
      </c>
      <c r="J234" s="44" t="s">
        <v>1971</v>
      </c>
      <c r="K234" s="16" t="s">
        <v>1468</v>
      </c>
      <c r="L234" s="17" t="s">
        <v>2273</v>
      </c>
      <c r="M234" s="22" t="s">
        <v>680</v>
      </c>
      <c r="N234" s="23"/>
      <c r="O234" s="20"/>
      <c r="P234" s="24" t="s">
        <v>242</v>
      </c>
      <c r="Q234" s="40" t="s">
        <v>242</v>
      </c>
      <c r="R234" s="37"/>
      <c r="S234" s="33" t="s">
        <v>2272</v>
      </c>
    </row>
  </sheetData>
  <mergeCells count="22">
    <mergeCell ref="A1:S1"/>
    <mergeCell ref="A2:A6"/>
    <mergeCell ref="B2:B6"/>
    <mergeCell ref="C2:C6"/>
    <mergeCell ref="D2:D6"/>
    <mergeCell ref="E2:E6"/>
    <mergeCell ref="F2:F6"/>
    <mergeCell ref="G2:G6"/>
    <mergeCell ref="H2:H6"/>
    <mergeCell ref="I2:I6"/>
    <mergeCell ref="J2:J6"/>
    <mergeCell ref="K2:K6"/>
    <mergeCell ref="L2:L6"/>
    <mergeCell ref="M2:M6"/>
    <mergeCell ref="N2:N6"/>
    <mergeCell ref="O2:O6"/>
    <mergeCell ref="O15:O16"/>
    <mergeCell ref="O17:O18"/>
    <mergeCell ref="P2:P5"/>
    <mergeCell ref="Q2:Q5"/>
    <mergeCell ref="R2:R5"/>
    <mergeCell ref="S2:S5"/>
  </mergeCells>
  <dataValidations count="4">
    <dataValidation type="list" allowBlank="1" showInputMessage="1" showErrorMessage="1" sqref="C188 C189 C190 C191 C192 C193 C194 C195 C197 C198 C183:C187">
      <formula1>"Pull-Up, Pull-up (NI), Pull-Down, Pull-Down (NI), Pull-up (NI)            Pull-Down (NI),Pull-up                   Pull-Down,N/A"</formula1>
    </dataValidation>
    <dataValidation type="list" allowBlank="1" showInputMessage="1" showErrorMessage="1" sqref="C7 C8 C9 C10 C14 C15 C16 C17 C18 C19 C23 C24 C27 C28 C29 C30 C31 C32 C33 C34 C35 C36 C40 C41 C42 C43 C44 C47 C48 C49 C50 C51 C52 C53 C54 C58 C66 C67 C68 C69 C101 C102 C103 C104 C105 C106 C107 C108 C115 C118 C131 C132 C133 C134 C142 C143 C144 C157 C158 C159 C162 C165 C166 C167 C168 C171 C172 C173 C174 C175 C176 C177 C178 C182 C196 C207 C208 C209 C210 C211 C212 C215 C218 C222 C223 C224 C227 C228 C229 C230 C231 C232 C233 C234 C11:C13 C20:C22 C25:C26 C37:C39 C45:C46 C55:C57 C59:C65 C70:C100 C109:C114 C116:C117 C119:C130 C135:C141 C145:C156 C160:C161 C163:C164 C169:C170 C179:C181 C199:C206 C213:C214 C216:C217 C219:C221 C225:C226">
      <formula1>"Pull-Up, Pull-up (NI), Pull-Down, Pull-Down (NI), Pull-up (NI)            Pull-Down (NI),Pull-up         Pull-Down,N/A"</formula1>
    </dataValidation>
    <dataValidation type="list" allowBlank="1" showInputMessage="1" showErrorMessage="1" sqref="M7 M8 M9 M10 M13 M14 M16 M29 M41 M48 M49 M50 M66 M67 M68 M97 M98 M99 M100 M123 M124 M125 M126 M133 M134 M169 M170 M210 M11:M12 M19:M28 M30:M40 M42:M47 M51:M65 M69:M96 M101:M122 M127:M132 M135:M168 M171:M209 M211:M219 M227:M234">
      <formula1>"Input,Output-PushPull, Output O.D.,Bi-Directional,NC"</formula1>
    </dataValidation>
    <dataValidation type="list" allowBlank="1" showInputMessage="1" showErrorMessage="1" sqref="M15 M17:M18 M220:M226">
      <formula1>"Input,Output-PushPull, Output O.D.,NC"</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B3" sqref="B3"/>
    </sheetView>
  </sheetViews>
  <sheetFormatPr defaultColWidth="9" defaultRowHeight="16.5" outlineLevelRow="2" outlineLevelCol="6"/>
  <cols>
    <col min="7" max="7" width="12.625"/>
  </cols>
  <sheetData>
    <row r="1" spans="1:7">
      <c r="A1" t="s">
        <v>2274</v>
      </c>
      <c r="B1" t="s">
        <v>2275</v>
      </c>
      <c r="E1" t="s">
        <v>2276</v>
      </c>
      <c r="G1" t="s">
        <v>2277</v>
      </c>
    </row>
    <row r="2" spans="1:7">
      <c r="A2">
        <v>3</v>
      </c>
      <c r="B2">
        <v>71</v>
      </c>
      <c r="C2">
        <f>HEX2DEC(A2)</f>
        <v>3</v>
      </c>
      <c r="D2">
        <f>HEX2DEC(B2)</f>
        <v>113</v>
      </c>
      <c r="E2">
        <f>C2*256+D2</f>
        <v>881</v>
      </c>
      <c r="G2">
        <f>INT(7500000/E2)</f>
        <v>8513</v>
      </c>
    </row>
    <row r="3" spans="1:1">
      <c r="A3">
        <v>10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1" sqref="H11"/>
    </sheetView>
  </sheetViews>
  <sheetFormatPr defaultColWidth="9" defaultRowHeight="16.5"/>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7"/>
  <sheetViews>
    <sheetView tabSelected="1" topLeftCell="B1" workbookViewId="0">
      <selection activeCell="O3" sqref="O3"/>
    </sheetView>
  </sheetViews>
  <sheetFormatPr defaultColWidth="9" defaultRowHeight="16.5"/>
  <cols>
    <col min="1" max="1" width="16.875" style="284" customWidth="1"/>
    <col min="2" max="2" width="7.5" style="285" customWidth="1"/>
    <col min="3" max="3" width="4.875" style="285" hidden="1" customWidth="1"/>
    <col min="4" max="4" width="0.75" style="285" hidden="1" customWidth="1"/>
    <col min="5" max="5" width="8.375" style="285" customWidth="1"/>
    <col min="6" max="6" width="6.375" style="285" customWidth="1"/>
    <col min="7" max="7" width="6.75833333333333" style="286" customWidth="1"/>
    <col min="8" max="8" width="7.375" style="285" customWidth="1"/>
    <col min="9" max="9" width="9.11666666666667" style="285" customWidth="1"/>
    <col min="10" max="10" width="7.375" style="285" customWidth="1"/>
    <col min="11" max="11" width="6.46666666666667" style="285" customWidth="1"/>
    <col min="12" max="13" width="7.375" style="285" customWidth="1"/>
    <col min="14" max="16" width="4.625" style="285" customWidth="1"/>
    <col min="17" max="17" width="5.375" style="286" customWidth="1"/>
    <col min="18" max="18" width="7.375" style="285" customWidth="1"/>
    <col min="19" max="19" width="6.875" style="285" customWidth="1"/>
    <col min="20" max="20" width="7.375" style="285" customWidth="1"/>
    <col min="21" max="22" width="5.375" style="285" customWidth="1"/>
    <col min="23" max="23" width="7.625" style="285" customWidth="1"/>
    <col min="24" max="24" width="7" style="285" customWidth="1"/>
    <col min="25" max="26" width="9.125" style="285" customWidth="1"/>
    <col min="27" max="27" width="9" style="284"/>
    <col min="28" max="28" width="12.625" style="284"/>
    <col min="29" max="30" width="9" style="284"/>
    <col min="31" max="31" width="12.625" style="284"/>
    <col min="32" max="16384" width="9" style="284"/>
  </cols>
  <sheetData>
    <row r="1" ht="51" customHeight="1" spans="1:31">
      <c r="A1" s="287" t="s">
        <v>7</v>
      </c>
      <c r="B1" s="288" t="s">
        <v>8</v>
      </c>
      <c r="C1" s="289" t="s">
        <v>9</v>
      </c>
      <c r="D1" s="289" t="s">
        <v>10</v>
      </c>
      <c r="E1" s="289" t="s">
        <v>11</v>
      </c>
      <c r="F1" s="288" t="s">
        <v>12</v>
      </c>
      <c r="G1" s="288" t="s">
        <v>13</v>
      </c>
      <c r="H1" s="288" t="s">
        <v>14</v>
      </c>
      <c r="I1" s="288" t="s">
        <v>15</v>
      </c>
      <c r="J1" s="288" t="s">
        <v>16</v>
      </c>
      <c r="K1" s="288" t="s">
        <v>17</v>
      </c>
      <c r="L1" s="288" t="s">
        <v>18</v>
      </c>
      <c r="M1" s="288" t="s">
        <v>19</v>
      </c>
      <c r="N1" s="298" t="s">
        <v>20</v>
      </c>
      <c r="O1" s="298" t="s">
        <v>21</v>
      </c>
      <c r="P1" s="298" t="s">
        <v>12</v>
      </c>
      <c r="Q1" s="288" t="s">
        <v>13</v>
      </c>
      <c r="R1" s="288" t="s">
        <v>14</v>
      </c>
      <c r="S1" s="288" t="s">
        <v>15</v>
      </c>
      <c r="T1" s="288" t="s">
        <v>16</v>
      </c>
      <c r="U1" s="288" t="s">
        <v>17</v>
      </c>
      <c r="V1" s="288" t="s">
        <v>18</v>
      </c>
      <c r="W1" s="288" t="s">
        <v>22</v>
      </c>
      <c r="X1" s="288" t="s">
        <v>23</v>
      </c>
      <c r="Y1" s="288" t="s">
        <v>24</v>
      </c>
      <c r="Z1" s="300"/>
      <c r="AA1" s="301" t="s">
        <v>25</v>
      </c>
      <c r="AB1" s="301" t="s">
        <v>26</v>
      </c>
      <c r="AC1" s="301"/>
      <c r="AD1" s="301" t="s">
        <v>27</v>
      </c>
      <c r="AE1" s="301" t="s">
        <v>28</v>
      </c>
    </row>
    <row r="2" s="283" customFormat="1" ht="45" customHeight="1" spans="1:31">
      <c r="A2" s="309" t="s">
        <v>29</v>
      </c>
      <c r="B2" s="290" t="s">
        <v>30</v>
      </c>
      <c r="C2" s="290"/>
      <c r="D2" s="291" t="s">
        <v>31</v>
      </c>
      <c r="E2" s="292" t="s">
        <v>32</v>
      </c>
      <c r="F2" s="291">
        <f>I2*0.85</f>
        <v>10200</v>
      </c>
      <c r="G2" s="291">
        <f t="shared" ref="G2:G14" si="0">I2*0.9</f>
        <v>10800</v>
      </c>
      <c r="H2" s="293">
        <f t="shared" ref="H2:H14" si="1">I2*0.95</f>
        <v>11400</v>
      </c>
      <c r="I2" s="293">
        <v>12000</v>
      </c>
      <c r="J2" s="292">
        <f t="shared" ref="J2:J11" si="2">I2*1.05</f>
        <v>12600</v>
      </c>
      <c r="K2" s="292">
        <f t="shared" ref="K2:K10" si="3">I2*1.1</f>
        <v>13200</v>
      </c>
      <c r="L2" s="292">
        <f>I2*1.15</f>
        <v>13800</v>
      </c>
      <c r="M2" s="293">
        <f t="shared" ref="M2:M11" si="4">I2*1.15</f>
        <v>13800</v>
      </c>
      <c r="N2" s="293">
        <f t="shared" ref="N2:N11" si="5">INT(M2/256)+1</f>
        <v>54</v>
      </c>
      <c r="O2" s="292" t="str">
        <f>DEC2HEX(N2)</f>
        <v>36</v>
      </c>
      <c r="P2" s="291" t="str">
        <f>DEC2HEX(F2/N2)</f>
        <v>BC</v>
      </c>
      <c r="Q2" s="291" t="str">
        <f t="shared" ref="Q2:Q11" si="6">DEC2HEX(G2/N2)</f>
        <v>C8</v>
      </c>
      <c r="R2" s="291" t="str">
        <f t="shared" ref="R2:R11" si="7">DEC2HEX(H2/N2)</f>
        <v>D3</v>
      </c>
      <c r="S2" s="291" t="str">
        <f t="shared" ref="S2:S11" si="8">DEC2HEX(I2/N2)</f>
        <v>DE</v>
      </c>
      <c r="T2" s="291" t="str">
        <f t="shared" ref="T2:T11" si="9">DEC2HEX(J2/N2)</f>
        <v>E9</v>
      </c>
      <c r="U2" s="291" t="str">
        <f t="shared" ref="U2:U11" si="10">DEC2HEX(K2/N2)</f>
        <v>F4</v>
      </c>
      <c r="V2" s="291" t="str">
        <f>DEC2HEX(L2/N2)</f>
        <v>FF</v>
      </c>
      <c r="W2" s="293">
        <v>15800</v>
      </c>
      <c r="X2" s="293">
        <v>2000</v>
      </c>
      <c r="Y2" s="302" t="s">
        <v>33</v>
      </c>
      <c r="AA2" s="283">
        <v>774</v>
      </c>
      <c r="AB2" s="283">
        <f>(1.8/1024)*(W2+X2)/X2*(AA2+1)</f>
        <v>12.12451171875</v>
      </c>
      <c r="AD2" s="283">
        <v>775</v>
      </c>
      <c r="AE2" s="283">
        <f>(1.8/1024)*(W2+X2)/X2*(AD2+1)</f>
        <v>12.14015625</v>
      </c>
    </row>
    <row r="3" s="283" customFormat="1" ht="45" customHeight="1" spans="1:31">
      <c r="A3" s="309" t="s">
        <v>34</v>
      </c>
      <c r="B3" s="290" t="s">
        <v>30</v>
      </c>
      <c r="C3" s="290"/>
      <c r="D3" s="291" t="s">
        <v>31</v>
      </c>
      <c r="E3" s="292" t="s">
        <v>35</v>
      </c>
      <c r="F3" s="291">
        <f>I3*0.85</f>
        <v>4250</v>
      </c>
      <c r="G3" s="291">
        <f t="shared" si="0"/>
        <v>4500</v>
      </c>
      <c r="H3" s="293">
        <f t="shared" si="1"/>
        <v>4750</v>
      </c>
      <c r="I3" s="293">
        <v>5000</v>
      </c>
      <c r="J3" s="292">
        <f t="shared" si="2"/>
        <v>5250</v>
      </c>
      <c r="K3" s="292">
        <f t="shared" si="3"/>
        <v>5500</v>
      </c>
      <c r="L3" s="292">
        <f t="shared" ref="L3:L10" si="11">I3*1.15</f>
        <v>5750</v>
      </c>
      <c r="M3" s="293">
        <f t="shared" si="4"/>
        <v>5750</v>
      </c>
      <c r="N3" s="293">
        <f t="shared" si="5"/>
        <v>23</v>
      </c>
      <c r="O3" s="292" t="str">
        <f>DEC2HEX(N3)</f>
        <v>17</v>
      </c>
      <c r="P3" s="291" t="str">
        <f t="shared" ref="P3:P11" si="12">DEC2HEX(F3/N3)</f>
        <v>B8</v>
      </c>
      <c r="Q3" s="291" t="str">
        <f t="shared" si="6"/>
        <v>C3</v>
      </c>
      <c r="R3" s="291" t="str">
        <f t="shared" si="7"/>
        <v>CE</v>
      </c>
      <c r="S3" s="291" t="str">
        <f t="shared" si="8"/>
        <v>D9</v>
      </c>
      <c r="T3" s="291" t="str">
        <f t="shared" si="9"/>
        <v>E4</v>
      </c>
      <c r="U3" s="291" t="str">
        <f t="shared" si="10"/>
        <v>EF</v>
      </c>
      <c r="V3" s="291" t="str">
        <f t="shared" ref="V3:V11" si="13">DEC2HEX(L3/N3)</f>
        <v>FA</v>
      </c>
      <c r="W3" s="293">
        <v>5360</v>
      </c>
      <c r="X3" s="293">
        <v>2000</v>
      </c>
      <c r="Y3" s="302" t="s">
        <v>33</v>
      </c>
      <c r="AA3" s="283">
        <v>784</v>
      </c>
      <c r="AB3" s="283">
        <f t="shared" ref="AB3:AB11" si="14">(1.8/1024)*(W3+X3)/X3*(AA3+1)</f>
        <v>5.07796875</v>
      </c>
      <c r="AD3" s="283">
        <v>765</v>
      </c>
      <c r="AE3" s="283">
        <f t="shared" ref="AE3:AE11" si="15">(1.8/1024)*(W3+X3)/X3*(AD3+1)</f>
        <v>4.9550625</v>
      </c>
    </row>
    <row r="4" s="283" customFormat="1" ht="45" customHeight="1" spans="1:25">
      <c r="A4" s="309" t="s">
        <v>36</v>
      </c>
      <c r="B4" s="290" t="s">
        <v>30</v>
      </c>
      <c r="C4" s="290"/>
      <c r="D4" s="291" t="s">
        <v>31</v>
      </c>
      <c r="E4" s="292" t="s">
        <v>37</v>
      </c>
      <c r="F4" s="291">
        <f>I4*0.85</f>
        <v>2805</v>
      </c>
      <c r="G4" s="291">
        <f t="shared" si="0"/>
        <v>2970</v>
      </c>
      <c r="H4" s="293">
        <f t="shared" si="1"/>
        <v>3135</v>
      </c>
      <c r="I4" s="293">
        <v>3300</v>
      </c>
      <c r="J4" s="292">
        <f t="shared" si="2"/>
        <v>3465</v>
      </c>
      <c r="K4" s="292">
        <f t="shared" si="3"/>
        <v>3630</v>
      </c>
      <c r="L4" s="292">
        <f t="shared" si="11"/>
        <v>3795</v>
      </c>
      <c r="M4" s="293">
        <f t="shared" si="4"/>
        <v>3795</v>
      </c>
      <c r="N4" s="293">
        <f t="shared" si="5"/>
        <v>15</v>
      </c>
      <c r="O4" s="292" t="str">
        <f t="shared" ref="O3:O11" si="16">DEC2HEX(N4)</f>
        <v>F</v>
      </c>
      <c r="P4" s="291" t="str">
        <f t="shared" si="12"/>
        <v>BB</v>
      </c>
      <c r="Q4" s="291" t="str">
        <f t="shared" si="6"/>
        <v>C6</v>
      </c>
      <c r="R4" s="291" t="str">
        <f t="shared" si="7"/>
        <v>D1</v>
      </c>
      <c r="S4" s="291" t="str">
        <f t="shared" si="8"/>
        <v>DC</v>
      </c>
      <c r="T4" s="291" t="str">
        <f t="shared" si="9"/>
        <v>E7</v>
      </c>
      <c r="U4" s="291" t="str">
        <f t="shared" si="10"/>
        <v>F2</v>
      </c>
      <c r="V4" s="291" t="str">
        <f t="shared" si="13"/>
        <v>FD</v>
      </c>
      <c r="W4" s="293">
        <v>2870</v>
      </c>
      <c r="X4" s="293">
        <v>2000</v>
      </c>
      <c r="Y4" s="302"/>
    </row>
    <row r="5" s="283" customFormat="1" ht="45" customHeight="1" spans="1:31">
      <c r="A5" s="309" t="s">
        <v>38</v>
      </c>
      <c r="B5" s="290" t="s">
        <v>30</v>
      </c>
      <c r="C5" s="290"/>
      <c r="D5" s="291" t="s">
        <v>31</v>
      </c>
      <c r="E5" s="292" t="s">
        <v>39</v>
      </c>
      <c r="F5" s="291">
        <f t="shared" ref="F3:F8" si="17">I5*0.85</f>
        <v>2805</v>
      </c>
      <c r="G5" s="291">
        <f t="shared" si="0"/>
        <v>2970</v>
      </c>
      <c r="H5" s="293">
        <f t="shared" si="1"/>
        <v>3135</v>
      </c>
      <c r="I5" s="293">
        <v>3300</v>
      </c>
      <c r="J5" s="292">
        <f t="shared" si="2"/>
        <v>3465</v>
      </c>
      <c r="K5" s="292">
        <f t="shared" si="3"/>
        <v>3630</v>
      </c>
      <c r="L5" s="292">
        <f t="shared" si="11"/>
        <v>3795</v>
      </c>
      <c r="M5" s="293">
        <f t="shared" si="4"/>
        <v>3795</v>
      </c>
      <c r="N5" s="293">
        <f t="shared" si="5"/>
        <v>15</v>
      </c>
      <c r="O5" s="292" t="str">
        <f t="shared" si="16"/>
        <v>F</v>
      </c>
      <c r="P5" s="291" t="str">
        <f t="shared" si="12"/>
        <v>BB</v>
      </c>
      <c r="Q5" s="291" t="str">
        <f t="shared" si="6"/>
        <v>C6</v>
      </c>
      <c r="R5" s="291" t="str">
        <f t="shared" si="7"/>
        <v>D1</v>
      </c>
      <c r="S5" s="291" t="str">
        <f t="shared" si="8"/>
        <v>DC</v>
      </c>
      <c r="T5" s="291" t="str">
        <f t="shared" si="9"/>
        <v>E7</v>
      </c>
      <c r="U5" s="291" t="str">
        <f t="shared" si="10"/>
        <v>F2</v>
      </c>
      <c r="V5" s="291" t="str">
        <f t="shared" si="13"/>
        <v>FD</v>
      </c>
      <c r="W5" s="293">
        <v>2870</v>
      </c>
      <c r="X5" s="293">
        <v>2000</v>
      </c>
      <c r="Y5" s="302" t="s">
        <v>33</v>
      </c>
      <c r="AA5" s="283">
        <v>656</v>
      </c>
      <c r="AB5" s="283">
        <f t="shared" si="14"/>
        <v>2.8121396484375</v>
      </c>
      <c r="AD5" s="283">
        <v>653</v>
      </c>
      <c r="AE5" s="283">
        <f t="shared" si="15"/>
        <v>2.799298828125</v>
      </c>
    </row>
    <row r="6" s="283" customFormat="1" ht="45" customHeight="1" spans="1:31">
      <c r="A6" s="309" t="s">
        <v>40</v>
      </c>
      <c r="B6" s="290" t="s">
        <v>30</v>
      </c>
      <c r="C6" s="290"/>
      <c r="D6" s="291" t="s">
        <v>31</v>
      </c>
      <c r="E6" s="292" t="s">
        <v>41</v>
      </c>
      <c r="F6" s="291">
        <f t="shared" si="17"/>
        <v>1020</v>
      </c>
      <c r="G6" s="291">
        <f t="shared" si="0"/>
        <v>1080</v>
      </c>
      <c r="H6" s="293">
        <f t="shared" si="1"/>
        <v>1140</v>
      </c>
      <c r="I6" s="293">
        <v>1200</v>
      </c>
      <c r="J6" s="292">
        <f t="shared" si="2"/>
        <v>1260</v>
      </c>
      <c r="K6" s="292">
        <f t="shared" si="3"/>
        <v>1320</v>
      </c>
      <c r="L6" s="292">
        <f t="shared" si="11"/>
        <v>1380</v>
      </c>
      <c r="M6" s="293">
        <f t="shared" si="4"/>
        <v>1380</v>
      </c>
      <c r="N6" s="293">
        <f t="shared" si="5"/>
        <v>6</v>
      </c>
      <c r="O6" s="292" t="str">
        <f t="shared" si="16"/>
        <v>6</v>
      </c>
      <c r="P6" s="291" t="str">
        <f t="shared" si="12"/>
        <v>AA</v>
      </c>
      <c r="Q6" s="291">
        <v>6</v>
      </c>
      <c r="R6" s="291" t="str">
        <f t="shared" si="7"/>
        <v>BE</v>
      </c>
      <c r="S6" s="291" t="str">
        <f t="shared" si="8"/>
        <v>C8</v>
      </c>
      <c r="T6" s="291" t="str">
        <f t="shared" si="9"/>
        <v>D2</v>
      </c>
      <c r="U6" s="291" t="str">
        <f t="shared" si="10"/>
        <v>DC</v>
      </c>
      <c r="V6" s="291" t="str">
        <f t="shared" si="13"/>
        <v>E6</v>
      </c>
      <c r="W6" s="293">
        <v>1000</v>
      </c>
      <c r="X6" s="293">
        <v>1</v>
      </c>
      <c r="Y6" s="302" t="s">
        <v>33</v>
      </c>
      <c r="AA6" s="283">
        <v>772</v>
      </c>
      <c r="AB6" s="283">
        <f t="shared" si="14"/>
        <v>1360.1478515625</v>
      </c>
      <c r="AD6" s="283">
        <v>768</v>
      </c>
      <c r="AE6" s="283">
        <f t="shared" si="15"/>
        <v>1353.1095703125</v>
      </c>
    </row>
    <row r="7" s="283" customFormat="1" ht="45" customHeight="1" spans="1:31">
      <c r="A7" s="309" t="s">
        <v>42</v>
      </c>
      <c r="B7" s="290" t="s">
        <v>30</v>
      </c>
      <c r="C7" s="290"/>
      <c r="D7" s="291" t="s">
        <v>31</v>
      </c>
      <c r="E7" s="292" t="s">
        <v>43</v>
      </c>
      <c r="F7" s="291">
        <f t="shared" si="17"/>
        <v>977.5</v>
      </c>
      <c r="G7" s="291">
        <f t="shared" si="0"/>
        <v>1035</v>
      </c>
      <c r="H7" s="293">
        <f t="shared" si="1"/>
        <v>1092.5</v>
      </c>
      <c r="I7" s="293">
        <v>1150</v>
      </c>
      <c r="J7" s="292">
        <f t="shared" si="2"/>
        <v>1207.5</v>
      </c>
      <c r="K7" s="292">
        <f t="shared" si="3"/>
        <v>1265</v>
      </c>
      <c r="L7" s="292">
        <f t="shared" si="11"/>
        <v>1322.5</v>
      </c>
      <c r="M7" s="293">
        <f t="shared" si="4"/>
        <v>1322.5</v>
      </c>
      <c r="N7" s="293">
        <f t="shared" si="5"/>
        <v>6</v>
      </c>
      <c r="O7" s="292" t="str">
        <f t="shared" si="16"/>
        <v>6</v>
      </c>
      <c r="P7" s="291" t="str">
        <f t="shared" si="12"/>
        <v>A2</v>
      </c>
      <c r="Q7" s="291" t="str">
        <f t="shared" si="6"/>
        <v>AC</v>
      </c>
      <c r="R7" s="291" t="str">
        <f t="shared" si="7"/>
        <v>B6</v>
      </c>
      <c r="S7" s="291" t="str">
        <f t="shared" si="8"/>
        <v>BF</v>
      </c>
      <c r="T7" s="291" t="str">
        <f t="shared" si="9"/>
        <v>C9</v>
      </c>
      <c r="U7" s="291" t="str">
        <f t="shared" si="10"/>
        <v>D2</v>
      </c>
      <c r="V7" s="291" t="str">
        <f t="shared" si="13"/>
        <v>DC</v>
      </c>
      <c r="W7" s="293">
        <v>1000</v>
      </c>
      <c r="X7" s="293">
        <v>1</v>
      </c>
      <c r="Y7" s="302" t="s">
        <v>33</v>
      </c>
      <c r="AA7" s="283">
        <v>775</v>
      </c>
      <c r="AB7" s="283">
        <f t="shared" si="14"/>
        <v>1365.4265625</v>
      </c>
      <c r="AD7" s="283">
        <v>776</v>
      </c>
      <c r="AE7" s="283">
        <f t="shared" si="15"/>
        <v>1367.1861328125</v>
      </c>
    </row>
    <row r="8" s="283" customFormat="1" ht="45" customHeight="1" spans="1:31">
      <c r="A8" s="310" t="s">
        <v>44</v>
      </c>
      <c r="B8" s="290" t="s">
        <v>30</v>
      </c>
      <c r="C8" s="290"/>
      <c r="D8" s="291" t="s">
        <v>31</v>
      </c>
      <c r="E8" s="292" t="s">
        <v>45</v>
      </c>
      <c r="F8" s="291">
        <f t="shared" si="17"/>
        <v>2550</v>
      </c>
      <c r="G8" s="291">
        <f t="shared" si="0"/>
        <v>2700</v>
      </c>
      <c r="H8" s="293">
        <f t="shared" si="1"/>
        <v>2850</v>
      </c>
      <c r="I8" s="293">
        <v>3000</v>
      </c>
      <c r="J8" s="292">
        <f t="shared" si="2"/>
        <v>3150</v>
      </c>
      <c r="K8" s="292">
        <f t="shared" si="3"/>
        <v>3300</v>
      </c>
      <c r="L8" s="292">
        <f t="shared" si="11"/>
        <v>3450</v>
      </c>
      <c r="M8" s="293">
        <f t="shared" si="4"/>
        <v>3450</v>
      </c>
      <c r="N8" s="293">
        <f t="shared" si="5"/>
        <v>14</v>
      </c>
      <c r="O8" s="292" t="str">
        <f t="shared" si="16"/>
        <v>E</v>
      </c>
      <c r="P8" s="291" t="str">
        <f t="shared" si="12"/>
        <v>B6</v>
      </c>
      <c r="Q8" s="291" t="str">
        <f t="shared" si="6"/>
        <v>C0</v>
      </c>
      <c r="R8" s="291" t="str">
        <f t="shared" si="7"/>
        <v>CB</v>
      </c>
      <c r="S8" s="291" t="str">
        <f t="shared" si="8"/>
        <v>D6</v>
      </c>
      <c r="T8" s="291" t="str">
        <f t="shared" si="9"/>
        <v>E1</v>
      </c>
      <c r="U8" s="291" t="str">
        <f t="shared" si="10"/>
        <v>EB</v>
      </c>
      <c r="V8" s="291" t="str">
        <f t="shared" si="13"/>
        <v>F6</v>
      </c>
      <c r="W8" s="296">
        <v>200000</v>
      </c>
      <c r="X8" s="296">
        <v>100000</v>
      </c>
      <c r="Y8" s="302" t="s">
        <v>33</v>
      </c>
      <c r="AA8" s="283">
        <v>621</v>
      </c>
      <c r="AB8" s="283">
        <f t="shared" si="14"/>
        <v>3.280078125</v>
      </c>
      <c r="AD8" s="283">
        <v>618</v>
      </c>
      <c r="AE8" s="283">
        <f t="shared" si="15"/>
        <v>3.2642578125</v>
      </c>
    </row>
    <row r="9" s="283" customFormat="1" ht="45" customHeight="1" spans="1:31">
      <c r="A9" s="310" t="s">
        <v>46</v>
      </c>
      <c r="B9" s="290" t="s">
        <v>30</v>
      </c>
      <c r="C9" s="290"/>
      <c r="D9" s="291" t="s">
        <v>31</v>
      </c>
      <c r="E9" s="292" t="s">
        <v>47</v>
      </c>
      <c r="F9" s="295">
        <f>I9*0.9</f>
        <v>1035</v>
      </c>
      <c r="G9" s="295">
        <f t="shared" si="0"/>
        <v>1035</v>
      </c>
      <c r="H9" s="296">
        <f t="shared" si="1"/>
        <v>1092.5</v>
      </c>
      <c r="I9" s="299">
        <v>1150</v>
      </c>
      <c r="J9" s="297">
        <f t="shared" si="2"/>
        <v>1207.5</v>
      </c>
      <c r="K9" s="297">
        <f>I9*1.07</f>
        <v>1230.5</v>
      </c>
      <c r="L9" s="297">
        <f>I9*1.1</f>
        <v>1265</v>
      </c>
      <c r="M9" s="296">
        <f t="shared" si="4"/>
        <v>1322.5</v>
      </c>
      <c r="N9" s="296">
        <f t="shared" si="5"/>
        <v>6</v>
      </c>
      <c r="O9" s="297" t="str">
        <f t="shared" si="16"/>
        <v>6</v>
      </c>
      <c r="P9" s="295" t="str">
        <f t="shared" si="12"/>
        <v>AC</v>
      </c>
      <c r="Q9" s="295" t="str">
        <f t="shared" si="6"/>
        <v>AC</v>
      </c>
      <c r="R9" s="295" t="str">
        <f t="shared" si="7"/>
        <v>B6</v>
      </c>
      <c r="S9" s="295" t="str">
        <f t="shared" si="8"/>
        <v>BF</v>
      </c>
      <c r="T9" s="295" t="str">
        <f t="shared" si="9"/>
        <v>C9</v>
      </c>
      <c r="U9" s="295" t="str">
        <f t="shared" si="10"/>
        <v>CD</v>
      </c>
      <c r="V9" s="295" t="str">
        <f t="shared" si="13"/>
        <v>D2</v>
      </c>
      <c r="W9" s="293">
        <v>1000</v>
      </c>
      <c r="X9" s="293">
        <v>1</v>
      </c>
      <c r="Y9" s="302" t="s">
        <v>33</v>
      </c>
      <c r="Z9" s="303"/>
      <c r="AA9" s="283">
        <v>480</v>
      </c>
      <c r="AB9" s="283">
        <f t="shared" si="14"/>
        <v>846.3533203125</v>
      </c>
      <c r="AD9" s="283">
        <v>453</v>
      </c>
      <c r="AE9" s="283">
        <f t="shared" si="15"/>
        <v>798.844921875</v>
      </c>
    </row>
    <row r="10" s="283" customFormat="1" ht="45" customHeight="1" spans="1:31">
      <c r="A10" s="309" t="s">
        <v>48</v>
      </c>
      <c r="B10" s="290" t="s">
        <v>30</v>
      </c>
      <c r="C10" s="290"/>
      <c r="D10" s="291" t="s">
        <v>31</v>
      </c>
      <c r="E10" s="292" t="s">
        <v>49</v>
      </c>
      <c r="F10" s="295">
        <f>I10*0.85</f>
        <v>977.5</v>
      </c>
      <c r="G10" s="295">
        <f t="shared" si="0"/>
        <v>1035</v>
      </c>
      <c r="H10" s="296">
        <f t="shared" si="1"/>
        <v>1092.5</v>
      </c>
      <c r="I10" s="296">
        <v>1150</v>
      </c>
      <c r="J10" s="297">
        <f t="shared" si="2"/>
        <v>1207.5</v>
      </c>
      <c r="K10" s="297">
        <f t="shared" si="3"/>
        <v>1265</v>
      </c>
      <c r="L10" s="297">
        <f t="shared" si="11"/>
        <v>1322.5</v>
      </c>
      <c r="M10" s="296">
        <f t="shared" si="4"/>
        <v>1322.5</v>
      </c>
      <c r="N10" s="293">
        <f t="shared" si="5"/>
        <v>6</v>
      </c>
      <c r="O10" s="292" t="str">
        <f t="shared" si="16"/>
        <v>6</v>
      </c>
      <c r="P10" s="291" t="str">
        <f t="shared" si="12"/>
        <v>A2</v>
      </c>
      <c r="Q10" s="291" t="str">
        <f t="shared" si="6"/>
        <v>AC</v>
      </c>
      <c r="R10" s="291" t="str">
        <f t="shared" si="7"/>
        <v>B6</v>
      </c>
      <c r="S10" s="291" t="str">
        <f t="shared" si="8"/>
        <v>BF</v>
      </c>
      <c r="T10" s="291" t="str">
        <f t="shared" si="9"/>
        <v>C9</v>
      </c>
      <c r="U10" s="291" t="str">
        <f t="shared" si="10"/>
        <v>D2</v>
      </c>
      <c r="V10" s="291" t="str">
        <f t="shared" si="13"/>
        <v>DC</v>
      </c>
      <c r="W10" s="293">
        <v>1000</v>
      </c>
      <c r="X10" s="293">
        <v>1</v>
      </c>
      <c r="Y10" s="302" t="s">
        <v>33</v>
      </c>
      <c r="AA10" s="283">
        <v>601</v>
      </c>
      <c r="AB10" s="283">
        <f t="shared" si="14"/>
        <v>1059.261328125</v>
      </c>
      <c r="AD10" s="283">
        <v>601</v>
      </c>
      <c r="AE10" s="283">
        <f t="shared" si="15"/>
        <v>1059.261328125</v>
      </c>
    </row>
    <row r="11" s="283" customFormat="1" ht="45" customHeight="1" spans="1:31">
      <c r="A11" s="309" t="s">
        <v>50</v>
      </c>
      <c r="B11" s="290" t="s">
        <v>30</v>
      </c>
      <c r="C11" s="290"/>
      <c r="D11" s="291" t="s">
        <v>31</v>
      </c>
      <c r="E11" s="292" t="s">
        <v>51</v>
      </c>
      <c r="F11" s="295">
        <f>I11*0.85</f>
        <v>1020</v>
      </c>
      <c r="G11" s="295">
        <f t="shared" si="0"/>
        <v>1080</v>
      </c>
      <c r="H11" s="296">
        <f t="shared" si="1"/>
        <v>1140</v>
      </c>
      <c r="I11" s="296">
        <v>1200</v>
      </c>
      <c r="J11" s="297">
        <f t="shared" si="2"/>
        <v>1260</v>
      </c>
      <c r="K11" s="297">
        <f>I11*1.07</f>
        <v>1284</v>
      </c>
      <c r="L11" s="297">
        <f>I11*1.1</f>
        <v>1320</v>
      </c>
      <c r="M11" s="296">
        <f t="shared" si="4"/>
        <v>1380</v>
      </c>
      <c r="N11" s="293">
        <f t="shared" si="5"/>
        <v>6</v>
      </c>
      <c r="O11" s="292" t="str">
        <f t="shared" si="16"/>
        <v>6</v>
      </c>
      <c r="P11" s="291" t="str">
        <f t="shared" si="12"/>
        <v>AA</v>
      </c>
      <c r="Q11" s="291" t="str">
        <f t="shared" si="6"/>
        <v>B4</v>
      </c>
      <c r="R11" s="291" t="str">
        <f t="shared" si="7"/>
        <v>BE</v>
      </c>
      <c r="S11" s="291" t="str">
        <f t="shared" si="8"/>
        <v>C8</v>
      </c>
      <c r="T11" s="291" t="str">
        <f t="shared" si="9"/>
        <v>D2</v>
      </c>
      <c r="U11" s="291" t="str">
        <f t="shared" si="10"/>
        <v>D6</v>
      </c>
      <c r="V11" s="291" t="str">
        <f t="shared" si="13"/>
        <v>DC</v>
      </c>
      <c r="W11" s="293">
        <v>1000</v>
      </c>
      <c r="X11" s="293">
        <v>1</v>
      </c>
      <c r="Y11" s="302" t="s">
        <v>33</v>
      </c>
      <c r="AA11" s="283">
        <v>685</v>
      </c>
      <c r="AB11" s="283">
        <f t="shared" si="14"/>
        <v>1207.065234375</v>
      </c>
      <c r="AD11" s="283">
        <v>685</v>
      </c>
      <c r="AE11" s="283">
        <f t="shared" si="15"/>
        <v>1207.065234375</v>
      </c>
    </row>
    <row r="12" s="283" customFormat="1" ht="45" customHeight="1" spans="1:25">
      <c r="A12" s="309" t="s">
        <v>52</v>
      </c>
      <c r="B12" s="290" t="s">
        <v>30</v>
      </c>
      <c r="C12" s="290"/>
      <c r="D12" s="291" t="s">
        <v>31</v>
      </c>
      <c r="E12" s="292" t="s">
        <v>53</v>
      </c>
      <c r="F12" s="297">
        <f>I12*0.85</f>
        <v>2125</v>
      </c>
      <c r="G12" s="295">
        <f t="shared" si="0"/>
        <v>2250</v>
      </c>
      <c r="H12" s="297">
        <f t="shared" si="1"/>
        <v>2375</v>
      </c>
      <c r="I12" s="297">
        <v>2500</v>
      </c>
      <c r="J12" s="297">
        <f t="shared" ref="J12:J17" si="18">I12*1.05</f>
        <v>2625</v>
      </c>
      <c r="K12" s="297">
        <f t="shared" ref="K12:K17" si="19">I12*1.07</f>
        <v>2675</v>
      </c>
      <c r="L12" s="297">
        <f t="shared" ref="L12:L17" si="20">I12*1.1</f>
        <v>2750</v>
      </c>
      <c r="M12" s="296">
        <f t="shared" ref="M12:M17" si="21">I12*1.15</f>
        <v>2875</v>
      </c>
      <c r="N12" s="293">
        <f t="shared" ref="N12:N17" si="22">INT(M12/256)+1</f>
        <v>12</v>
      </c>
      <c r="O12" s="292" t="str">
        <f t="shared" ref="O12:O17" si="23">DEC2HEX(N12)</f>
        <v>C</v>
      </c>
      <c r="P12" s="291" t="str">
        <f t="shared" ref="P12:P17" si="24">DEC2HEX(F12/N12)</f>
        <v>B1</v>
      </c>
      <c r="Q12" s="291" t="str">
        <f t="shared" ref="Q12:Q17" si="25">DEC2HEX(G12/N12)</f>
        <v>BB</v>
      </c>
      <c r="R12" s="291" t="str">
        <f t="shared" ref="R12:R17" si="26">DEC2HEX(H12/N12)</f>
        <v>C5</v>
      </c>
      <c r="S12" s="291" t="str">
        <f t="shared" ref="S12:S17" si="27">DEC2HEX(I12/N12)</f>
        <v>D0</v>
      </c>
      <c r="T12" s="291" t="str">
        <f t="shared" ref="T12:T17" si="28">DEC2HEX(J12/N12)</f>
        <v>DA</v>
      </c>
      <c r="U12" s="291" t="str">
        <f t="shared" ref="U12:U17" si="29">DEC2HEX(K12/N12)</f>
        <v>DE</v>
      </c>
      <c r="V12" s="291" t="str">
        <f t="shared" ref="V12:V17" si="30">DEC2HEX(L12/N12)</f>
        <v>E5</v>
      </c>
      <c r="W12" s="292">
        <v>4700</v>
      </c>
      <c r="X12" s="292">
        <v>5620</v>
      </c>
      <c r="Y12" s="302"/>
    </row>
    <row r="13" s="283" customFormat="1" ht="45" customHeight="1" spans="1:25">
      <c r="A13" s="309" t="s">
        <v>54</v>
      </c>
      <c r="B13" s="290" t="s">
        <v>30</v>
      </c>
      <c r="C13" s="290"/>
      <c r="D13" s="291" t="s">
        <v>31</v>
      </c>
      <c r="E13" s="292" t="s">
        <v>55</v>
      </c>
      <c r="F13" s="297">
        <f>I13*0.85</f>
        <v>850</v>
      </c>
      <c r="G13" s="295">
        <f t="shared" si="0"/>
        <v>900</v>
      </c>
      <c r="H13" s="297">
        <f t="shared" si="1"/>
        <v>950</v>
      </c>
      <c r="I13" s="297">
        <v>1000</v>
      </c>
      <c r="J13" s="297">
        <f t="shared" si="18"/>
        <v>1050</v>
      </c>
      <c r="K13" s="297">
        <f t="shared" si="19"/>
        <v>1070</v>
      </c>
      <c r="L13" s="297">
        <f t="shared" si="20"/>
        <v>1100</v>
      </c>
      <c r="M13" s="296">
        <f t="shared" si="21"/>
        <v>1150</v>
      </c>
      <c r="N13" s="293">
        <f t="shared" si="22"/>
        <v>5</v>
      </c>
      <c r="O13" s="292" t="str">
        <f t="shared" si="23"/>
        <v>5</v>
      </c>
      <c r="P13" s="291" t="str">
        <f t="shared" si="24"/>
        <v>AA</v>
      </c>
      <c r="Q13" s="291" t="str">
        <f t="shared" si="25"/>
        <v>B4</v>
      </c>
      <c r="R13" s="291" t="str">
        <f t="shared" si="26"/>
        <v>BE</v>
      </c>
      <c r="S13" s="291" t="str">
        <f t="shared" si="27"/>
        <v>C8</v>
      </c>
      <c r="T13" s="291" t="str">
        <f t="shared" si="28"/>
        <v>D2</v>
      </c>
      <c r="U13" s="291" t="str">
        <f t="shared" si="29"/>
        <v>D6</v>
      </c>
      <c r="V13" s="291" t="str">
        <f t="shared" si="30"/>
        <v>DC</v>
      </c>
      <c r="W13" s="292">
        <v>1000</v>
      </c>
      <c r="X13" s="292">
        <v>1</v>
      </c>
      <c r="Y13" s="302"/>
    </row>
    <row r="14" s="283" customFormat="1" ht="45" customHeight="1" spans="1:25">
      <c r="A14" s="309" t="s">
        <v>56</v>
      </c>
      <c r="B14" s="290" t="s">
        <v>30</v>
      </c>
      <c r="C14" s="290"/>
      <c r="D14" s="291" t="s">
        <v>31</v>
      </c>
      <c r="E14" s="292" t="s">
        <v>57</v>
      </c>
      <c r="F14" s="297">
        <f>I14*0.85</f>
        <v>892.5</v>
      </c>
      <c r="G14" s="295">
        <f t="shared" si="0"/>
        <v>945</v>
      </c>
      <c r="H14" s="297">
        <f t="shared" si="1"/>
        <v>997.5</v>
      </c>
      <c r="I14" s="297">
        <v>1050</v>
      </c>
      <c r="J14" s="297">
        <f t="shared" si="18"/>
        <v>1102.5</v>
      </c>
      <c r="K14" s="297">
        <f t="shared" si="19"/>
        <v>1123.5</v>
      </c>
      <c r="L14" s="297">
        <f t="shared" si="20"/>
        <v>1155</v>
      </c>
      <c r="M14" s="296">
        <f t="shared" si="21"/>
        <v>1207.5</v>
      </c>
      <c r="N14" s="293">
        <f t="shared" si="22"/>
        <v>5</v>
      </c>
      <c r="O14" s="292" t="str">
        <f t="shared" si="23"/>
        <v>5</v>
      </c>
      <c r="P14" s="291" t="str">
        <f t="shared" si="24"/>
        <v>B2</v>
      </c>
      <c r="Q14" s="291" t="str">
        <f t="shared" si="25"/>
        <v>BD</v>
      </c>
      <c r="R14" s="291" t="str">
        <f t="shared" si="26"/>
        <v>C7</v>
      </c>
      <c r="S14" s="291" t="str">
        <f t="shared" si="27"/>
        <v>D2</v>
      </c>
      <c r="T14" s="291" t="str">
        <f t="shared" si="28"/>
        <v>DC</v>
      </c>
      <c r="U14" s="291" t="str">
        <f t="shared" si="29"/>
        <v>E0</v>
      </c>
      <c r="V14" s="291" t="str">
        <f t="shared" si="30"/>
        <v>E7</v>
      </c>
      <c r="W14" s="292">
        <v>1000</v>
      </c>
      <c r="X14" s="292">
        <v>1</v>
      </c>
      <c r="Y14" s="302"/>
    </row>
    <row r="15" s="283" customFormat="1" ht="45" customHeight="1" spans="1:25">
      <c r="A15" s="309" t="s">
        <v>58</v>
      </c>
      <c r="B15" s="290" t="s">
        <v>30</v>
      </c>
      <c r="C15" s="290"/>
      <c r="D15" s="291" t="s">
        <v>31</v>
      </c>
      <c r="E15" s="292" t="s">
        <v>59</v>
      </c>
      <c r="F15" s="297"/>
      <c r="G15" s="295"/>
      <c r="H15" s="297"/>
      <c r="I15" s="297"/>
      <c r="J15" s="297"/>
      <c r="K15" s="297"/>
      <c r="L15" s="297"/>
      <c r="M15" s="296"/>
      <c r="N15" s="293"/>
      <c r="O15" s="292"/>
      <c r="P15" s="291"/>
      <c r="Q15" s="291"/>
      <c r="R15" s="291"/>
      <c r="S15" s="291"/>
      <c r="T15" s="291"/>
      <c r="U15" s="291"/>
      <c r="V15" s="291"/>
      <c r="W15" s="292"/>
      <c r="X15" s="292"/>
      <c r="Y15" s="302"/>
    </row>
    <row r="16" s="283" customFormat="1" ht="45" customHeight="1" spans="1:25">
      <c r="A16" s="309" t="s">
        <v>60</v>
      </c>
      <c r="B16" s="290" t="s">
        <v>30</v>
      </c>
      <c r="C16" s="290"/>
      <c r="D16" s="291" t="s">
        <v>31</v>
      </c>
      <c r="E16" s="292" t="s">
        <v>61</v>
      </c>
      <c r="F16" s="297">
        <f>I16*0.85</f>
        <v>892.5</v>
      </c>
      <c r="G16" s="295">
        <f>I16*0.9</f>
        <v>945</v>
      </c>
      <c r="H16" s="297">
        <f>I16*0.95</f>
        <v>997.5</v>
      </c>
      <c r="I16" s="297">
        <v>1050</v>
      </c>
      <c r="J16" s="297">
        <f t="shared" si="18"/>
        <v>1102.5</v>
      </c>
      <c r="K16" s="297">
        <f t="shared" si="19"/>
        <v>1123.5</v>
      </c>
      <c r="L16" s="297">
        <f t="shared" si="20"/>
        <v>1155</v>
      </c>
      <c r="M16" s="296">
        <f t="shared" si="21"/>
        <v>1207.5</v>
      </c>
      <c r="N16" s="293">
        <f t="shared" si="22"/>
        <v>5</v>
      </c>
      <c r="O16" s="292" t="str">
        <f t="shared" si="23"/>
        <v>5</v>
      </c>
      <c r="P16" s="291" t="str">
        <f t="shared" si="24"/>
        <v>B2</v>
      </c>
      <c r="Q16" s="291" t="str">
        <f t="shared" si="25"/>
        <v>BD</v>
      </c>
      <c r="R16" s="291" t="str">
        <f t="shared" si="26"/>
        <v>C7</v>
      </c>
      <c r="S16" s="291" t="str">
        <f t="shared" si="27"/>
        <v>D2</v>
      </c>
      <c r="T16" s="291" t="str">
        <f t="shared" si="28"/>
        <v>DC</v>
      </c>
      <c r="U16" s="291" t="str">
        <f t="shared" si="29"/>
        <v>E0</v>
      </c>
      <c r="V16" s="291" t="str">
        <f t="shared" si="30"/>
        <v>E7</v>
      </c>
      <c r="W16" s="292">
        <v>665</v>
      </c>
      <c r="X16" s="292">
        <v>1</v>
      </c>
      <c r="Y16" s="302"/>
    </row>
    <row r="17" s="283" customFormat="1" ht="45" customHeight="1" spans="1:25">
      <c r="A17" s="309" t="s">
        <v>62</v>
      </c>
      <c r="B17" s="290" t="s">
        <v>30</v>
      </c>
      <c r="C17" s="290"/>
      <c r="D17" s="291" t="s">
        <v>31</v>
      </c>
      <c r="E17" s="292" t="s">
        <v>63</v>
      </c>
      <c r="F17" s="297">
        <f>I17*0.85</f>
        <v>4250</v>
      </c>
      <c r="G17" s="295">
        <f>I17*0.9</f>
        <v>4500</v>
      </c>
      <c r="H17" s="297">
        <f>I17*0.95</f>
        <v>4750</v>
      </c>
      <c r="I17" s="297">
        <v>5000</v>
      </c>
      <c r="J17" s="297">
        <f t="shared" si="18"/>
        <v>5250</v>
      </c>
      <c r="K17" s="297">
        <f t="shared" si="19"/>
        <v>5350</v>
      </c>
      <c r="L17" s="297">
        <f t="shared" si="20"/>
        <v>5500</v>
      </c>
      <c r="M17" s="296">
        <f t="shared" si="21"/>
        <v>5750</v>
      </c>
      <c r="N17" s="293">
        <f t="shared" si="22"/>
        <v>23</v>
      </c>
      <c r="O17" s="292" t="str">
        <f t="shared" si="23"/>
        <v>17</v>
      </c>
      <c r="P17" s="291" t="str">
        <f t="shared" si="24"/>
        <v>B8</v>
      </c>
      <c r="Q17" s="291" t="str">
        <f t="shared" si="25"/>
        <v>C3</v>
      </c>
      <c r="R17" s="291" t="str">
        <f t="shared" si="26"/>
        <v>CE</v>
      </c>
      <c r="S17" s="291" t="str">
        <f t="shared" si="27"/>
        <v>D9</v>
      </c>
      <c r="T17" s="291" t="str">
        <f t="shared" si="28"/>
        <v>E4</v>
      </c>
      <c r="U17" s="291" t="str">
        <f t="shared" si="29"/>
        <v>E8</v>
      </c>
      <c r="V17" s="291" t="str">
        <f t="shared" si="30"/>
        <v>EF</v>
      </c>
      <c r="W17" s="292">
        <v>5360</v>
      </c>
      <c r="X17" s="292">
        <v>2000</v>
      </c>
      <c r="Y17" s="302"/>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67"/>
  <sheetViews>
    <sheetView workbookViewId="0">
      <selection activeCell="G29" sqref="G29"/>
    </sheetView>
  </sheetViews>
  <sheetFormatPr defaultColWidth="9" defaultRowHeight="16.5"/>
  <cols>
    <col min="1" max="1" width="9" style="226"/>
    <col min="2" max="2" width="15.125" style="226" customWidth="1"/>
    <col min="3" max="3" width="26.375" style="227" customWidth="1"/>
    <col min="4" max="4" width="15.875" style="227" customWidth="1"/>
    <col min="5" max="5" width="9.625" style="227" customWidth="1"/>
    <col min="6" max="6" width="18.375" style="227" customWidth="1"/>
    <col min="7" max="7" width="50.25" style="226" customWidth="1"/>
    <col min="8" max="8" width="8.5" style="228" customWidth="1"/>
    <col min="9" max="9" width="11" style="226" hidden="1" customWidth="1"/>
    <col min="10" max="10" width="28.625" style="226" hidden="1" customWidth="1"/>
    <col min="11" max="11" width="58.375" style="229" hidden="1" customWidth="1"/>
    <col min="12" max="12" width="29.625" style="227" customWidth="1"/>
    <col min="13" max="13" width="38.5" style="226" customWidth="1"/>
    <col min="14" max="16384" width="9" style="226"/>
  </cols>
  <sheetData>
    <row r="2" spans="1:13">
      <c r="A2" s="230"/>
      <c r="B2" s="231" t="s">
        <v>64</v>
      </c>
      <c r="C2" s="232"/>
      <c r="D2" s="230"/>
      <c r="E2" s="230"/>
      <c r="F2" s="230"/>
      <c r="G2" s="230"/>
      <c r="H2" s="233"/>
      <c r="I2" s="230"/>
      <c r="J2" s="230"/>
      <c r="K2" s="230"/>
      <c r="L2" s="230"/>
      <c r="M2" s="230"/>
    </row>
    <row r="3" spans="1:13">
      <c r="A3" s="230"/>
      <c r="B3" s="231" t="s">
        <v>65</v>
      </c>
      <c r="C3" s="232"/>
      <c r="D3" s="230"/>
      <c r="E3" s="230"/>
      <c r="F3" s="230"/>
      <c r="G3" s="230"/>
      <c r="H3" s="233"/>
      <c r="I3" s="230"/>
      <c r="J3" s="230"/>
      <c r="K3" s="230"/>
      <c r="L3" s="230"/>
      <c r="M3" s="230"/>
    </row>
    <row r="4" spans="1:13">
      <c r="A4" s="230"/>
      <c r="B4" s="234" t="s">
        <v>66</v>
      </c>
      <c r="C4" s="235"/>
      <c r="D4" s="230"/>
      <c r="E4" s="230"/>
      <c r="F4" s="230"/>
      <c r="G4" s="230"/>
      <c r="H4" s="233"/>
      <c r="I4" s="230"/>
      <c r="J4" s="230"/>
      <c r="K4" s="230"/>
      <c r="L4" s="230"/>
      <c r="M4" s="230"/>
    </row>
    <row r="5" ht="25.5" spans="2:13">
      <c r="B5" s="236" t="s">
        <v>67</v>
      </c>
      <c r="C5" s="237"/>
      <c r="D5" s="237"/>
      <c r="E5" s="237"/>
      <c r="F5" s="237"/>
      <c r="G5" s="236"/>
      <c r="H5" s="238"/>
      <c r="I5" s="236"/>
      <c r="J5" s="236"/>
      <c r="K5" s="278"/>
      <c r="L5" s="279"/>
      <c r="M5" s="236"/>
    </row>
    <row r="6" ht="33" spans="2:13">
      <c r="B6" s="239" t="s">
        <v>68</v>
      </c>
      <c r="C6" s="240" t="s">
        <v>10</v>
      </c>
      <c r="D6" s="241" t="s">
        <v>69</v>
      </c>
      <c r="E6" s="240" t="s">
        <v>9</v>
      </c>
      <c r="F6" s="240"/>
      <c r="G6" s="239" t="s">
        <v>70</v>
      </c>
      <c r="H6" s="242" t="s">
        <v>71</v>
      </c>
      <c r="I6" s="231" t="s">
        <v>72</v>
      </c>
      <c r="J6" s="231"/>
      <c r="K6" s="231"/>
      <c r="L6" s="240" t="s">
        <v>73</v>
      </c>
      <c r="M6" s="239" t="s">
        <v>74</v>
      </c>
    </row>
    <row r="7" spans="2:13">
      <c r="B7" s="243" t="s">
        <v>75</v>
      </c>
      <c r="C7" s="244" t="s">
        <v>76</v>
      </c>
      <c r="D7" s="245"/>
      <c r="E7" s="245" t="s">
        <v>77</v>
      </c>
      <c r="F7" s="245"/>
      <c r="H7" s="246"/>
      <c r="I7" s="232"/>
      <c r="J7" s="232"/>
      <c r="K7" s="232"/>
      <c r="L7" s="245"/>
      <c r="M7" s="239"/>
    </row>
    <row r="8" spans="2:13">
      <c r="B8" s="247" t="s">
        <v>78</v>
      </c>
      <c r="C8" s="244" t="s">
        <v>79</v>
      </c>
      <c r="D8" s="245"/>
      <c r="E8" s="248" t="s">
        <v>80</v>
      </c>
      <c r="F8" s="245"/>
      <c r="G8" s="249"/>
      <c r="H8" s="246"/>
      <c r="I8" s="232"/>
      <c r="J8" s="232"/>
      <c r="K8" s="232"/>
      <c r="L8" s="245"/>
      <c r="M8" s="239"/>
    </row>
    <row r="9" spans="2:13">
      <c r="B9" s="250"/>
      <c r="C9" s="244" t="s">
        <v>79</v>
      </c>
      <c r="D9" s="251"/>
      <c r="E9" s="227" t="s">
        <v>81</v>
      </c>
      <c r="F9" s="245"/>
      <c r="G9" s="251"/>
      <c r="H9" s="252"/>
      <c r="I9" s="232"/>
      <c r="J9" s="232"/>
      <c r="K9" s="232"/>
      <c r="L9" s="245"/>
      <c r="M9" s="239"/>
    </row>
    <row r="10" spans="2:13">
      <c r="B10" s="234" t="s">
        <v>82</v>
      </c>
      <c r="C10" s="245" t="s">
        <v>83</v>
      </c>
      <c r="D10" s="253" t="s">
        <v>84</v>
      </c>
      <c r="E10" s="248" t="s">
        <v>85</v>
      </c>
      <c r="F10" s="245"/>
      <c r="G10" s="251"/>
      <c r="H10" s="252"/>
      <c r="I10" s="232"/>
      <c r="J10" s="232"/>
      <c r="K10" s="232"/>
      <c r="L10" s="245"/>
      <c r="M10" s="239"/>
    </row>
    <row r="11" spans="2:13">
      <c r="B11" s="254"/>
      <c r="C11" s="245" t="s">
        <v>83</v>
      </c>
      <c r="D11" s="253" t="s">
        <v>86</v>
      </c>
      <c r="E11" s="248" t="s">
        <v>87</v>
      </c>
      <c r="F11" s="245"/>
      <c r="G11" s="251"/>
      <c r="H11" s="252"/>
      <c r="I11" s="232"/>
      <c r="J11" s="232"/>
      <c r="K11" s="232"/>
      <c r="L11" s="245"/>
      <c r="M11" s="239"/>
    </row>
    <row r="12" spans="2:13">
      <c r="B12" s="254"/>
      <c r="C12" s="245" t="s">
        <v>83</v>
      </c>
      <c r="D12" s="253" t="s">
        <v>88</v>
      </c>
      <c r="E12" s="248" t="s">
        <v>89</v>
      </c>
      <c r="F12" s="245"/>
      <c r="G12" s="251"/>
      <c r="H12" s="252"/>
      <c r="I12" s="232"/>
      <c r="J12" s="232"/>
      <c r="K12" s="232"/>
      <c r="L12" s="245"/>
      <c r="M12" s="239"/>
    </row>
    <row r="13" spans="2:13">
      <c r="B13" s="254"/>
      <c r="C13" s="245" t="s">
        <v>83</v>
      </c>
      <c r="D13" s="253" t="s">
        <v>90</v>
      </c>
      <c r="E13" s="248" t="s">
        <v>91</v>
      </c>
      <c r="F13" s="245"/>
      <c r="G13" s="251"/>
      <c r="H13" s="252"/>
      <c r="I13" s="232"/>
      <c r="J13" s="232"/>
      <c r="K13" s="232"/>
      <c r="L13" s="245"/>
      <c r="M13" s="239"/>
    </row>
    <row r="14" spans="2:13">
      <c r="B14" s="254"/>
      <c r="C14" s="255" t="s">
        <v>92</v>
      </c>
      <c r="D14" s="256" t="s">
        <v>93</v>
      </c>
      <c r="E14" s="257" t="s">
        <v>94</v>
      </c>
      <c r="F14" s="245" t="s">
        <v>95</v>
      </c>
      <c r="G14" s="258" t="s">
        <v>96</v>
      </c>
      <c r="H14" s="252"/>
      <c r="I14" s="232"/>
      <c r="J14" s="232"/>
      <c r="K14" s="232"/>
      <c r="L14" s="245"/>
      <c r="M14" s="239"/>
    </row>
    <row r="15" spans="2:13">
      <c r="B15" s="254"/>
      <c r="C15" s="259"/>
      <c r="D15" s="260"/>
      <c r="E15" s="261"/>
      <c r="F15" s="262" t="s">
        <v>97</v>
      </c>
      <c r="G15" s="248" t="s">
        <v>98</v>
      </c>
      <c r="H15" s="248"/>
      <c r="I15" s="251" t="s">
        <v>99</v>
      </c>
      <c r="J15" s="251" t="s">
        <v>100</v>
      </c>
      <c r="K15" s="251" t="s">
        <v>101</v>
      </c>
      <c r="L15" s="232"/>
      <c r="M15" s="248"/>
    </row>
    <row r="16" spans="2:13">
      <c r="B16" s="254"/>
      <c r="C16" s="259"/>
      <c r="D16" s="260"/>
      <c r="E16" s="261"/>
      <c r="F16" s="262" t="s">
        <v>102</v>
      </c>
      <c r="G16" s="248" t="s">
        <v>103</v>
      </c>
      <c r="H16" s="248"/>
      <c r="I16" s="251"/>
      <c r="J16" s="251"/>
      <c r="K16" s="251"/>
      <c r="L16" s="232"/>
      <c r="M16" s="248"/>
    </row>
    <row r="17" spans="2:13">
      <c r="B17" s="254"/>
      <c r="C17" s="259"/>
      <c r="D17" s="260"/>
      <c r="E17" s="261"/>
      <c r="F17" s="262" t="s">
        <v>104</v>
      </c>
      <c r="G17" s="248" t="s">
        <v>105</v>
      </c>
      <c r="H17" s="248"/>
      <c r="I17" s="251"/>
      <c r="J17" s="251"/>
      <c r="K17" s="251"/>
      <c r="L17" s="232"/>
      <c r="M17" s="248"/>
    </row>
    <row r="18" spans="2:13">
      <c r="B18" s="254"/>
      <c r="C18" s="259"/>
      <c r="D18" s="260"/>
      <c r="E18" s="261"/>
      <c r="F18" s="262"/>
      <c r="G18" s="248"/>
      <c r="H18" s="248"/>
      <c r="I18" s="251"/>
      <c r="J18" s="251"/>
      <c r="K18" s="251"/>
      <c r="L18" s="232"/>
      <c r="M18" s="248"/>
    </row>
    <row r="19" spans="2:13">
      <c r="B19" s="254"/>
      <c r="C19" s="259"/>
      <c r="D19" s="260"/>
      <c r="E19" s="261"/>
      <c r="F19" s="262"/>
      <c r="G19" s="248"/>
      <c r="H19" s="248"/>
      <c r="I19" s="251"/>
      <c r="J19" s="251"/>
      <c r="K19" s="251"/>
      <c r="L19" s="232"/>
      <c r="M19" s="248"/>
    </row>
    <row r="20" spans="2:13">
      <c r="B20" s="254"/>
      <c r="C20" s="263"/>
      <c r="D20" s="264"/>
      <c r="E20" s="265"/>
      <c r="F20" s="262"/>
      <c r="G20" s="248"/>
      <c r="H20" s="248"/>
      <c r="I20" s="251"/>
      <c r="J20" s="251"/>
      <c r="K20" s="251"/>
      <c r="L20" s="232"/>
      <c r="M20" s="248"/>
    </row>
    <row r="21" spans="2:13">
      <c r="B21" s="254"/>
      <c r="C21" s="244" t="s">
        <v>106</v>
      </c>
      <c r="D21" s="264"/>
      <c r="E21" s="251" t="s">
        <v>107</v>
      </c>
      <c r="F21" s="262"/>
      <c r="G21" s="248"/>
      <c r="H21" s="248"/>
      <c r="I21" s="251"/>
      <c r="J21" s="251"/>
      <c r="K21" s="251"/>
      <c r="L21" s="232"/>
      <c r="M21" s="248"/>
    </row>
    <row r="22" spans="2:13">
      <c r="B22" s="254"/>
      <c r="C22" s="244" t="s">
        <v>108</v>
      </c>
      <c r="D22" s="264"/>
      <c r="E22" s="266" t="s">
        <v>109</v>
      </c>
      <c r="F22" s="262"/>
      <c r="G22" s="248"/>
      <c r="H22" s="248"/>
      <c r="I22" s="251"/>
      <c r="J22" s="251"/>
      <c r="K22" s="251"/>
      <c r="L22" s="232"/>
      <c r="M22" s="248"/>
    </row>
    <row r="23" spans="2:13">
      <c r="B23" s="234" t="s">
        <v>110</v>
      </c>
      <c r="C23" s="244" t="s">
        <v>106</v>
      </c>
      <c r="D23" s="232"/>
      <c r="E23" s="251" t="s">
        <v>107</v>
      </c>
      <c r="F23" s="262"/>
      <c r="G23" s="248"/>
      <c r="H23" s="248"/>
      <c r="I23" s="251"/>
      <c r="J23" s="251"/>
      <c r="K23" s="251"/>
      <c r="L23" s="251"/>
      <c r="M23" s="248"/>
    </row>
    <row r="24" spans="2:13">
      <c r="B24" s="247" t="s">
        <v>111</v>
      </c>
      <c r="C24" s="255" t="s">
        <v>112</v>
      </c>
      <c r="D24" s="256" t="s">
        <v>113</v>
      </c>
      <c r="E24" s="256" t="s">
        <v>114</v>
      </c>
      <c r="F24" s="262" t="s">
        <v>115</v>
      </c>
      <c r="G24" s="248" t="s">
        <v>116</v>
      </c>
      <c r="H24" s="248"/>
      <c r="I24" s="251"/>
      <c r="J24" s="251"/>
      <c r="K24" s="251"/>
      <c r="L24" s="251"/>
      <c r="M24" s="280"/>
    </row>
    <row r="25" spans="2:13">
      <c r="B25" s="267"/>
      <c r="C25" s="263"/>
      <c r="D25" s="264"/>
      <c r="E25" s="264"/>
      <c r="F25" s="262" t="s">
        <v>117</v>
      </c>
      <c r="G25" s="248" t="s">
        <v>118</v>
      </c>
      <c r="H25" s="248"/>
      <c r="I25" s="251"/>
      <c r="J25" s="251"/>
      <c r="K25" s="251"/>
      <c r="L25" s="251"/>
      <c r="M25" s="280"/>
    </row>
    <row r="26" spans="2:13">
      <c r="B26" s="267"/>
      <c r="C26" s="255" t="s">
        <v>112</v>
      </c>
      <c r="D26" s="256" t="s">
        <v>119</v>
      </c>
      <c r="E26" s="256" t="s">
        <v>120</v>
      </c>
      <c r="F26" s="262" t="s">
        <v>115</v>
      </c>
      <c r="G26" s="248" t="s">
        <v>121</v>
      </c>
      <c r="H26" s="248"/>
      <c r="I26" s="251"/>
      <c r="J26" s="251"/>
      <c r="K26" s="251"/>
      <c r="L26" s="251"/>
      <c r="M26" s="280"/>
    </row>
    <row r="27" spans="2:13">
      <c r="B27" s="267"/>
      <c r="C27" s="263"/>
      <c r="D27" s="264"/>
      <c r="E27" s="264"/>
      <c r="F27" s="262" t="s">
        <v>117</v>
      </c>
      <c r="G27" s="248" t="s">
        <v>122</v>
      </c>
      <c r="H27" s="248"/>
      <c r="I27" s="251"/>
      <c r="J27" s="251"/>
      <c r="K27" s="251"/>
      <c r="L27" s="251"/>
      <c r="M27" s="280"/>
    </row>
    <row r="28" spans="2:13">
      <c r="B28" s="267"/>
      <c r="C28" s="255" t="s">
        <v>112</v>
      </c>
      <c r="D28" s="256" t="s">
        <v>123</v>
      </c>
      <c r="E28" s="256" t="s">
        <v>124</v>
      </c>
      <c r="F28" s="262" t="s">
        <v>115</v>
      </c>
      <c r="G28" s="248" t="s">
        <v>125</v>
      </c>
      <c r="H28" s="248"/>
      <c r="I28" s="251"/>
      <c r="J28" s="251"/>
      <c r="K28" s="251"/>
      <c r="L28" s="251"/>
      <c r="M28" s="280"/>
    </row>
    <row r="29" spans="2:13">
      <c r="B29" s="267"/>
      <c r="C29" s="263"/>
      <c r="D29" s="264"/>
      <c r="E29" s="264"/>
      <c r="F29" s="262" t="s">
        <v>117</v>
      </c>
      <c r="G29" s="248" t="s">
        <v>126</v>
      </c>
      <c r="H29" s="248"/>
      <c r="I29" s="251"/>
      <c r="J29" s="251"/>
      <c r="K29" s="251"/>
      <c r="L29" s="251"/>
      <c r="M29" s="280"/>
    </row>
    <row r="30" spans="2:13">
      <c r="B30" s="267"/>
      <c r="C30" s="255" t="s">
        <v>112</v>
      </c>
      <c r="D30" s="256" t="s">
        <v>127</v>
      </c>
      <c r="E30" s="256" t="s">
        <v>128</v>
      </c>
      <c r="F30" s="262" t="s">
        <v>115</v>
      </c>
      <c r="G30" s="248" t="s">
        <v>129</v>
      </c>
      <c r="H30" s="248"/>
      <c r="I30" s="251"/>
      <c r="J30" s="251"/>
      <c r="K30" s="251"/>
      <c r="L30" s="251"/>
      <c r="M30" s="280"/>
    </row>
    <row r="31" spans="2:13">
      <c r="B31" s="267"/>
      <c r="C31" s="263"/>
      <c r="D31" s="264"/>
      <c r="E31" s="264"/>
      <c r="F31" s="262" t="s">
        <v>117</v>
      </c>
      <c r="G31" s="248" t="s">
        <v>130</v>
      </c>
      <c r="H31" s="248"/>
      <c r="I31" s="251"/>
      <c r="J31" s="251"/>
      <c r="K31" s="251"/>
      <c r="L31" s="251"/>
      <c r="M31" s="280"/>
    </row>
    <row r="32" ht="15.75" customHeight="1" spans="2:13">
      <c r="B32" s="234" t="s">
        <v>131</v>
      </c>
      <c r="C32" s="268" t="s">
        <v>132</v>
      </c>
      <c r="D32" s="232" t="s">
        <v>133</v>
      </c>
      <c r="E32" s="262" t="s">
        <v>134</v>
      </c>
      <c r="F32" s="262"/>
      <c r="G32" s="248" t="s">
        <v>135</v>
      </c>
      <c r="H32" s="248"/>
      <c r="I32" s="251"/>
      <c r="J32" s="251"/>
      <c r="K32" s="251"/>
      <c r="L32" s="251"/>
      <c r="M32" s="280"/>
    </row>
    <row r="33" ht="15.75" customHeight="1" spans="2:13">
      <c r="B33" s="254"/>
      <c r="C33" s="266" t="s">
        <v>136</v>
      </c>
      <c r="D33" s="232"/>
      <c r="E33" s="262" t="s">
        <v>137</v>
      </c>
      <c r="F33" s="262"/>
      <c r="G33" s="248"/>
      <c r="H33" s="248"/>
      <c r="I33" s="251"/>
      <c r="J33" s="251"/>
      <c r="K33" s="251"/>
      <c r="L33" s="251"/>
      <c r="M33" s="280"/>
    </row>
    <row r="34" ht="15.75" customHeight="1" spans="2:13">
      <c r="B34" s="254"/>
      <c r="C34" s="266" t="s">
        <v>138</v>
      </c>
      <c r="D34" s="232"/>
      <c r="E34" s="262" t="s">
        <v>139</v>
      </c>
      <c r="F34" s="262"/>
      <c r="G34" s="248"/>
      <c r="H34" s="248"/>
      <c r="I34" s="251"/>
      <c r="J34" s="251"/>
      <c r="K34" s="251"/>
      <c r="L34" s="251"/>
      <c r="M34" s="280"/>
    </row>
    <row r="35" ht="15.75" customHeight="1" spans="2:13">
      <c r="B35" s="269"/>
      <c r="C35" s="251"/>
      <c r="D35" s="232"/>
      <c r="E35" s="262"/>
      <c r="F35" s="262"/>
      <c r="G35" s="248"/>
      <c r="H35" s="248"/>
      <c r="I35" s="251"/>
      <c r="J35" s="251"/>
      <c r="K35" s="251"/>
      <c r="L35" s="251"/>
      <c r="M35" s="280"/>
    </row>
    <row r="36" spans="2:13">
      <c r="B36" s="234" t="s">
        <v>140</v>
      </c>
      <c r="C36" s="266" t="s">
        <v>136</v>
      </c>
      <c r="D36" s="232"/>
      <c r="E36" s="262" t="s">
        <v>141</v>
      </c>
      <c r="F36" s="232"/>
      <c r="G36" s="270"/>
      <c r="H36" s="270"/>
      <c r="I36" s="251"/>
      <c r="J36" s="251"/>
      <c r="K36" s="251"/>
      <c r="L36" s="232"/>
      <c r="M36" s="281"/>
    </row>
    <row r="37" spans="2:13">
      <c r="B37" s="254"/>
      <c r="C37" s="266" t="s">
        <v>106</v>
      </c>
      <c r="D37" s="232"/>
      <c r="E37" s="262" t="s">
        <v>142</v>
      </c>
      <c r="F37" s="232"/>
      <c r="G37" s="270"/>
      <c r="H37" s="270"/>
      <c r="I37" s="251"/>
      <c r="J37" s="251"/>
      <c r="K37" s="251"/>
      <c r="L37" s="232"/>
      <c r="M37" s="281"/>
    </row>
    <row r="38" spans="2:13">
      <c r="B38" s="269"/>
      <c r="C38" s="251"/>
      <c r="D38" s="232"/>
      <c r="E38" s="262"/>
      <c r="F38" s="232"/>
      <c r="G38" s="270"/>
      <c r="H38" s="270"/>
      <c r="I38" s="251"/>
      <c r="J38" s="251"/>
      <c r="K38" s="251"/>
      <c r="L38" s="232"/>
      <c r="M38" s="281"/>
    </row>
    <row r="39" spans="2:13">
      <c r="B39" s="234" t="s">
        <v>143</v>
      </c>
      <c r="C39" s="232" t="s">
        <v>144</v>
      </c>
      <c r="D39" s="232" t="s">
        <v>145</v>
      </c>
      <c r="E39" s="262" t="s">
        <v>146</v>
      </c>
      <c r="F39" s="232"/>
      <c r="G39" s="248" t="s">
        <v>147</v>
      </c>
      <c r="H39" s="251" t="s">
        <v>148</v>
      </c>
      <c r="I39" s="251"/>
      <c r="J39" s="251"/>
      <c r="K39" s="251"/>
      <c r="L39" s="232"/>
      <c r="M39" s="248"/>
    </row>
    <row r="40" spans="2:13">
      <c r="B40" s="254"/>
      <c r="C40" s="232" t="s">
        <v>144</v>
      </c>
      <c r="D40" s="232" t="s">
        <v>149</v>
      </c>
      <c r="E40" s="262" t="s">
        <v>150</v>
      </c>
      <c r="F40" s="232"/>
      <c r="G40" s="270" t="s">
        <v>151</v>
      </c>
      <c r="H40" s="251" t="s">
        <v>148</v>
      </c>
      <c r="I40" s="251"/>
      <c r="J40" s="251"/>
      <c r="K40" s="251"/>
      <c r="L40" s="232"/>
      <c r="M40" s="248"/>
    </row>
    <row r="41" spans="2:13">
      <c r="B41" s="254"/>
      <c r="C41" s="271" t="s">
        <v>152</v>
      </c>
      <c r="D41" s="232" t="s">
        <v>84</v>
      </c>
      <c r="E41" s="262" t="s">
        <v>153</v>
      </c>
      <c r="F41" s="232"/>
      <c r="G41" s="270" t="s">
        <v>154</v>
      </c>
      <c r="H41" s="251"/>
      <c r="I41" s="251"/>
      <c r="J41" s="251"/>
      <c r="K41" s="251"/>
      <c r="L41" s="232"/>
      <c r="M41" s="248"/>
    </row>
    <row r="42" spans="2:13">
      <c r="B42" s="269"/>
      <c r="C42" s="232"/>
      <c r="D42" s="232"/>
      <c r="E42" s="262"/>
      <c r="F42" s="232"/>
      <c r="G42" s="270"/>
      <c r="H42" s="251"/>
      <c r="I42" s="251"/>
      <c r="J42" s="251"/>
      <c r="K42" s="251"/>
      <c r="L42" s="232"/>
      <c r="M42" s="248"/>
    </row>
    <row r="43" spans="2:13">
      <c r="B43" s="243" t="s">
        <v>155</v>
      </c>
      <c r="C43" s="272" t="s">
        <v>106</v>
      </c>
      <c r="D43" s="232"/>
      <c r="E43" s="232" t="s">
        <v>107</v>
      </c>
      <c r="F43" s="232"/>
      <c r="G43" s="251"/>
      <c r="H43" s="251"/>
      <c r="I43" s="251"/>
      <c r="J43" s="251"/>
      <c r="K43" s="251"/>
      <c r="L43" s="270"/>
      <c r="M43" s="248"/>
    </row>
    <row r="44" spans="2:13">
      <c r="B44" s="243" t="s">
        <v>156</v>
      </c>
      <c r="C44" s="232"/>
      <c r="D44" s="251"/>
      <c r="E44" s="248"/>
      <c r="F44" s="262"/>
      <c r="G44" s="248"/>
      <c r="H44" s="248"/>
      <c r="I44" s="251"/>
      <c r="J44" s="251"/>
      <c r="K44" s="251"/>
      <c r="L44" s="282"/>
      <c r="M44" s="248"/>
    </row>
    <row r="45" spans="2:13">
      <c r="B45" s="243" t="s">
        <v>157</v>
      </c>
      <c r="C45" s="272" t="s">
        <v>158</v>
      </c>
      <c r="D45" s="245"/>
      <c r="E45" s="232" t="s">
        <v>159</v>
      </c>
      <c r="F45" s="232"/>
      <c r="G45" s="251"/>
      <c r="H45" s="251"/>
      <c r="I45" s="251"/>
      <c r="J45" s="251"/>
      <c r="K45" s="251"/>
      <c r="L45" s="232"/>
      <c r="M45" s="248"/>
    </row>
    <row r="46" spans="2:13">
      <c r="B46" s="243" t="s">
        <v>160</v>
      </c>
      <c r="C46" s="271" t="s">
        <v>161</v>
      </c>
      <c r="D46" s="245" t="s">
        <v>162</v>
      </c>
      <c r="E46" s="232" t="s">
        <v>163</v>
      </c>
      <c r="F46" s="232"/>
      <c r="G46" s="270" t="s">
        <v>164</v>
      </c>
      <c r="H46" s="251"/>
      <c r="I46" s="251"/>
      <c r="J46" s="251"/>
      <c r="K46" s="251"/>
      <c r="L46" s="262"/>
      <c r="M46" s="248"/>
    </row>
    <row r="47" spans="2:13">
      <c r="B47" s="243"/>
      <c r="C47" s="232" t="s">
        <v>165</v>
      </c>
      <c r="D47" s="245"/>
      <c r="E47" s="232" t="s">
        <v>166</v>
      </c>
      <c r="F47" s="232"/>
      <c r="G47" s="251"/>
      <c r="H47" s="251"/>
      <c r="I47" s="251"/>
      <c r="J47" s="251"/>
      <c r="K47" s="251"/>
      <c r="L47" s="262"/>
      <c r="M47" s="248"/>
    </row>
    <row r="48" spans="2:13">
      <c r="B48" s="243"/>
      <c r="C48" s="232" t="s">
        <v>165</v>
      </c>
      <c r="D48" s="245"/>
      <c r="E48" s="232" t="s">
        <v>167</v>
      </c>
      <c r="F48" s="232"/>
      <c r="G48" s="251"/>
      <c r="H48" s="251"/>
      <c r="I48" s="251"/>
      <c r="J48" s="251"/>
      <c r="K48" s="251"/>
      <c r="L48" s="262"/>
      <c r="M48" s="248"/>
    </row>
    <row r="49" spans="2:13">
      <c r="B49" s="243"/>
      <c r="C49" s="232" t="s">
        <v>165</v>
      </c>
      <c r="D49" s="245"/>
      <c r="E49" s="232" t="s">
        <v>168</v>
      </c>
      <c r="F49" s="232"/>
      <c r="G49" s="251"/>
      <c r="H49" s="251"/>
      <c r="I49" s="251"/>
      <c r="J49" s="251"/>
      <c r="K49" s="251"/>
      <c r="L49" s="262"/>
      <c r="M49" s="248"/>
    </row>
    <row r="50" spans="2:13">
      <c r="B50" s="243"/>
      <c r="C50" s="232" t="s">
        <v>165</v>
      </c>
      <c r="D50" s="245"/>
      <c r="E50" s="232" t="s">
        <v>169</v>
      </c>
      <c r="F50" s="232"/>
      <c r="G50" s="251"/>
      <c r="H50" s="251"/>
      <c r="I50" s="251"/>
      <c r="J50" s="251"/>
      <c r="K50" s="251"/>
      <c r="L50" s="262"/>
      <c r="M50" s="248"/>
    </row>
    <row r="51" spans="2:13">
      <c r="B51" s="243" t="s">
        <v>170</v>
      </c>
      <c r="C51" s="273"/>
      <c r="D51" s="251"/>
      <c r="E51" s="251"/>
      <c r="F51" s="232"/>
      <c r="G51" s="64"/>
      <c r="H51" s="248"/>
      <c r="I51" s="251"/>
      <c r="J51" s="251"/>
      <c r="K51" s="251"/>
      <c r="L51" s="232"/>
      <c r="M51" s="248"/>
    </row>
    <row r="52" spans="2:13">
      <c r="B52" s="243" t="s">
        <v>171</v>
      </c>
      <c r="C52" s="232"/>
      <c r="D52" s="232"/>
      <c r="E52" s="248"/>
      <c r="F52" s="262"/>
      <c r="G52" s="248"/>
      <c r="H52" s="248"/>
      <c r="I52" s="251"/>
      <c r="J52" s="251"/>
      <c r="K52" s="251"/>
      <c r="L52" s="232"/>
      <c r="M52" s="248"/>
    </row>
    <row r="53" spans="2:12">
      <c r="B53" s="274"/>
      <c r="C53" s="226"/>
      <c r="D53" s="226"/>
      <c r="E53" s="226"/>
      <c r="F53" s="226"/>
      <c r="H53" s="226"/>
      <c r="K53" s="226"/>
      <c r="L53" s="226"/>
    </row>
    <row r="54" spans="2:12">
      <c r="B54" s="274"/>
      <c r="C54" s="229"/>
      <c r="D54" s="226"/>
      <c r="E54" s="226"/>
      <c r="F54" s="226"/>
      <c r="H54" s="226"/>
      <c r="K54" s="226"/>
      <c r="L54" s="226"/>
    </row>
    <row r="55" spans="2:12">
      <c r="B55" s="275"/>
      <c r="C55" s="229"/>
      <c r="D55" s="226"/>
      <c r="E55" s="226"/>
      <c r="F55" s="226"/>
      <c r="H55" s="226"/>
      <c r="K55" s="226"/>
      <c r="L55" s="226"/>
    </row>
    <row r="56" spans="2:12">
      <c r="B56" s="275"/>
      <c r="C56" s="226"/>
      <c r="D56" s="226"/>
      <c r="E56" s="226"/>
      <c r="F56" s="226"/>
      <c r="H56" s="226"/>
      <c r="K56" s="226"/>
      <c r="L56" s="226"/>
    </row>
    <row r="57" spans="2:4">
      <c r="B57" s="276" t="s">
        <v>172</v>
      </c>
      <c r="C57" s="230"/>
      <c r="D57" s="277"/>
    </row>
    <row r="58" spans="2:4">
      <c r="B58" s="275"/>
      <c r="C58" s="230"/>
      <c r="D58" s="276"/>
    </row>
    <row r="59" spans="2:4">
      <c r="B59" s="275"/>
      <c r="C59" s="277"/>
      <c r="D59" s="277"/>
    </row>
    <row r="60" spans="2:4">
      <c r="B60" s="275"/>
      <c r="C60" s="277"/>
      <c r="D60" s="277"/>
    </row>
    <row r="61" spans="2:4">
      <c r="B61" s="275"/>
      <c r="C61" s="276"/>
      <c r="D61" s="277"/>
    </row>
    <row r="62" spans="2:4">
      <c r="B62" s="275"/>
      <c r="C62" s="277"/>
      <c r="D62" s="277"/>
    </row>
    <row r="63" spans="2:4">
      <c r="B63" s="275"/>
      <c r="C63" s="277"/>
      <c r="D63" s="277"/>
    </row>
    <row r="64" spans="3:4">
      <c r="C64" s="277"/>
      <c r="D64" s="277"/>
    </row>
    <row r="65" spans="3:3">
      <c r="C65" s="277"/>
    </row>
    <row r="66" spans="3:3">
      <c r="C66" s="277"/>
    </row>
    <row r="67" spans="3:3">
      <c r="C67" s="277"/>
    </row>
  </sheetData>
  <mergeCells count="23">
    <mergeCell ref="B5:M5"/>
    <mergeCell ref="I6:K6"/>
    <mergeCell ref="B8:B9"/>
    <mergeCell ref="B10:B20"/>
    <mergeCell ref="B24:B31"/>
    <mergeCell ref="B32:B35"/>
    <mergeCell ref="B36:B38"/>
    <mergeCell ref="B39:B42"/>
    <mergeCell ref="C14:C20"/>
    <mergeCell ref="C24:C25"/>
    <mergeCell ref="C26:C27"/>
    <mergeCell ref="C28:C29"/>
    <mergeCell ref="C30:C31"/>
    <mergeCell ref="D14:D20"/>
    <mergeCell ref="D24:D25"/>
    <mergeCell ref="D26:D27"/>
    <mergeCell ref="D28:D29"/>
    <mergeCell ref="D30:D31"/>
    <mergeCell ref="E14:E20"/>
    <mergeCell ref="E24:E25"/>
    <mergeCell ref="E26:E27"/>
    <mergeCell ref="E28:E29"/>
    <mergeCell ref="E30:E31"/>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
  <sheetViews>
    <sheetView topLeftCell="A22" workbookViewId="0">
      <selection activeCell="B17" sqref="B17"/>
    </sheetView>
  </sheetViews>
  <sheetFormatPr defaultColWidth="9" defaultRowHeight="16.5"/>
  <cols>
    <col min="2" max="2" width="27.375" customWidth="1"/>
    <col min="3" max="3" width="22.5" customWidth="1"/>
    <col min="4" max="4" width="36.25" customWidth="1"/>
  </cols>
  <sheetData>
    <row r="1" ht="63" spans="1:10">
      <c r="A1" s="198" t="s">
        <v>173</v>
      </c>
      <c r="B1" s="199" t="s">
        <v>7</v>
      </c>
      <c r="C1" s="200" t="s">
        <v>174</v>
      </c>
      <c r="D1" s="201" t="s">
        <v>175</v>
      </c>
      <c r="E1" s="200" t="s">
        <v>176</v>
      </c>
      <c r="F1" s="200" t="s">
        <v>177</v>
      </c>
      <c r="G1" s="200" t="s">
        <v>178</v>
      </c>
      <c r="H1" s="200" t="s">
        <v>179</v>
      </c>
      <c r="I1" s="200" t="s">
        <v>180</v>
      </c>
      <c r="J1" s="200" t="s">
        <v>181</v>
      </c>
    </row>
    <row r="2" spans="1:10">
      <c r="A2" s="202">
        <f>1</f>
        <v>1</v>
      </c>
      <c r="B2" s="311" t="s">
        <v>29</v>
      </c>
      <c r="C2" s="204" t="s">
        <v>31</v>
      </c>
      <c r="D2" s="205" t="s">
        <v>32</v>
      </c>
      <c r="E2" s="206">
        <v>10200</v>
      </c>
      <c r="F2" s="206">
        <v>10800</v>
      </c>
      <c r="G2" s="206">
        <v>11400</v>
      </c>
      <c r="H2" s="206">
        <v>12600</v>
      </c>
      <c r="I2" s="206">
        <v>13200</v>
      </c>
      <c r="J2" s="223">
        <v>13800</v>
      </c>
    </row>
    <row r="3" spans="1:10">
      <c r="A3" s="202">
        <f t="shared" ref="A3:A9" si="0">A2+1</f>
        <v>2</v>
      </c>
      <c r="B3" s="311" t="s">
        <v>34</v>
      </c>
      <c r="C3" s="204" t="s">
        <v>31</v>
      </c>
      <c r="D3" s="205" t="s">
        <v>35</v>
      </c>
      <c r="E3" s="206">
        <v>4250</v>
      </c>
      <c r="F3" s="206">
        <v>4500</v>
      </c>
      <c r="G3" s="206">
        <v>4750</v>
      </c>
      <c r="H3" s="206">
        <v>5250</v>
      </c>
      <c r="I3" s="206">
        <v>5500</v>
      </c>
      <c r="J3" s="223">
        <v>5750</v>
      </c>
    </row>
    <row r="4" spans="1:10">
      <c r="A4" s="202">
        <f t="shared" si="0"/>
        <v>3</v>
      </c>
      <c r="B4" s="311" t="s">
        <v>36</v>
      </c>
      <c r="C4" s="204" t="s">
        <v>31</v>
      </c>
      <c r="D4" s="205" t="s">
        <v>37</v>
      </c>
      <c r="E4" s="206">
        <v>2805</v>
      </c>
      <c r="F4" s="206">
        <v>2970</v>
      </c>
      <c r="G4" s="206">
        <v>3135</v>
      </c>
      <c r="H4" s="206">
        <v>3465</v>
      </c>
      <c r="I4" s="206">
        <v>3630</v>
      </c>
      <c r="J4" s="223">
        <v>3795</v>
      </c>
    </row>
    <row r="5" spans="1:10">
      <c r="A5" s="202">
        <f t="shared" si="0"/>
        <v>4</v>
      </c>
      <c r="B5" s="311" t="s">
        <v>38</v>
      </c>
      <c r="C5" s="204" t="s">
        <v>31</v>
      </c>
      <c r="D5" s="205" t="s">
        <v>39</v>
      </c>
      <c r="E5" s="206">
        <v>2805</v>
      </c>
      <c r="F5" s="206">
        <v>2970</v>
      </c>
      <c r="G5" s="206">
        <v>3135</v>
      </c>
      <c r="H5" s="206">
        <v>3465</v>
      </c>
      <c r="I5" s="206">
        <v>3630</v>
      </c>
      <c r="J5" s="223">
        <v>3795</v>
      </c>
    </row>
    <row r="6" spans="1:10">
      <c r="A6" s="202">
        <f t="shared" si="0"/>
        <v>5</v>
      </c>
      <c r="B6" s="311" t="s">
        <v>40</v>
      </c>
      <c r="C6" s="204" t="s">
        <v>31</v>
      </c>
      <c r="D6" s="205" t="s">
        <v>41</v>
      </c>
      <c r="E6" s="206">
        <v>1020</v>
      </c>
      <c r="F6" s="206">
        <v>1080</v>
      </c>
      <c r="G6" s="206">
        <v>1140</v>
      </c>
      <c r="H6" s="206">
        <v>1260</v>
      </c>
      <c r="I6" s="206">
        <v>1320</v>
      </c>
      <c r="J6" s="223">
        <v>1380</v>
      </c>
    </row>
    <row r="7" spans="1:10">
      <c r="A7" s="202">
        <f t="shared" si="0"/>
        <v>6</v>
      </c>
      <c r="B7" s="311" t="s">
        <v>42</v>
      </c>
      <c r="C7" s="204" t="s">
        <v>31</v>
      </c>
      <c r="D7" s="205" t="s">
        <v>43</v>
      </c>
      <c r="E7" s="206">
        <v>977.5</v>
      </c>
      <c r="F7" s="206">
        <v>1035</v>
      </c>
      <c r="G7" s="206">
        <v>1092.5</v>
      </c>
      <c r="H7" s="206">
        <v>1207.5</v>
      </c>
      <c r="I7" s="206">
        <v>1265</v>
      </c>
      <c r="J7" s="223">
        <v>1322.5</v>
      </c>
    </row>
    <row r="8" spans="1:10">
      <c r="A8" s="202">
        <f t="shared" si="0"/>
        <v>7</v>
      </c>
      <c r="B8" s="312" t="s">
        <v>44</v>
      </c>
      <c r="C8" s="204" t="s">
        <v>31</v>
      </c>
      <c r="D8" s="205" t="s">
        <v>45</v>
      </c>
      <c r="E8" s="206">
        <v>2550</v>
      </c>
      <c r="F8" s="206">
        <v>2700</v>
      </c>
      <c r="G8" s="206">
        <v>2850</v>
      </c>
      <c r="H8" s="206">
        <v>3150</v>
      </c>
      <c r="I8" s="206">
        <v>3300</v>
      </c>
      <c r="J8" s="223">
        <v>3450</v>
      </c>
    </row>
    <row r="9" spans="1:10">
      <c r="A9" s="202">
        <f t="shared" si="0"/>
        <v>8</v>
      </c>
      <c r="B9" s="312" t="s">
        <v>46</v>
      </c>
      <c r="C9" s="204" t="s">
        <v>31</v>
      </c>
      <c r="D9" s="205" t="s">
        <v>47</v>
      </c>
      <c r="E9" s="206">
        <v>1035</v>
      </c>
      <c r="F9" s="206">
        <v>1035</v>
      </c>
      <c r="G9" s="206">
        <v>1092.5</v>
      </c>
      <c r="H9" s="206">
        <v>1207.5</v>
      </c>
      <c r="I9" s="206">
        <v>1230.5</v>
      </c>
      <c r="J9" s="223">
        <v>1265</v>
      </c>
    </row>
    <row r="10" spans="1:10">
      <c r="A10" s="202">
        <v>9</v>
      </c>
      <c r="B10" s="311" t="s">
        <v>48</v>
      </c>
      <c r="C10" s="204" t="s">
        <v>31</v>
      </c>
      <c r="D10" s="205" t="s">
        <v>49</v>
      </c>
      <c r="E10" s="206">
        <v>977.5</v>
      </c>
      <c r="F10" s="206">
        <v>1035</v>
      </c>
      <c r="G10" s="206">
        <v>1092.5</v>
      </c>
      <c r="H10" s="206">
        <v>120735</v>
      </c>
      <c r="I10" s="206">
        <v>1265</v>
      </c>
      <c r="J10" s="223">
        <v>1322.5</v>
      </c>
    </row>
    <row r="11" spans="1:10">
      <c r="A11" s="202">
        <v>10</v>
      </c>
      <c r="B11" s="311" t="s">
        <v>50</v>
      </c>
      <c r="C11" s="204" t="s">
        <v>31</v>
      </c>
      <c r="D11" s="205" t="s">
        <v>51</v>
      </c>
      <c r="E11" s="206">
        <v>1020</v>
      </c>
      <c r="F11" s="206">
        <v>1080</v>
      </c>
      <c r="G11" s="206">
        <v>1140</v>
      </c>
      <c r="H11" s="206">
        <v>1260</v>
      </c>
      <c r="I11" s="206">
        <v>1284</v>
      </c>
      <c r="J11" s="223">
        <v>1320</v>
      </c>
    </row>
    <row r="12" spans="1:10">
      <c r="A12" s="202">
        <v>11</v>
      </c>
      <c r="B12" s="311" t="s">
        <v>52</v>
      </c>
      <c r="C12" s="204" t="s">
        <v>31</v>
      </c>
      <c r="D12" s="205" t="s">
        <v>53</v>
      </c>
      <c r="E12" s="206">
        <v>2125</v>
      </c>
      <c r="F12" s="206">
        <v>2250</v>
      </c>
      <c r="G12" s="206">
        <v>2375</v>
      </c>
      <c r="H12" s="206">
        <v>2625</v>
      </c>
      <c r="I12" s="206">
        <v>2675</v>
      </c>
      <c r="J12" s="223">
        <v>2750</v>
      </c>
    </row>
    <row r="13" spans="1:10">
      <c r="A13" s="202">
        <v>12</v>
      </c>
      <c r="B13" s="311" t="s">
        <v>54</v>
      </c>
      <c r="C13" s="204" t="s">
        <v>31</v>
      </c>
      <c r="D13" s="205" t="s">
        <v>55</v>
      </c>
      <c r="E13" s="206">
        <v>850</v>
      </c>
      <c r="F13" s="206">
        <v>900</v>
      </c>
      <c r="G13" s="206">
        <v>950</v>
      </c>
      <c r="H13" s="206">
        <v>1050</v>
      </c>
      <c r="I13" s="206">
        <v>1070</v>
      </c>
      <c r="J13" s="223">
        <v>1100</v>
      </c>
    </row>
    <row r="14" spans="1:10">
      <c r="A14" s="202">
        <v>13</v>
      </c>
      <c r="B14" s="311" t="s">
        <v>56</v>
      </c>
      <c r="C14" s="204" t="s">
        <v>31</v>
      </c>
      <c r="D14" s="205" t="s">
        <v>57</v>
      </c>
      <c r="E14" s="206">
        <v>892.5</v>
      </c>
      <c r="F14" s="206">
        <v>945</v>
      </c>
      <c r="G14" s="206">
        <v>997.5</v>
      </c>
      <c r="H14" s="206">
        <v>1102.5</v>
      </c>
      <c r="I14" s="206">
        <v>1123.5</v>
      </c>
      <c r="J14" s="223">
        <v>1155</v>
      </c>
    </row>
    <row r="15" spans="1:10">
      <c r="A15" s="202">
        <v>14</v>
      </c>
      <c r="B15" s="311" t="s">
        <v>60</v>
      </c>
      <c r="C15" s="204" t="s">
        <v>31</v>
      </c>
      <c r="D15" s="205" t="s">
        <v>61</v>
      </c>
      <c r="E15" s="206">
        <v>892.5</v>
      </c>
      <c r="F15" s="206">
        <v>945</v>
      </c>
      <c r="G15" s="206">
        <v>997.5</v>
      </c>
      <c r="H15" s="206">
        <v>1102.5</v>
      </c>
      <c r="I15" s="206">
        <v>1123.5</v>
      </c>
      <c r="J15" s="223">
        <v>1155</v>
      </c>
    </row>
    <row r="16" spans="1:10">
      <c r="A16" s="202">
        <v>15</v>
      </c>
      <c r="B16" s="311" t="s">
        <v>62</v>
      </c>
      <c r="C16" s="204" t="s">
        <v>31</v>
      </c>
      <c r="D16" s="205" t="s">
        <v>63</v>
      </c>
      <c r="E16" s="206">
        <v>4250</v>
      </c>
      <c r="F16" s="206">
        <v>4500</v>
      </c>
      <c r="G16" s="206">
        <v>4750</v>
      </c>
      <c r="H16" s="206">
        <v>5250</v>
      </c>
      <c r="I16" s="206">
        <v>5350</v>
      </c>
      <c r="J16" s="223">
        <v>5500</v>
      </c>
    </row>
    <row r="17" spans="1:10">
      <c r="A17" s="208">
        <v>16</v>
      </c>
      <c r="B17" s="209" t="s">
        <v>114</v>
      </c>
      <c r="C17" s="204" t="s">
        <v>31</v>
      </c>
      <c r="D17" s="209" t="s">
        <v>114</v>
      </c>
      <c r="E17" s="205" t="s">
        <v>182</v>
      </c>
      <c r="F17" s="205" t="s">
        <v>182</v>
      </c>
      <c r="G17" s="205" t="s">
        <v>182</v>
      </c>
      <c r="H17" s="205">
        <v>36</v>
      </c>
      <c r="I17" s="206">
        <v>42</v>
      </c>
      <c r="J17" s="223">
        <v>46</v>
      </c>
    </row>
    <row r="18" spans="1:10">
      <c r="A18" s="208">
        <f t="shared" ref="A17:A59" si="1">A17+1</f>
        <v>17</v>
      </c>
      <c r="B18" s="210" t="s">
        <v>120</v>
      </c>
      <c r="C18" s="204" t="s">
        <v>31</v>
      </c>
      <c r="D18" s="210" t="s">
        <v>120</v>
      </c>
      <c r="E18" s="205" t="s">
        <v>182</v>
      </c>
      <c r="F18" s="205">
        <v>60</v>
      </c>
      <c r="G18" s="205">
        <v>65</v>
      </c>
      <c r="H18" s="206">
        <v>89</v>
      </c>
      <c r="I18" s="206">
        <v>100</v>
      </c>
      <c r="J18" s="206">
        <v>109</v>
      </c>
    </row>
    <row r="19" spans="1:10">
      <c r="A19" s="208">
        <f t="shared" si="1"/>
        <v>18</v>
      </c>
      <c r="B19" s="210" t="s">
        <v>124</v>
      </c>
      <c r="C19" s="204" t="s">
        <v>31</v>
      </c>
      <c r="D19" s="210" t="s">
        <v>124</v>
      </c>
      <c r="E19" s="205" t="s">
        <v>182</v>
      </c>
      <c r="F19" s="205">
        <v>69</v>
      </c>
      <c r="G19" s="205">
        <v>73</v>
      </c>
      <c r="H19" s="206">
        <v>78</v>
      </c>
      <c r="I19" s="206">
        <v>90</v>
      </c>
      <c r="J19" s="206">
        <v>95</v>
      </c>
    </row>
    <row r="20" spans="1:10">
      <c r="A20" s="208">
        <f t="shared" si="1"/>
        <v>19</v>
      </c>
      <c r="B20" s="210" t="s">
        <v>128</v>
      </c>
      <c r="C20" s="204" t="s">
        <v>31</v>
      </c>
      <c r="D20" s="210" t="s">
        <v>128</v>
      </c>
      <c r="E20" s="205" t="s">
        <v>182</v>
      </c>
      <c r="F20" s="205">
        <v>69</v>
      </c>
      <c r="G20" s="205">
        <v>73</v>
      </c>
      <c r="H20" s="206">
        <v>78</v>
      </c>
      <c r="I20" s="206">
        <v>90</v>
      </c>
      <c r="J20" s="206">
        <v>95</v>
      </c>
    </row>
    <row r="21" spans="1:10">
      <c r="A21" s="208">
        <f t="shared" si="1"/>
        <v>20</v>
      </c>
      <c r="B21" s="211"/>
      <c r="C21" s="212"/>
      <c r="D21" s="205"/>
      <c r="E21" s="205" t="s">
        <v>182</v>
      </c>
      <c r="F21" s="205" t="s">
        <v>182</v>
      </c>
      <c r="G21" s="205" t="s">
        <v>182</v>
      </c>
      <c r="H21" s="205" t="s">
        <v>182</v>
      </c>
      <c r="I21" s="205" t="s">
        <v>182</v>
      </c>
      <c r="J21" s="224" t="s">
        <v>182</v>
      </c>
    </row>
    <row r="22" spans="1:10">
      <c r="A22" s="208">
        <f t="shared" si="1"/>
        <v>21</v>
      </c>
      <c r="B22" s="210"/>
      <c r="C22" s="204"/>
      <c r="D22" s="205"/>
      <c r="E22" s="205" t="s">
        <v>182</v>
      </c>
      <c r="F22" s="205">
        <v>95</v>
      </c>
      <c r="G22" s="205">
        <v>100</v>
      </c>
      <c r="H22" s="206">
        <v>100</v>
      </c>
      <c r="I22" s="206">
        <v>104</v>
      </c>
      <c r="J22" s="223">
        <v>106</v>
      </c>
    </row>
    <row r="23" spans="1:10">
      <c r="A23" s="208">
        <f t="shared" si="1"/>
        <v>22</v>
      </c>
      <c r="B23" s="210"/>
      <c r="C23" s="212"/>
      <c r="D23" s="205"/>
      <c r="E23" s="205" t="s">
        <v>182</v>
      </c>
      <c r="F23" s="205" t="s">
        <v>182</v>
      </c>
      <c r="G23" s="205" t="s">
        <v>182</v>
      </c>
      <c r="H23" s="206">
        <v>76</v>
      </c>
      <c r="I23" s="206">
        <v>80</v>
      </c>
      <c r="J23" s="223">
        <v>85</v>
      </c>
    </row>
    <row r="24" spans="1:10">
      <c r="A24" s="208">
        <f t="shared" si="1"/>
        <v>23</v>
      </c>
      <c r="B24" s="210"/>
      <c r="C24" s="212"/>
      <c r="D24" s="205"/>
      <c r="E24" s="205" t="s">
        <v>182</v>
      </c>
      <c r="F24" s="205" t="s">
        <v>182</v>
      </c>
      <c r="G24" s="205" t="s">
        <v>182</v>
      </c>
      <c r="H24" s="206">
        <v>76</v>
      </c>
      <c r="I24" s="206">
        <v>80</v>
      </c>
      <c r="J24" s="223">
        <v>85</v>
      </c>
    </row>
    <row r="25" spans="1:10">
      <c r="A25" s="208">
        <f t="shared" si="1"/>
        <v>24</v>
      </c>
      <c r="B25" s="210"/>
      <c r="C25" s="204"/>
      <c r="D25" s="205"/>
      <c r="E25" s="205" t="s">
        <v>182</v>
      </c>
      <c r="F25" s="205" t="s">
        <v>182</v>
      </c>
      <c r="G25" s="205" t="s">
        <v>182</v>
      </c>
      <c r="H25" s="206">
        <v>101</v>
      </c>
      <c r="I25" s="206">
        <v>103</v>
      </c>
      <c r="J25" s="223">
        <v>105</v>
      </c>
    </row>
    <row r="26" spans="1:10">
      <c r="A26" s="208">
        <f t="shared" si="1"/>
        <v>25</v>
      </c>
      <c r="B26" s="210"/>
      <c r="C26" s="212"/>
      <c r="D26" s="205"/>
      <c r="E26" s="205" t="s">
        <v>182</v>
      </c>
      <c r="F26" s="205" t="s">
        <v>182</v>
      </c>
      <c r="G26" s="205" t="s">
        <v>182</v>
      </c>
      <c r="H26" s="206">
        <v>76</v>
      </c>
      <c r="I26" s="206">
        <v>80</v>
      </c>
      <c r="J26" s="223">
        <v>85</v>
      </c>
    </row>
    <row r="27" spans="1:10">
      <c r="A27" s="208">
        <f t="shared" si="1"/>
        <v>26</v>
      </c>
      <c r="B27" s="210"/>
      <c r="C27" s="213"/>
      <c r="D27" s="205"/>
      <c r="E27" s="205" t="s">
        <v>182</v>
      </c>
      <c r="F27" s="205" t="s">
        <v>182</v>
      </c>
      <c r="G27" s="205" t="s">
        <v>182</v>
      </c>
      <c r="H27" s="206">
        <v>70</v>
      </c>
      <c r="I27" s="206">
        <v>75</v>
      </c>
      <c r="J27" s="223">
        <v>77</v>
      </c>
    </row>
    <row r="28" spans="1:10">
      <c r="A28" s="208">
        <f t="shared" si="1"/>
        <v>27</v>
      </c>
      <c r="B28" s="214"/>
      <c r="C28" s="215"/>
      <c r="D28" s="205"/>
      <c r="E28" s="205" t="s">
        <v>182</v>
      </c>
      <c r="F28" s="205">
        <v>80</v>
      </c>
      <c r="G28" s="205">
        <v>85</v>
      </c>
      <c r="H28" s="206">
        <v>89</v>
      </c>
      <c r="I28" s="206">
        <v>100</v>
      </c>
      <c r="J28" s="225" t="s">
        <v>182</v>
      </c>
    </row>
    <row r="29" spans="1:10">
      <c r="A29" s="208">
        <f t="shared" si="1"/>
        <v>28</v>
      </c>
      <c r="B29" s="210"/>
      <c r="C29" s="213"/>
      <c r="D29" s="205"/>
      <c r="E29" s="205" t="s">
        <v>182</v>
      </c>
      <c r="F29" s="205" t="s">
        <v>182</v>
      </c>
      <c r="G29" s="205" t="s">
        <v>182</v>
      </c>
      <c r="H29" s="206">
        <v>70</v>
      </c>
      <c r="I29" s="206">
        <v>75</v>
      </c>
      <c r="J29" s="223">
        <v>80</v>
      </c>
    </row>
    <row r="30" spans="1:10">
      <c r="A30" s="208">
        <f t="shared" si="1"/>
        <v>29</v>
      </c>
      <c r="B30" s="214"/>
      <c r="C30" s="215"/>
      <c r="D30" s="205"/>
      <c r="E30" s="205" t="s">
        <v>182</v>
      </c>
      <c r="F30" s="205">
        <v>80</v>
      </c>
      <c r="G30" s="205">
        <v>85</v>
      </c>
      <c r="H30" s="206">
        <v>89</v>
      </c>
      <c r="I30" s="206">
        <v>100</v>
      </c>
      <c r="J30" s="225" t="s">
        <v>182</v>
      </c>
    </row>
    <row r="31" spans="1:10">
      <c r="A31" s="208">
        <f t="shared" si="1"/>
        <v>30</v>
      </c>
      <c r="B31" s="210"/>
      <c r="C31" s="213"/>
      <c r="D31" s="205"/>
      <c r="E31" s="205" t="s">
        <v>182</v>
      </c>
      <c r="F31" s="205" t="s">
        <v>182</v>
      </c>
      <c r="G31" s="205" t="s">
        <v>182</v>
      </c>
      <c r="H31" s="206">
        <v>70</v>
      </c>
      <c r="I31" s="206">
        <v>75</v>
      </c>
      <c r="J31" s="223">
        <v>80</v>
      </c>
    </row>
    <row r="32" spans="1:10">
      <c r="A32" s="208">
        <f t="shared" si="1"/>
        <v>31</v>
      </c>
      <c r="B32" s="210"/>
      <c r="C32" s="212"/>
      <c r="D32" s="205"/>
      <c r="E32" s="205" t="s">
        <v>182</v>
      </c>
      <c r="F32" s="205">
        <v>50</v>
      </c>
      <c r="G32" s="205">
        <v>55</v>
      </c>
      <c r="H32" s="206">
        <v>56</v>
      </c>
      <c r="I32" s="206">
        <v>60</v>
      </c>
      <c r="J32" s="206">
        <v>65</v>
      </c>
    </row>
    <row r="33" spans="1:10">
      <c r="A33" s="208">
        <f t="shared" si="1"/>
        <v>32</v>
      </c>
      <c r="B33" s="210"/>
      <c r="C33" s="212"/>
      <c r="D33" s="205"/>
      <c r="E33" s="205" t="s">
        <v>182</v>
      </c>
      <c r="F33" s="205">
        <v>50</v>
      </c>
      <c r="G33" s="205">
        <v>55</v>
      </c>
      <c r="H33" s="206">
        <v>56</v>
      </c>
      <c r="I33" s="206">
        <v>60</v>
      </c>
      <c r="J33" s="206">
        <v>65</v>
      </c>
    </row>
    <row r="34" spans="1:10">
      <c r="A34" s="216">
        <f t="shared" si="1"/>
        <v>33</v>
      </c>
      <c r="B34" s="217" t="s">
        <v>183</v>
      </c>
      <c r="C34" s="204" t="s">
        <v>31</v>
      </c>
      <c r="D34" s="205"/>
      <c r="E34" s="205" t="s">
        <v>182</v>
      </c>
      <c r="F34" s="205" t="s">
        <v>182</v>
      </c>
      <c r="G34" s="205" t="s">
        <v>182</v>
      </c>
      <c r="H34" s="205" t="s">
        <v>182</v>
      </c>
      <c r="I34" s="205" t="s">
        <v>182</v>
      </c>
      <c r="J34" s="224" t="s">
        <v>182</v>
      </c>
    </row>
    <row r="35" spans="1:10">
      <c r="A35" s="216">
        <f t="shared" si="1"/>
        <v>34</v>
      </c>
      <c r="B35" s="217" t="s">
        <v>184</v>
      </c>
      <c r="C35" s="204" t="s">
        <v>31</v>
      </c>
      <c r="D35" s="205"/>
      <c r="E35" s="205" t="s">
        <v>182</v>
      </c>
      <c r="F35" s="205" t="s">
        <v>182</v>
      </c>
      <c r="G35" s="205" t="s">
        <v>182</v>
      </c>
      <c r="H35" s="205" t="s">
        <v>182</v>
      </c>
      <c r="I35" s="205" t="s">
        <v>182</v>
      </c>
      <c r="J35" s="224" t="s">
        <v>182</v>
      </c>
    </row>
    <row r="36" spans="1:10">
      <c r="A36" s="216">
        <f t="shared" si="1"/>
        <v>35</v>
      </c>
      <c r="B36" s="217" t="s">
        <v>185</v>
      </c>
      <c r="C36" s="204" t="s">
        <v>31</v>
      </c>
      <c r="D36" s="205"/>
      <c r="E36" s="205" t="s">
        <v>182</v>
      </c>
      <c r="F36" s="205" t="s">
        <v>182</v>
      </c>
      <c r="G36" s="205" t="s">
        <v>182</v>
      </c>
      <c r="H36" s="205" t="s">
        <v>182</v>
      </c>
      <c r="I36" s="205" t="s">
        <v>182</v>
      </c>
      <c r="J36" s="224" t="s">
        <v>182</v>
      </c>
    </row>
    <row r="37" spans="1:10">
      <c r="A37" s="216">
        <f t="shared" si="1"/>
        <v>36</v>
      </c>
      <c r="B37" s="217" t="s">
        <v>186</v>
      </c>
      <c r="C37" s="204" t="s">
        <v>31</v>
      </c>
      <c r="D37" s="205"/>
      <c r="E37" s="205" t="s">
        <v>182</v>
      </c>
      <c r="F37" s="205" t="s">
        <v>182</v>
      </c>
      <c r="G37" s="205" t="s">
        <v>182</v>
      </c>
      <c r="H37" s="205" t="s">
        <v>182</v>
      </c>
      <c r="I37" s="205" t="s">
        <v>182</v>
      </c>
      <c r="J37" s="224" t="s">
        <v>182</v>
      </c>
    </row>
    <row r="38" spans="1:10">
      <c r="A38" s="218">
        <f t="shared" si="1"/>
        <v>37</v>
      </c>
      <c r="B38" s="217" t="s">
        <v>187</v>
      </c>
      <c r="C38" s="212" t="s">
        <v>188</v>
      </c>
      <c r="D38" s="205" t="s">
        <v>189</v>
      </c>
      <c r="E38" s="205" t="s">
        <v>182</v>
      </c>
      <c r="F38" s="205" t="s">
        <v>182</v>
      </c>
      <c r="G38" s="205" t="s">
        <v>182</v>
      </c>
      <c r="H38" s="205" t="s">
        <v>182</v>
      </c>
      <c r="I38" s="205" t="s">
        <v>182</v>
      </c>
      <c r="J38" s="224" t="s">
        <v>182</v>
      </c>
    </row>
    <row r="39" spans="1:10">
      <c r="A39" s="218">
        <f t="shared" si="1"/>
        <v>38</v>
      </c>
      <c r="B39" s="217" t="s">
        <v>190</v>
      </c>
      <c r="C39" s="212" t="s">
        <v>188</v>
      </c>
      <c r="D39" s="205" t="s">
        <v>191</v>
      </c>
      <c r="E39" s="205" t="s">
        <v>182</v>
      </c>
      <c r="F39" s="205" t="s">
        <v>182</v>
      </c>
      <c r="G39" s="205" t="s">
        <v>182</v>
      </c>
      <c r="H39" s="205" t="s">
        <v>182</v>
      </c>
      <c r="I39" s="205" t="s">
        <v>182</v>
      </c>
      <c r="J39" s="224" t="s">
        <v>182</v>
      </c>
    </row>
    <row r="40" spans="1:10">
      <c r="A40" s="218">
        <f t="shared" si="1"/>
        <v>39</v>
      </c>
      <c r="B40" s="217" t="s">
        <v>192</v>
      </c>
      <c r="C40" s="212" t="s">
        <v>188</v>
      </c>
      <c r="D40" s="205" t="s">
        <v>193</v>
      </c>
      <c r="E40" s="205" t="s">
        <v>182</v>
      </c>
      <c r="F40" s="205" t="s">
        <v>182</v>
      </c>
      <c r="G40" s="205" t="s">
        <v>182</v>
      </c>
      <c r="H40" s="205" t="s">
        <v>182</v>
      </c>
      <c r="I40" s="205" t="s">
        <v>182</v>
      </c>
      <c r="J40" s="224" t="s">
        <v>182</v>
      </c>
    </row>
    <row r="41" ht="30" spans="1:10">
      <c r="A41" s="219">
        <f t="shared" si="1"/>
        <v>40</v>
      </c>
      <c r="B41" s="217" t="s">
        <v>194</v>
      </c>
      <c r="C41" s="220" t="s">
        <v>195</v>
      </c>
      <c r="D41" s="221" t="s">
        <v>196</v>
      </c>
      <c r="E41" s="205"/>
      <c r="F41" s="205"/>
      <c r="G41" s="205"/>
      <c r="H41" s="205"/>
      <c r="I41" s="205"/>
      <c r="J41" s="224"/>
    </row>
    <row r="42" ht="30" spans="1:10">
      <c r="A42" s="219">
        <f t="shared" si="1"/>
        <v>41</v>
      </c>
      <c r="B42" s="217" t="s">
        <v>197</v>
      </c>
      <c r="C42" s="220" t="s">
        <v>195</v>
      </c>
      <c r="D42" s="221" t="s">
        <v>198</v>
      </c>
      <c r="E42" s="205"/>
      <c r="F42" s="205"/>
      <c r="G42" s="205"/>
      <c r="H42" s="205"/>
      <c r="I42" s="205"/>
      <c r="J42" s="224"/>
    </row>
    <row r="43" ht="30" spans="1:10">
      <c r="A43" s="219">
        <f t="shared" si="1"/>
        <v>42</v>
      </c>
      <c r="B43" s="217" t="s">
        <v>199</v>
      </c>
      <c r="C43" s="220" t="s">
        <v>195</v>
      </c>
      <c r="D43" s="221" t="s">
        <v>200</v>
      </c>
      <c r="E43" s="205"/>
      <c r="F43" s="205"/>
      <c r="G43" s="205"/>
      <c r="H43" s="205"/>
      <c r="I43" s="205"/>
      <c r="J43" s="224"/>
    </row>
    <row r="44" ht="30" spans="1:10">
      <c r="A44" s="219">
        <f t="shared" si="1"/>
        <v>43</v>
      </c>
      <c r="B44" s="217" t="s">
        <v>201</v>
      </c>
      <c r="C44" s="220" t="s">
        <v>195</v>
      </c>
      <c r="D44" s="221" t="s">
        <v>202</v>
      </c>
      <c r="E44" s="205"/>
      <c r="F44" s="205"/>
      <c r="G44" s="205"/>
      <c r="H44" s="205"/>
      <c r="I44" s="205"/>
      <c r="J44" s="224"/>
    </row>
    <row r="45" ht="120" spans="1:10">
      <c r="A45" s="219">
        <f t="shared" si="1"/>
        <v>44</v>
      </c>
      <c r="B45" s="217" t="s">
        <v>203</v>
      </c>
      <c r="C45" s="204" t="s">
        <v>188</v>
      </c>
      <c r="D45" s="222" t="s">
        <v>204</v>
      </c>
      <c r="E45" s="205"/>
      <c r="F45" s="205"/>
      <c r="G45" s="205"/>
      <c r="H45" s="205"/>
      <c r="I45" s="205"/>
      <c r="J45" s="224"/>
    </row>
    <row r="46" ht="120" spans="1:10">
      <c r="A46" s="219">
        <f t="shared" si="1"/>
        <v>45</v>
      </c>
      <c r="B46" s="217" t="s">
        <v>205</v>
      </c>
      <c r="C46" s="204" t="s">
        <v>188</v>
      </c>
      <c r="D46" s="222" t="s">
        <v>206</v>
      </c>
      <c r="E46" s="205"/>
      <c r="F46" s="205"/>
      <c r="G46" s="205"/>
      <c r="H46" s="205"/>
      <c r="I46" s="205"/>
      <c r="J46" s="224"/>
    </row>
    <row r="47" ht="75" spans="1:10">
      <c r="A47" s="219">
        <f t="shared" si="1"/>
        <v>46</v>
      </c>
      <c r="B47" s="217" t="s">
        <v>207</v>
      </c>
      <c r="C47" s="204" t="s">
        <v>188</v>
      </c>
      <c r="D47" s="222" t="s">
        <v>208</v>
      </c>
      <c r="E47" s="205"/>
      <c r="F47" s="205"/>
      <c r="G47" s="205"/>
      <c r="H47" s="205"/>
      <c r="I47" s="205"/>
      <c r="J47" s="224"/>
    </row>
    <row r="48" ht="75" spans="1:10">
      <c r="A48" s="219">
        <f t="shared" si="1"/>
        <v>47</v>
      </c>
      <c r="B48" s="217" t="s">
        <v>209</v>
      </c>
      <c r="C48" s="204" t="s">
        <v>188</v>
      </c>
      <c r="D48" s="222" t="s">
        <v>210</v>
      </c>
      <c r="E48" s="205"/>
      <c r="F48" s="205"/>
      <c r="G48" s="205"/>
      <c r="H48" s="205"/>
      <c r="I48" s="205"/>
      <c r="J48" s="224"/>
    </row>
    <row r="49" ht="60" spans="1:10">
      <c r="A49" s="219">
        <f t="shared" si="1"/>
        <v>48</v>
      </c>
      <c r="B49" s="217" t="s">
        <v>211</v>
      </c>
      <c r="C49" s="204" t="s">
        <v>188</v>
      </c>
      <c r="D49" s="221" t="s">
        <v>212</v>
      </c>
      <c r="E49" s="205"/>
      <c r="F49" s="205"/>
      <c r="G49" s="205"/>
      <c r="H49" s="205"/>
      <c r="I49" s="205"/>
      <c r="J49" s="224"/>
    </row>
    <row r="50" ht="60" spans="1:10">
      <c r="A50" s="219">
        <f t="shared" si="1"/>
        <v>49</v>
      </c>
      <c r="B50" s="217" t="s">
        <v>213</v>
      </c>
      <c r="C50" s="204" t="s">
        <v>188</v>
      </c>
      <c r="D50" s="221" t="s">
        <v>214</v>
      </c>
      <c r="E50" s="205"/>
      <c r="F50" s="205"/>
      <c r="G50" s="205"/>
      <c r="H50" s="205"/>
      <c r="I50" s="205"/>
      <c r="J50" s="224"/>
    </row>
    <row r="51" ht="60" spans="1:10">
      <c r="A51" s="219">
        <f t="shared" si="1"/>
        <v>50</v>
      </c>
      <c r="B51" s="217" t="s">
        <v>215</v>
      </c>
      <c r="C51" s="204" t="s">
        <v>188</v>
      </c>
      <c r="D51" s="221" t="s">
        <v>216</v>
      </c>
      <c r="E51" s="205"/>
      <c r="F51" s="205"/>
      <c r="G51" s="205"/>
      <c r="H51" s="205"/>
      <c r="I51" s="205"/>
      <c r="J51" s="224"/>
    </row>
    <row r="52" ht="60" spans="1:10">
      <c r="A52" s="219">
        <f t="shared" si="1"/>
        <v>51</v>
      </c>
      <c r="B52" s="217" t="s">
        <v>217</v>
      </c>
      <c r="C52" s="204" t="s">
        <v>188</v>
      </c>
      <c r="D52" s="221" t="s">
        <v>218</v>
      </c>
      <c r="E52" s="205"/>
      <c r="F52" s="205"/>
      <c r="G52" s="205"/>
      <c r="H52" s="205"/>
      <c r="I52" s="205"/>
      <c r="J52" s="224"/>
    </row>
    <row r="53" ht="60" spans="1:10">
      <c r="A53" s="219">
        <f t="shared" si="1"/>
        <v>52</v>
      </c>
      <c r="B53" s="217" t="s">
        <v>219</v>
      </c>
      <c r="C53" s="204" t="s">
        <v>188</v>
      </c>
      <c r="D53" s="221" t="s">
        <v>220</v>
      </c>
      <c r="E53" s="205"/>
      <c r="F53" s="205"/>
      <c r="G53" s="205"/>
      <c r="H53" s="205"/>
      <c r="I53" s="205"/>
      <c r="J53" s="224"/>
    </row>
    <row r="54" ht="60" spans="1:10">
      <c r="A54" s="219">
        <f t="shared" si="1"/>
        <v>53</v>
      </c>
      <c r="B54" s="217" t="s">
        <v>221</v>
      </c>
      <c r="C54" s="204" t="s">
        <v>188</v>
      </c>
      <c r="D54" s="221" t="s">
        <v>222</v>
      </c>
      <c r="E54" s="205"/>
      <c r="F54" s="205"/>
      <c r="G54" s="205"/>
      <c r="H54" s="205"/>
      <c r="I54" s="205"/>
      <c r="J54" s="224"/>
    </row>
    <row r="55" ht="60" spans="1:10">
      <c r="A55" s="219">
        <f t="shared" si="1"/>
        <v>54</v>
      </c>
      <c r="B55" s="217" t="s">
        <v>223</v>
      </c>
      <c r="C55" s="204" t="s">
        <v>188</v>
      </c>
      <c r="D55" s="221" t="s">
        <v>224</v>
      </c>
      <c r="E55" s="205"/>
      <c r="F55" s="205"/>
      <c r="G55" s="205"/>
      <c r="H55" s="205"/>
      <c r="I55" s="205"/>
      <c r="J55" s="224"/>
    </row>
    <row r="56" ht="60" spans="1:10">
      <c r="A56" s="219">
        <f t="shared" si="1"/>
        <v>55</v>
      </c>
      <c r="B56" s="217" t="s">
        <v>225</v>
      </c>
      <c r="C56" s="204" t="s">
        <v>188</v>
      </c>
      <c r="D56" s="221" t="s">
        <v>226</v>
      </c>
      <c r="E56" s="205"/>
      <c r="F56" s="205"/>
      <c r="G56" s="205"/>
      <c r="H56" s="205"/>
      <c r="I56" s="205"/>
      <c r="J56" s="224"/>
    </row>
    <row r="57" ht="45" spans="1:10">
      <c r="A57" s="219">
        <f t="shared" si="1"/>
        <v>56</v>
      </c>
      <c r="B57" s="210" t="s">
        <v>227</v>
      </c>
      <c r="C57" s="204" t="s">
        <v>228</v>
      </c>
      <c r="D57" s="222" t="s">
        <v>229</v>
      </c>
      <c r="E57" s="205"/>
      <c r="F57" s="205"/>
      <c r="G57" s="205"/>
      <c r="H57" s="205"/>
      <c r="I57" s="205"/>
      <c r="J57" s="224"/>
    </row>
    <row r="58" ht="45" spans="1:10">
      <c r="A58" s="219">
        <f t="shared" si="1"/>
        <v>57</v>
      </c>
      <c r="B58" s="210" t="s">
        <v>230</v>
      </c>
      <c r="C58" s="204" t="s">
        <v>228</v>
      </c>
      <c r="D58" s="222" t="s">
        <v>231</v>
      </c>
      <c r="E58" s="205"/>
      <c r="F58" s="205"/>
      <c r="G58" s="205"/>
      <c r="H58" s="205"/>
      <c r="I58" s="205"/>
      <c r="J58" s="224"/>
    </row>
    <row r="59" ht="45" spans="1:10">
      <c r="A59" s="219">
        <f t="shared" si="1"/>
        <v>58</v>
      </c>
      <c r="B59" s="210" t="s">
        <v>232</v>
      </c>
      <c r="C59" s="204" t="s">
        <v>228</v>
      </c>
      <c r="D59" s="222" t="s">
        <v>233</v>
      </c>
      <c r="E59" s="205"/>
      <c r="F59" s="205"/>
      <c r="G59" s="205"/>
      <c r="H59" s="205"/>
      <c r="I59" s="205"/>
      <c r="J59" s="22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1"/>
  <sheetViews>
    <sheetView workbookViewId="0">
      <pane xSplit="1" ySplit="2" topLeftCell="B114" activePane="bottomRight" state="frozen"/>
      <selection/>
      <selection pane="topRight"/>
      <selection pane="bottomLeft"/>
      <selection pane="bottomRight" activeCell="F32" sqref="F32:F34"/>
    </sheetView>
  </sheetViews>
  <sheetFormatPr defaultColWidth="9" defaultRowHeight="16.5"/>
  <cols>
    <col min="1" max="1" width="41" style="136" customWidth="1"/>
    <col min="2" max="2" width="13" style="137" customWidth="1"/>
    <col min="3" max="3" width="9" style="138" customWidth="1"/>
    <col min="4" max="4" width="11.25" style="156" customWidth="1"/>
    <col min="5" max="5" width="9.125" customWidth="1"/>
    <col min="6" max="6" width="52.125" style="157" customWidth="1"/>
  </cols>
  <sheetData>
    <row r="1" ht="39.95" customHeight="1" spans="1:6">
      <c r="A1" s="158" t="s">
        <v>234</v>
      </c>
      <c r="B1" s="158" t="s">
        <v>235</v>
      </c>
      <c r="C1" s="140" t="s">
        <v>236</v>
      </c>
      <c r="D1" s="159" t="s">
        <v>24</v>
      </c>
      <c r="E1" s="160" t="s">
        <v>237</v>
      </c>
      <c r="F1" s="161" t="s">
        <v>175</v>
      </c>
    </row>
    <row r="2" ht="18.75" spans="1:6">
      <c r="A2" s="162"/>
      <c r="B2" s="162"/>
      <c r="C2" s="140"/>
      <c r="D2" s="147" t="e">
        <f>COUNTIF(D3:D220,#REF!)/(COUNTIF(D3:D220,#REF!)+COUNTIF(D3:D220,#REF!))</f>
        <v>#DIV/0!</v>
      </c>
      <c r="E2" s="147">
        <f>COUNTA(E3:E157)/(COUNTBLANK(E3:E157)+COUNTA(E3:E157))</f>
        <v>0.0129032258064516</v>
      </c>
      <c r="F2" s="163"/>
    </row>
    <row r="3" spans="1:6">
      <c r="A3" s="164" t="s">
        <v>238</v>
      </c>
      <c r="B3" s="165"/>
      <c r="C3" s="165"/>
      <c r="D3" s="166"/>
      <c r="E3" s="167"/>
      <c r="F3" s="168"/>
    </row>
    <row r="4" spans="1:18">
      <c r="A4" s="152" t="s">
        <v>239</v>
      </c>
      <c r="B4" s="153" t="s">
        <v>240</v>
      </c>
      <c r="C4" s="153" t="s">
        <v>241</v>
      </c>
      <c r="D4" s="169" t="s">
        <v>242</v>
      </c>
      <c r="E4" s="80"/>
      <c r="F4" s="154"/>
      <c r="G4" s="133"/>
      <c r="H4" s="133"/>
      <c r="I4" s="133"/>
      <c r="J4" s="133"/>
      <c r="K4" s="133"/>
      <c r="L4" s="133"/>
      <c r="M4" s="133"/>
      <c r="N4" s="133"/>
      <c r="O4" s="133"/>
      <c r="P4" s="133"/>
      <c r="Q4" s="133"/>
      <c r="R4" s="133"/>
    </row>
    <row r="5" spans="1:18">
      <c r="A5" s="152" t="s">
        <v>243</v>
      </c>
      <c r="B5" s="153" t="s">
        <v>244</v>
      </c>
      <c r="C5" s="153" t="s">
        <v>241</v>
      </c>
      <c r="D5" s="169" t="s">
        <v>242</v>
      </c>
      <c r="E5" s="80"/>
      <c r="F5" s="154"/>
      <c r="G5" s="133"/>
      <c r="H5" s="133"/>
      <c r="I5" s="133"/>
      <c r="J5" s="133"/>
      <c r="K5" s="133"/>
      <c r="L5" s="133"/>
      <c r="M5" s="133"/>
      <c r="N5" s="133"/>
      <c r="O5" s="133"/>
      <c r="P5" s="133"/>
      <c r="Q5" s="133"/>
      <c r="R5" s="133"/>
    </row>
    <row r="6" spans="1:18">
      <c r="A6" s="152" t="s">
        <v>245</v>
      </c>
      <c r="B6" s="153" t="s">
        <v>246</v>
      </c>
      <c r="C6" s="153" t="s">
        <v>241</v>
      </c>
      <c r="D6" s="169" t="s">
        <v>242</v>
      </c>
      <c r="E6" s="80"/>
      <c r="F6" s="154"/>
      <c r="G6" s="133"/>
      <c r="H6" s="133"/>
      <c r="I6" s="133"/>
      <c r="J6" s="133"/>
      <c r="K6" s="133"/>
      <c r="L6" s="133"/>
      <c r="M6" s="133"/>
      <c r="N6" s="133"/>
      <c r="O6" s="133"/>
      <c r="P6" s="133"/>
      <c r="Q6" s="133"/>
      <c r="R6" s="133"/>
    </row>
    <row r="7" spans="1:18">
      <c r="A7" s="152" t="s">
        <v>247</v>
      </c>
      <c r="B7" s="153" t="s">
        <v>248</v>
      </c>
      <c r="C7" s="153"/>
      <c r="D7" s="169" t="s">
        <v>249</v>
      </c>
      <c r="E7" s="154"/>
      <c r="F7" s="170"/>
      <c r="G7" s="133"/>
      <c r="H7" s="133"/>
      <c r="I7" s="133"/>
      <c r="J7" s="133"/>
      <c r="K7" s="133"/>
      <c r="L7" s="133"/>
      <c r="M7" s="133"/>
      <c r="N7" s="133"/>
      <c r="O7" s="133"/>
      <c r="P7" s="133"/>
      <c r="Q7" s="133"/>
      <c r="R7" s="133"/>
    </row>
    <row r="8" spans="1:18">
      <c r="A8" s="152" t="s">
        <v>250</v>
      </c>
      <c r="B8" s="153" t="s">
        <v>251</v>
      </c>
      <c r="C8" s="153" t="s">
        <v>241</v>
      </c>
      <c r="D8" s="169" t="s">
        <v>242</v>
      </c>
      <c r="E8" s="80"/>
      <c r="F8" s="154"/>
      <c r="G8" s="133"/>
      <c r="H8" s="133"/>
      <c r="I8" s="133"/>
      <c r="J8" s="133"/>
      <c r="K8" s="133"/>
      <c r="L8" s="133"/>
      <c r="M8" s="133"/>
      <c r="N8" s="133"/>
      <c r="O8" s="133"/>
      <c r="P8" s="133"/>
      <c r="Q8" s="133"/>
      <c r="R8" s="133"/>
    </row>
    <row r="9" spans="1:18">
      <c r="A9" s="152" t="s">
        <v>252</v>
      </c>
      <c r="B9" s="153" t="s">
        <v>253</v>
      </c>
      <c r="C9" s="153" t="s">
        <v>241</v>
      </c>
      <c r="D9" s="169" t="s">
        <v>242</v>
      </c>
      <c r="E9" s="80"/>
      <c r="F9" s="154"/>
      <c r="G9" s="133"/>
      <c r="H9" s="133"/>
      <c r="I9" s="133"/>
      <c r="J9" s="133"/>
      <c r="K9" s="133"/>
      <c r="L9" s="133"/>
      <c r="M9" s="133"/>
      <c r="N9" s="133"/>
      <c r="O9" s="133"/>
      <c r="P9" s="133"/>
      <c r="Q9" s="133"/>
      <c r="R9" s="133"/>
    </row>
    <row r="10" spans="1:18">
      <c r="A10" s="152" t="s">
        <v>254</v>
      </c>
      <c r="B10" s="153" t="s">
        <v>255</v>
      </c>
      <c r="C10" s="153" t="s">
        <v>241</v>
      </c>
      <c r="D10" s="169" t="s">
        <v>242</v>
      </c>
      <c r="E10" s="80"/>
      <c r="F10" s="154"/>
      <c r="G10" s="133"/>
      <c r="H10" s="133"/>
      <c r="I10" s="133"/>
      <c r="J10" s="133"/>
      <c r="K10" s="133"/>
      <c r="L10" s="133"/>
      <c r="M10" s="133"/>
      <c r="N10" s="133"/>
      <c r="O10" s="133"/>
      <c r="P10" s="133"/>
      <c r="Q10" s="133"/>
      <c r="R10" s="133"/>
    </row>
    <row r="11" spans="1:18">
      <c r="A11" s="152" t="s">
        <v>256</v>
      </c>
      <c r="B11" s="153" t="s">
        <v>257</v>
      </c>
      <c r="C11" s="153" t="s">
        <v>241</v>
      </c>
      <c r="D11" s="169" t="s">
        <v>242</v>
      </c>
      <c r="E11" s="80"/>
      <c r="F11" s="154"/>
      <c r="G11" s="133"/>
      <c r="H11" s="133"/>
      <c r="I11" s="133"/>
      <c r="J11" s="133"/>
      <c r="K11" s="133"/>
      <c r="L11" s="133"/>
      <c r="M11" s="133"/>
      <c r="N11" s="133"/>
      <c r="O11" s="133"/>
      <c r="P11" s="133"/>
      <c r="Q11" s="133"/>
      <c r="R11" s="133"/>
    </row>
    <row r="12" spans="1:18">
      <c r="A12" s="152" t="s">
        <v>258</v>
      </c>
      <c r="B12" s="153" t="s">
        <v>259</v>
      </c>
      <c r="C12" s="153" t="s">
        <v>241</v>
      </c>
      <c r="D12" s="169" t="s">
        <v>242</v>
      </c>
      <c r="E12" s="80"/>
      <c r="F12" s="154"/>
      <c r="G12" s="133"/>
      <c r="H12" s="133"/>
      <c r="I12" s="133"/>
      <c r="J12" s="133"/>
      <c r="K12" s="133"/>
      <c r="L12" s="133"/>
      <c r="M12" s="133"/>
      <c r="N12" s="133"/>
      <c r="O12" s="133"/>
      <c r="P12" s="133"/>
      <c r="Q12" s="133"/>
      <c r="R12" s="133"/>
    </row>
    <row r="13" spans="1:18">
      <c r="A13" s="152" t="s">
        <v>260</v>
      </c>
      <c r="B13" s="153" t="s">
        <v>261</v>
      </c>
      <c r="C13" s="153" t="s">
        <v>241</v>
      </c>
      <c r="D13" s="169" t="s">
        <v>242</v>
      </c>
      <c r="E13" s="80"/>
      <c r="F13" s="154"/>
      <c r="G13" s="133"/>
      <c r="H13" s="133"/>
      <c r="I13" s="133"/>
      <c r="J13" s="133"/>
      <c r="K13" s="133"/>
      <c r="L13" s="133"/>
      <c r="M13" s="133"/>
      <c r="N13" s="133"/>
      <c r="O13" s="133"/>
      <c r="P13" s="133"/>
      <c r="Q13" s="133"/>
      <c r="R13" s="133"/>
    </row>
    <row r="14" spans="1:18">
      <c r="A14" s="152" t="s">
        <v>262</v>
      </c>
      <c r="B14" s="153" t="s">
        <v>263</v>
      </c>
      <c r="C14" s="153" t="s">
        <v>241</v>
      </c>
      <c r="D14" s="169" t="s">
        <v>242</v>
      </c>
      <c r="E14" s="80"/>
      <c r="F14" s="154"/>
      <c r="G14" s="133"/>
      <c r="H14" s="133"/>
      <c r="I14" s="133"/>
      <c r="J14" s="133"/>
      <c r="K14" s="133"/>
      <c r="L14" s="133"/>
      <c r="M14" s="133"/>
      <c r="N14" s="133"/>
      <c r="O14" s="133"/>
      <c r="P14" s="133"/>
      <c r="Q14" s="133"/>
      <c r="R14" s="133"/>
    </row>
    <row r="15" spans="1:18">
      <c r="A15" s="152" t="s">
        <v>264</v>
      </c>
      <c r="B15" s="153" t="s">
        <v>265</v>
      </c>
      <c r="C15" s="153" t="s">
        <v>241</v>
      </c>
      <c r="D15" s="169" t="s">
        <v>242</v>
      </c>
      <c r="E15" s="80"/>
      <c r="F15" s="154"/>
      <c r="G15" s="133"/>
      <c r="H15" s="133"/>
      <c r="I15" s="133"/>
      <c r="J15" s="133"/>
      <c r="K15" s="133"/>
      <c r="L15" s="133"/>
      <c r="M15" s="133"/>
      <c r="N15" s="133"/>
      <c r="O15" s="133"/>
      <c r="P15" s="133"/>
      <c r="Q15" s="133"/>
      <c r="R15" s="133"/>
    </row>
    <row r="16" spans="1:18">
      <c r="A16" s="149" t="s">
        <v>266</v>
      </c>
      <c r="B16" s="150" t="s">
        <v>267</v>
      </c>
      <c r="C16" s="153"/>
      <c r="D16" s="153"/>
      <c r="E16" s="80"/>
      <c r="F16" s="154"/>
      <c r="G16" s="133"/>
      <c r="H16" s="133"/>
      <c r="I16" s="133"/>
      <c r="J16" s="133"/>
      <c r="K16" s="133"/>
      <c r="L16" s="133"/>
      <c r="M16" s="133"/>
      <c r="N16" s="133"/>
      <c r="O16" s="133"/>
      <c r="P16" s="133"/>
      <c r="Q16" s="133"/>
      <c r="R16" s="133"/>
    </row>
    <row r="17" spans="1:18">
      <c r="A17" s="152" t="s">
        <v>268</v>
      </c>
      <c r="B17" s="153" t="s">
        <v>269</v>
      </c>
      <c r="C17" s="151" t="s">
        <v>241</v>
      </c>
      <c r="D17" s="169" t="s">
        <v>242</v>
      </c>
      <c r="E17" s="80"/>
      <c r="F17" s="154"/>
      <c r="G17" s="133"/>
      <c r="H17" s="133"/>
      <c r="I17" s="133"/>
      <c r="J17" s="133"/>
      <c r="K17" s="133"/>
      <c r="L17" s="133"/>
      <c r="M17" s="133"/>
      <c r="N17" s="133"/>
      <c r="O17" s="133"/>
      <c r="P17" s="133"/>
      <c r="Q17" s="133"/>
      <c r="R17" s="133"/>
    </row>
    <row r="18" spans="1:18">
      <c r="A18" s="164" t="s">
        <v>270</v>
      </c>
      <c r="B18" s="165"/>
      <c r="C18" s="165"/>
      <c r="D18" s="166"/>
      <c r="E18" s="167"/>
      <c r="F18" s="168"/>
      <c r="G18" s="133"/>
      <c r="H18" s="133"/>
      <c r="I18" s="133"/>
      <c r="J18" s="133"/>
      <c r="K18" s="133"/>
      <c r="L18" s="133"/>
      <c r="M18" s="133"/>
      <c r="N18" s="133"/>
      <c r="O18" s="133"/>
      <c r="P18" s="133"/>
      <c r="Q18" s="133"/>
      <c r="R18" s="133"/>
    </row>
    <row r="19" spans="1:18">
      <c r="A19" s="152" t="s">
        <v>271</v>
      </c>
      <c r="B19" s="153" t="s">
        <v>240</v>
      </c>
      <c r="C19" s="153" t="s">
        <v>241</v>
      </c>
      <c r="D19" s="169" t="s">
        <v>242</v>
      </c>
      <c r="E19" s="80"/>
      <c r="F19" s="154"/>
      <c r="G19" s="133"/>
      <c r="H19" s="133"/>
      <c r="I19" s="133"/>
      <c r="J19" s="133"/>
      <c r="K19" s="133"/>
      <c r="L19" s="133"/>
      <c r="M19" s="133"/>
      <c r="N19" s="133"/>
      <c r="O19" s="133"/>
      <c r="P19" s="133"/>
      <c r="Q19" s="133"/>
      <c r="R19" s="133"/>
    </row>
    <row r="20" spans="1:18">
      <c r="A20" s="152" t="s">
        <v>272</v>
      </c>
      <c r="B20" s="153" t="s">
        <v>244</v>
      </c>
      <c r="C20" s="153" t="s">
        <v>241</v>
      </c>
      <c r="D20" s="169" t="s">
        <v>242</v>
      </c>
      <c r="E20" s="80"/>
      <c r="F20" s="154"/>
      <c r="G20" s="133"/>
      <c r="H20" s="133"/>
      <c r="I20" s="133"/>
      <c r="J20" s="133"/>
      <c r="K20" s="133"/>
      <c r="L20" s="133"/>
      <c r="M20" s="133"/>
      <c r="N20" s="133"/>
      <c r="O20" s="133"/>
      <c r="P20" s="133"/>
      <c r="Q20" s="133"/>
      <c r="R20" s="133"/>
    </row>
    <row r="21" spans="1:18">
      <c r="A21" s="152" t="s">
        <v>273</v>
      </c>
      <c r="B21" s="153" t="s">
        <v>246</v>
      </c>
      <c r="C21" s="151" t="s">
        <v>241</v>
      </c>
      <c r="D21" s="169" t="s">
        <v>242</v>
      </c>
      <c r="E21" s="80"/>
      <c r="F21" s="154"/>
      <c r="G21" s="133"/>
      <c r="H21" s="133"/>
      <c r="I21" s="133"/>
      <c r="J21" s="133"/>
      <c r="K21" s="133"/>
      <c r="L21" s="133"/>
      <c r="M21" s="133"/>
      <c r="N21" s="133"/>
      <c r="O21" s="133"/>
      <c r="P21" s="133"/>
      <c r="Q21" s="133"/>
      <c r="R21" s="133"/>
    </row>
    <row r="22" spans="1:18">
      <c r="A22" s="149" t="s">
        <v>266</v>
      </c>
      <c r="B22" s="171" t="s">
        <v>274</v>
      </c>
      <c r="C22" s="151"/>
      <c r="D22" s="153"/>
      <c r="E22" s="80"/>
      <c r="F22" s="154"/>
      <c r="G22" s="133"/>
      <c r="H22" s="133"/>
      <c r="I22" s="133"/>
      <c r="J22" s="133"/>
      <c r="K22" s="133"/>
      <c r="L22" s="133"/>
      <c r="M22" s="133"/>
      <c r="N22" s="133"/>
      <c r="O22" s="133"/>
      <c r="P22" s="133"/>
      <c r="Q22" s="133"/>
      <c r="R22" s="133"/>
    </row>
    <row r="23" spans="1:18">
      <c r="A23" s="152" t="s">
        <v>275</v>
      </c>
      <c r="B23" s="153" t="s">
        <v>276</v>
      </c>
      <c r="C23" s="151" t="s">
        <v>241</v>
      </c>
      <c r="D23" s="169" t="s">
        <v>242</v>
      </c>
      <c r="E23" s="80"/>
      <c r="F23" s="154"/>
      <c r="G23" s="133"/>
      <c r="H23" s="133"/>
      <c r="I23" s="133"/>
      <c r="J23" s="133"/>
      <c r="K23" s="133"/>
      <c r="L23" s="133"/>
      <c r="M23" s="133"/>
      <c r="N23" s="133"/>
      <c r="O23" s="133"/>
      <c r="P23" s="133"/>
      <c r="Q23" s="133"/>
      <c r="R23" s="133"/>
    </row>
    <row r="24" spans="1:18">
      <c r="A24" s="152" t="s">
        <v>277</v>
      </c>
      <c r="B24" s="153" t="s">
        <v>278</v>
      </c>
      <c r="C24" s="151" t="s">
        <v>241</v>
      </c>
      <c r="D24" s="169" t="s">
        <v>242</v>
      </c>
      <c r="E24" s="80"/>
      <c r="F24" s="154"/>
      <c r="G24" s="133"/>
      <c r="H24" s="133"/>
      <c r="I24" s="133"/>
      <c r="J24" s="133"/>
      <c r="K24" s="133"/>
      <c r="L24" s="133"/>
      <c r="M24" s="133"/>
      <c r="N24" s="133"/>
      <c r="O24" s="133"/>
      <c r="P24" s="133"/>
      <c r="Q24" s="133"/>
      <c r="R24" s="133"/>
    </row>
    <row r="25" spans="1:18">
      <c r="A25" s="152" t="s">
        <v>279</v>
      </c>
      <c r="B25" s="153" t="s">
        <v>280</v>
      </c>
      <c r="C25" s="151" t="s">
        <v>241</v>
      </c>
      <c r="D25" s="169" t="s">
        <v>242</v>
      </c>
      <c r="E25" s="80"/>
      <c r="F25" s="154"/>
      <c r="G25" s="133"/>
      <c r="H25" s="133"/>
      <c r="I25" s="133"/>
      <c r="J25" s="133"/>
      <c r="K25" s="133"/>
      <c r="L25" s="133"/>
      <c r="M25" s="133"/>
      <c r="N25" s="133"/>
      <c r="O25" s="133"/>
      <c r="P25" s="133"/>
      <c r="Q25" s="133"/>
      <c r="R25" s="133"/>
    </row>
    <row r="26" spans="1:18">
      <c r="A26" s="152" t="s">
        <v>281</v>
      </c>
      <c r="B26" s="153" t="s">
        <v>282</v>
      </c>
      <c r="C26" s="151" t="s">
        <v>241</v>
      </c>
      <c r="D26" s="169" t="s">
        <v>242</v>
      </c>
      <c r="E26" s="80"/>
      <c r="F26" s="154"/>
      <c r="G26" s="133"/>
      <c r="H26" s="133"/>
      <c r="I26" s="133"/>
      <c r="J26" s="133"/>
      <c r="K26" s="133"/>
      <c r="L26" s="133"/>
      <c r="M26" s="133"/>
      <c r="N26" s="133"/>
      <c r="O26" s="133"/>
      <c r="P26" s="133"/>
      <c r="Q26" s="133"/>
      <c r="R26" s="133"/>
    </row>
    <row r="27" spans="1:18">
      <c r="A27" s="152" t="s">
        <v>283</v>
      </c>
      <c r="B27" s="153" t="s">
        <v>284</v>
      </c>
      <c r="C27" s="151" t="s">
        <v>241</v>
      </c>
      <c r="D27" s="169" t="s">
        <v>242</v>
      </c>
      <c r="E27" s="80"/>
      <c r="F27" s="154"/>
      <c r="G27" s="133"/>
      <c r="H27" s="133"/>
      <c r="I27" s="133"/>
      <c r="J27" s="133"/>
      <c r="K27" s="133"/>
      <c r="L27" s="133"/>
      <c r="M27" s="133"/>
      <c r="N27" s="133"/>
      <c r="O27" s="133"/>
      <c r="P27" s="133"/>
      <c r="Q27" s="133"/>
      <c r="R27" s="133"/>
    </row>
    <row r="28" spans="1:18">
      <c r="A28" s="152" t="s">
        <v>285</v>
      </c>
      <c r="B28" s="153" t="s">
        <v>286</v>
      </c>
      <c r="C28" s="151" t="s">
        <v>241</v>
      </c>
      <c r="D28" s="169" t="s">
        <v>242</v>
      </c>
      <c r="E28" s="80"/>
      <c r="F28" s="172"/>
      <c r="G28" s="133"/>
      <c r="H28" s="133"/>
      <c r="I28" s="133"/>
      <c r="J28" s="133"/>
      <c r="K28" s="133"/>
      <c r="L28" s="133"/>
      <c r="M28" s="133"/>
      <c r="N28" s="133"/>
      <c r="O28" s="133"/>
      <c r="P28" s="133"/>
      <c r="Q28" s="133"/>
      <c r="R28" s="133"/>
    </row>
    <row r="29" spans="1:18">
      <c r="A29" s="152" t="s">
        <v>287</v>
      </c>
      <c r="B29" s="153" t="s">
        <v>288</v>
      </c>
      <c r="C29" s="151" t="s">
        <v>241</v>
      </c>
      <c r="D29" s="169" t="s">
        <v>242</v>
      </c>
      <c r="E29" s="80"/>
      <c r="F29" s="154"/>
      <c r="G29" s="133"/>
      <c r="H29" s="133"/>
      <c r="I29" s="133"/>
      <c r="J29" s="133"/>
      <c r="K29" s="133"/>
      <c r="L29" s="133"/>
      <c r="M29" s="133"/>
      <c r="N29" s="133"/>
      <c r="O29" s="133"/>
      <c r="P29" s="133"/>
      <c r="Q29" s="133"/>
      <c r="R29" s="133"/>
    </row>
    <row r="30" spans="1:18">
      <c r="A30" s="152" t="s">
        <v>289</v>
      </c>
      <c r="B30" s="153" t="s">
        <v>290</v>
      </c>
      <c r="C30" s="151" t="s">
        <v>241</v>
      </c>
      <c r="D30" s="169" t="s">
        <v>242</v>
      </c>
      <c r="E30" s="80"/>
      <c r="F30" s="154"/>
      <c r="G30" s="133"/>
      <c r="H30" s="133"/>
      <c r="I30" s="133"/>
      <c r="J30" s="133"/>
      <c r="K30" s="133"/>
      <c r="L30" s="133"/>
      <c r="M30" s="133"/>
      <c r="N30" s="133"/>
      <c r="O30" s="133"/>
      <c r="P30" s="133"/>
      <c r="Q30" s="133"/>
      <c r="R30" s="133"/>
    </row>
    <row r="31" spans="1:18">
      <c r="A31" s="149" t="s">
        <v>266</v>
      </c>
      <c r="B31" s="171" t="s">
        <v>291</v>
      </c>
      <c r="C31" s="151"/>
      <c r="D31" s="153"/>
      <c r="E31" s="80"/>
      <c r="F31" s="154"/>
      <c r="G31" s="133"/>
      <c r="H31" s="133"/>
      <c r="I31" s="133"/>
      <c r="J31" s="133"/>
      <c r="K31" s="133"/>
      <c r="L31" s="133"/>
      <c r="M31" s="133"/>
      <c r="N31" s="133"/>
      <c r="O31" s="133"/>
      <c r="P31" s="133"/>
      <c r="Q31" s="133"/>
      <c r="R31" s="133"/>
    </row>
    <row r="32" spans="1:18">
      <c r="A32" s="152" t="s">
        <v>292</v>
      </c>
      <c r="B32" s="153" t="s">
        <v>293</v>
      </c>
      <c r="C32" s="151" t="s">
        <v>241</v>
      </c>
      <c r="D32" s="169" t="s">
        <v>249</v>
      </c>
      <c r="E32" s="154"/>
      <c r="F32" s="173"/>
      <c r="G32" s="133"/>
      <c r="H32" s="133"/>
      <c r="I32" s="133"/>
      <c r="J32" s="133"/>
      <c r="K32" s="133"/>
      <c r="L32" s="133"/>
      <c r="M32" s="133"/>
      <c r="N32" s="133"/>
      <c r="O32" s="133"/>
      <c r="P32" s="133"/>
      <c r="Q32" s="133"/>
      <c r="R32" s="133"/>
    </row>
    <row r="33" spans="1:18">
      <c r="A33" s="152" t="s">
        <v>294</v>
      </c>
      <c r="B33" s="153" t="s">
        <v>295</v>
      </c>
      <c r="C33" s="151" t="s">
        <v>241</v>
      </c>
      <c r="D33" s="169" t="s">
        <v>249</v>
      </c>
      <c r="E33" s="154"/>
      <c r="F33" s="174"/>
      <c r="G33" s="133"/>
      <c r="H33" s="133"/>
      <c r="I33" s="133"/>
      <c r="J33" s="133"/>
      <c r="K33" s="133"/>
      <c r="L33" s="133"/>
      <c r="M33" s="133"/>
      <c r="N33" s="133"/>
      <c r="O33" s="133"/>
      <c r="P33" s="133"/>
      <c r="Q33" s="133"/>
      <c r="R33" s="133"/>
    </row>
    <row r="34" spans="1:18">
      <c r="A34" s="152" t="s">
        <v>296</v>
      </c>
      <c r="B34" s="153" t="s">
        <v>297</v>
      </c>
      <c r="C34" s="151" t="s">
        <v>241</v>
      </c>
      <c r="D34" s="169" t="s">
        <v>249</v>
      </c>
      <c r="E34" s="154"/>
      <c r="F34" s="175"/>
      <c r="G34" s="133"/>
      <c r="H34" s="133"/>
      <c r="I34" s="133"/>
      <c r="J34" s="133"/>
      <c r="K34" s="133"/>
      <c r="L34" s="133"/>
      <c r="M34" s="133"/>
      <c r="N34" s="133"/>
      <c r="O34" s="133"/>
      <c r="P34" s="133"/>
      <c r="Q34" s="133"/>
      <c r="R34" s="133"/>
    </row>
    <row r="35" spans="1:18">
      <c r="A35" s="152" t="s">
        <v>298</v>
      </c>
      <c r="B35" s="153" t="s">
        <v>299</v>
      </c>
      <c r="C35" s="151" t="s">
        <v>241</v>
      </c>
      <c r="D35" s="169" t="s">
        <v>242</v>
      </c>
      <c r="E35" s="80"/>
      <c r="F35" s="154"/>
      <c r="G35" s="133"/>
      <c r="H35" s="133"/>
      <c r="I35" s="133"/>
      <c r="J35" s="133"/>
      <c r="K35" s="133"/>
      <c r="L35" s="133"/>
      <c r="M35" s="133"/>
      <c r="N35" s="133"/>
      <c r="O35" s="133"/>
      <c r="P35" s="133"/>
      <c r="Q35" s="133"/>
      <c r="R35" s="133"/>
    </row>
    <row r="36" spans="1:18">
      <c r="A36" s="152" t="s">
        <v>300</v>
      </c>
      <c r="B36" s="153" t="s">
        <v>301</v>
      </c>
      <c r="C36" s="151" t="s">
        <v>241</v>
      </c>
      <c r="D36" s="169" t="s">
        <v>242</v>
      </c>
      <c r="E36" s="80"/>
      <c r="F36" s="154"/>
      <c r="G36" s="133"/>
      <c r="H36" s="133"/>
      <c r="I36" s="133"/>
      <c r="J36" s="133"/>
      <c r="K36" s="133"/>
      <c r="L36" s="133"/>
      <c r="M36" s="133"/>
      <c r="N36" s="133"/>
      <c r="O36" s="133"/>
      <c r="P36" s="133"/>
      <c r="Q36" s="133"/>
      <c r="R36" s="133"/>
    </row>
    <row r="37" spans="1:18">
      <c r="A37" s="152" t="s">
        <v>302</v>
      </c>
      <c r="B37" s="153" t="s">
        <v>303</v>
      </c>
      <c r="C37" s="151" t="s">
        <v>241</v>
      </c>
      <c r="D37" s="169" t="s">
        <v>242</v>
      </c>
      <c r="E37" s="80"/>
      <c r="F37" s="154"/>
      <c r="G37" s="133"/>
      <c r="H37" s="133"/>
      <c r="I37" s="133"/>
      <c r="J37" s="133"/>
      <c r="K37" s="133"/>
      <c r="L37" s="133"/>
      <c r="M37" s="133"/>
      <c r="N37" s="133"/>
      <c r="O37" s="133"/>
      <c r="P37" s="133"/>
      <c r="Q37" s="133"/>
      <c r="R37" s="133"/>
    </row>
    <row r="38" spans="1:18">
      <c r="A38" s="152" t="s">
        <v>304</v>
      </c>
      <c r="B38" s="153" t="s">
        <v>305</v>
      </c>
      <c r="C38" s="151" t="s">
        <v>241</v>
      </c>
      <c r="D38" s="169" t="s">
        <v>242</v>
      </c>
      <c r="E38" s="80"/>
      <c r="F38" s="154"/>
      <c r="G38" s="133"/>
      <c r="H38" s="133"/>
      <c r="I38" s="133"/>
      <c r="J38" s="133"/>
      <c r="K38" s="133"/>
      <c r="L38" s="133"/>
      <c r="M38" s="133"/>
      <c r="N38" s="133"/>
      <c r="O38" s="133"/>
      <c r="P38" s="133"/>
      <c r="Q38" s="133"/>
      <c r="R38" s="133"/>
    </row>
    <row r="39" spans="1:18">
      <c r="A39" s="152" t="s">
        <v>306</v>
      </c>
      <c r="B39" s="153" t="s">
        <v>307</v>
      </c>
      <c r="C39" s="151" t="s">
        <v>241</v>
      </c>
      <c r="D39" s="169" t="s">
        <v>242</v>
      </c>
      <c r="E39" s="80"/>
      <c r="F39" s="154"/>
      <c r="G39" s="133"/>
      <c r="H39" s="133"/>
      <c r="I39" s="133"/>
      <c r="J39" s="133"/>
      <c r="K39" s="133"/>
      <c r="L39" s="133"/>
      <c r="M39" s="133"/>
      <c r="N39" s="133"/>
      <c r="O39" s="133"/>
      <c r="P39" s="133"/>
      <c r="Q39" s="133"/>
      <c r="R39" s="133"/>
    </row>
    <row r="40" spans="1:18">
      <c r="A40" s="152" t="s">
        <v>308</v>
      </c>
      <c r="B40" s="153" t="s">
        <v>309</v>
      </c>
      <c r="C40" s="151" t="s">
        <v>241</v>
      </c>
      <c r="D40" s="169" t="s">
        <v>242</v>
      </c>
      <c r="E40" s="80"/>
      <c r="F40" s="154"/>
      <c r="G40" s="133"/>
      <c r="H40" s="133"/>
      <c r="I40" s="133"/>
      <c r="J40" s="133"/>
      <c r="K40" s="133"/>
      <c r="L40" s="133"/>
      <c r="M40" s="133"/>
      <c r="N40" s="133"/>
      <c r="O40" s="133"/>
      <c r="P40" s="133"/>
      <c r="Q40" s="133"/>
      <c r="R40" s="133"/>
    </row>
    <row r="41" spans="1:18">
      <c r="A41" s="152" t="s">
        <v>310</v>
      </c>
      <c r="B41" s="153" t="s">
        <v>311</v>
      </c>
      <c r="C41" s="151" t="s">
        <v>241</v>
      </c>
      <c r="D41" s="169" t="s">
        <v>242</v>
      </c>
      <c r="E41" s="80"/>
      <c r="F41" s="154"/>
      <c r="G41" s="133"/>
      <c r="H41" s="133"/>
      <c r="I41" s="133"/>
      <c r="J41" s="133"/>
      <c r="K41" s="133"/>
      <c r="L41" s="133"/>
      <c r="M41" s="133"/>
      <c r="N41" s="133"/>
      <c r="O41" s="133"/>
      <c r="P41" s="133"/>
      <c r="Q41" s="133"/>
      <c r="R41" s="133"/>
    </row>
    <row r="42" spans="1:18">
      <c r="A42" s="152" t="s">
        <v>312</v>
      </c>
      <c r="B42" s="153" t="s">
        <v>313</v>
      </c>
      <c r="C42" s="151" t="s">
        <v>241</v>
      </c>
      <c r="D42" s="169" t="s">
        <v>242</v>
      </c>
      <c r="E42" s="80"/>
      <c r="F42" s="154"/>
      <c r="G42" s="133"/>
      <c r="H42" s="133"/>
      <c r="I42" s="133"/>
      <c r="J42" s="133"/>
      <c r="K42" s="133"/>
      <c r="L42" s="133"/>
      <c r="M42" s="133"/>
      <c r="N42" s="133"/>
      <c r="O42" s="133"/>
      <c r="P42" s="133"/>
      <c r="Q42" s="133"/>
      <c r="R42" s="133"/>
    </row>
    <row r="43" spans="1:18">
      <c r="A43" s="152" t="s">
        <v>314</v>
      </c>
      <c r="B43" s="153" t="s">
        <v>315</v>
      </c>
      <c r="C43" s="151" t="s">
        <v>241</v>
      </c>
      <c r="D43" s="169" t="s">
        <v>242</v>
      </c>
      <c r="E43" s="80"/>
      <c r="F43" s="154"/>
      <c r="G43" s="133"/>
      <c r="H43" s="133"/>
      <c r="I43" s="133"/>
      <c r="J43" s="133"/>
      <c r="K43" s="133"/>
      <c r="L43" s="133"/>
      <c r="M43" s="133"/>
      <c r="N43" s="133"/>
      <c r="O43" s="133"/>
      <c r="P43" s="133"/>
      <c r="Q43" s="133"/>
      <c r="R43" s="133"/>
    </row>
    <row r="44" spans="1:18">
      <c r="A44" s="149" t="s">
        <v>266</v>
      </c>
      <c r="B44" s="171" t="s">
        <v>316</v>
      </c>
      <c r="C44" s="151"/>
      <c r="D44" s="153"/>
      <c r="E44" s="80"/>
      <c r="F44" s="154"/>
      <c r="G44" s="133"/>
      <c r="H44" s="133"/>
      <c r="I44" s="133"/>
      <c r="J44" s="133"/>
      <c r="K44" s="133"/>
      <c r="L44" s="133"/>
      <c r="M44" s="133"/>
      <c r="N44" s="133"/>
      <c r="O44" s="133"/>
      <c r="P44" s="133"/>
      <c r="Q44" s="133"/>
      <c r="R44" s="133"/>
    </row>
    <row r="45" spans="1:18">
      <c r="A45" s="152" t="s">
        <v>317</v>
      </c>
      <c r="B45" s="153" t="s">
        <v>318</v>
      </c>
      <c r="C45" s="151" t="s">
        <v>241</v>
      </c>
      <c r="D45" s="169" t="s">
        <v>242</v>
      </c>
      <c r="E45" s="80"/>
      <c r="F45" s="154"/>
      <c r="G45" s="133"/>
      <c r="H45" s="133"/>
      <c r="I45" s="133"/>
      <c r="J45" s="133"/>
      <c r="K45" s="133"/>
      <c r="L45" s="133"/>
      <c r="M45" s="133"/>
      <c r="N45" s="133"/>
      <c r="O45" s="133"/>
      <c r="P45" s="133"/>
      <c r="Q45" s="133"/>
      <c r="R45" s="133"/>
    </row>
    <row r="46" spans="1:18">
      <c r="A46" s="152" t="s">
        <v>319</v>
      </c>
      <c r="B46" s="153" t="s">
        <v>320</v>
      </c>
      <c r="C46" s="151" t="s">
        <v>241</v>
      </c>
      <c r="D46" s="169" t="s">
        <v>242</v>
      </c>
      <c r="E46" s="80"/>
      <c r="F46" s="154"/>
      <c r="G46" s="133"/>
      <c r="H46" s="133"/>
      <c r="I46" s="133"/>
      <c r="J46" s="133"/>
      <c r="K46" s="133"/>
      <c r="L46" s="133"/>
      <c r="M46" s="133"/>
      <c r="N46" s="133"/>
      <c r="O46" s="133"/>
      <c r="P46" s="133"/>
      <c r="Q46" s="133"/>
      <c r="R46" s="133"/>
    </row>
    <row r="47" spans="1:18">
      <c r="A47" s="152" t="s">
        <v>321</v>
      </c>
      <c r="B47" s="153" t="s">
        <v>322</v>
      </c>
      <c r="C47" s="151" t="s">
        <v>241</v>
      </c>
      <c r="D47" s="169" t="s">
        <v>242</v>
      </c>
      <c r="E47" s="80"/>
      <c r="F47" s="154"/>
      <c r="G47" s="133"/>
      <c r="H47" s="133"/>
      <c r="I47" s="133"/>
      <c r="J47" s="133"/>
      <c r="K47" s="133"/>
      <c r="L47" s="133"/>
      <c r="M47" s="133"/>
      <c r="N47" s="133"/>
      <c r="O47" s="133"/>
      <c r="P47" s="133"/>
      <c r="Q47" s="133"/>
      <c r="R47" s="133"/>
    </row>
    <row r="48" spans="1:18">
      <c r="A48" s="152" t="s">
        <v>323</v>
      </c>
      <c r="B48" s="153" t="s">
        <v>324</v>
      </c>
      <c r="C48" s="151" t="s">
        <v>241</v>
      </c>
      <c r="D48" s="169" t="s">
        <v>242</v>
      </c>
      <c r="E48" s="80"/>
      <c r="F48" s="154"/>
      <c r="G48" s="133"/>
      <c r="H48" s="133"/>
      <c r="I48" s="133"/>
      <c r="J48" s="133"/>
      <c r="K48" s="133"/>
      <c r="L48" s="133"/>
      <c r="M48" s="133"/>
      <c r="N48" s="133"/>
      <c r="O48" s="133"/>
      <c r="P48" s="133"/>
      <c r="Q48" s="133"/>
      <c r="R48" s="133"/>
    </row>
    <row r="49" spans="1:18">
      <c r="A49" s="149" t="s">
        <v>266</v>
      </c>
      <c r="B49" s="171" t="s">
        <v>325</v>
      </c>
      <c r="C49" s="151"/>
      <c r="D49" s="153"/>
      <c r="E49" s="80"/>
      <c r="F49" s="154"/>
      <c r="G49" s="133"/>
      <c r="H49" s="133"/>
      <c r="I49" s="133"/>
      <c r="J49" s="133"/>
      <c r="K49" s="133"/>
      <c r="L49" s="133"/>
      <c r="M49" s="133"/>
      <c r="N49" s="133"/>
      <c r="O49" s="133"/>
      <c r="P49" s="133"/>
      <c r="Q49" s="133"/>
      <c r="R49" s="133"/>
    </row>
    <row r="50" spans="1:18">
      <c r="A50" s="164" t="s">
        <v>326</v>
      </c>
      <c r="B50" s="165"/>
      <c r="C50" s="165"/>
      <c r="D50" s="166"/>
      <c r="E50" s="167"/>
      <c r="F50" s="168"/>
      <c r="G50" s="133"/>
      <c r="H50" s="133"/>
      <c r="I50" s="133"/>
      <c r="J50" s="133"/>
      <c r="K50" s="133"/>
      <c r="L50" s="133"/>
      <c r="M50" s="133"/>
      <c r="N50" s="133"/>
      <c r="O50" s="133"/>
      <c r="P50" s="133"/>
      <c r="Q50" s="133"/>
      <c r="R50" s="133"/>
    </row>
    <row r="51" spans="1:18">
      <c r="A51" s="149" t="s">
        <v>327</v>
      </c>
      <c r="B51" s="150" t="s">
        <v>240</v>
      </c>
      <c r="C51" s="151"/>
      <c r="D51" s="153"/>
      <c r="E51" s="80"/>
      <c r="F51" s="154"/>
      <c r="G51" s="133"/>
      <c r="H51" s="133"/>
      <c r="I51" s="133"/>
      <c r="J51" s="133"/>
      <c r="K51" s="133"/>
      <c r="L51" s="133"/>
      <c r="M51" s="133"/>
      <c r="N51" s="133"/>
      <c r="O51" s="133"/>
      <c r="P51" s="133"/>
      <c r="Q51" s="133"/>
      <c r="R51" s="133"/>
    </row>
    <row r="52" spans="1:18">
      <c r="A52" s="152" t="s">
        <v>328</v>
      </c>
      <c r="B52" s="153" t="s">
        <v>244</v>
      </c>
      <c r="C52" s="151" t="s">
        <v>241</v>
      </c>
      <c r="D52" s="169" t="s">
        <v>242</v>
      </c>
      <c r="E52" s="80"/>
      <c r="F52" s="154"/>
      <c r="G52" s="133"/>
      <c r="H52" s="133"/>
      <c r="I52" s="133"/>
      <c r="J52" s="133"/>
      <c r="K52" s="133"/>
      <c r="L52" s="133"/>
      <c r="M52" s="133"/>
      <c r="N52" s="133"/>
      <c r="O52" s="133"/>
      <c r="P52" s="133"/>
      <c r="Q52" s="133"/>
      <c r="R52" s="133"/>
    </row>
    <row r="53" spans="1:18">
      <c r="A53" s="152" t="s">
        <v>329</v>
      </c>
      <c r="B53" s="153" t="s">
        <v>246</v>
      </c>
      <c r="C53" s="151" t="s">
        <v>241</v>
      </c>
      <c r="D53" s="169" t="s">
        <v>242</v>
      </c>
      <c r="E53" s="80"/>
      <c r="F53" s="154"/>
      <c r="G53" s="133"/>
      <c r="H53" s="133"/>
      <c r="I53" s="133"/>
      <c r="J53" s="133"/>
      <c r="K53" s="133"/>
      <c r="L53" s="133"/>
      <c r="M53" s="133"/>
      <c r="N53" s="133"/>
      <c r="O53" s="133"/>
      <c r="P53" s="133"/>
      <c r="Q53" s="133"/>
      <c r="R53" s="133"/>
    </row>
    <row r="54" spans="1:18">
      <c r="A54" s="152" t="s">
        <v>330</v>
      </c>
      <c r="B54" s="153" t="s">
        <v>248</v>
      </c>
      <c r="C54" s="151" t="s">
        <v>241</v>
      </c>
      <c r="D54" s="169" t="s">
        <v>242</v>
      </c>
      <c r="E54" s="80"/>
      <c r="F54" s="154"/>
      <c r="G54" s="133"/>
      <c r="H54" s="133"/>
      <c r="I54" s="133"/>
      <c r="J54" s="133"/>
      <c r="K54" s="133"/>
      <c r="L54" s="133"/>
      <c r="M54" s="133"/>
      <c r="N54" s="133"/>
      <c r="O54" s="133"/>
      <c r="P54" s="133"/>
      <c r="Q54" s="133"/>
      <c r="R54" s="133"/>
    </row>
    <row r="55" spans="1:18">
      <c r="A55" s="152" t="s">
        <v>331</v>
      </c>
      <c r="B55" s="153" t="s">
        <v>251</v>
      </c>
      <c r="C55" s="151" t="s">
        <v>241</v>
      </c>
      <c r="D55" s="169" t="s">
        <v>242</v>
      </c>
      <c r="E55" s="80"/>
      <c r="F55" s="154"/>
      <c r="G55" s="133"/>
      <c r="H55" s="133"/>
      <c r="I55" s="133"/>
      <c r="J55" s="133"/>
      <c r="K55" s="133"/>
      <c r="L55" s="133"/>
      <c r="M55" s="133"/>
      <c r="N55" s="133"/>
      <c r="O55" s="133"/>
      <c r="P55" s="133"/>
      <c r="Q55" s="133"/>
      <c r="R55" s="133"/>
    </row>
    <row r="56" spans="1:18">
      <c r="A56" s="152" t="s">
        <v>332</v>
      </c>
      <c r="B56" s="153" t="s">
        <v>253</v>
      </c>
      <c r="C56" s="151" t="s">
        <v>241</v>
      </c>
      <c r="D56" s="169" t="s">
        <v>242</v>
      </c>
      <c r="E56" s="80"/>
      <c r="F56" s="154"/>
      <c r="G56" s="133"/>
      <c r="H56" s="133"/>
      <c r="I56" s="133"/>
      <c r="J56" s="133"/>
      <c r="K56" s="133"/>
      <c r="L56" s="133"/>
      <c r="M56" s="133"/>
      <c r="N56" s="133"/>
      <c r="O56" s="133"/>
      <c r="P56" s="133"/>
      <c r="Q56" s="133"/>
      <c r="R56" s="133"/>
    </row>
    <row r="57" spans="1:18">
      <c r="A57" s="152" t="s">
        <v>333</v>
      </c>
      <c r="B57" s="153" t="s">
        <v>255</v>
      </c>
      <c r="C57" s="151" t="s">
        <v>241</v>
      </c>
      <c r="D57" s="169" t="s">
        <v>242</v>
      </c>
      <c r="E57" s="80"/>
      <c r="F57" s="154"/>
      <c r="G57" s="133"/>
      <c r="H57" s="133"/>
      <c r="I57" s="133"/>
      <c r="J57" s="133"/>
      <c r="K57" s="133"/>
      <c r="L57" s="133"/>
      <c r="M57" s="133"/>
      <c r="N57" s="133"/>
      <c r="O57" s="133"/>
      <c r="P57" s="133"/>
      <c r="Q57" s="133"/>
      <c r="R57" s="133"/>
    </row>
    <row r="58" spans="1:18">
      <c r="A58" s="152" t="s">
        <v>334</v>
      </c>
      <c r="B58" s="153" t="s">
        <v>257</v>
      </c>
      <c r="C58" s="151" t="s">
        <v>241</v>
      </c>
      <c r="D58" s="169" t="s">
        <v>242</v>
      </c>
      <c r="E58" s="80"/>
      <c r="F58" s="154"/>
      <c r="G58" s="133"/>
      <c r="H58" s="133"/>
      <c r="I58" s="133"/>
      <c r="J58" s="133"/>
      <c r="K58" s="133"/>
      <c r="L58" s="133"/>
      <c r="M58" s="133"/>
      <c r="N58" s="133"/>
      <c r="O58" s="133"/>
      <c r="P58" s="133"/>
      <c r="Q58" s="133"/>
      <c r="R58" s="133"/>
    </row>
    <row r="59" spans="1:18">
      <c r="A59" s="152" t="s">
        <v>335</v>
      </c>
      <c r="B59" s="153" t="s">
        <v>259</v>
      </c>
      <c r="C59" s="151" t="s">
        <v>241</v>
      </c>
      <c r="D59" s="169" t="s">
        <v>242</v>
      </c>
      <c r="E59" s="80"/>
      <c r="F59" s="154"/>
      <c r="G59" s="133"/>
      <c r="H59" s="133"/>
      <c r="I59" s="133"/>
      <c r="J59" s="133"/>
      <c r="K59" s="133"/>
      <c r="L59" s="133"/>
      <c r="M59" s="133"/>
      <c r="N59" s="133"/>
      <c r="O59" s="133"/>
      <c r="P59" s="133"/>
      <c r="Q59" s="133"/>
      <c r="R59" s="133"/>
    </row>
    <row r="60" spans="1:18">
      <c r="A60" s="152" t="s">
        <v>336</v>
      </c>
      <c r="B60" s="153" t="s">
        <v>261</v>
      </c>
      <c r="C60" s="151" t="s">
        <v>241</v>
      </c>
      <c r="D60" s="169" t="s">
        <v>242</v>
      </c>
      <c r="E60" s="80"/>
      <c r="F60" s="154"/>
      <c r="G60" s="133"/>
      <c r="H60" s="133"/>
      <c r="I60" s="133"/>
      <c r="J60" s="133"/>
      <c r="K60" s="133"/>
      <c r="L60" s="133"/>
      <c r="M60" s="133"/>
      <c r="N60" s="133"/>
      <c r="O60" s="133"/>
      <c r="P60" s="133"/>
      <c r="Q60" s="133"/>
      <c r="R60" s="133"/>
    </row>
    <row r="61" spans="1:18">
      <c r="A61" s="152" t="s">
        <v>337</v>
      </c>
      <c r="B61" s="153" t="s">
        <v>263</v>
      </c>
      <c r="C61" s="151" t="s">
        <v>241</v>
      </c>
      <c r="D61" s="169" t="s">
        <v>242</v>
      </c>
      <c r="E61" s="80"/>
      <c r="F61" s="154"/>
      <c r="G61" s="133"/>
      <c r="H61" s="133"/>
      <c r="I61" s="133"/>
      <c r="J61" s="133"/>
      <c r="K61" s="133"/>
      <c r="L61" s="133"/>
      <c r="M61" s="133"/>
      <c r="N61" s="133"/>
      <c r="O61" s="133"/>
      <c r="P61" s="133"/>
      <c r="Q61" s="133"/>
      <c r="R61" s="133"/>
    </row>
    <row r="62" spans="1:18">
      <c r="A62" s="152" t="s">
        <v>338</v>
      </c>
      <c r="B62" s="153" t="s">
        <v>265</v>
      </c>
      <c r="C62" s="151" t="s">
        <v>241</v>
      </c>
      <c r="D62" s="169" t="s">
        <v>242</v>
      </c>
      <c r="E62" s="80"/>
      <c r="F62" s="154"/>
      <c r="G62" s="133"/>
      <c r="H62" s="133"/>
      <c r="I62" s="133"/>
      <c r="J62" s="133"/>
      <c r="K62" s="133"/>
      <c r="L62" s="133"/>
      <c r="M62" s="133"/>
      <c r="N62" s="133"/>
      <c r="O62" s="133"/>
      <c r="P62" s="133"/>
      <c r="Q62" s="133"/>
      <c r="R62" s="133"/>
    </row>
    <row r="63" spans="1:18">
      <c r="A63" s="152" t="s">
        <v>339</v>
      </c>
      <c r="B63" s="153" t="s">
        <v>340</v>
      </c>
      <c r="C63" s="151" t="s">
        <v>241</v>
      </c>
      <c r="D63" s="169" t="s">
        <v>242</v>
      </c>
      <c r="E63" s="80"/>
      <c r="F63" s="154"/>
      <c r="G63" s="133"/>
      <c r="H63" s="133"/>
      <c r="I63" s="133"/>
      <c r="J63" s="133"/>
      <c r="K63" s="133"/>
      <c r="L63" s="133"/>
      <c r="M63" s="133"/>
      <c r="N63" s="133"/>
      <c r="O63" s="133"/>
      <c r="P63" s="133"/>
      <c r="Q63" s="133"/>
      <c r="R63" s="133"/>
    </row>
    <row r="64" spans="1:18">
      <c r="A64" s="152" t="s">
        <v>341</v>
      </c>
      <c r="B64" s="153" t="s">
        <v>342</v>
      </c>
      <c r="C64" s="151" t="s">
        <v>241</v>
      </c>
      <c r="D64" s="169" t="s">
        <v>242</v>
      </c>
      <c r="E64" s="80"/>
      <c r="F64" s="154"/>
      <c r="G64" s="133"/>
      <c r="H64" s="133"/>
      <c r="I64" s="133"/>
      <c r="J64" s="133"/>
      <c r="K64" s="133"/>
      <c r="L64" s="133"/>
      <c r="M64" s="133"/>
      <c r="N64" s="133"/>
      <c r="O64" s="133"/>
      <c r="P64" s="133"/>
      <c r="Q64" s="133"/>
      <c r="R64" s="133"/>
    </row>
    <row r="65" spans="1:18">
      <c r="A65" s="149" t="s">
        <v>266</v>
      </c>
      <c r="B65" s="150" t="s">
        <v>343</v>
      </c>
      <c r="C65" s="151"/>
      <c r="D65" s="153"/>
      <c r="E65" s="80"/>
      <c r="F65" s="154"/>
      <c r="G65" s="133"/>
      <c r="H65" s="133"/>
      <c r="I65" s="133"/>
      <c r="J65" s="133"/>
      <c r="K65" s="133"/>
      <c r="L65" s="133"/>
      <c r="M65" s="133"/>
      <c r="N65" s="133"/>
      <c r="O65" s="133"/>
      <c r="P65" s="133"/>
      <c r="Q65" s="133"/>
      <c r="R65" s="133"/>
    </row>
    <row r="66" spans="1:18">
      <c r="A66" s="152" t="s">
        <v>344</v>
      </c>
      <c r="B66" s="153" t="s">
        <v>297</v>
      </c>
      <c r="C66" s="151" t="s">
        <v>241</v>
      </c>
      <c r="D66" s="169" t="s">
        <v>242</v>
      </c>
      <c r="E66" s="80"/>
      <c r="F66" s="154"/>
      <c r="G66" s="133"/>
      <c r="H66" s="133"/>
      <c r="I66" s="133"/>
      <c r="J66" s="133"/>
      <c r="K66" s="133"/>
      <c r="L66" s="133"/>
      <c r="M66" s="133"/>
      <c r="N66" s="133"/>
      <c r="O66" s="133"/>
      <c r="P66" s="133"/>
      <c r="Q66" s="133"/>
      <c r="R66" s="133"/>
    </row>
    <row r="67" spans="1:18">
      <c r="A67" s="149" t="s">
        <v>266</v>
      </c>
      <c r="B67" s="150" t="s">
        <v>299</v>
      </c>
      <c r="C67" s="151"/>
      <c r="D67" s="153"/>
      <c r="E67" s="80"/>
      <c r="F67" s="154"/>
      <c r="G67" s="133"/>
      <c r="H67" s="133"/>
      <c r="I67" s="133"/>
      <c r="J67" s="133"/>
      <c r="K67" s="133"/>
      <c r="L67" s="133"/>
      <c r="M67" s="133"/>
      <c r="N67" s="133"/>
      <c r="O67" s="133"/>
      <c r="P67" s="133"/>
      <c r="Q67" s="133"/>
      <c r="R67" s="133"/>
    </row>
    <row r="68" spans="1:18">
      <c r="A68" s="152" t="s">
        <v>345</v>
      </c>
      <c r="B68" s="153" t="s">
        <v>301</v>
      </c>
      <c r="C68" s="151" t="s">
        <v>241</v>
      </c>
      <c r="D68" s="169" t="s">
        <v>242</v>
      </c>
      <c r="E68" s="80"/>
      <c r="F68" s="154"/>
      <c r="G68" s="133"/>
      <c r="H68" s="133"/>
      <c r="I68" s="133"/>
      <c r="J68" s="133"/>
      <c r="K68" s="133"/>
      <c r="L68" s="133"/>
      <c r="M68" s="133"/>
      <c r="N68" s="133"/>
      <c r="O68" s="133"/>
      <c r="P68" s="133"/>
      <c r="Q68" s="133"/>
      <c r="R68" s="133"/>
    </row>
    <row r="69" spans="1:18">
      <c r="A69" s="152" t="s">
        <v>346</v>
      </c>
      <c r="B69" s="153" t="s">
        <v>303</v>
      </c>
      <c r="C69" s="151" t="s">
        <v>241</v>
      </c>
      <c r="D69" s="169" t="s">
        <v>242</v>
      </c>
      <c r="E69" s="80"/>
      <c r="F69" s="154"/>
      <c r="G69" s="133"/>
      <c r="H69" s="133"/>
      <c r="I69" s="133"/>
      <c r="J69" s="133"/>
      <c r="K69" s="133"/>
      <c r="L69" s="133"/>
      <c r="M69" s="133"/>
      <c r="N69" s="133"/>
      <c r="O69" s="133"/>
      <c r="P69" s="133"/>
      <c r="Q69" s="133"/>
      <c r="R69" s="133"/>
    </row>
    <row r="70" spans="1:18">
      <c r="A70" s="149" t="s">
        <v>266</v>
      </c>
      <c r="B70" s="150" t="s">
        <v>347</v>
      </c>
      <c r="C70" s="151"/>
      <c r="D70" s="153"/>
      <c r="E70" s="80"/>
      <c r="F70" s="154"/>
      <c r="G70" s="133"/>
      <c r="H70" s="133"/>
      <c r="I70" s="133"/>
      <c r="J70" s="133"/>
      <c r="K70" s="133"/>
      <c r="L70" s="133"/>
      <c r="M70" s="133"/>
      <c r="N70" s="133"/>
      <c r="O70" s="133"/>
      <c r="P70" s="133"/>
      <c r="Q70" s="133"/>
      <c r="R70" s="133"/>
    </row>
    <row r="71" spans="1:18">
      <c r="A71" s="152" t="s">
        <v>348</v>
      </c>
      <c r="B71" s="153" t="s">
        <v>320</v>
      </c>
      <c r="C71" s="151" t="s">
        <v>241</v>
      </c>
      <c r="D71" s="169" t="s">
        <v>242</v>
      </c>
      <c r="E71" s="80"/>
      <c r="F71" s="154"/>
      <c r="G71" s="133"/>
      <c r="H71" s="133"/>
      <c r="I71" s="133"/>
      <c r="J71" s="133"/>
      <c r="K71" s="133"/>
      <c r="L71" s="133"/>
      <c r="M71" s="133"/>
      <c r="N71" s="133"/>
      <c r="O71" s="133"/>
      <c r="P71" s="133"/>
      <c r="Q71" s="133"/>
      <c r="R71" s="133"/>
    </row>
    <row r="72" spans="1:18">
      <c r="A72" s="152" t="s">
        <v>349</v>
      </c>
      <c r="B72" s="153" t="s">
        <v>322</v>
      </c>
      <c r="C72" s="151" t="s">
        <v>241</v>
      </c>
      <c r="D72" s="169" t="s">
        <v>242</v>
      </c>
      <c r="E72" s="80"/>
      <c r="F72" s="154"/>
      <c r="G72" s="133"/>
      <c r="H72" s="133"/>
      <c r="I72" s="133"/>
      <c r="J72" s="133"/>
      <c r="K72" s="133"/>
      <c r="L72" s="133"/>
      <c r="M72" s="133"/>
      <c r="N72" s="133"/>
      <c r="O72" s="133"/>
      <c r="P72" s="133"/>
      <c r="Q72" s="133"/>
      <c r="R72" s="133"/>
    </row>
    <row r="73" spans="1:18">
      <c r="A73" s="152" t="s">
        <v>350</v>
      </c>
      <c r="B73" s="153" t="s">
        <v>324</v>
      </c>
      <c r="C73" s="151" t="s">
        <v>241</v>
      </c>
      <c r="D73" s="169" t="s">
        <v>242</v>
      </c>
      <c r="E73" s="80"/>
      <c r="F73" s="154"/>
      <c r="G73" s="133"/>
      <c r="H73" s="133"/>
      <c r="I73" s="133"/>
      <c r="J73" s="133"/>
      <c r="K73" s="133"/>
      <c r="L73" s="133"/>
      <c r="M73" s="133"/>
      <c r="N73" s="133"/>
      <c r="O73" s="133"/>
      <c r="P73" s="133"/>
      <c r="Q73" s="133"/>
      <c r="R73" s="133"/>
    </row>
    <row r="74" spans="1:18">
      <c r="A74" s="152" t="s">
        <v>351</v>
      </c>
      <c r="B74" s="153" t="s">
        <v>352</v>
      </c>
      <c r="C74" s="151" t="s">
        <v>241</v>
      </c>
      <c r="D74" s="169" t="s">
        <v>242</v>
      </c>
      <c r="E74" s="80"/>
      <c r="F74" s="154"/>
      <c r="G74" s="133"/>
      <c r="H74" s="133"/>
      <c r="I74" s="133"/>
      <c r="J74" s="133"/>
      <c r="K74" s="133"/>
      <c r="L74" s="133"/>
      <c r="M74" s="133"/>
      <c r="N74" s="133"/>
      <c r="O74" s="133"/>
      <c r="P74" s="133"/>
      <c r="Q74" s="133"/>
      <c r="R74" s="133"/>
    </row>
    <row r="75" spans="1:18">
      <c r="A75" s="152" t="s">
        <v>353</v>
      </c>
      <c r="B75" s="153" t="s">
        <v>354</v>
      </c>
      <c r="C75" s="151" t="s">
        <v>241</v>
      </c>
      <c r="D75" s="169" t="s">
        <v>242</v>
      </c>
      <c r="E75" s="80"/>
      <c r="F75" s="154"/>
      <c r="G75" s="133"/>
      <c r="H75" s="133"/>
      <c r="I75" s="133"/>
      <c r="J75" s="133"/>
      <c r="K75" s="133"/>
      <c r="L75" s="133"/>
      <c r="M75" s="133"/>
      <c r="N75" s="133"/>
      <c r="O75" s="133"/>
      <c r="P75" s="133"/>
      <c r="Q75" s="133"/>
      <c r="R75" s="133"/>
    </row>
    <row r="76" spans="1:18">
      <c r="A76" s="152" t="s">
        <v>355</v>
      </c>
      <c r="B76" s="153" t="s">
        <v>356</v>
      </c>
      <c r="C76" s="151" t="s">
        <v>241</v>
      </c>
      <c r="D76" s="169" t="s">
        <v>242</v>
      </c>
      <c r="E76" s="80"/>
      <c r="F76" s="176"/>
      <c r="G76" s="133"/>
      <c r="H76" s="133"/>
      <c r="I76" s="133"/>
      <c r="J76" s="133"/>
      <c r="K76" s="133"/>
      <c r="L76" s="133"/>
      <c r="M76" s="133"/>
      <c r="N76" s="133"/>
      <c r="O76" s="133"/>
      <c r="P76" s="133"/>
      <c r="Q76" s="133"/>
      <c r="R76" s="133"/>
    </row>
    <row r="77" spans="1:18">
      <c r="A77" s="152" t="s">
        <v>357</v>
      </c>
      <c r="B77" s="153" t="s">
        <v>358</v>
      </c>
      <c r="C77" s="151" t="s">
        <v>241</v>
      </c>
      <c r="D77" s="169" t="s">
        <v>359</v>
      </c>
      <c r="E77" s="80"/>
      <c r="F77" s="176"/>
      <c r="G77" s="133"/>
      <c r="H77" s="133"/>
      <c r="I77" s="133"/>
      <c r="J77" s="133"/>
      <c r="K77" s="133"/>
      <c r="L77" s="133"/>
      <c r="M77" s="133"/>
      <c r="N77" s="133"/>
      <c r="O77" s="133"/>
      <c r="P77" s="133"/>
      <c r="Q77" s="133"/>
      <c r="R77" s="133"/>
    </row>
    <row r="78" spans="1:18">
      <c r="A78" s="152" t="s">
        <v>360</v>
      </c>
      <c r="B78" s="153" t="s">
        <v>361</v>
      </c>
      <c r="C78" s="151" t="s">
        <v>241</v>
      </c>
      <c r="D78" s="177" t="s">
        <v>359</v>
      </c>
      <c r="E78" s="80"/>
      <c r="F78" s="176"/>
      <c r="G78" s="133"/>
      <c r="H78" s="133"/>
      <c r="I78" s="133"/>
      <c r="J78" s="133"/>
      <c r="K78" s="133"/>
      <c r="L78" s="133"/>
      <c r="M78" s="133"/>
      <c r="N78" s="133"/>
      <c r="O78" s="133"/>
      <c r="P78" s="133"/>
      <c r="Q78" s="133"/>
      <c r="R78" s="133"/>
    </row>
    <row r="79" spans="1:18">
      <c r="A79" s="152" t="s">
        <v>362</v>
      </c>
      <c r="B79" s="153" t="s">
        <v>363</v>
      </c>
      <c r="C79" s="151" t="s">
        <v>241</v>
      </c>
      <c r="D79" s="169" t="s">
        <v>242</v>
      </c>
      <c r="E79" s="80"/>
      <c r="F79" s="154"/>
      <c r="G79" s="133"/>
      <c r="H79" s="133"/>
      <c r="I79" s="133"/>
      <c r="J79" s="133"/>
      <c r="K79" s="133"/>
      <c r="L79" s="133"/>
      <c r="M79" s="133"/>
      <c r="N79" s="133"/>
      <c r="O79" s="133"/>
      <c r="P79" s="133"/>
      <c r="Q79" s="133"/>
      <c r="R79" s="133"/>
    </row>
    <row r="80" spans="1:18">
      <c r="A80" s="152" t="s">
        <v>364</v>
      </c>
      <c r="B80" s="153" t="s">
        <v>365</v>
      </c>
      <c r="C80" s="151" t="s">
        <v>241</v>
      </c>
      <c r="D80" s="169" t="s">
        <v>242</v>
      </c>
      <c r="E80" s="80"/>
      <c r="F80" s="154"/>
      <c r="G80" s="133"/>
      <c r="H80" s="133"/>
      <c r="I80" s="133"/>
      <c r="J80" s="133"/>
      <c r="K80" s="133"/>
      <c r="L80" s="133"/>
      <c r="M80" s="133"/>
      <c r="N80" s="133"/>
      <c r="O80" s="133"/>
      <c r="P80" s="133"/>
      <c r="Q80" s="133"/>
      <c r="R80" s="133"/>
    </row>
    <row r="81" spans="1:18">
      <c r="A81" s="152" t="s">
        <v>366</v>
      </c>
      <c r="B81" s="153" t="s">
        <v>367</v>
      </c>
      <c r="C81" s="151" t="s">
        <v>241</v>
      </c>
      <c r="D81" s="169" t="s">
        <v>242</v>
      </c>
      <c r="E81" s="80"/>
      <c r="F81" s="154"/>
      <c r="G81" s="133"/>
      <c r="H81" s="133"/>
      <c r="I81" s="133"/>
      <c r="J81" s="133"/>
      <c r="K81" s="133"/>
      <c r="L81" s="133"/>
      <c r="M81" s="133"/>
      <c r="N81" s="133"/>
      <c r="O81" s="133"/>
      <c r="P81" s="133"/>
      <c r="Q81" s="133"/>
      <c r="R81" s="133"/>
    </row>
    <row r="82" spans="1:18">
      <c r="A82" s="152" t="s">
        <v>368</v>
      </c>
      <c r="B82" s="153" t="s">
        <v>369</v>
      </c>
      <c r="C82" s="151" t="s">
        <v>241</v>
      </c>
      <c r="D82" s="169" t="s">
        <v>242</v>
      </c>
      <c r="E82" s="80"/>
      <c r="F82" s="154"/>
      <c r="G82" s="133"/>
      <c r="H82" s="133"/>
      <c r="I82" s="133"/>
      <c r="J82" s="133"/>
      <c r="K82" s="133"/>
      <c r="L82" s="133"/>
      <c r="M82" s="133"/>
      <c r="N82" s="133"/>
      <c r="O82" s="133"/>
      <c r="P82" s="133"/>
      <c r="Q82" s="133"/>
      <c r="R82" s="133"/>
    </row>
    <row r="83" spans="1:18">
      <c r="A83" s="152" t="s">
        <v>370</v>
      </c>
      <c r="B83" s="153" t="s">
        <v>371</v>
      </c>
      <c r="C83" s="151" t="s">
        <v>241</v>
      </c>
      <c r="D83" s="169" t="s">
        <v>242</v>
      </c>
      <c r="E83" s="80"/>
      <c r="F83" s="154"/>
      <c r="G83" s="133"/>
      <c r="H83" s="133"/>
      <c r="I83" s="133"/>
      <c r="J83" s="133"/>
      <c r="K83" s="133"/>
      <c r="L83" s="133"/>
      <c r="M83" s="133"/>
      <c r="N83" s="133"/>
      <c r="O83" s="133"/>
      <c r="P83" s="133"/>
      <c r="Q83" s="133"/>
      <c r="R83" s="133"/>
    </row>
    <row r="84" spans="1:18">
      <c r="A84" s="152" t="s">
        <v>372</v>
      </c>
      <c r="B84" s="153" t="s">
        <v>373</v>
      </c>
      <c r="C84" s="151" t="s">
        <v>241</v>
      </c>
      <c r="D84" s="169" t="s">
        <v>242</v>
      </c>
      <c r="E84" s="80"/>
      <c r="F84" s="154"/>
      <c r="G84" s="133"/>
      <c r="H84" s="133"/>
      <c r="I84" s="133"/>
      <c r="J84" s="133"/>
      <c r="K84" s="133"/>
      <c r="L84" s="133"/>
      <c r="M84" s="133"/>
      <c r="N84" s="133"/>
      <c r="O84" s="133"/>
      <c r="P84" s="133"/>
      <c r="Q84" s="133"/>
      <c r="R84" s="133"/>
    </row>
    <row r="85" spans="1:18">
      <c r="A85" s="152" t="s">
        <v>374</v>
      </c>
      <c r="B85" s="153" t="s">
        <v>375</v>
      </c>
      <c r="C85" s="151" t="s">
        <v>241</v>
      </c>
      <c r="D85" s="169" t="s">
        <v>242</v>
      </c>
      <c r="E85" s="80"/>
      <c r="F85" s="154"/>
      <c r="G85" s="133"/>
      <c r="H85" s="133"/>
      <c r="I85" s="133"/>
      <c r="J85" s="133"/>
      <c r="K85" s="133"/>
      <c r="L85" s="133"/>
      <c r="M85" s="133"/>
      <c r="N85" s="133"/>
      <c r="O85" s="133"/>
      <c r="P85" s="133"/>
      <c r="Q85" s="133"/>
      <c r="R85" s="133"/>
    </row>
    <row r="86" spans="1:18">
      <c r="A86" s="152" t="s">
        <v>376</v>
      </c>
      <c r="B86" s="153" t="s">
        <v>377</v>
      </c>
      <c r="C86" s="151" t="s">
        <v>241</v>
      </c>
      <c r="D86" s="169" t="s">
        <v>242</v>
      </c>
      <c r="E86" s="80"/>
      <c r="F86" s="154"/>
      <c r="G86" s="133"/>
      <c r="H86" s="133"/>
      <c r="I86" s="133"/>
      <c r="J86" s="133"/>
      <c r="K86" s="133"/>
      <c r="L86" s="133"/>
      <c r="M86" s="133"/>
      <c r="N86" s="133"/>
      <c r="O86" s="133"/>
      <c r="P86" s="133"/>
      <c r="Q86" s="133"/>
      <c r="R86" s="133"/>
    </row>
    <row r="87" spans="1:18">
      <c r="A87" s="149" t="s">
        <v>266</v>
      </c>
      <c r="B87" s="150" t="s">
        <v>378</v>
      </c>
      <c r="C87" s="151"/>
      <c r="D87" s="153"/>
      <c r="E87" s="80"/>
      <c r="F87" s="154"/>
      <c r="G87" s="133"/>
      <c r="H87" s="133"/>
      <c r="I87" s="133"/>
      <c r="J87" s="133"/>
      <c r="K87" s="133"/>
      <c r="L87" s="133"/>
      <c r="M87" s="133"/>
      <c r="N87" s="133"/>
      <c r="O87" s="133"/>
      <c r="P87" s="133"/>
      <c r="Q87" s="133"/>
      <c r="R87" s="133"/>
    </row>
    <row r="88" spans="1:18">
      <c r="A88" s="152" t="s">
        <v>379</v>
      </c>
      <c r="B88" s="153" t="s">
        <v>380</v>
      </c>
      <c r="C88" s="151" t="s">
        <v>241</v>
      </c>
      <c r="D88" s="169" t="s">
        <v>242</v>
      </c>
      <c r="E88" s="80"/>
      <c r="F88" s="154"/>
      <c r="G88" s="133"/>
      <c r="H88" s="133"/>
      <c r="I88" s="133"/>
      <c r="J88" s="133"/>
      <c r="K88" s="133"/>
      <c r="L88" s="133"/>
      <c r="M88" s="133"/>
      <c r="N88" s="133"/>
      <c r="O88" s="133"/>
      <c r="P88" s="133"/>
      <c r="Q88" s="133"/>
      <c r="R88" s="133"/>
    </row>
    <row r="89" spans="1:18">
      <c r="A89" s="152" t="s">
        <v>381</v>
      </c>
      <c r="B89" s="153" t="s">
        <v>382</v>
      </c>
      <c r="C89" s="151" t="s">
        <v>241</v>
      </c>
      <c r="D89" s="169" t="s">
        <v>242</v>
      </c>
      <c r="E89" s="80"/>
      <c r="F89" s="154"/>
      <c r="G89" s="133"/>
      <c r="H89" s="133"/>
      <c r="I89" s="133"/>
      <c r="J89" s="133"/>
      <c r="K89" s="133"/>
      <c r="L89" s="133"/>
      <c r="M89" s="133"/>
      <c r="N89" s="133"/>
      <c r="O89" s="133"/>
      <c r="P89" s="133"/>
      <c r="Q89" s="133"/>
      <c r="R89" s="133"/>
    </row>
    <row r="90" spans="1:18">
      <c r="A90" s="152" t="s">
        <v>383</v>
      </c>
      <c r="B90" s="153" t="s">
        <v>384</v>
      </c>
      <c r="C90" s="151" t="s">
        <v>241</v>
      </c>
      <c r="D90" s="169" t="s">
        <v>242</v>
      </c>
      <c r="E90" s="80"/>
      <c r="F90" s="154"/>
      <c r="G90" s="133"/>
      <c r="H90" s="133"/>
      <c r="I90" s="133"/>
      <c r="J90" s="133"/>
      <c r="K90" s="133"/>
      <c r="L90" s="133"/>
      <c r="M90" s="133"/>
      <c r="N90" s="133"/>
      <c r="O90" s="133"/>
      <c r="P90" s="133"/>
      <c r="Q90" s="133"/>
      <c r="R90" s="133"/>
    </row>
    <row r="91" spans="1:18">
      <c r="A91" s="152" t="s">
        <v>385</v>
      </c>
      <c r="B91" s="153" t="s">
        <v>386</v>
      </c>
      <c r="C91" s="151" t="s">
        <v>241</v>
      </c>
      <c r="D91" s="169" t="s">
        <v>242</v>
      </c>
      <c r="E91" s="80"/>
      <c r="F91" s="154"/>
      <c r="G91" s="133"/>
      <c r="H91" s="133"/>
      <c r="I91" s="133"/>
      <c r="J91" s="133"/>
      <c r="K91" s="133"/>
      <c r="L91" s="133"/>
      <c r="M91" s="133"/>
      <c r="N91" s="133"/>
      <c r="O91" s="133"/>
      <c r="P91" s="133"/>
      <c r="Q91" s="133"/>
      <c r="R91" s="133"/>
    </row>
    <row r="92" spans="1:18">
      <c r="A92" s="152" t="s">
        <v>387</v>
      </c>
      <c r="B92" s="153" t="s">
        <v>388</v>
      </c>
      <c r="C92" s="151" t="s">
        <v>241</v>
      </c>
      <c r="D92" s="169" t="s">
        <v>242</v>
      </c>
      <c r="E92" s="80"/>
      <c r="F92" s="154"/>
      <c r="G92" s="133"/>
      <c r="H92" s="133"/>
      <c r="I92" s="133"/>
      <c r="J92" s="133"/>
      <c r="K92" s="133"/>
      <c r="L92" s="133"/>
      <c r="M92" s="133"/>
      <c r="N92" s="133"/>
      <c r="O92" s="133"/>
      <c r="P92" s="133"/>
      <c r="Q92" s="133"/>
      <c r="R92" s="133"/>
    </row>
    <row r="93" spans="1:18">
      <c r="A93" s="152" t="s">
        <v>389</v>
      </c>
      <c r="B93" s="153" t="s">
        <v>390</v>
      </c>
      <c r="C93" s="151" t="s">
        <v>241</v>
      </c>
      <c r="D93" s="169" t="s">
        <v>242</v>
      </c>
      <c r="E93" s="80"/>
      <c r="F93" s="154"/>
      <c r="G93" s="133"/>
      <c r="H93" s="133"/>
      <c r="I93" s="133"/>
      <c r="J93" s="133"/>
      <c r="K93" s="133"/>
      <c r="L93" s="133"/>
      <c r="M93" s="133"/>
      <c r="N93" s="133"/>
      <c r="O93" s="133"/>
      <c r="P93" s="133"/>
      <c r="Q93" s="133"/>
      <c r="R93" s="133"/>
    </row>
    <row r="94" spans="1:18">
      <c r="A94" s="152" t="s">
        <v>391</v>
      </c>
      <c r="B94" s="153" t="s">
        <v>392</v>
      </c>
      <c r="C94" s="151" t="s">
        <v>241</v>
      </c>
      <c r="D94" s="169" t="s">
        <v>242</v>
      </c>
      <c r="E94" s="80"/>
      <c r="F94" s="154"/>
      <c r="G94" s="133"/>
      <c r="H94" s="133"/>
      <c r="I94" s="133"/>
      <c r="J94" s="133"/>
      <c r="K94" s="133"/>
      <c r="L94" s="133"/>
      <c r="M94" s="133"/>
      <c r="N94" s="133"/>
      <c r="O94" s="133"/>
      <c r="P94" s="133"/>
      <c r="Q94" s="133"/>
      <c r="R94" s="133"/>
    </row>
    <row r="95" spans="1:18">
      <c r="A95" s="152" t="s">
        <v>393</v>
      </c>
      <c r="B95" s="153" t="s">
        <v>394</v>
      </c>
      <c r="C95" s="151" t="s">
        <v>241</v>
      </c>
      <c r="D95" s="169" t="s">
        <v>242</v>
      </c>
      <c r="E95" s="80"/>
      <c r="F95" s="154"/>
      <c r="G95" s="133"/>
      <c r="H95" s="133"/>
      <c r="I95" s="133"/>
      <c r="J95" s="133"/>
      <c r="K95" s="133"/>
      <c r="L95" s="133"/>
      <c r="M95" s="133"/>
      <c r="N95" s="133"/>
      <c r="O95" s="133"/>
      <c r="P95" s="133"/>
      <c r="Q95" s="133"/>
      <c r="R95" s="133"/>
    </row>
    <row r="96" spans="1:18">
      <c r="A96" s="152" t="s">
        <v>395</v>
      </c>
      <c r="B96" s="153" t="s">
        <v>396</v>
      </c>
      <c r="C96" s="151" t="s">
        <v>241</v>
      </c>
      <c r="D96" s="169" t="s">
        <v>242</v>
      </c>
      <c r="E96" s="80"/>
      <c r="F96" s="154"/>
      <c r="G96" s="133"/>
      <c r="H96" s="133"/>
      <c r="I96" s="133"/>
      <c r="J96" s="133"/>
      <c r="K96" s="133"/>
      <c r="L96" s="133"/>
      <c r="M96" s="133"/>
      <c r="N96" s="133"/>
      <c r="O96" s="133"/>
      <c r="P96" s="133"/>
      <c r="Q96" s="133"/>
      <c r="R96" s="133"/>
    </row>
    <row r="97" spans="1:18">
      <c r="A97" s="152" t="s">
        <v>397</v>
      </c>
      <c r="B97" s="153" t="s">
        <v>398</v>
      </c>
      <c r="C97" s="151" t="s">
        <v>241</v>
      </c>
      <c r="D97" s="169" t="s">
        <v>242</v>
      </c>
      <c r="E97" s="80"/>
      <c r="F97" s="170"/>
      <c r="G97" s="133"/>
      <c r="H97" s="133"/>
      <c r="I97" s="133"/>
      <c r="J97" s="133"/>
      <c r="K97" s="133"/>
      <c r="L97" s="133"/>
      <c r="M97" s="133"/>
      <c r="N97" s="133"/>
      <c r="O97" s="133"/>
      <c r="P97" s="133"/>
      <c r="Q97" s="133"/>
      <c r="R97" s="133"/>
    </row>
    <row r="98" spans="1:18">
      <c r="A98" s="152" t="s">
        <v>399</v>
      </c>
      <c r="B98" s="153" t="s">
        <v>400</v>
      </c>
      <c r="C98" s="151" t="s">
        <v>241</v>
      </c>
      <c r="D98" s="169" t="s">
        <v>242</v>
      </c>
      <c r="E98" s="80"/>
      <c r="F98" s="154"/>
      <c r="G98" s="133"/>
      <c r="H98" s="133"/>
      <c r="I98" s="133"/>
      <c r="J98" s="133"/>
      <c r="K98" s="133"/>
      <c r="L98" s="133"/>
      <c r="M98" s="133"/>
      <c r="N98" s="133"/>
      <c r="O98" s="133"/>
      <c r="P98" s="133"/>
      <c r="Q98" s="133"/>
      <c r="R98" s="133"/>
    </row>
    <row r="99" spans="1:18">
      <c r="A99" s="152" t="s">
        <v>401</v>
      </c>
      <c r="B99" s="153" t="s">
        <v>402</v>
      </c>
      <c r="C99" s="151" t="s">
        <v>241</v>
      </c>
      <c r="D99" s="169" t="s">
        <v>242</v>
      </c>
      <c r="E99" s="80"/>
      <c r="F99" s="154"/>
      <c r="G99" s="133"/>
      <c r="H99" s="133"/>
      <c r="I99" s="133"/>
      <c r="J99" s="133"/>
      <c r="K99" s="133"/>
      <c r="L99" s="133"/>
      <c r="M99" s="133"/>
      <c r="N99" s="133"/>
      <c r="O99" s="133"/>
      <c r="P99" s="133"/>
      <c r="Q99" s="133"/>
      <c r="R99" s="133"/>
    </row>
    <row r="100" spans="1:18">
      <c r="A100" s="152" t="s">
        <v>403</v>
      </c>
      <c r="B100" s="153" t="s">
        <v>404</v>
      </c>
      <c r="C100" s="151" t="s">
        <v>241</v>
      </c>
      <c r="D100" s="169" t="s">
        <v>242</v>
      </c>
      <c r="E100" s="80"/>
      <c r="F100" s="154"/>
      <c r="G100" s="133"/>
      <c r="H100" s="133"/>
      <c r="I100" s="133"/>
      <c r="J100" s="133"/>
      <c r="K100" s="133"/>
      <c r="L100" s="133"/>
      <c r="M100" s="133"/>
      <c r="N100" s="133"/>
      <c r="O100" s="133"/>
      <c r="P100" s="133"/>
      <c r="Q100" s="133"/>
      <c r="R100" s="133"/>
    </row>
    <row r="101" spans="1:18">
      <c r="A101" s="152" t="s">
        <v>405</v>
      </c>
      <c r="B101" s="153" t="s">
        <v>406</v>
      </c>
      <c r="C101" s="151" t="s">
        <v>241</v>
      </c>
      <c r="D101" s="169" t="s">
        <v>242</v>
      </c>
      <c r="E101" s="80"/>
      <c r="F101" s="154"/>
      <c r="G101" s="133"/>
      <c r="H101" s="133"/>
      <c r="I101" s="133"/>
      <c r="J101" s="133"/>
      <c r="K101" s="133"/>
      <c r="L101" s="133"/>
      <c r="M101" s="133"/>
      <c r="N101" s="133"/>
      <c r="O101" s="133"/>
      <c r="P101" s="133"/>
      <c r="Q101" s="133"/>
      <c r="R101" s="133"/>
    </row>
    <row r="102" spans="1:18">
      <c r="A102" s="152" t="s">
        <v>407</v>
      </c>
      <c r="B102" s="153" t="s">
        <v>408</v>
      </c>
      <c r="C102" s="151" t="s">
        <v>241</v>
      </c>
      <c r="D102" s="169" t="s">
        <v>242</v>
      </c>
      <c r="E102" s="80"/>
      <c r="F102" s="154"/>
      <c r="G102" s="133"/>
      <c r="H102" s="133"/>
      <c r="I102" s="133"/>
      <c r="J102" s="133"/>
      <c r="K102" s="133"/>
      <c r="L102" s="133"/>
      <c r="M102" s="133"/>
      <c r="N102" s="133"/>
      <c r="O102" s="133"/>
      <c r="P102" s="133"/>
      <c r="Q102" s="133"/>
      <c r="R102" s="133"/>
    </row>
    <row r="103" spans="1:18">
      <c r="A103" s="152" t="s">
        <v>409</v>
      </c>
      <c r="B103" s="153" t="s">
        <v>410</v>
      </c>
      <c r="C103" s="151" t="s">
        <v>241</v>
      </c>
      <c r="D103" s="169" t="s">
        <v>242</v>
      </c>
      <c r="E103" s="80"/>
      <c r="F103" s="154"/>
      <c r="G103" s="133"/>
      <c r="H103" s="133"/>
      <c r="I103" s="133"/>
      <c r="J103" s="133"/>
      <c r="K103" s="133"/>
      <c r="L103" s="133"/>
      <c r="M103" s="133"/>
      <c r="N103" s="133"/>
      <c r="O103" s="133"/>
      <c r="P103" s="133"/>
      <c r="Q103" s="133"/>
      <c r="R103" s="133"/>
    </row>
    <row r="104" spans="1:18">
      <c r="A104" s="152" t="s">
        <v>411</v>
      </c>
      <c r="B104" s="153" t="s">
        <v>412</v>
      </c>
      <c r="C104" s="151" t="s">
        <v>241</v>
      </c>
      <c r="D104" s="169" t="s">
        <v>242</v>
      </c>
      <c r="E104" s="80"/>
      <c r="F104" s="154"/>
      <c r="G104" s="133"/>
      <c r="H104" s="133"/>
      <c r="I104" s="133"/>
      <c r="J104" s="133"/>
      <c r="K104" s="133"/>
      <c r="L104" s="133"/>
      <c r="M104" s="133"/>
      <c r="N104" s="133"/>
      <c r="O104" s="133"/>
      <c r="P104" s="133"/>
      <c r="Q104" s="133"/>
      <c r="R104" s="133"/>
    </row>
    <row r="105" spans="1:18">
      <c r="A105" s="152" t="s">
        <v>413</v>
      </c>
      <c r="B105" s="153" t="s">
        <v>414</v>
      </c>
      <c r="C105" s="151" t="s">
        <v>241</v>
      </c>
      <c r="D105" s="169" t="s">
        <v>242</v>
      </c>
      <c r="E105" s="80"/>
      <c r="F105" s="154"/>
      <c r="G105" s="133"/>
      <c r="H105" s="133"/>
      <c r="I105" s="133"/>
      <c r="J105" s="133"/>
      <c r="K105" s="133"/>
      <c r="L105" s="133"/>
      <c r="M105" s="133"/>
      <c r="N105" s="133"/>
      <c r="O105" s="133"/>
      <c r="P105" s="133"/>
      <c r="Q105" s="133"/>
      <c r="R105" s="133"/>
    </row>
    <row r="106" spans="1:18">
      <c r="A106" s="149" t="s">
        <v>266</v>
      </c>
      <c r="B106" s="150" t="s">
        <v>415</v>
      </c>
      <c r="C106" s="151"/>
      <c r="D106" s="153"/>
      <c r="E106" s="80"/>
      <c r="F106" s="154"/>
      <c r="G106" s="133"/>
      <c r="H106" s="133"/>
      <c r="I106" s="133"/>
      <c r="J106" s="133"/>
      <c r="K106" s="133"/>
      <c r="L106" s="133"/>
      <c r="M106" s="133"/>
      <c r="N106" s="133"/>
      <c r="O106" s="133"/>
      <c r="P106" s="133"/>
      <c r="Q106" s="133"/>
      <c r="R106" s="133"/>
    </row>
    <row r="107" spans="1:18">
      <c r="A107" s="152" t="s">
        <v>416</v>
      </c>
      <c r="B107" s="153" t="s">
        <v>417</v>
      </c>
      <c r="C107" s="151" t="s">
        <v>241</v>
      </c>
      <c r="D107" s="169" t="s">
        <v>242</v>
      </c>
      <c r="E107" s="80"/>
      <c r="F107" s="154"/>
      <c r="G107" s="133"/>
      <c r="H107" s="133"/>
      <c r="I107" s="133"/>
      <c r="J107" s="133"/>
      <c r="K107" s="133"/>
      <c r="L107" s="133"/>
      <c r="M107" s="133"/>
      <c r="N107" s="133"/>
      <c r="O107" s="133"/>
      <c r="P107" s="133"/>
      <c r="Q107" s="133"/>
      <c r="R107" s="133"/>
    </row>
    <row r="108" spans="1:18">
      <c r="A108" s="149" t="s">
        <v>266</v>
      </c>
      <c r="B108" s="150" t="s">
        <v>418</v>
      </c>
      <c r="C108" s="151"/>
      <c r="D108" s="153"/>
      <c r="E108" s="80"/>
      <c r="F108" s="154"/>
      <c r="G108" s="133"/>
      <c r="H108" s="133"/>
      <c r="I108" s="133"/>
      <c r="J108" s="133"/>
      <c r="K108" s="133"/>
      <c r="L108" s="133"/>
      <c r="M108" s="133"/>
      <c r="N108" s="133"/>
      <c r="O108" s="133"/>
      <c r="P108" s="133"/>
      <c r="Q108" s="133"/>
      <c r="R108" s="133"/>
    </row>
    <row r="109" spans="1:18">
      <c r="A109" s="152" t="s">
        <v>419</v>
      </c>
      <c r="B109" s="153" t="s">
        <v>420</v>
      </c>
      <c r="C109" s="151" t="s">
        <v>241</v>
      </c>
      <c r="D109" s="169" t="s">
        <v>242</v>
      </c>
      <c r="E109" s="80"/>
      <c r="F109" s="154"/>
      <c r="G109" s="133"/>
      <c r="H109" s="133"/>
      <c r="I109" s="133"/>
      <c r="J109" s="133"/>
      <c r="K109" s="133"/>
      <c r="L109" s="133"/>
      <c r="M109" s="133"/>
      <c r="N109" s="133"/>
      <c r="O109" s="133"/>
      <c r="P109" s="133"/>
      <c r="Q109" s="133"/>
      <c r="R109" s="133"/>
    </row>
    <row r="110" spans="1:18">
      <c r="A110" s="152" t="s">
        <v>421</v>
      </c>
      <c r="B110" s="153" t="s">
        <v>422</v>
      </c>
      <c r="C110" s="151" t="s">
        <v>241</v>
      </c>
      <c r="D110" s="169" t="s">
        <v>242</v>
      </c>
      <c r="E110" s="80"/>
      <c r="F110" s="154"/>
      <c r="G110" s="133"/>
      <c r="H110" s="133"/>
      <c r="I110" s="133"/>
      <c r="J110" s="133"/>
      <c r="K110" s="133"/>
      <c r="L110" s="133"/>
      <c r="M110" s="133"/>
      <c r="N110" s="133"/>
      <c r="O110" s="133"/>
      <c r="P110" s="133"/>
      <c r="Q110" s="133"/>
      <c r="R110" s="133"/>
    </row>
    <row r="111" spans="1:18">
      <c r="A111" s="152" t="s">
        <v>423</v>
      </c>
      <c r="B111" s="153" t="s">
        <v>424</v>
      </c>
      <c r="C111" s="151" t="s">
        <v>241</v>
      </c>
      <c r="D111" s="169" t="s">
        <v>242</v>
      </c>
      <c r="E111" s="80"/>
      <c r="F111" s="154"/>
      <c r="G111" s="133"/>
      <c r="H111" s="133"/>
      <c r="I111" s="133"/>
      <c r="J111" s="133"/>
      <c r="K111" s="133"/>
      <c r="L111" s="133"/>
      <c r="M111" s="133"/>
      <c r="N111" s="133"/>
      <c r="O111" s="133"/>
      <c r="P111" s="133"/>
      <c r="Q111" s="133"/>
      <c r="R111" s="133"/>
    </row>
    <row r="112" spans="1:18">
      <c r="A112" s="152" t="s">
        <v>425</v>
      </c>
      <c r="B112" s="153" t="s">
        <v>426</v>
      </c>
      <c r="C112" s="151" t="s">
        <v>241</v>
      </c>
      <c r="D112" s="169" t="s">
        <v>242</v>
      </c>
      <c r="E112" s="80"/>
      <c r="F112" s="154"/>
      <c r="G112" s="133"/>
      <c r="H112" s="133"/>
      <c r="I112" s="133"/>
      <c r="J112" s="133"/>
      <c r="K112" s="133"/>
      <c r="L112" s="133"/>
      <c r="M112" s="133"/>
      <c r="N112" s="133"/>
      <c r="O112" s="133"/>
      <c r="P112" s="133"/>
      <c r="Q112" s="133"/>
      <c r="R112" s="133"/>
    </row>
    <row r="113" spans="1:18">
      <c r="A113" s="152" t="s">
        <v>427</v>
      </c>
      <c r="B113" s="153" t="s">
        <v>428</v>
      </c>
      <c r="C113" s="151" t="s">
        <v>241</v>
      </c>
      <c r="D113" s="169" t="s">
        <v>242</v>
      </c>
      <c r="E113" s="154"/>
      <c r="F113" s="154"/>
      <c r="G113" s="133"/>
      <c r="H113" s="133"/>
      <c r="I113" s="133"/>
      <c r="J113" s="133"/>
      <c r="K113" s="133"/>
      <c r="L113" s="133"/>
      <c r="M113" s="133"/>
      <c r="N113" s="133"/>
      <c r="O113" s="133"/>
      <c r="P113" s="133"/>
      <c r="Q113" s="133"/>
      <c r="R113" s="133"/>
    </row>
    <row r="114" spans="1:18">
      <c r="A114" s="152" t="s">
        <v>429</v>
      </c>
      <c r="B114" s="153" t="s">
        <v>430</v>
      </c>
      <c r="C114" s="151" t="s">
        <v>241</v>
      </c>
      <c r="D114" s="169" t="s">
        <v>242</v>
      </c>
      <c r="E114" s="154"/>
      <c r="F114" s="154"/>
      <c r="G114" s="133"/>
      <c r="H114" s="133"/>
      <c r="I114" s="133"/>
      <c r="J114" s="133"/>
      <c r="K114" s="133"/>
      <c r="L114" s="133"/>
      <c r="M114" s="133"/>
      <c r="N114" s="133"/>
      <c r="O114" s="133"/>
      <c r="P114" s="133"/>
      <c r="Q114" s="133"/>
      <c r="R114" s="133"/>
    </row>
    <row r="115" spans="1:18">
      <c r="A115" s="149" t="s">
        <v>266</v>
      </c>
      <c r="B115" s="150" t="s">
        <v>431</v>
      </c>
      <c r="C115" s="151"/>
      <c r="D115" s="153"/>
      <c r="E115" s="154"/>
      <c r="F115" s="154"/>
      <c r="G115" s="133"/>
      <c r="H115" s="133"/>
      <c r="I115" s="133"/>
      <c r="J115" s="133"/>
      <c r="K115" s="133"/>
      <c r="L115" s="133"/>
      <c r="M115" s="133"/>
      <c r="N115" s="133"/>
      <c r="O115" s="133"/>
      <c r="P115" s="133"/>
      <c r="Q115" s="133"/>
      <c r="R115" s="133"/>
    </row>
    <row r="116" spans="1:18">
      <c r="A116" s="152" t="s">
        <v>432</v>
      </c>
      <c r="B116" s="153" t="s">
        <v>433</v>
      </c>
      <c r="C116" s="151" t="s">
        <v>241</v>
      </c>
      <c r="D116" s="169" t="s">
        <v>249</v>
      </c>
      <c r="E116" s="154"/>
      <c r="F116" s="170" t="s">
        <v>434</v>
      </c>
      <c r="G116" s="133"/>
      <c r="H116" s="133"/>
      <c r="I116" s="133"/>
      <c r="J116" s="133"/>
      <c r="K116" s="133"/>
      <c r="L116" s="133"/>
      <c r="M116" s="133"/>
      <c r="N116" s="133"/>
      <c r="O116" s="133"/>
      <c r="P116" s="133"/>
      <c r="Q116" s="133"/>
      <c r="R116" s="133"/>
    </row>
    <row r="117" spans="1:18">
      <c r="A117" s="152" t="s">
        <v>435</v>
      </c>
      <c r="B117" s="153" t="s">
        <v>436</v>
      </c>
      <c r="C117" s="151" t="s">
        <v>241</v>
      </c>
      <c r="D117" s="169" t="s">
        <v>242</v>
      </c>
      <c r="E117" s="154"/>
      <c r="F117" s="154"/>
      <c r="G117" s="133"/>
      <c r="H117" s="133"/>
      <c r="I117" s="133"/>
      <c r="J117" s="133"/>
      <c r="K117" s="133"/>
      <c r="L117" s="133"/>
      <c r="M117" s="133"/>
      <c r="N117" s="133"/>
      <c r="O117" s="133"/>
      <c r="P117" s="133"/>
      <c r="Q117" s="133"/>
      <c r="R117" s="133"/>
    </row>
    <row r="118" spans="1:18">
      <c r="A118" s="152" t="s">
        <v>437</v>
      </c>
      <c r="B118" s="153" t="s">
        <v>438</v>
      </c>
      <c r="C118" s="151"/>
      <c r="D118" s="169" t="s">
        <v>249</v>
      </c>
      <c r="E118" s="154"/>
      <c r="F118" s="170" t="s">
        <v>434</v>
      </c>
      <c r="G118" s="133"/>
      <c r="H118" s="133"/>
      <c r="I118" s="133"/>
      <c r="J118" s="133"/>
      <c r="K118" s="133"/>
      <c r="L118" s="133"/>
      <c r="M118" s="133"/>
      <c r="N118" s="133"/>
      <c r="O118" s="133"/>
      <c r="P118" s="133"/>
      <c r="Q118" s="133"/>
      <c r="R118" s="133"/>
    </row>
    <row r="119" spans="1:18">
      <c r="A119" s="152" t="s">
        <v>439</v>
      </c>
      <c r="B119" s="153" t="s">
        <v>440</v>
      </c>
      <c r="C119" s="151"/>
      <c r="D119" s="169" t="s">
        <v>249</v>
      </c>
      <c r="E119" s="154"/>
      <c r="F119" s="170" t="s">
        <v>434</v>
      </c>
      <c r="G119" s="133"/>
      <c r="H119" s="133"/>
      <c r="I119" s="133"/>
      <c r="J119" s="133"/>
      <c r="K119" s="133"/>
      <c r="L119" s="133"/>
      <c r="M119" s="133"/>
      <c r="N119" s="133"/>
      <c r="O119" s="133"/>
      <c r="P119" s="133"/>
      <c r="Q119" s="133"/>
      <c r="R119" s="133"/>
    </row>
    <row r="120" spans="1:18">
      <c r="A120" s="152" t="s">
        <v>441</v>
      </c>
      <c r="B120" s="153" t="s">
        <v>442</v>
      </c>
      <c r="C120" s="151" t="s">
        <v>241</v>
      </c>
      <c r="D120" s="169" t="s">
        <v>242</v>
      </c>
      <c r="E120" s="154"/>
      <c r="F120" s="154"/>
      <c r="G120" s="133"/>
      <c r="H120" s="133"/>
      <c r="I120" s="133"/>
      <c r="J120" s="133"/>
      <c r="K120" s="133"/>
      <c r="L120" s="133"/>
      <c r="M120" s="133"/>
      <c r="N120" s="133"/>
      <c r="O120" s="133"/>
      <c r="P120" s="133"/>
      <c r="Q120" s="133"/>
      <c r="R120" s="133"/>
    </row>
    <row r="121" spans="1:18">
      <c r="A121" s="149" t="s">
        <v>266</v>
      </c>
      <c r="B121" s="150" t="s">
        <v>443</v>
      </c>
      <c r="C121" s="151"/>
      <c r="D121" s="153"/>
      <c r="E121" s="154"/>
      <c r="F121" s="154"/>
      <c r="G121" s="133"/>
      <c r="H121" s="133"/>
      <c r="I121" s="133"/>
      <c r="J121" s="133"/>
      <c r="K121" s="133"/>
      <c r="L121" s="133"/>
      <c r="M121" s="133"/>
      <c r="N121" s="133"/>
      <c r="O121" s="133"/>
      <c r="P121" s="133"/>
      <c r="Q121" s="133"/>
      <c r="R121" s="133"/>
    </row>
    <row r="122" spans="1:18">
      <c r="A122" s="164" t="s">
        <v>444</v>
      </c>
      <c r="B122" s="165"/>
      <c r="C122" s="165"/>
      <c r="D122" s="166"/>
      <c r="E122" s="168"/>
      <c r="F122" s="168"/>
      <c r="G122" s="133"/>
      <c r="H122" s="133"/>
      <c r="I122" s="133"/>
      <c r="J122" s="133"/>
      <c r="K122" s="133"/>
      <c r="L122" s="133"/>
      <c r="M122" s="133"/>
      <c r="N122" s="133"/>
      <c r="O122" s="133"/>
      <c r="P122" s="133"/>
      <c r="Q122" s="133"/>
      <c r="R122" s="133"/>
    </row>
    <row r="123" spans="1:18">
      <c r="A123" s="149" t="s">
        <v>266</v>
      </c>
      <c r="B123" s="150" t="s">
        <v>445</v>
      </c>
      <c r="C123" s="151"/>
      <c r="D123" s="153"/>
      <c r="E123" s="80"/>
      <c r="F123" s="154"/>
      <c r="G123" s="133"/>
      <c r="H123" s="133"/>
      <c r="I123" s="133"/>
      <c r="J123" s="133"/>
      <c r="K123" s="133"/>
      <c r="L123" s="133"/>
      <c r="M123" s="133"/>
      <c r="N123" s="133"/>
      <c r="O123" s="133"/>
      <c r="P123" s="133"/>
      <c r="Q123" s="133"/>
      <c r="R123" s="133"/>
    </row>
    <row r="124" spans="1:18">
      <c r="A124" s="152" t="s">
        <v>446</v>
      </c>
      <c r="B124" s="153" t="s">
        <v>276</v>
      </c>
      <c r="C124" s="151" t="s">
        <v>241</v>
      </c>
      <c r="D124" s="169" t="s">
        <v>242</v>
      </c>
      <c r="E124" s="80"/>
      <c r="F124" s="154"/>
      <c r="G124" s="133"/>
      <c r="H124" s="133"/>
      <c r="I124" s="133"/>
      <c r="J124" s="133"/>
      <c r="K124" s="133"/>
      <c r="L124" s="133"/>
      <c r="M124" s="133"/>
      <c r="N124" s="133"/>
      <c r="O124" s="133"/>
      <c r="P124" s="133"/>
      <c r="Q124" s="133"/>
      <c r="R124" s="133"/>
    </row>
    <row r="125" spans="1:18">
      <c r="A125" s="152" t="s">
        <v>447</v>
      </c>
      <c r="B125" s="153" t="s">
        <v>278</v>
      </c>
      <c r="C125" s="151" t="s">
        <v>241</v>
      </c>
      <c r="D125" s="169" t="s">
        <v>242</v>
      </c>
      <c r="E125" s="80"/>
      <c r="F125" s="154"/>
      <c r="G125" s="133"/>
      <c r="H125" s="133"/>
      <c r="I125" s="133"/>
      <c r="J125" s="133"/>
      <c r="K125" s="133"/>
      <c r="L125" s="133"/>
      <c r="M125" s="133"/>
      <c r="N125" s="133"/>
      <c r="O125" s="133"/>
      <c r="P125" s="133"/>
      <c r="Q125" s="133"/>
      <c r="R125" s="133"/>
    </row>
    <row r="126" spans="1:18">
      <c r="A126" s="152" t="s">
        <v>448</v>
      </c>
      <c r="B126" s="153" t="s">
        <v>280</v>
      </c>
      <c r="C126" s="151" t="s">
        <v>241</v>
      </c>
      <c r="D126" s="169" t="s">
        <v>242</v>
      </c>
      <c r="E126" s="80"/>
      <c r="F126" s="154"/>
      <c r="G126" s="133"/>
      <c r="H126" s="133"/>
      <c r="I126" s="133"/>
      <c r="J126" s="133"/>
      <c r="K126" s="133"/>
      <c r="L126" s="133"/>
      <c r="M126" s="133"/>
      <c r="N126" s="133"/>
      <c r="O126" s="133"/>
      <c r="P126" s="133"/>
      <c r="Q126" s="133"/>
      <c r="R126" s="133"/>
    </row>
    <row r="127" spans="1:18">
      <c r="A127" s="149" t="s">
        <v>266</v>
      </c>
      <c r="B127" s="150" t="s">
        <v>449</v>
      </c>
      <c r="C127" s="151"/>
      <c r="D127" s="153"/>
      <c r="E127" s="80"/>
      <c r="F127" s="154"/>
      <c r="G127" s="133"/>
      <c r="H127" s="133"/>
      <c r="I127" s="133"/>
      <c r="J127" s="133"/>
      <c r="K127" s="133"/>
      <c r="L127" s="133"/>
      <c r="M127" s="133"/>
      <c r="N127" s="133"/>
      <c r="O127" s="133"/>
      <c r="P127" s="133"/>
      <c r="Q127" s="133"/>
      <c r="R127" s="133"/>
    </row>
    <row r="128" spans="1:18">
      <c r="A128" s="152" t="s">
        <v>450</v>
      </c>
      <c r="B128" s="153" t="s">
        <v>293</v>
      </c>
      <c r="C128" s="151" t="s">
        <v>241</v>
      </c>
      <c r="D128" s="169" t="s">
        <v>242</v>
      </c>
      <c r="E128" s="80"/>
      <c r="F128" s="154"/>
      <c r="G128" s="133"/>
      <c r="H128" s="133"/>
      <c r="I128" s="133"/>
      <c r="J128" s="133"/>
      <c r="K128" s="133"/>
      <c r="L128" s="133"/>
      <c r="M128" s="133"/>
      <c r="N128" s="133"/>
      <c r="O128" s="133"/>
      <c r="P128" s="133"/>
      <c r="Q128" s="133"/>
      <c r="R128" s="133"/>
    </row>
    <row r="129" spans="1:18">
      <c r="A129" s="152" t="s">
        <v>451</v>
      </c>
      <c r="B129" s="153" t="s">
        <v>295</v>
      </c>
      <c r="C129" s="151" t="s">
        <v>241</v>
      </c>
      <c r="D129" s="169" t="s">
        <v>242</v>
      </c>
      <c r="E129" s="80"/>
      <c r="F129" s="154"/>
      <c r="G129" s="133"/>
      <c r="H129" s="133"/>
      <c r="I129" s="133"/>
      <c r="J129" s="133"/>
      <c r="K129" s="133"/>
      <c r="L129" s="133"/>
      <c r="M129" s="133"/>
      <c r="N129" s="133"/>
      <c r="O129" s="133"/>
      <c r="P129" s="133"/>
      <c r="Q129" s="133"/>
      <c r="R129" s="133"/>
    </row>
    <row r="130" spans="1:18">
      <c r="A130" s="152" t="s">
        <v>452</v>
      </c>
      <c r="B130" s="153" t="s">
        <v>297</v>
      </c>
      <c r="C130" s="151" t="s">
        <v>241</v>
      </c>
      <c r="D130" s="169" t="s">
        <v>242</v>
      </c>
      <c r="E130" s="80"/>
      <c r="F130" s="154"/>
      <c r="G130" s="133"/>
      <c r="H130" s="133"/>
      <c r="I130" s="133"/>
      <c r="J130" s="133"/>
      <c r="K130" s="133"/>
      <c r="L130" s="133"/>
      <c r="M130" s="133"/>
      <c r="N130" s="133"/>
      <c r="O130" s="133"/>
      <c r="P130" s="133"/>
      <c r="Q130" s="133"/>
      <c r="R130" s="133"/>
    </row>
    <row r="131" spans="1:18">
      <c r="A131" s="152" t="s">
        <v>453</v>
      </c>
      <c r="B131" s="153" t="s">
        <v>299</v>
      </c>
      <c r="C131" s="151" t="s">
        <v>241</v>
      </c>
      <c r="D131" s="169" t="s">
        <v>242</v>
      </c>
      <c r="E131" s="80"/>
      <c r="F131" s="154"/>
      <c r="G131" s="133"/>
      <c r="H131" s="133"/>
      <c r="I131" s="133"/>
      <c r="J131" s="133"/>
      <c r="K131" s="133"/>
      <c r="L131" s="133"/>
      <c r="M131" s="133"/>
      <c r="N131" s="133"/>
      <c r="O131" s="133"/>
      <c r="P131" s="133"/>
      <c r="Q131" s="133"/>
      <c r="R131" s="133"/>
    </row>
    <row r="132" spans="1:18">
      <c r="A132" s="152" t="s">
        <v>454</v>
      </c>
      <c r="B132" s="153" t="s">
        <v>301</v>
      </c>
      <c r="C132" s="151" t="s">
        <v>241</v>
      </c>
      <c r="D132" s="169" t="s">
        <v>242</v>
      </c>
      <c r="E132" s="154"/>
      <c r="F132" s="154"/>
      <c r="G132" s="133"/>
      <c r="H132" s="133"/>
      <c r="I132" s="133"/>
      <c r="J132" s="133"/>
      <c r="K132" s="133"/>
      <c r="L132" s="133"/>
      <c r="M132" s="133"/>
      <c r="N132" s="133"/>
      <c r="O132" s="133"/>
      <c r="P132" s="133"/>
      <c r="Q132" s="133"/>
      <c r="R132" s="133"/>
    </row>
    <row r="133" spans="1:18">
      <c r="A133" s="152" t="s">
        <v>455</v>
      </c>
      <c r="B133" s="153" t="s">
        <v>303</v>
      </c>
      <c r="C133" s="151" t="s">
        <v>241</v>
      </c>
      <c r="D133" s="169" t="s">
        <v>242</v>
      </c>
      <c r="E133" s="154"/>
      <c r="F133" s="154"/>
      <c r="G133" s="133"/>
      <c r="H133" s="133"/>
      <c r="I133" s="133"/>
      <c r="J133" s="133"/>
      <c r="K133" s="133"/>
      <c r="L133" s="133"/>
      <c r="M133" s="133"/>
      <c r="N133" s="133"/>
      <c r="O133" s="133"/>
      <c r="P133" s="133"/>
      <c r="Q133" s="133"/>
      <c r="R133" s="133"/>
    </row>
    <row r="134" spans="1:18">
      <c r="A134" s="152" t="s">
        <v>456</v>
      </c>
      <c r="B134" s="153" t="s">
        <v>305</v>
      </c>
      <c r="C134" s="151"/>
      <c r="D134" s="169" t="s">
        <v>249</v>
      </c>
      <c r="E134" s="154"/>
      <c r="F134" s="170" t="s">
        <v>457</v>
      </c>
      <c r="G134" s="133"/>
      <c r="H134" s="133"/>
      <c r="I134" s="133"/>
      <c r="J134" s="133"/>
      <c r="K134" s="133"/>
      <c r="L134" s="133"/>
      <c r="M134" s="133"/>
      <c r="N134" s="133"/>
      <c r="O134" s="133"/>
      <c r="P134" s="133"/>
      <c r="Q134" s="133"/>
      <c r="R134" s="133"/>
    </row>
    <row r="135" spans="1:18">
      <c r="A135" s="152" t="s">
        <v>458</v>
      </c>
      <c r="B135" s="153" t="s">
        <v>307</v>
      </c>
      <c r="C135" s="151" t="s">
        <v>241</v>
      </c>
      <c r="D135" s="169" t="s">
        <v>242</v>
      </c>
      <c r="E135" s="154"/>
      <c r="F135" s="154"/>
      <c r="G135" s="133"/>
      <c r="H135" s="133"/>
      <c r="I135" s="133"/>
      <c r="J135" s="133"/>
      <c r="K135" s="133"/>
      <c r="L135" s="133"/>
      <c r="M135" s="133"/>
      <c r="N135" s="133"/>
      <c r="O135" s="133"/>
      <c r="P135" s="133"/>
      <c r="Q135" s="133"/>
      <c r="R135" s="133"/>
    </row>
    <row r="136" spans="1:18">
      <c r="A136" s="152" t="s">
        <v>459</v>
      </c>
      <c r="B136" s="153" t="s">
        <v>309</v>
      </c>
      <c r="C136" s="151" t="s">
        <v>241</v>
      </c>
      <c r="D136" s="169" t="s">
        <v>242</v>
      </c>
      <c r="E136" s="154"/>
      <c r="F136" s="154"/>
      <c r="G136" s="133"/>
      <c r="H136" s="133"/>
      <c r="I136" s="133"/>
      <c r="J136" s="133"/>
      <c r="K136" s="133"/>
      <c r="L136" s="133"/>
      <c r="M136" s="133"/>
      <c r="N136" s="133"/>
      <c r="O136" s="133"/>
      <c r="P136" s="133"/>
      <c r="Q136" s="133"/>
      <c r="R136" s="133"/>
    </row>
    <row r="137" spans="1:18">
      <c r="A137" s="152" t="s">
        <v>460</v>
      </c>
      <c r="B137" s="153" t="s">
        <v>311</v>
      </c>
      <c r="C137" s="178"/>
      <c r="D137" s="169" t="s">
        <v>249</v>
      </c>
      <c r="E137" s="179"/>
      <c r="F137" s="179" t="s">
        <v>461</v>
      </c>
      <c r="G137" s="133"/>
      <c r="H137" s="133"/>
      <c r="I137" s="133"/>
      <c r="J137" s="133"/>
      <c r="K137" s="133"/>
      <c r="L137" s="133"/>
      <c r="M137" s="133"/>
      <c r="N137" s="133"/>
      <c r="O137" s="133"/>
      <c r="P137" s="133"/>
      <c r="Q137" s="133"/>
      <c r="R137" s="133"/>
    </row>
    <row r="138" spans="1:18">
      <c r="A138" s="152" t="s">
        <v>462</v>
      </c>
      <c r="B138" s="153" t="s">
        <v>313</v>
      </c>
      <c r="C138" s="151"/>
      <c r="D138" s="169" t="s">
        <v>249</v>
      </c>
      <c r="E138" s="154"/>
      <c r="F138" s="170" t="s">
        <v>457</v>
      </c>
      <c r="G138" s="133"/>
      <c r="H138" s="133"/>
      <c r="I138" s="133"/>
      <c r="J138" s="133"/>
      <c r="K138" s="133"/>
      <c r="L138" s="133"/>
      <c r="M138" s="133"/>
      <c r="N138" s="133"/>
      <c r="O138" s="133"/>
      <c r="P138" s="133"/>
      <c r="Q138" s="133"/>
      <c r="R138" s="133"/>
    </row>
    <row r="139" spans="1:18">
      <c r="A139" s="152" t="s">
        <v>463</v>
      </c>
      <c r="B139" s="153" t="s">
        <v>315</v>
      </c>
      <c r="C139" s="151"/>
      <c r="D139" s="169" t="s">
        <v>249</v>
      </c>
      <c r="E139" s="154"/>
      <c r="F139" s="170" t="s">
        <v>457</v>
      </c>
      <c r="G139" s="133"/>
      <c r="H139" s="133"/>
      <c r="I139" s="133"/>
      <c r="J139" s="133"/>
      <c r="K139" s="133"/>
      <c r="L139" s="133"/>
      <c r="M139" s="133"/>
      <c r="N139" s="133"/>
      <c r="O139" s="133"/>
      <c r="P139" s="133"/>
      <c r="Q139" s="133"/>
      <c r="R139" s="133"/>
    </row>
    <row r="140" spans="1:18">
      <c r="A140" s="152" t="s">
        <v>464</v>
      </c>
      <c r="B140" s="153" t="s">
        <v>316</v>
      </c>
      <c r="C140" s="151" t="s">
        <v>241</v>
      </c>
      <c r="D140" s="169" t="s">
        <v>242</v>
      </c>
      <c r="E140" s="154"/>
      <c r="F140" s="154"/>
      <c r="G140" s="133"/>
      <c r="H140" s="133"/>
      <c r="I140" s="133"/>
      <c r="J140" s="133"/>
      <c r="K140" s="133"/>
      <c r="L140" s="133"/>
      <c r="M140" s="133"/>
      <c r="N140" s="133"/>
      <c r="O140" s="133"/>
      <c r="P140" s="133"/>
      <c r="Q140" s="133"/>
      <c r="R140" s="133"/>
    </row>
    <row r="141" spans="1:18">
      <c r="A141" s="149" t="s">
        <v>266</v>
      </c>
      <c r="B141" s="150" t="s">
        <v>465</v>
      </c>
      <c r="C141" s="151"/>
      <c r="D141" s="153"/>
      <c r="E141" s="154"/>
      <c r="F141" s="154"/>
      <c r="G141" s="133"/>
      <c r="H141" s="133"/>
      <c r="I141" s="133"/>
      <c r="J141" s="133"/>
      <c r="K141" s="133"/>
      <c r="L141" s="133"/>
      <c r="M141" s="133"/>
      <c r="N141" s="133"/>
      <c r="O141" s="133"/>
      <c r="P141" s="133"/>
      <c r="Q141" s="133"/>
      <c r="R141" s="133"/>
    </row>
    <row r="142" spans="1:18">
      <c r="A142" s="152" t="s">
        <v>466</v>
      </c>
      <c r="B142" s="153" t="s">
        <v>382</v>
      </c>
      <c r="C142" s="151" t="s">
        <v>241</v>
      </c>
      <c r="D142" s="169" t="s">
        <v>242</v>
      </c>
      <c r="E142" s="154"/>
      <c r="F142" s="154"/>
      <c r="G142" s="133"/>
      <c r="H142" s="133"/>
      <c r="I142" s="133"/>
      <c r="J142" s="133"/>
      <c r="K142" s="133"/>
      <c r="L142" s="133"/>
      <c r="M142" s="133"/>
      <c r="N142" s="133"/>
      <c r="O142" s="133"/>
      <c r="P142" s="133"/>
      <c r="Q142" s="133"/>
      <c r="R142" s="133"/>
    </row>
    <row r="143" spans="1:18">
      <c r="A143" s="152" t="s">
        <v>467</v>
      </c>
      <c r="B143" s="153" t="s">
        <v>384</v>
      </c>
      <c r="C143" s="151" t="s">
        <v>241</v>
      </c>
      <c r="D143" s="169" t="s">
        <v>242</v>
      </c>
      <c r="E143" s="80"/>
      <c r="F143" s="154"/>
      <c r="G143" s="133"/>
      <c r="H143" s="133"/>
      <c r="I143" s="133"/>
      <c r="J143" s="133"/>
      <c r="K143" s="133"/>
      <c r="L143" s="133"/>
      <c r="M143" s="133"/>
      <c r="N143" s="133"/>
      <c r="O143" s="133"/>
      <c r="P143" s="133"/>
      <c r="Q143" s="133"/>
      <c r="R143" s="133"/>
    </row>
    <row r="144" spans="1:18">
      <c r="A144" s="152" t="s">
        <v>468</v>
      </c>
      <c r="B144" s="153" t="s">
        <v>386</v>
      </c>
      <c r="C144" s="151" t="s">
        <v>241</v>
      </c>
      <c r="D144" s="169" t="s">
        <v>242</v>
      </c>
      <c r="E144" s="80"/>
      <c r="F144" s="154"/>
      <c r="G144" s="133"/>
      <c r="H144" s="133"/>
      <c r="I144" s="133"/>
      <c r="J144" s="133"/>
      <c r="K144" s="133"/>
      <c r="L144" s="133"/>
      <c r="M144" s="133"/>
      <c r="N144" s="133"/>
      <c r="O144" s="133"/>
      <c r="P144" s="133"/>
      <c r="Q144" s="133"/>
      <c r="R144" s="133"/>
    </row>
    <row r="145" spans="1:18">
      <c r="A145" s="152" t="s">
        <v>469</v>
      </c>
      <c r="B145" s="153" t="s">
        <v>388</v>
      </c>
      <c r="C145" s="151" t="s">
        <v>241</v>
      </c>
      <c r="D145" s="169" t="s">
        <v>242</v>
      </c>
      <c r="E145" s="80"/>
      <c r="F145" s="154"/>
      <c r="G145" s="133"/>
      <c r="H145" s="133"/>
      <c r="I145" s="133"/>
      <c r="J145" s="133"/>
      <c r="K145" s="133"/>
      <c r="L145" s="133"/>
      <c r="M145" s="133"/>
      <c r="N145" s="133"/>
      <c r="O145" s="133"/>
      <c r="P145" s="133"/>
      <c r="Q145" s="133"/>
      <c r="R145" s="133"/>
    </row>
    <row r="146" spans="1:18">
      <c r="A146" s="152" t="s">
        <v>470</v>
      </c>
      <c r="B146" s="153" t="s">
        <v>390</v>
      </c>
      <c r="C146" s="151" t="s">
        <v>241</v>
      </c>
      <c r="D146" s="169" t="s">
        <v>242</v>
      </c>
      <c r="E146" s="80"/>
      <c r="F146" s="154"/>
      <c r="G146" s="133"/>
      <c r="H146" s="133"/>
      <c r="I146" s="133"/>
      <c r="J146" s="133"/>
      <c r="K146" s="133"/>
      <c r="L146" s="133"/>
      <c r="M146" s="133"/>
      <c r="N146" s="133"/>
      <c r="O146" s="133"/>
      <c r="P146" s="133"/>
      <c r="Q146" s="133"/>
      <c r="R146" s="133"/>
    </row>
    <row r="147" spans="1:18">
      <c r="A147" s="152" t="s">
        <v>471</v>
      </c>
      <c r="B147" s="153" t="s">
        <v>392</v>
      </c>
      <c r="C147" s="151" t="s">
        <v>241</v>
      </c>
      <c r="D147" s="169" t="s">
        <v>242</v>
      </c>
      <c r="E147" s="80"/>
      <c r="F147" s="154"/>
      <c r="G147" s="133"/>
      <c r="H147" s="133"/>
      <c r="I147" s="133"/>
      <c r="J147" s="133"/>
      <c r="K147" s="133"/>
      <c r="L147" s="133"/>
      <c r="M147" s="133"/>
      <c r="N147" s="133"/>
      <c r="O147" s="133"/>
      <c r="P147" s="133"/>
      <c r="Q147" s="133"/>
      <c r="R147" s="133"/>
    </row>
    <row r="148" spans="1:18">
      <c r="A148" s="152" t="s">
        <v>472</v>
      </c>
      <c r="B148" s="153" t="s">
        <v>394</v>
      </c>
      <c r="C148" s="151" t="s">
        <v>241</v>
      </c>
      <c r="D148" s="169" t="s">
        <v>242</v>
      </c>
      <c r="E148" s="80"/>
      <c r="F148" s="154"/>
      <c r="G148" s="133"/>
      <c r="H148" s="133"/>
      <c r="I148" s="133"/>
      <c r="J148" s="133"/>
      <c r="K148" s="133"/>
      <c r="L148" s="133"/>
      <c r="M148" s="133"/>
      <c r="N148" s="133"/>
      <c r="O148" s="133"/>
      <c r="P148" s="133"/>
      <c r="Q148" s="133"/>
      <c r="R148" s="133"/>
    </row>
    <row r="149" spans="1:18">
      <c r="A149" s="152" t="s">
        <v>473</v>
      </c>
      <c r="B149" s="153" t="s">
        <v>396</v>
      </c>
      <c r="C149" s="151" t="s">
        <v>241</v>
      </c>
      <c r="D149" s="169" t="s">
        <v>242</v>
      </c>
      <c r="E149" s="80"/>
      <c r="F149" s="154"/>
      <c r="G149" s="133"/>
      <c r="H149" s="133"/>
      <c r="I149" s="133"/>
      <c r="J149" s="133"/>
      <c r="K149" s="133"/>
      <c r="L149" s="133"/>
      <c r="M149" s="133"/>
      <c r="N149" s="133"/>
      <c r="O149" s="133"/>
      <c r="P149" s="133"/>
      <c r="Q149" s="133"/>
      <c r="R149" s="133"/>
    </row>
    <row r="150" spans="1:18">
      <c r="A150" s="152" t="s">
        <v>474</v>
      </c>
      <c r="B150" s="153" t="s">
        <v>398</v>
      </c>
      <c r="C150" s="151" t="s">
        <v>241</v>
      </c>
      <c r="D150" s="169" t="s">
        <v>242</v>
      </c>
      <c r="E150" s="80"/>
      <c r="F150" s="154"/>
      <c r="G150" s="133"/>
      <c r="H150" s="133"/>
      <c r="I150" s="133"/>
      <c r="J150" s="133"/>
      <c r="K150" s="133"/>
      <c r="L150" s="133"/>
      <c r="M150" s="133"/>
      <c r="N150" s="133"/>
      <c r="O150" s="133"/>
      <c r="P150" s="133"/>
      <c r="Q150" s="133"/>
      <c r="R150" s="133"/>
    </row>
    <row r="151" spans="1:18">
      <c r="A151" s="152" t="s">
        <v>475</v>
      </c>
      <c r="B151" s="153" t="s">
        <v>400</v>
      </c>
      <c r="C151" s="151" t="s">
        <v>241</v>
      </c>
      <c r="D151" s="169" t="s">
        <v>242</v>
      </c>
      <c r="E151" s="80"/>
      <c r="F151" s="154"/>
      <c r="G151" s="133"/>
      <c r="H151" s="133"/>
      <c r="I151" s="133"/>
      <c r="J151" s="133"/>
      <c r="K151" s="133"/>
      <c r="L151" s="133"/>
      <c r="M151" s="133"/>
      <c r="N151" s="133"/>
      <c r="O151" s="133"/>
      <c r="P151" s="133"/>
      <c r="Q151" s="133"/>
      <c r="R151" s="133"/>
    </row>
    <row r="152" spans="1:18">
      <c r="A152" s="149" t="s">
        <v>266</v>
      </c>
      <c r="B152" s="150" t="s">
        <v>476</v>
      </c>
      <c r="C152" s="151"/>
      <c r="D152" s="153"/>
      <c r="E152" s="80"/>
      <c r="F152" s="154"/>
      <c r="G152" s="133"/>
      <c r="H152" s="133"/>
      <c r="I152" s="133"/>
      <c r="J152" s="133"/>
      <c r="K152" s="133"/>
      <c r="L152" s="133"/>
      <c r="M152" s="133"/>
      <c r="N152" s="133"/>
      <c r="O152" s="133"/>
      <c r="P152" s="133"/>
      <c r="Q152" s="133"/>
      <c r="R152" s="133"/>
    </row>
    <row r="153" ht="33" spans="1:18">
      <c r="A153" s="152" t="s">
        <v>477</v>
      </c>
      <c r="B153" s="153" t="s">
        <v>478</v>
      </c>
      <c r="C153" s="151"/>
      <c r="D153" s="169" t="s">
        <v>249</v>
      </c>
      <c r="E153" s="155" t="s">
        <v>479</v>
      </c>
      <c r="F153" s="180" t="s">
        <v>480</v>
      </c>
      <c r="G153" s="133"/>
      <c r="H153" s="133"/>
      <c r="I153" s="133"/>
      <c r="J153" s="133"/>
      <c r="K153" s="133"/>
      <c r="L153" s="133"/>
      <c r="M153" s="133"/>
      <c r="N153" s="133"/>
      <c r="O153" s="133"/>
      <c r="P153" s="133"/>
      <c r="Q153" s="133"/>
      <c r="R153" s="133"/>
    </row>
    <row r="154" ht="33" spans="1:18">
      <c r="A154" s="152" t="s">
        <v>481</v>
      </c>
      <c r="B154" s="153" t="s">
        <v>482</v>
      </c>
      <c r="C154" s="151"/>
      <c r="D154" s="169" t="s">
        <v>249</v>
      </c>
      <c r="E154" s="155" t="s">
        <v>479</v>
      </c>
      <c r="F154" s="181"/>
      <c r="G154" s="133"/>
      <c r="H154" s="133"/>
      <c r="I154" s="133"/>
      <c r="J154" s="133"/>
      <c r="K154" s="133"/>
      <c r="L154" s="133"/>
      <c r="M154" s="133"/>
      <c r="N154" s="133"/>
      <c r="O154" s="133"/>
      <c r="P154" s="133"/>
      <c r="Q154" s="133"/>
      <c r="R154" s="133"/>
    </row>
    <row r="155" spans="1:18">
      <c r="A155" s="152" t="s">
        <v>483</v>
      </c>
      <c r="B155" s="153" t="s">
        <v>484</v>
      </c>
      <c r="C155" s="151" t="s">
        <v>241</v>
      </c>
      <c r="D155" s="169" t="s">
        <v>242</v>
      </c>
      <c r="E155" s="80"/>
      <c r="F155" s="154"/>
      <c r="G155" s="133"/>
      <c r="H155" s="133"/>
      <c r="I155" s="133"/>
      <c r="J155" s="133"/>
      <c r="K155" s="133"/>
      <c r="L155" s="133"/>
      <c r="M155" s="133"/>
      <c r="N155" s="133"/>
      <c r="O155" s="133"/>
      <c r="P155" s="133"/>
      <c r="Q155" s="133"/>
      <c r="R155" s="133"/>
    </row>
    <row r="156" spans="1:18">
      <c r="A156" s="152" t="s">
        <v>485</v>
      </c>
      <c r="B156" s="153" t="s">
        <v>486</v>
      </c>
      <c r="C156" s="151" t="s">
        <v>241</v>
      </c>
      <c r="D156" s="169" t="s">
        <v>242</v>
      </c>
      <c r="E156" s="80"/>
      <c r="F156" s="154"/>
      <c r="G156" s="133"/>
      <c r="H156" s="133"/>
      <c r="I156" s="133"/>
      <c r="J156" s="133"/>
      <c r="K156" s="133"/>
      <c r="L156" s="133"/>
      <c r="M156" s="133"/>
      <c r="N156" s="133"/>
      <c r="O156" s="133"/>
      <c r="P156" s="133"/>
      <c r="Q156" s="133"/>
      <c r="R156" s="133"/>
    </row>
    <row r="157" spans="1:18">
      <c r="A157" s="149" t="s">
        <v>266</v>
      </c>
      <c r="B157" s="150" t="s">
        <v>487</v>
      </c>
      <c r="C157" s="151"/>
      <c r="D157" s="153"/>
      <c r="E157" s="80"/>
      <c r="F157" s="154"/>
      <c r="G157" s="133"/>
      <c r="H157" s="133"/>
      <c r="I157" s="133"/>
      <c r="J157" s="133"/>
      <c r="K157" s="133"/>
      <c r="L157" s="133"/>
      <c r="M157" s="133"/>
      <c r="N157" s="133"/>
      <c r="O157" s="133"/>
      <c r="P157" s="133"/>
      <c r="Q157" s="133"/>
      <c r="R157" s="133"/>
    </row>
    <row r="158" spans="1:18">
      <c r="A158" s="182" t="s">
        <v>488</v>
      </c>
      <c r="B158" s="165"/>
      <c r="C158" s="165"/>
      <c r="D158" s="166"/>
      <c r="E158" s="167"/>
      <c r="F158" s="168"/>
      <c r="G158" s="133"/>
      <c r="H158" s="133"/>
      <c r="I158" s="133"/>
      <c r="J158" s="133"/>
      <c r="K158" s="133"/>
      <c r="L158" s="133"/>
      <c r="M158" s="133"/>
      <c r="N158" s="133"/>
      <c r="O158" s="133"/>
      <c r="P158" s="133"/>
      <c r="Q158" s="133"/>
      <c r="R158" s="133"/>
    </row>
    <row r="159" spans="1:18">
      <c r="A159" s="149" t="s">
        <v>266</v>
      </c>
      <c r="B159" s="150" t="s">
        <v>240</v>
      </c>
      <c r="C159" s="151"/>
      <c r="D159" s="153"/>
      <c r="E159" s="80"/>
      <c r="F159" s="154"/>
      <c r="G159" s="133"/>
      <c r="H159" s="133"/>
      <c r="I159" s="133"/>
      <c r="J159" s="133"/>
      <c r="K159" s="133"/>
      <c r="L159" s="133"/>
      <c r="M159" s="133"/>
      <c r="N159" s="133"/>
      <c r="O159" s="133"/>
      <c r="P159" s="133"/>
      <c r="Q159" s="133"/>
      <c r="R159" s="133"/>
    </row>
    <row r="160" spans="1:18">
      <c r="A160" s="152" t="s">
        <v>489</v>
      </c>
      <c r="B160" s="153" t="s">
        <v>244</v>
      </c>
      <c r="C160" s="151" t="s">
        <v>241</v>
      </c>
      <c r="D160" s="169" t="s">
        <v>242</v>
      </c>
      <c r="E160" s="80"/>
      <c r="F160" s="154"/>
      <c r="G160" s="133"/>
      <c r="H160" s="133"/>
      <c r="I160" s="133"/>
      <c r="J160" s="133"/>
      <c r="K160" s="133"/>
      <c r="L160" s="133"/>
      <c r="M160" s="133"/>
      <c r="N160" s="133"/>
      <c r="O160" s="133"/>
      <c r="P160" s="133"/>
      <c r="Q160" s="133"/>
      <c r="R160" s="133"/>
    </row>
    <row r="161" spans="1:18">
      <c r="A161" s="152" t="s">
        <v>490</v>
      </c>
      <c r="B161" s="153" t="s">
        <v>246</v>
      </c>
      <c r="C161" s="151" t="s">
        <v>241</v>
      </c>
      <c r="D161" s="169" t="s">
        <v>242</v>
      </c>
      <c r="E161" s="80"/>
      <c r="F161" s="154"/>
      <c r="G161" s="133"/>
      <c r="H161" s="133"/>
      <c r="I161" s="133"/>
      <c r="J161" s="133"/>
      <c r="K161" s="133"/>
      <c r="L161" s="133"/>
      <c r="M161" s="133"/>
      <c r="N161" s="133"/>
      <c r="O161" s="133"/>
      <c r="P161" s="133"/>
      <c r="Q161" s="133"/>
      <c r="R161" s="133"/>
    </row>
    <row r="162" spans="1:18">
      <c r="A162" s="152" t="s">
        <v>491</v>
      </c>
      <c r="B162" s="153" t="s">
        <v>248</v>
      </c>
      <c r="C162" s="151" t="s">
        <v>241</v>
      </c>
      <c r="D162" s="169" t="s">
        <v>242</v>
      </c>
      <c r="E162" s="80"/>
      <c r="F162" s="154"/>
      <c r="G162" s="133"/>
      <c r="H162" s="133"/>
      <c r="I162" s="133"/>
      <c r="J162" s="133"/>
      <c r="K162" s="133"/>
      <c r="L162" s="133"/>
      <c r="M162" s="133"/>
      <c r="N162" s="133"/>
      <c r="O162" s="133"/>
      <c r="P162" s="133"/>
      <c r="Q162" s="133"/>
      <c r="R162" s="133"/>
    </row>
    <row r="163" spans="1:18">
      <c r="A163" s="152" t="s">
        <v>492</v>
      </c>
      <c r="B163" s="153" t="s">
        <v>251</v>
      </c>
      <c r="C163" s="151"/>
      <c r="D163" s="169" t="s">
        <v>249</v>
      </c>
      <c r="E163" s="80"/>
      <c r="F163" s="170" t="s">
        <v>493</v>
      </c>
      <c r="G163" s="133"/>
      <c r="H163" s="133"/>
      <c r="I163" s="133"/>
      <c r="J163" s="133"/>
      <c r="K163" s="133"/>
      <c r="L163" s="133"/>
      <c r="M163" s="133"/>
      <c r="N163" s="133"/>
      <c r="O163" s="133"/>
      <c r="P163" s="133"/>
      <c r="Q163" s="133"/>
      <c r="R163" s="133"/>
    </row>
    <row r="164" spans="1:18">
      <c r="A164" s="149" t="s">
        <v>266</v>
      </c>
      <c r="B164" s="150" t="s">
        <v>494</v>
      </c>
      <c r="C164" s="151"/>
      <c r="D164" s="153"/>
      <c r="E164" s="80"/>
      <c r="F164" s="154"/>
      <c r="G164" s="133"/>
      <c r="H164" s="133"/>
      <c r="I164" s="133"/>
      <c r="J164" s="133"/>
      <c r="K164" s="133"/>
      <c r="L164" s="133"/>
      <c r="M164" s="133"/>
      <c r="N164" s="133"/>
      <c r="O164" s="133"/>
      <c r="P164" s="133"/>
      <c r="Q164" s="133"/>
      <c r="R164" s="133"/>
    </row>
    <row r="165" spans="1:18">
      <c r="A165" s="152" t="s">
        <v>495</v>
      </c>
      <c r="B165" s="153" t="s">
        <v>276</v>
      </c>
      <c r="C165" s="151" t="s">
        <v>241</v>
      </c>
      <c r="D165" s="169" t="s">
        <v>242</v>
      </c>
      <c r="E165" s="80"/>
      <c r="F165" s="154"/>
      <c r="G165" s="133"/>
      <c r="H165" s="133"/>
      <c r="I165" s="133"/>
      <c r="J165" s="133"/>
      <c r="K165" s="133"/>
      <c r="L165" s="133"/>
      <c r="M165" s="133"/>
      <c r="N165" s="133"/>
      <c r="O165" s="133"/>
      <c r="P165" s="133"/>
      <c r="Q165" s="133"/>
      <c r="R165" s="133"/>
    </row>
    <row r="166" spans="1:18">
      <c r="A166" s="152" t="s">
        <v>496</v>
      </c>
      <c r="B166" s="153" t="s">
        <v>278</v>
      </c>
      <c r="C166" s="151" t="s">
        <v>241</v>
      </c>
      <c r="D166" s="169" t="s">
        <v>242</v>
      </c>
      <c r="E166" s="80"/>
      <c r="F166" s="154"/>
      <c r="G166" s="133"/>
      <c r="H166" s="133"/>
      <c r="I166" s="133"/>
      <c r="J166" s="133"/>
      <c r="K166" s="133"/>
      <c r="L166" s="133"/>
      <c r="M166" s="133"/>
      <c r="N166" s="133"/>
      <c r="O166" s="133"/>
      <c r="P166" s="133"/>
      <c r="Q166" s="133"/>
      <c r="R166" s="133"/>
    </row>
    <row r="167" spans="1:18">
      <c r="A167" s="152" t="s">
        <v>497</v>
      </c>
      <c r="B167" s="153" t="s">
        <v>280</v>
      </c>
      <c r="C167" s="151" t="s">
        <v>241</v>
      </c>
      <c r="D167" s="169" t="s">
        <v>242</v>
      </c>
      <c r="E167" s="80"/>
      <c r="F167" s="154"/>
      <c r="G167" s="133"/>
      <c r="H167" s="133"/>
      <c r="I167" s="133"/>
      <c r="J167" s="133"/>
      <c r="K167" s="133"/>
      <c r="L167" s="133"/>
      <c r="M167" s="133"/>
      <c r="N167" s="133"/>
      <c r="O167" s="133"/>
      <c r="P167" s="133"/>
      <c r="Q167" s="133"/>
      <c r="R167" s="133"/>
    </row>
    <row r="168" spans="1:6">
      <c r="A168" s="152" t="s">
        <v>498</v>
      </c>
      <c r="B168" s="153" t="s">
        <v>282</v>
      </c>
      <c r="C168" s="151"/>
      <c r="D168" s="169" t="s">
        <v>249</v>
      </c>
      <c r="E168" s="154"/>
      <c r="F168" s="170" t="s">
        <v>499</v>
      </c>
    </row>
    <row r="169" spans="1:6">
      <c r="A169" s="152" t="s">
        <v>500</v>
      </c>
      <c r="B169" s="153" t="s">
        <v>284</v>
      </c>
      <c r="C169" s="151"/>
      <c r="D169" s="169" t="s">
        <v>249</v>
      </c>
      <c r="E169" s="154"/>
      <c r="F169" s="170" t="s">
        <v>499</v>
      </c>
    </row>
    <row r="170" spans="1:6">
      <c r="A170" s="152" t="s">
        <v>501</v>
      </c>
      <c r="B170" s="153" t="s">
        <v>286</v>
      </c>
      <c r="C170" s="151"/>
      <c r="D170" s="169" t="s">
        <v>249</v>
      </c>
      <c r="E170" s="154"/>
      <c r="F170" s="170" t="s">
        <v>499</v>
      </c>
    </row>
    <row r="171" spans="1:6">
      <c r="A171" s="152" t="s">
        <v>502</v>
      </c>
      <c r="B171" s="153" t="s">
        <v>288</v>
      </c>
      <c r="C171" s="151"/>
      <c r="D171" s="169" t="s">
        <v>249</v>
      </c>
      <c r="E171" s="154"/>
      <c r="F171" s="170" t="s">
        <v>499</v>
      </c>
    </row>
    <row r="172" spans="1:6">
      <c r="A172" s="152" t="s">
        <v>503</v>
      </c>
      <c r="B172" s="153" t="s">
        <v>290</v>
      </c>
      <c r="C172" s="151"/>
      <c r="D172" s="169" t="s">
        <v>249</v>
      </c>
      <c r="E172" s="154"/>
      <c r="F172" s="170" t="s">
        <v>499</v>
      </c>
    </row>
    <row r="173" spans="1:6">
      <c r="A173" s="152" t="s">
        <v>504</v>
      </c>
      <c r="B173" s="153" t="s">
        <v>505</v>
      </c>
      <c r="C173" s="151"/>
      <c r="D173" s="169" t="s">
        <v>249</v>
      </c>
      <c r="E173" s="154"/>
      <c r="F173" s="170" t="s">
        <v>499</v>
      </c>
    </row>
    <row r="174" spans="1:6">
      <c r="A174" s="152" t="s">
        <v>506</v>
      </c>
      <c r="B174" s="153" t="s">
        <v>507</v>
      </c>
      <c r="C174" s="151"/>
      <c r="D174" s="169" t="s">
        <v>249</v>
      </c>
      <c r="E174" s="154"/>
      <c r="F174" s="170" t="s">
        <v>499</v>
      </c>
    </row>
    <row r="175" spans="1:6">
      <c r="A175" s="152" t="s">
        <v>508</v>
      </c>
      <c r="B175" s="153" t="s">
        <v>509</v>
      </c>
      <c r="C175" s="151"/>
      <c r="D175" s="169" t="s">
        <v>249</v>
      </c>
      <c r="E175" s="154"/>
      <c r="F175" s="170" t="s">
        <v>499</v>
      </c>
    </row>
    <row r="176" spans="1:6">
      <c r="A176" s="152" t="s">
        <v>510</v>
      </c>
      <c r="B176" s="153" t="s">
        <v>511</v>
      </c>
      <c r="C176" s="151"/>
      <c r="D176" s="169" t="s">
        <v>249</v>
      </c>
      <c r="E176" s="154"/>
      <c r="F176" s="170" t="s">
        <v>499</v>
      </c>
    </row>
    <row r="177" spans="1:6">
      <c r="A177" s="152" t="s">
        <v>512</v>
      </c>
      <c r="B177" s="153" t="s">
        <v>513</v>
      </c>
      <c r="C177" s="151"/>
      <c r="D177" s="169" t="s">
        <v>249</v>
      </c>
      <c r="E177" s="154"/>
      <c r="F177" s="170" t="s">
        <v>499</v>
      </c>
    </row>
    <row r="178" spans="1:6">
      <c r="A178" s="149" t="s">
        <v>266</v>
      </c>
      <c r="B178" s="150" t="s">
        <v>514</v>
      </c>
      <c r="C178" s="151"/>
      <c r="D178" s="153"/>
      <c r="E178" s="154"/>
      <c r="F178" s="170"/>
    </row>
    <row r="179" spans="1:6">
      <c r="A179" s="152" t="s">
        <v>515</v>
      </c>
      <c r="B179" s="153" t="s">
        <v>293</v>
      </c>
      <c r="C179" s="178"/>
      <c r="D179" s="183" t="s">
        <v>249</v>
      </c>
      <c r="E179" s="179"/>
      <c r="F179" s="179" t="s">
        <v>516</v>
      </c>
    </row>
    <row r="180" spans="1:6">
      <c r="A180" s="152" t="s">
        <v>517</v>
      </c>
      <c r="B180" s="153" t="s">
        <v>295</v>
      </c>
      <c r="C180" s="151" t="s">
        <v>241</v>
      </c>
      <c r="D180" s="169" t="s">
        <v>242</v>
      </c>
      <c r="E180" s="80"/>
      <c r="F180" s="170"/>
    </row>
    <row r="181" spans="1:6">
      <c r="A181" s="152" t="s">
        <v>518</v>
      </c>
      <c r="B181" s="153" t="s">
        <v>297</v>
      </c>
      <c r="C181" s="151" t="s">
        <v>241</v>
      </c>
      <c r="D181" s="169" t="s">
        <v>242</v>
      </c>
      <c r="E181" s="80"/>
      <c r="F181" s="170"/>
    </row>
    <row r="182" spans="1:6">
      <c r="A182" s="149" t="s">
        <v>266</v>
      </c>
      <c r="B182" s="150" t="s">
        <v>519</v>
      </c>
      <c r="C182" s="151"/>
      <c r="D182" s="153"/>
      <c r="E182" s="80"/>
      <c r="F182" s="154"/>
    </row>
    <row r="183" spans="1:6">
      <c r="A183" s="152" t="s">
        <v>520</v>
      </c>
      <c r="B183" s="153" t="s">
        <v>324</v>
      </c>
      <c r="C183" s="151"/>
      <c r="D183" s="169" t="s">
        <v>249</v>
      </c>
      <c r="E183" s="80"/>
      <c r="F183" s="176" t="s">
        <v>521</v>
      </c>
    </row>
    <row r="184" spans="1:6">
      <c r="A184" s="152" t="s">
        <v>522</v>
      </c>
      <c r="B184" s="153" t="s">
        <v>352</v>
      </c>
      <c r="C184" s="151"/>
      <c r="D184" s="169" t="s">
        <v>249</v>
      </c>
      <c r="E184" s="80"/>
      <c r="F184" s="184"/>
    </row>
    <row r="185" spans="1:6">
      <c r="A185" s="152" t="s">
        <v>523</v>
      </c>
      <c r="B185" s="153" t="s">
        <v>354</v>
      </c>
      <c r="C185" s="151"/>
      <c r="D185" s="169" t="s">
        <v>249</v>
      </c>
      <c r="E185" s="80"/>
      <c r="F185" s="184"/>
    </row>
    <row r="186" spans="1:6">
      <c r="A186" s="152" t="s">
        <v>524</v>
      </c>
      <c r="B186" s="153" t="s">
        <v>356</v>
      </c>
      <c r="C186" s="151"/>
      <c r="D186" s="169" t="s">
        <v>249</v>
      </c>
      <c r="E186" s="80"/>
      <c r="F186" s="185"/>
    </row>
    <row r="187" spans="1:6">
      <c r="A187" s="149" t="s">
        <v>266</v>
      </c>
      <c r="B187" s="150" t="s">
        <v>525</v>
      </c>
      <c r="C187" s="151"/>
      <c r="D187" s="154"/>
      <c r="E187" s="80"/>
      <c r="F187" s="154"/>
    </row>
    <row r="188" spans="1:18">
      <c r="A188" s="186" t="s">
        <v>526</v>
      </c>
      <c r="B188" s="166"/>
      <c r="C188" s="166"/>
      <c r="D188" s="187" t="s">
        <v>249</v>
      </c>
      <c r="E188" s="188"/>
      <c r="F188" s="189" t="s">
        <v>527</v>
      </c>
      <c r="G188" s="133"/>
      <c r="H188" s="133"/>
      <c r="I188" s="133"/>
      <c r="J188" s="133"/>
      <c r="K188" s="133"/>
      <c r="L188" s="133"/>
      <c r="M188" s="133"/>
      <c r="N188" s="133"/>
      <c r="O188" s="133"/>
      <c r="P188" s="133"/>
      <c r="Q188" s="133"/>
      <c r="R188" s="133"/>
    </row>
    <row r="189" spans="1:18">
      <c r="A189" s="190" t="s">
        <v>528</v>
      </c>
      <c r="B189" s="191" t="s">
        <v>240</v>
      </c>
      <c r="C189" s="192"/>
      <c r="D189" s="193" t="s">
        <v>249</v>
      </c>
      <c r="E189" s="194"/>
      <c r="F189" s="195"/>
      <c r="G189" s="133"/>
      <c r="H189" s="133"/>
      <c r="I189" s="133"/>
      <c r="J189" s="133"/>
      <c r="K189" s="133"/>
      <c r="L189" s="133"/>
      <c r="M189" s="133"/>
      <c r="N189" s="133"/>
      <c r="O189" s="133"/>
      <c r="P189" s="133"/>
      <c r="Q189" s="133"/>
      <c r="R189" s="133"/>
    </row>
    <row r="190" spans="1:18">
      <c r="A190" s="190" t="s">
        <v>529</v>
      </c>
      <c r="B190" s="191" t="s">
        <v>244</v>
      </c>
      <c r="C190" s="192"/>
      <c r="D190" s="193" t="s">
        <v>249</v>
      </c>
      <c r="E190" s="194"/>
      <c r="F190" s="195"/>
      <c r="G190" s="133"/>
      <c r="H190" s="133"/>
      <c r="I190" s="133"/>
      <c r="J190" s="133"/>
      <c r="K190" s="133"/>
      <c r="L190" s="133"/>
      <c r="M190" s="133"/>
      <c r="N190" s="133"/>
      <c r="O190" s="133"/>
      <c r="P190" s="133"/>
      <c r="Q190" s="133"/>
      <c r="R190" s="133"/>
    </row>
    <row r="191" spans="1:18">
      <c r="A191" s="190" t="s">
        <v>530</v>
      </c>
      <c r="B191" s="191" t="s">
        <v>246</v>
      </c>
      <c r="C191" s="192"/>
      <c r="D191" s="193" t="s">
        <v>249</v>
      </c>
      <c r="E191" s="194"/>
      <c r="F191" s="195"/>
      <c r="G191" s="133"/>
      <c r="H191" s="133"/>
      <c r="I191" s="133"/>
      <c r="J191" s="133"/>
      <c r="K191" s="133"/>
      <c r="L191" s="133"/>
      <c r="M191" s="133"/>
      <c r="N191" s="133"/>
      <c r="O191" s="133"/>
      <c r="P191" s="133"/>
      <c r="Q191" s="133"/>
      <c r="R191" s="133"/>
    </row>
    <row r="192" spans="1:18">
      <c r="A192" s="190" t="s">
        <v>531</v>
      </c>
      <c r="B192" s="191" t="s">
        <v>248</v>
      </c>
      <c r="C192" s="192"/>
      <c r="D192" s="193" t="s">
        <v>249</v>
      </c>
      <c r="E192" s="194"/>
      <c r="F192" s="195"/>
      <c r="G192" s="133"/>
      <c r="H192" s="133"/>
      <c r="I192" s="133"/>
      <c r="J192" s="133"/>
      <c r="K192" s="133"/>
      <c r="L192" s="133"/>
      <c r="M192" s="133"/>
      <c r="N192" s="133"/>
      <c r="O192" s="133"/>
      <c r="P192" s="133"/>
      <c r="Q192" s="133"/>
      <c r="R192" s="133"/>
    </row>
    <row r="193" spans="1:18">
      <c r="A193" s="190" t="s">
        <v>532</v>
      </c>
      <c r="B193" s="191" t="s">
        <v>251</v>
      </c>
      <c r="C193" s="192"/>
      <c r="D193" s="193" t="s">
        <v>249</v>
      </c>
      <c r="E193" s="194"/>
      <c r="F193" s="195"/>
      <c r="G193" s="133"/>
      <c r="H193" s="133"/>
      <c r="I193" s="133"/>
      <c r="J193" s="133"/>
      <c r="K193" s="133"/>
      <c r="L193" s="133"/>
      <c r="M193" s="133"/>
      <c r="N193" s="133"/>
      <c r="O193" s="133"/>
      <c r="P193" s="133"/>
      <c r="Q193" s="133"/>
      <c r="R193" s="133"/>
    </row>
    <row r="194" spans="1:18">
      <c r="A194" s="190" t="s">
        <v>533</v>
      </c>
      <c r="B194" s="191" t="s">
        <v>253</v>
      </c>
      <c r="C194" s="192"/>
      <c r="D194" s="193" t="s">
        <v>249</v>
      </c>
      <c r="E194" s="194"/>
      <c r="F194" s="195"/>
      <c r="G194" s="133"/>
      <c r="H194" s="133"/>
      <c r="I194" s="133"/>
      <c r="J194" s="133"/>
      <c r="K194" s="133"/>
      <c r="L194" s="133"/>
      <c r="M194" s="133"/>
      <c r="N194" s="133"/>
      <c r="O194" s="133"/>
      <c r="P194" s="133"/>
      <c r="Q194" s="133"/>
      <c r="R194" s="133"/>
    </row>
    <row r="195" spans="1:18">
      <c r="A195" s="190" t="s">
        <v>534</v>
      </c>
      <c r="B195" s="191" t="s">
        <v>255</v>
      </c>
      <c r="C195" s="192"/>
      <c r="D195" s="193" t="s">
        <v>249</v>
      </c>
      <c r="E195" s="194"/>
      <c r="F195" s="195"/>
      <c r="G195" s="133"/>
      <c r="H195" s="133"/>
      <c r="I195" s="133"/>
      <c r="J195" s="133"/>
      <c r="K195" s="133"/>
      <c r="L195" s="133"/>
      <c r="M195" s="133"/>
      <c r="N195" s="133"/>
      <c r="O195" s="133"/>
      <c r="P195" s="133"/>
      <c r="Q195" s="133"/>
      <c r="R195" s="133"/>
    </row>
    <row r="196" spans="1:18">
      <c r="A196" s="190" t="s">
        <v>266</v>
      </c>
      <c r="B196" s="191" t="s">
        <v>257</v>
      </c>
      <c r="C196" s="192"/>
      <c r="D196" s="193" t="s">
        <v>249</v>
      </c>
      <c r="E196" s="194"/>
      <c r="F196" s="195"/>
      <c r="G196" s="133"/>
      <c r="H196" s="133"/>
      <c r="I196" s="133"/>
      <c r="J196" s="133"/>
      <c r="K196" s="133"/>
      <c r="L196" s="133"/>
      <c r="M196" s="133"/>
      <c r="N196" s="133"/>
      <c r="O196" s="133"/>
      <c r="P196" s="133"/>
      <c r="Q196" s="133"/>
      <c r="R196" s="133"/>
    </row>
    <row r="197" spans="1:18">
      <c r="A197" s="190" t="s">
        <v>535</v>
      </c>
      <c r="B197" s="191" t="s">
        <v>259</v>
      </c>
      <c r="C197" s="192"/>
      <c r="D197" s="193" t="s">
        <v>249</v>
      </c>
      <c r="E197" s="194"/>
      <c r="F197" s="195"/>
      <c r="G197" s="133"/>
      <c r="H197" s="133"/>
      <c r="I197" s="133"/>
      <c r="J197" s="133"/>
      <c r="K197" s="133"/>
      <c r="L197" s="133"/>
      <c r="M197" s="133"/>
      <c r="N197" s="133"/>
      <c r="O197" s="133"/>
      <c r="P197" s="133"/>
      <c r="Q197" s="133"/>
      <c r="R197" s="133"/>
    </row>
    <row r="198" spans="1:18">
      <c r="A198" s="190" t="s">
        <v>536</v>
      </c>
      <c r="B198" s="191" t="s">
        <v>261</v>
      </c>
      <c r="C198" s="192"/>
      <c r="D198" s="193" t="s">
        <v>249</v>
      </c>
      <c r="E198" s="194"/>
      <c r="F198" s="195"/>
      <c r="G198" s="133"/>
      <c r="H198" s="133"/>
      <c r="I198" s="133"/>
      <c r="J198" s="133"/>
      <c r="K198" s="133"/>
      <c r="L198" s="133"/>
      <c r="M198" s="133"/>
      <c r="N198" s="133"/>
      <c r="O198" s="133"/>
      <c r="P198" s="133"/>
      <c r="Q198" s="133"/>
      <c r="R198" s="133"/>
    </row>
    <row r="199" spans="1:18">
      <c r="A199" s="190" t="s">
        <v>537</v>
      </c>
      <c r="B199" s="191" t="s">
        <v>263</v>
      </c>
      <c r="C199" s="192"/>
      <c r="D199" s="193" t="s">
        <v>249</v>
      </c>
      <c r="E199" s="194"/>
      <c r="F199" s="195"/>
      <c r="G199" s="133"/>
      <c r="H199" s="133"/>
      <c r="I199" s="133"/>
      <c r="J199" s="133"/>
      <c r="K199" s="133"/>
      <c r="L199" s="133"/>
      <c r="M199" s="133"/>
      <c r="N199" s="133"/>
      <c r="O199" s="133"/>
      <c r="P199" s="133"/>
      <c r="Q199" s="133"/>
      <c r="R199" s="133"/>
    </row>
    <row r="200" spans="1:18">
      <c r="A200" s="190" t="s">
        <v>538</v>
      </c>
      <c r="B200" s="191" t="s">
        <v>265</v>
      </c>
      <c r="C200" s="192"/>
      <c r="D200" s="193" t="s">
        <v>249</v>
      </c>
      <c r="E200" s="194"/>
      <c r="F200" s="195"/>
      <c r="G200" s="133"/>
      <c r="H200" s="133"/>
      <c r="I200" s="133"/>
      <c r="J200" s="133"/>
      <c r="K200" s="133"/>
      <c r="L200" s="133"/>
      <c r="M200" s="133"/>
      <c r="N200" s="133"/>
      <c r="O200" s="133"/>
      <c r="P200" s="133"/>
      <c r="Q200" s="133"/>
      <c r="R200" s="133"/>
    </row>
    <row r="201" spans="1:18">
      <c r="A201" s="190" t="s">
        <v>539</v>
      </c>
      <c r="B201" s="191" t="s">
        <v>340</v>
      </c>
      <c r="C201" s="192"/>
      <c r="D201" s="193" t="s">
        <v>249</v>
      </c>
      <c r="E201" s="194"/>
      <c r="F201" s="195"/>
      <c r="G201" s="133"/>
      <c r="H201" s="133"/>
      <c r="I201" s="133"/>
      <c r="J201" s="133"/>
      <c r="K201" s="133"/>
      <c r="L201" s="133"/>
      <c r="M201" s="133"/>
      <c r="N201" s="133"/>
      <c r="O201" s="133"/>
      <c r="P201" s="133"/>
      <c r="Q201" s="133"/>
      <c r="R201" s="133"/>
    </row>
    <row r="202" spans="1:18">
      <c r="A202" s="190" t="s">
        <v>266</v>
      </c>
      <c r="B202" s="191" t="s">
        <v>540</v>
      </c>
      <c r="C202" s="192"/>
      <c r="D202" s="193" t="s">
        <v>249</v>
      </c>
      <c r="E202" s="194"/>
      <c r="F202" s="195"/>
      <c r="G202" s="133"/>
      <c r="H202" s="133"/>
      <c r="I202" s="133"/>
      <c r="J202" s="133"/>
      <c r="K202" s="133"/>
      <c r="L202" s="133"/>
      <c r="M202" s="133"/>
      <c r="N202" s="133"/>
      <c r="O202" s="133"/>
      <c r="P202" s="133"/>
      <c r="Q202" s="133"/>
      <c r="R202" s="133"/>
    </row>
    <row r="203" spans="1:18">
      <c r="A203" s="190" t="s">
        <v>541</v>
      </c>
      <c r="B203" s="191" t="s">
        <v>276</v>
      </c>
      <c r="C203" s="192"/>
      <c r="D203" s="193" t="s">
        <v>249</v>
      </c>
      <c r="E203" s="194"/>
      <c r="F203" s="195"/>
      <c r="G203" s="133"/>
      <c r="H203" s="133"/>
      <c r="I203" s="133"/>
      <c r="J203" s="133"/>
      <c r="K203" s="133"/>
      <c r="L203" s="133"/>
      <c r="M203" s="133"/>
      <c r="N203" s="133"/>
      <c r="O203" s="133"/>
      <c r="P203" s="133"/>
      <c r="Q203" s="133"/>
      <c r="R203" s="133"/>
    </row>
    <row r="204" spans="1:18">
      <c r="A204" s="190" t="s">
        <v>542</v>
      </c>
      <c r="B204" s="191" t="s">
        <v>278</v>
      </c>
      <c r="C204" s="192"/>
      <c r="D204" s="193" t="s">
        <v>249</v>
      </c>
      <c r="E204" s="194"/>
      <c r="F204" s="195"/>
      <c r="G204" s="133"/>
      <c r="H204" s="133"/>
      <c r="I204" s="133"/>
      <c r="J204" s="133"/>
      <c r="K204" s="133"/>
      <c r="L204" s="133"/>
      <c r="M204" s="133"/>
      <c r="N204" s="133"/>
      <c r="O204" s="133"/>
      <c r="P204" s="133"/>
      <c r="Q204" s="133"/>
      <c r="R204" s="133"/>
    </row>
    <row r="205" spans="1:18">
      <c r="A205" s="190" t="s">
        <v>543</v>
      </c>
      <c r="B205" s="191" t="s">
        <v>280</v>
      </c>
      <c r="C205" s="192"/>
      <c r="D205" s="193" t="s">
        <v>249</v>
      </c>
      <c r="E205" s="194"/>
      <c r="F205" s="195"/>
      <c r="G205" s="133"/>
      <c r="H205" s="133"/>
      <c r="I205" s="133"/>
      <c r="J205" s="133"/>
      <c r="K205" s="133"/>
      <c r="L205" s="133"/>
      <c r="M205" s="133"/>
      <c r="N205" s="133"/>
      <c r="O205" s="133"/>
      <c r="P205" s="133"/>
      <c r="Q205" s="133"/>
      <c r="R205" s="133"/>
    </row>
    <row r="206" spans="1:18">
      <c r="A206" s="190" t="s">
        <v>544</v>
      </c>
      <c r="B206" s="191" t="s">
        <v>282</v>
      </c>
      <c r="C206" s="192"/>
      <c r="D206" s="193" t="s">
        <v>249</v>
      </c>
      <c r="E206" s="194"/>
      <c r="F206" s="195"/>
      <c r="G206" s="133"/>
      <c r="H206" s="133"/>
      <c r="I206" s="133"/>
      <c r="J206" s="133"/>
      <c r="K206" s="133"/>
      <c r="L206" s="133"/>
      <c r="M206" s="133"/>
      <c r="N206" s="133"/>
      <c r="O206" s="133"/>
      <c r="P206" s="133"/>
      <c r="Q206" s="133"/>
      <c r="R206" s="133"/>
    </row>
    <row r="207" spans="1:18">
      <c r="A207" s="190" t="s">
        <v>545</v>
      </c>
      <c r="B207" s="191" t="s">
        <v>284</v>
      </c>
      <c r="C207" s="192"/>
      <c r="D207" s="193" t="s">
        <v>249</v>
      </c>
      <c r="E207" s="194"/>
      <c r="F207" s="195"/>
      <c r="G207" s="133"/>
      <c r="H207" s="133"/>
      <c r="I207" s="133"/>
      <c r="J207" s="133"/>
      <c r="K207" s="133"/>
      <c r="L207" s="133"/>
      <c r="M207" s="133"/>
      <c r="N207" s="133"/>
      <c r="O207" s="133"/>
      <c r="P207" s="133"/>
      <c r="Q207" s="133"/>
      <c r="R207" s="133"/>
    </row>
    <row r="208" spans="1:18">
      <c r="A208" s="190" t="s">
        <v>266</v>
      </c>
      <c r="B208" s="191" t="s">
        <v>546</v>
      </c>
      <c r="C208" s="192"/>
      <c r="D208" s="193" t="s">
        <v>249</v>
      </c>
      <c r="E208" s="194"/>
      <c r="F208" s="195"/>
      <c r="G208" s="133"/>
      <c r="H208" s="133"/>
      <c r="I208" s="133"/>
      <c r="J208" s="133"/>
      <c r="K208" s="133"/>
      <c r="L208" s="133"/>
      <c r="M208" s="133"/>
      <c r="N208" s="133"/>
      <c r="O208" s="133"/>
      <c r="P208" s="133"/>
      <c r="Q208" s="133"/>
      <c r="R208" s="133"/>
    </row>
    <row r="209" spans="1:18">
      <c r="A209" s="190" t="s">
        <v>547</v>
      </c>
      <c r="B209" s="191" t="s">
        <v>293</v>
      </c>
      <c r="C209" s="192"/>
      <c r="D209" s="193" t="s">
        <v>249</v>
      </c>
      <c r="E209" s="194"/>
      <c r="F209" s="195"/>
      <c r="G209" s="133"/>
      <c r="H209" s="133"/>
      <c r="I209" s="133"/>
      <c r="J209" s="133"/>
      <c r="K209" s="133"/>
      <c r="L209" s="133"/>
      <c r="M209" s="133"/>
      <c r="N209" s="133"/>
      <c r="O209" s="133"/>
      <c r="P209" s="133"/>
      <c r="Q209" s="133"/>
      <c r="R209" s="133"/>
    </row>
    <row r="210" spans="1:18">
      <c r="A210" s="190" t="s">
        <v>548</v>
      </c>
      <c r="B210" s="191" t="s">
        <v>295</v>
      </c>
      <c r="C210" s="192"/>
      <c r="D210" s="193" t="s">
        <v>249</v>
      </c>
      <c r="E210" s="194"/>
      <c r="F210" s="195"/>
      <c r="G210" s="133"/>
      <c r="H210" s="133"/>
      <c r="I210" s="133"/>
      <c r="J210" s="133"/>
      <c r="K210" s="133"/>
      <c r="L210" s="133"/>
      <c r="M210" s="133"/>
      <c r="N210" s="133"/>
      <c r="O210" s="133"/>
      <c r="P210" s="133"/>
      <c r="Q210" s="133"/>
      <c r="R210" s="133"/>
    </row>
    <row r="211" spans="1:18">
      <c r="A211" s="196" t="s">
        <v>549</v>
      </c>
      <c r="B211" s="191" t="s">
        <v>297</v>
      </c>
      <c r="C211" s="192"/>
      <c r="D211" s="193" t="s">
        <v>249</v>
      </c>
      <c r="E211" s="194"/>
      <c r="F211" s="195"/>
      <c r="G211" s="133"/>
      <c r="H211" s="133"/>
      <c r="I211" s="133"/>
      <c r="J211" s="133"/>
      <c r="K211" s="133"/>
      <c r="L211" s="133"/>
      <c r="M211" s="133"/>
      <c r="N211" s="133"/>
      <c r="O211" s="133"/>
      <c r="P211" s="133"/>
      <c r="Q211" s="133"/>
      <c r="R211" s="133"/>
    </row>
    <row r="212" spans="1:18">
      <c r="A212" s="190" t="s">
        <v>550</v>
      </c>
      <c r="B212" s="191" t="s">
        <v>324</v>
      </c>
      <c r="C212" s="192"/>
      <c r="D212" s="193" t="s">
        <v>249</v>
      </c>
      <c r="E212" s="194"/>
      <c r="F212" s="195"/>
      <c r="G212" s="133"/>
      <c r="H212" s="133"/>
      <c r="I212" s="133"/>
      <c r="J212" s="133"/>
      <c r="K212" s="133"/>
      <c r="L212" s="133"/>
      <c r="M212" s="133"/>
      <c r="N212" s="133"/>
      <c r="O212" s="133"/>
      <c r="P212" s="133"/>
      <c r="Q212" s="133"/>
      <c r="R212" s="133"/>
    </row>
    <row r="213" spans="1:18">
      <c r="A213" s="190" t="s">
        <v>551</v>
      </c>
      <c r="B213" s="191" t="s">
        <v>352</v>
      </c>
      <c r="C213" s="192"/>
      <c r="D213" s="193" t="s">
        <v>249</v>
      </c>
      <c r="E213" s="194"/>
      <c r="F213" s="195"/>
      <c r="G213" s="133"/>
      <c r="H213" s="133"/>
      <c r="I213" s="133"/>
      <c r="J213" s="133"/>
      <c r="K213" s="133"/>
      <c r="L213" s="133"/>
      <c r="M213" s="133"/>
      <c r="N213" s="133"/>
      <c r="O213" s="133"/>
      <c r="P213" s="133"/>
      <c r="Q213" s="133"/>
      <c r="R213" s="133"/>
    </row>
    <row r="214" spans="1:18">
      <c r="A214" s="190" t="s">
        <v>552</v>
      </c>
      <c r="B214" s="191" t="s">
        <v>354</v>
      </c>
      <c r="C214" s="192"/>
      <c r="D214" s="193" t="s">
        <v>249</v>
      </c>
      <c r="E214" s="194"/>
      <c r="F214" s="195"/>
      <c r="G214" s="133"/>
      <c r="H214" s="133"/>
      <c r="I214" s="133"/>
      <c r="J214" s="133"/>
      <c r="K214" s="133"/>
      <c r="L214" s="133"/>
      <c r="M214" s="133"/>
      <c r="N214" s="133"/>
      <c r="O214" s="133"/>
      <c r="P214" s="133"/>
      <c r="Q214" s="133"/>
      <c r="R214" s="133"/>
    </row>
    <row r="215" spans="1:18">
      <c r="A215" s="190" t="s">
        <v>553</v>
      </c>
      <c r="B215" s="191" t="s">
        <v>356</v>
      </c>
      <c r="C215" s="192"/>
      <c r="D215" s="193" t="s">
        <v>249</v>
      </c>
      <c r="E215" s="194"/>
      <c r="F215" s="195"/>
      <c r="G215" s="133"/>
      <c r="H215" s="133"/>
      <c r="I215" s="133"/>
      <c r="J215" s="133"/>
      <c r="K215" s="133"/>
      <c r="L215" s="133"/>
      <c r="M215" s="133"/>
      <c r="N215" s="133"/>
      <c r="O215" s="133"/>
      <c r="P215" s="133"/>
      <c r="Q215" s="133"/>
      <c r="R215" s="133"/>
    </row>
    <row r="216" spans="1:18">
      <c r="A216" s="190" t="s">
        <v>554</v>
      </c>
      <c r="B216" s="191" t="s">
        <v>358</v>
      </c>
      <c r="C216" s="192"/>
      <c r="D216" s="193" t="s">
        <v>249</v>
      </c>
      <c r="E216" s="194"/>
      <c r="F216" s="195"/>
      <c r="G216" s="133"/>
      <c r="H216" s="133"/>
      <c r="I216" s="133"/>
      <c r="J216" s="133"/>
      <c r="K216" s="133"/>
      <c r="L216" s="133"/>
      <c r="M216" s="133"/>
      <c r="N216" s="133"/>
      <c r="O216" s="133"/>
      <c r="P216" s="133"/>
      <c r="Q216" s="133"/>
      <c r="R216" s="133"/>
    </row>
    <row r="217" spans="1:18">
      <c r="A217" s="190" t="s">
        <v>555</v>
      </c>
      <c r="B217" s="191" t="s">
        <v>361</v>
      </c>
      <c r="C217" s="192"/>
      <c r="D217" s="193" t="s">
        <v>249</v>
      </c>
      <c r="E217" s="194"/>
      <c r="F217" s="195"/>
      <c r="G217" s="133"/>
      <c r="H217" s="133"/>
      <c r="I217" s="133"/>
      <c r="J217" s="133"/>
      <c r="K217" s="133"/>
      <c r="L217" s="133"/>
      <c r="M217" s="133"/>
      <c r="N217" s="133"/>
      <c r="O217" s="133"/>
      <c r="P217" s="133"/>
      <c r="Q217" s="133"/>
      <c r="R217" s="133"/>
    </row>
    <row r="218" spans="1:18">
      <c r="A218" s="190" t="s">
        <v>266</v>
      </c>
      <c r="B218" s="191" t="s">
        <v>556</v>
      </c>
      <c r="C218" s="192"/>
      <c r="D218" s="193" t="s">
        <v>249</v>
      </c>
      <c r="E218" s="194"/>
      <c r="F218" s="195"/>
      <c r="G218" s="133"/>
      <c r="H218" s="133"/>
      <c r="I218" s="133"/>
      <c r="J218" s="133"/>
      <c r="K218" s="133"/>
      <c r="L218" s="133"/>
      <c r="M218" s="133"/>
      <c r="N218" s="133"/>
      <c r="O218" s="133"/>
      <c r="P218" s="133"/>
      <c r="Q218" s="133"/>
      <c r="R218" s="133"/>
    </row>
    <row r="219" spans="1:18">
      <c r="A219" s="190" t="s">
        <v>557</v>
      </c>
      <c r="B219" s="191" t="s">
        <v>558</v>
      </c>
      <c r="C219" s="192"/>
      <c r="D219" s="193" t="s">
        <v>249</v>
      </c>
      <c r="E219" s="194"/>
      <c r="F219" s="195"/>
      <c r="G219" s="133"/>
      <c r="H219" s="133"/>
      <c r="I219" s="133"/>
      <c r="J219" s="133"/>
      <c r="K219" s="133"/>
      <c r="L219" s="133"/>
      <c r="M219" s="133"/>
      <c r="N219" s="133"/>
      <c r="O219" s="133"/>
      <c r="P219" s="133"/>
      <c r="Q219" s="133"/>
      <c r="R219" s="133"/>
    </row>
    <row r="220" spans="1:18">
      <c r="A220" s="190" t="s">
        <v>559</v>
      </c>
      <c r="B220" s="191" t="s">
        <v>560</v>
      </c>
      <c r="C220" s="192"/>
      <c r="D220" s="193" t="s">
        <v>249</v>
      </c>
      <c r="E220" s="194"/>
      <c r="F220" s="195"/>
      <c r="G220" s="133"/>
      <c r="H220" s="133"/>
      <c r="I220" s="133"/>
      <c r="J220" s="133"/>
      <c r="K220" s="133"/>
      <c r="L220" s="133"/>
      <c r="M220" s="133"/>
      <c r="N220" s="133"/>
      <c r="O220" s="133"/>
      <c r="P220" s="133"/>
      <c r="Q220" s="133"/>
      <c r="R220" s="133"/>
    </row>
    <row r="221" spans="3:4">
      <c r="C221" s="137"/>
      <c r="D221" s="197"/>
    </row>
  </sheetData>
  <mergeCells count="6">
    <mergeCell ref="A1:A2"/>
    <mergeCell ref="B1:B2"/>
    <mergeCell ref="F1:F2"/>
    <mergeCell ref="F32:F34"/>
    <mergeCell ref="F153:F154"/>
    <mergeCell ref="F183:F186"/>
  </mergeCells>
  <pageMargins left="0.699305555555556" right="0.699305555555556" top="0.75" bottom="0.75" header="0.3" footer="0.3"/>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
  <sheetViews>
    <sheetView zoomScale="90" zoomScaleNormal="90" topLeftCell="B1" workbookViewId="0">
      <pane ySplit="2" topLeftCell="A3" activePane="bottomLeft" state="frozen"/>
      <selection/>
      <selection pane="bottomLeft" activeCell="G14" sqref="G14"/>
    </sheetView>
  </sheetViews>
  <sheetFormatPr defaultColWidth="9" defaultRowHeight="16.5" outlineLevelCol="6"/>
  <cols>
    <col min="1" max="1" width="41" style="136" customWidth="1"/>
    <col min="2" max="2" width="13" style="137" customWidth="1"/>
    <col min="3" max="3" width="9" style="138" hidden="1" customWidth="1"/>
    <col min="4" max="4" width="43.5" customWidth="1"/>
    <col min="5" max="6" width="9.125" customWidth="1"/>
    <col min="7" max="7" width="39.375" customWidth="1"/>
  </cols>
  <sheetData>
    <row r="1" ht="33" spans="1:7">
      <c r="A1" s="139" t="s">
        <v>234</v>
      </c>
      <c r="B1" s="139" t="s">
        <v>235</v>
      </c>
      <c r="C1" s="140" t="s">
        <v>236</v>
      </c>
      <c r="D1" s="141" t="s">
        <v>561</v>
      </c>
      <c r="E1" s="142" t="s">
        <v>24</v>
      </c>
      <c r="F1" s="142" t="s">
        <v>237</v>
      </c>
      <c r="G1" s="143" t="s">
        <v>175</v>
      </c>
    </row>
    <row r="2" ht="18.75" spans="1:7">
      <c r="A2" s="144"/>
      <c r="B2" s="144"/>
      <c r="C2" s="145"/>
      <c r="D2" s="146"/>
      <c r="E2" s="147" t="e">
        <f>COUNTIF(E3:E21,#REF!)/(COUNTIF(E3:E21,#REF!)+COUNTIF(E3:E21,#REF!))</f>
        <v>#DIV/0!</v>
      </c>
      <c r="F2" s="147" t="e">
        <f>COUNTIF(F3:F21,#REF!)/(COUNTIF(F3:F21,#REF!)+COUNTIF(F3:F21,#REF!))</f>
        <v>#DIV/0!</v>
      </c>
      <c r="G2" s="148"/>
    </row>
    <row r="3" spans="1:7">
      <c r="A3" s="149" t="s">
        <v>266</v>
      </c>
      <c r="B3" s="150" t="s">
        <v>240</v>
      </c>
      <c r="C3" s="151"/>
      <c r="D3" s="80"/>
      <c r="E3" s="80"/>
      <c r="F3" s="80"/>
      <c r="G3" s="80"/>
    </row>
    <row r="4" spans="1:7">
      <c r="A4" s="152" t="s">
        <v>562</v>
      </c>
      <c r="B4" s="153" t="s">
        <v>244</v>
      </c>
      <c r="C4" s="151" t="s">
        <v>241</v>
      </c>
      <c r="D4" s="80" t="s">
        <v>563</v>
      </c>
      <c r="E4" s="154" t="s">
        <v>242</v>
      </c>
      <c r="F4" s="80"/>
      <c r="G4" s="80"/>
    </row>
    <row r="5" spans="1:7">
      <c r="A5" s="152" t="s">
        <v>564</v>
      </c>
      <c r="B5" s="153" t="s">
        <v>246</v>
      </c>
      <c r="C5" s="151" t="s">
        <v>241</v>
      </c>
      <c r="D5" s="80" t="s">
        <v>565</v>
      </c>
      <c r="E5" s="154" t="s">
        <v>242</v>
      </c>
      <c r="F5" s="80"/>
      <c r="G5" s="80"/>
    </row>
    <row r="6" spans="1:7">
      <c r="A6" s="152" t="s">
        <v>566</v>
      </c>
      <c r="B6" s="153" t="s">
        <v>248</v>
      </c>
      <c r="C6" s="151" t="s">
        <v>241</v>
      </c>
      <c r="D6" s="80" t="s">
        <v>567</v>
      </c>
      <c r="E6" s="154" t="s">
        <v>242</v>
      </c>
      <c r="F6" s="80"/>
      <c r="G6" s="80"/>
    </row>
    <row r="7" ht="33" spans="1:7">
      <c r="A7" s="152" t="s">
        <v>568</v>
      </c>
      <c r="B7" s="153" t="s">
        <v>251</v>
      </c>
      <c r="C7" s="151" t="s">
        <v>241</v>
      </c>
      <c r="D7" s="155" t="s">
        <v>569</v>
      </c>
      <c r="E7" s="154" t="s">
        <v>242</v>
      </c>
      <c r="F7" s="80"/>
      <c r="G7" s="80"/>
    </row>
    <row r="8" spans="1:7">
      <c r="A8" s="152" t="s">
        <v>570</v>
      </c>
      <c r="B8" s="153" t="s">
        <v>253</v>
      </c>
      <c r="C8" s="151" t="s">
        <v>241</v>
      </c>
      <c r="D8" s="155" t="s">
        <v>571</v>
      </c>
      <c r="E8" s="154" t="s">
        <v>242</v>
      </c>
      <c r="F8" s="80"/>
      <c r="G8" s="80"/>
    </row>
    <row r="9" spans="1:7">
      <c r="A9" s="152" t="s">
        <v>572</v>
      </c>
      <c r="B9" s="153" t="s">
        <v>255</v>
      </c>
      <c r="C9" s="151" t="s">
        <v>241</v>
      </c>
      <c r="D9" s="80" t="s">
        <v>573</v>
      </c>
      <c r="E9" s="154" t="s">
        <v>242</v>
      </c>
      <c r="F9" s="80"/>
      <c r="G9" s="80"/>
    </row>
    <row r="10" spans="1:7">
      <c r="A10" s="152" t="s">
        <v>574</v>
      </c>
      <c r="B10" s="153" t="s">
        <v>257</v>
      </c>
      <c r="C10" s="151" t="s">
        <v>241</v>
      </c>
      <c r="D10" s="80" t="s">
        <v>575</v>
      </c>
      <c r="E10" s="154" t="s">
        <v>242</v>
      </c>
      <c r="F10" s="80"/>
      <c r="G10" s="80"/>
    </row>
    <row r="11" spans="1:7">
      <c r="A11" s="152" t="s">
        <v>576</v>
      </c>
      <c r="B11" s="153" t="s">
        <v>259</v>
      </c>
      <c r="C11" s="151" t="s">
        <v>241</v>
      </c>
      <c r="D11" s="80"/>
      <c r="E11" s="154" t="s">
        <v>242</v>
      </c>
      <c r="F11" s="80"/>
      <c r="G11" s="80"/>
    </row>
    <row r="12" spans="1:7">
      <c r="A12" s="152" t="s">
        <v>577</v>
      </c>
      <c r="B12" s="153" t="s">
        <v>261</v>
      </c>
      <c r="C12" s="151" t="s">
        <v>241</v>
      </c>
      <c r="D12" s="80" t="s">
        <v>578</v>
      </c>
      <c r="E12" s="154" t="s">
        <v>242</v>
      </c>
      <c r="F12" s="80"/>
      <c r="G12" s="80"/>
    </row>
    <row r="13" spans="1:7">
      <c r="A13" s="152" t="s">
        <v>579</v>
      </c>
      <c r="B13" s="153" t="s">
        <v>263</v>
      </c>
      <c r="C13" s="151" t="s">
        <v>241</v>
      </c>
      <c r="D13" s="80" t="s">
        <v>580</v>
      </c>
      <c r="E13" s="154" t="s">
        <v>242</v>
      </c>
      <c r="F13" s="80"/>
      <c r="G13" s="80"/>
    </row>
    <row r="14" spans="1:7">
      <c r="A14" s="152" t="s">
        <v>581</v>
      </c>
      <c r="B14" s="153" t="s">
        <v>265</v>
      </c>
      <c r="C14" s="151" t="s">
        <v>241</v>
      </c>
      <c r="D14" s="80" t="s">
        <v>582</v>
      </c>
      <c r="E14" s="154" t="s">
        <v>242</v>
      </c>
      <c r="F14" s="80"/>
      <c r="G14" s="80"/>
    </row>
    <row r="15" spans="1:7">
      <c r="A15" s="152" t="s">
        <v>583</v>
      </c>
      <c r="B15" s="153" t="s">
        <v>340</v>
      </c>
      <c r="C15" s="151" t="s">
        <v>241</v>
      </c>
      <c r="D15" s="80" t="s">
        <v>584</v>
      </c>
      <c r="E15" s="154" t="s">
        <v>242</v>
      </c>
      <c r="F15" s="80"/>
      <c r="G15" s="80"/>
    </row>
    <row r="16" spans="1:7">
      <c r="A16" s="149" t="s">
        <v>266</v>
      </c>
      <c r="B16" s="150" t="s">
        <v>540</v>
      </c>
      <c r="C16" s="151"/>
      <c r="D16" s="80"/>
      <c r="E16" s="154"/>
      <c r="F16" s="80"/>
      <c r="G16" s="80"/>
    </row>
    <row r="17" spans="1:7">
      <c r="A17" s="152" t="s">
        <v>585</v>
      </c>
      <c r="B17" s="153" t="s">
        <v>276</v>
      </c>
      <c r="C17" s="151" t="s">
        <v>241</v>
      </c>
      <c r="D17" s="80" t="s">
        <v>586</v>
      </c>
      <c r="E17" s="154" t="s">
        <v>242</v>
      </c>
      <c r="F17" s="80"/>
      <c r="G17" s="80"/>
    </row>
    <row r="18" spans="1:7">
      <c r="A18" s="149" t="s">
        <v>266</v>
      </c>
      <c r="B18" s="150" t="s">
        <v>278</v>
      </c>
      <c r="C18" s="151"/>
      <c r="D18" s="80"/>
      <c r="E18" s="80"/>
      <c r="F18" s="80"/>
      <c r="G18" s="80"/>
    </row>
    <row r="19" spans="1:7">
      <c r="A19" s="152" t="s">
        <v>587</v>
      </c>
      <c r="B19" s="153" t="s">
        <v>280</v>
      </c>
      <c r="C19" s="151" t="s">
        <v>241</v>
      </c>
      <c r="D19" s="80" t="s">
        <v>588</v>
      </c>
      <c r="E19" s="154" t="s">
        <v>242</v>
      </c>
      <c r="F19" s="80"/>
      <c r="G19" s="80"/>
    </row>
    <row r="20" spans="1:7">
      <c r="A20" s="152" t="s">
        <v>589</v>
      </c>
      <c r="B20" s="153" t="s">
        <v>282</v>
      </c>
      <c r="C20" s="151" t="s">
        <v>241</v>
      </c>
      <c r="D20" s="80" t="s">
        <v>590</v>
      </c>
      <c r="E20" s="154" t="s">
        <v>242</v>
      </c>
      <c r="F20" s="80"/>
      <c r="G20" s="80"/>
    </row>
    <row r="21" spans="1:7">
      <c r="A21" s="149" t="s">
        <v>266</v>
      </c>
      <c r="B21" s="150" t="s">
        <v>591</v>
      </c>
      <c r="C21" s="151"/>
      <c r="D21" s="80"/>
      <c r="E21" s="80"/>
      <c r="F21" s="80"/>
      <c r="G21" s="80"/>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sheetData>
  <mergeCells count="4">
    <mergeCell ref="A1:A2"/>
    <mergeCell ref="B1:B2"/>
    <mergeCell ref="D1:D2"/>
    <mergeCell ref="G1:G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topLeftCell="A25" workbookViewId="0">
      <selection activeCell="H29" sqref="H29"/>
    </sheetView>
  </sheetViews>
  <sheetFormatPr defaultColWidth="9" defaultRowHeight="16.5" outlineLevelCol="4"/>
  <cols>
    <col min="1" max="1" width="11.375" customWidth="1"/>
    <col min="2" max="2" width="3.375" style="133" customWidth="1"/>
    <col min="3" max="3" width="27.75" customWidth="1"/>
    <col min="4" max="4" width="22.875" customWidth="1"/>
    <col min="5" max="5" width="17.375" style="91" customWidth="1"/>
  </cols>
  <sheetData>
    <row r="1" spans="1:5">
      <c r="A1" t="s">
        <v>592</v>
      </c>
      <c r="B1" s="133" t="s">
        <v>593</v>
      </c>
      <c r="C1" t="s">
        <v>594</v>
      </c>
      <c r="D1" t="s">
        <v>595</v>
      </c>
      <c r="E1" s="97" t="s">
        <v>596</v>
      </c>
    </row>
    <row r="2" spans="1:5">
      <c r="A2" t="s">
        <v>592</v>
      </c>
      <c r="B2" s="133" t="s">
        <v>593</v>
      </c>
      <c r="C2" t="s">
        <v>594</v>
      </c>
      <c r="D2" t="s">
        <v>597</v>
      </c>
      <c r="E2" s="97"/>
    </row>
    <row r="3" spans="1:5">
      <c r="A3" t="s">
        <v>592</v>
      </c>
      <c r="B3" s="133" t="s">
        <v>593</v>
      </c>
      <c r="C3" t="s">
        <v>594</v>
      </c>
      <c r="D3" t="s">
        <v>598</v>
      </c>
      <c r="E3" s="97"/>
    </row>
    <row r="4" spans="1:5">
      <c r="A4" t="s">
        <v>592</v>
      </c>
      <c r="B4" s="133" t="s">
        <v>593</v>
      </c>
      <c r="C4" t="s">
        <v>594</v>
      </c>
      <c r="D4" t="s">
        <v>599</v>
      </c>
      <c r="E4" s="97"/>
    </row>
    <row r="5" spans="1:5">
      <c r="A5" t="s">
        <v>592</v>
      </c>
      <c r="B5" s="133" t="s">
        <v>593</v>
      </c>
      <c r="C5" t="s">
        <v>594</v>
      </c>
      <c r="D5" t="s">
        <v>600</v>
      </c>
      <c r="E5" s="97"/>
    </row>
    <row r="6" spans="1:5">
      <c r="A6" t="s">
        <v>592</v>
      </c>
      <c r="B6" s="133" t="s">
        <v>593</v>
      </c>
      <c r="C6" t="s">
        <v>594</v>
      </c>
      <c r="D6" t="s">
        <v>601</v>
      </c>
      <c r="E6" s="97"/>
    </row>
    <row r="7" spans="1:5">
      <c r="A7" t="s">
        <v>592</v>
      </c>
      <c r="B7" s="133" t="s">
        <v>593</v>
      </c>
      <c r="C7" t="s">
        <v>594</v>
      </c>
      <c r="D7" t="s">
        <v>602</v>
      </c>
      <c r="E7" s="97"/>
    </row>
    <row r="8" spans="1:5">
      <c r="A8" t="s">
        <v>592</v>
      </c>
      <c r="B8" s="133" t="s">
        <v>593</v>
      </c>
      <c r="C8" t="s">
        <v>594</v>
      </c>
      <c r="D8" t="s">
        <v>603</v>
      </c>
      <c r="E8" s="97"/>
    </row>
    <row r="9" spans="1:5">
      <c r="A9" t="s">
        <v>604</v>
      </c>
      <c r="B9" s="133" t="s">
        <v>605</v>
      </c>
      <c r="C9" t="s">
        <v>606</v>
      </c>
      <c r="D9" t="s">
        <v>607</v>
      </c>
      <c r="E9" s="97" t="s">
        <v>608</v>
      </c>
    </row>
    <row r="10" spans="1:5">
      <c r="A10" t="s">
        <v>604</v>
      </c>
      <c r="B10" s="133" t="s">
        <v>605</v>
      </c>
      <c r="C10" t="s">
        <v>606</v>
      </c>
      <c r="D10" t="s">
        <v>609</v>
      </c>
      <c r="E10" s="97"/>
    </row>
    <row r="11" spans="1:5">
      <c r="A11" t="s">
        <v>604</v>
      </c>
      <c r="B11" s="133" t="s">
        <v>605</v>
      </c>
      <c r="C11" t="s">
        <v>606</v>
      </c>
      <c r="D11" t="s">
        <v>610</v>
      </c>
      <c r="E11" s="97"/>
    </row>
    <row r="12" spans="1:5">
      <c r="A12" t="s">
        <v>604</v>
      </c>
      <c r="B12" s="133" t="s">
        <v>605</v>
      </c>
      <c r="C12" t="s">
        <v>606</v>
      </c>
      <c r="D12" t="s">
        <v>611</v>
      </c>
      <c r="E12" s="97"/>
    </row>
    <row r="13" spans="1:5">
      <c r="A13" t="s">
        <v>604</v>
      </c>
      <c r="B13" s="133" t="s">
        <v>612</v>
      </c>
      <c r="C13" t="s">
        <v>606</v>
      </c>
      <c r="D13" t="s">
        <v>613</v>
      </c>
      <c r="E13" s="97"/>
    </row>
    <row r="14" spans="1:5">
      <c r="A14" t="s">
        <v>604</v>
      </c>
      <c r="B14" s="133" t="s">
        <v>612</v>
      </c>
      <c r="C14" t="s">
        <v>606</v>
      </c>
      <c r="D14" t="s">
        <v>614</v>
      </c>
      <c r="E14" s="97"/>
    </row>
    <row r="15" spans="1:5">
      <c r="A15" t="s">
        <v>604</v>
      </c>
      <c r="B15" s="133" t="s">
        <v>612</v>
      </c>
      <c r="C15" t="s">
        <v>606</v>
      </c>
      <c r="D15" t="s">
        <v>615</v>
      </c>
      <c r="E15" s="97"/>
    </row>
    <row r="16" spans="1:5">
      <c r="A16" t="s">
        <v>604</v>
      </c>
      <c r="B16" s="133" t="s">
        <v>612</v>
      </c>
      <c r="C16" t="s">
        <v>606</v>
      </c>
      <c r="D16" t="s">
        <v>616</v>
      </c>
      <c r="E16" s="97"/>
    </row>
    <row r="17" spans="1:4">
      <c r="A17" s="134" t="s">
        <v>604</v>
      </c>
      <c r="B17" s="135" t="s">
        <v>617</v>
      </c>
      <c r="C17" s="134" t="s">
        <v>618</v>
      </c>
      <c r="D17" s="134" t="s">
        <v>619</v>
      </c>
    </row>
    <row r="18" spans="1:4">
      <c r="A18" t="s">
        <v>604</v>
      </c>
      <c r="B18" s="133" t="s">
        <v>620</v>
      </c>
      <c r="C18" t="s">
        <v>621</v>
      </c>
      <c r="D18" t="s">
        <v>622</v>
      </c>
    </row>
    <row r="19" spans="1:4">
      <c r="A19" t="s">
        <v>604</v>
      </c>
      <c r="B19" s="133" t="s">
        <v>620</v>
      </c>
      <c r="C19" t="s">
        <v>621</v>
      </c>
      <c r="D19" t="s">
        <v>623</v>
      </c>
    </row>
    <row r="20" spans="1:4">
      <c r="A20" t="s">
        <v>592</v>
      </c>
      <c r="B20" s="133" t="s">
        <v>593</v>
      </c>
      <c r="C20" t="s">
        <v>624</v>
      </c>
      <c r="D20" t="s">
        <v>625</v>
      </c>
    </row>
    <row r="21" spans="1:4">
      <c r="A21" t="s">
        <v>592</v>
      </c>
      <c r="B21" s="133" t="s">
        <v>593</v>
      </c>
      <c r="C21" t="s">
        <v>618</v>
      </c>
      <c r="D21" t="s">
        <v>626</v>
      </c>
    </row>
    <row r="22" spans="1:4">
      <c r="A22" t="s">
        <v>592</v>
      </c>
      <c r="B22" s="133" t="s">
        <v>593</v>
      </c>
      <c r="C22" t="s">
        <v>618</v>
      </c>
      <c r="D22" t="s">
        <v>627</v>
      </c>
    </row>
    <row r="23" spans="1:4">
      <c r="A23" t="s">
        <v>592</v>
      </c>
      <c r="B23" s="133" t="s">
        <v>593</v>
      </c>
      <c r="C23" t="s">
        <v>618</v>
      </c>
      <c r="D23" t="s">
        <v>628</v>
      </c>
    </row>
    <row r="24" spans="1:4">
      <c r="A24" t="s">
        <v>592</v>
      </c>
      <c r="B24" s="133" t="s">
        <v>593</v>
      </c>
      <c r="C24" t="s">
        <v>618</v>
      </c>
      <c r="D24" t="s">
        <v>629</v>
      </c>
    </row>
    <row r="25" spans="1:4">
      <c r="A25" t="s">
        <v>604</v>
      </c>
      <c r="B25" s="133" t="s">
        <v>612</v>
      </c>
      <c r="C25" t="s">
        <v>621</v>
      </c>
      <c r="D25" t="s">
        <v>630</v>
      </c>
    </row>
    <row r="26" spans="1:4">
      <c r="A26" t="s">
        <v>604</v>
      </c>
      <c r="B26" s="133" t="s">
        <v>612</v>
      </c>
      <c r="C26" t="s">
        <v>621</v>
      </c>
      <c r="D26" t="s">
        <v>631</v>
      </c>
    </row>
    <row r="27" spans="1:5">
      <c r="A27" t="s">
        <v>592</v>
      </c>
      <c r="B27" s="133" t="s">
        <v>593</v>
      </c>
      <c r="C27" t="s">
        <v>594</v>
      </c>
      <c r="D27" t="s">
        <v>632</v>
      </c>
      <c r="E27" s="97" t="s">
        <v>633</v>
      </c>
    </row>
    <row r="28" spans="1:5">
      <c r="A28" t="s">
        <v>592</v>
      </c>
      <c r="B28" s="133" t="s">
        <v>593</v>
      </c>
      <c r="C28" t="s">
        <v>624</v>
      </c>
      <c r="D28" t="s">
        <v>634</v>
      </c>
      <c r="E28" s="97"/>
    </row>
    <row r="29" spans="1:5">
      <c r="A29" t="s">
        <v>592</v>
      </c>
      <c r="B29" s="133" t="s">
        <v>593</v>
      </c>
      <c r="C29" t="s">
        <v>624</v>
      </c>
      <c r="D29" t="s">
        <v>635</v>
      </c>
      <c r="E29" s="97"/>
    </row>
    <row r="30" spans="1:5">
      <c r="A30" t="s">
        <v>592</v>
      </c>
      <c r="B30" s="133" t="s">
        <v>593</v>
      </c>
      <c r="C30" t="s">
        <v>624</v>
      </c>
      <c r="D30" t="s">
        <v>636</v>
      </c>
      <c r="E30" s="97"/>
    </row>
    <row r="31" spans="1:5">
      <c r="A31" t="s">
        <v>592</v>
      </c>
      <c r="B31" s="133" t="s">
        <v>593</v>
      </c>
      <c r="C31" t="s">
        <v>637</v>
      </c>
      <c r="D31" t="s">
        <v>638</v>
      </c>
      <c r="E31" s="97"/>
    </row>
    <row r="32" spans="1:5">
      <c r="A32" t="s">
        <v>592</v>
      </c>
      <c r="B32" s="133" t="s">
        <v>593</v>
      </c>
      <c r="C32" t="s">
        <v>637</v>
      </c>
      <c r="D32" t="s">
        <v>639</v>
      </c>
      <c r="E32" s="97"/>
    </row>
    <row r="33" spans="1:5">
      <c r="A33" t="s">
        <v>592</v>
      </c>
      <c r="B33" s="133" t="s">
        <v>593</v>
      </c>
      <c r="C33" t="s">
        <v>624</v>
      </c>
      <c r="D33" t="s">
        <v>640</v>
      </c>
      <c r="E33" s="97"/>
    </row>
    <row r="34" spans="1:5">
      <c r="A34" t="s">
        <v>592</v>
      </c>
      <c r="B34" s="133" t="s">
        <v>593</v>
      </c>
      <c r="C34" t="s">
        <v>594</v>
      </c>
      <c r="D34" t="s">
        <v>641</v>
      </c>
      <c r="E34" s="97"/>
    </row>
    <row r="35" spans="1:5">
      <c r="A35" t="s">
        <v>592</v>
      </c>
      <c r="B35" s="133" t="s">
        <v>593</v>
      </c>
      <c r="C35" t="s">
        <v>624</v>
      </c>
      <c r="D35" t="s">
        <v>642</v>
      </c>
      <c r="E35" s="97"/>
    </row>
    <row r="36" spans="1:5">
      <c r="A36" t="s">
        <v>592</v>
      </c>
      <c r="B36" s="133" t="s">
        <v>593</v>
      </c>
      <c r="C36" t="s">
        <v>624</v>
      </c>
      <c r="D36" t="s">
        <v>643</v>
      </c>
      <c r="E36" s="97"/>
    </row>
    <row r="37" spans="1:4">
      <c r="A37" t="s">
        <v>592</v>
      </c>
      <c r="B37" s="133" t="s">
        <v>593</v>
      </c>
      <c r="C37" t="s">
        <v>644</v>
      </c>
      <c r="D37" t="s">
        <v>645</v>
      </c>
    </row>
    <row r="38" spans="1:4">
      <c r="A38" t="s">
        <v>592</v>
      </c>
      <c r="B38" s="133" t="s">
        <v>593</v>
      </c>
      <c r="C38" t="s">
        <v>644</v>
      </c>
      <c r="D38" t="s">
        <v>646</v>
      </c>
    </row>
    <row r="39" spans="1:4">
      <c r="A39" t="s">
        <v>592</v>
      </c>
      <c r="B39" s="133" t="s">
        <v>593</v>
      </c>
      <c r="C39" t="s">
        <v>644</v>
      </c>
      <c r="D39" t="s">
        <v>647</v>
      </c>
    </row>
    <row r="40" spans="1:4">
      <c r="A40" t="s">
        <v>592</v>
      </c>
      <c r="B40" s="133" t="s">
        <v>593</v>
      </c>
      <c r="C40" t="s">
        <v>644</v>
      </c>
      <c r="D40" t="s">
        <v>648</v>
      </c>
    </row>
    <row r="41" spans="1:4">
      <c r="A41" t="s">
        <v>592</v>
      </c>
      <c r="B41" s="133" t="s">
        <v>593</v>
      </c>
      <c r="C41" t="s">
        <v>624</v>
      </c>
      <c r="D41" t="s">
        <v>649</v>
      </c>
    </row>
    <row r="42" spans="1:4">
      <c r="A42" t="s">
        <v>592</v>
      </c>
      <c r="B42" s="133" t="s">
        <v>593</v>
      </c>
      <c r="C42" t="s">
        <v>624</v>
      </c>
      <c r="D42" t="s">
        <v>650</v>
      </c>
    </row>
    <row r="43" spans="1:4">
      <c r="A43" t="s">
        <v>592</v>
      </c>
      <c r="B43" s="133" t="s">
        <v>593</v>
      </c>
      <c r="C43" t="s">
        <v>624</v>
      </c>
      <c r="D43" t="s">
        <v>651</v>
      </c>
    </row>
    <row r="44" spans="1:4">
      <c r="A44" t="s">
        <v>592</v>
      </c>
      <c r="B44" s="133" t="s">
        <v>593</v>
      </c>
      <c r="C44" t="s">
        <v>624</v>
      </c>
      <c r="D44" t="s">
        <v>652</v>
      </c>
    </row>
    <row r="45" spans="1:4">
      <c r="A45" s="134" t="s">
        <v>592</v>
      </c>
      <c r="B45" s="135" t="s">
        <v>593</v>
      </c>
      <c r="C45" s="134" t="s">
        <v>637</v>
      </c>
      <c r="D45" s="134" t="s">
        <v>653</v>
      </c>
    </row>
    <row r="46" spans="1:4">
      <c r="A46" t="s">
        <v>592</v>
      </c>
      <c r="B46" s="133" t="s">
        <v>593</v>
      </c>
      <c r="C46" t="s">
        <v>637</v>
      </c>
      <c r="D46" t="s">
        <v>654</v>
      </c>
    </row>
    <row r="47" spans="1:4">
      <c r="A47" t="s">
        <v>592</v>
      </c>
      <c r="B47" s="133" t="s">
        <v>593</v>
      </c>
      <c r="C47" t="s">
        <v>637</v>
      </c>
      <c r="D47" t="s">
        <v>655</v>
      </c>
    </row>
    <row r="48" spans="1:4">
      <c r="A48" t="s">
        <v>592</v>
      </c>
      <c r="B48" s="133" t="s">
        <v>593</v>
      </c>
      <c r="C48" t="s">
        <v>624</v>
      </c>
      <c r="D48" t="s">
        <v>656</v>
      </c>
    </row>
    <row r="50" spans="4:4">
      <c r="D50" t="s">
        <v>192</v>
      </c>
    </row>
  </sheetData>
  <mergeCells count="3">
    <mergeCell ref="E1:E8"/>
    <mergeCell ref="E9:E16"/>
    <mergeCell ref="E27:E36"/>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233"/>
  <sheetViews>
    <sheetView zoomScale="55" zoomScaleNormal="55" topLeftCell="J1" workbookViewId="0">
      <selection activeCell="K15" sqref="K15"/>
    </sheetView>
  </sheetViews>
  <sheetFormatPr defaultColWidth="7.875" defaultRowHeight="16.5"/>
  <cols>
    <col min="1" max="1" width="5.5" style="91" customWidth="1"/>
    <col min="2" max="2" width="11.125" style="97" customWidth="1"/>
    <col min="3" max="3" width="19.375" style="97" customWidth="1"/>
    <col min="4" max="5" width="12.625" style="97" customWidth="1"/>
    <col min="6" max="6" width="37.625" style="97" customWidth="1"/>
    <col min="7" max="7" width="7.75" style="91" hidden="1" customWidth="1"/>
    <col min="8" max="8" width="11" style="97" customWidth="1"/>
    <col min="9" max="9" width="15" style="97" customWidth="1"/>
    <col min="10" max="10" width="43.75" style="91" customWidth="1"/>
    <col min="11" max="11" width="12.125" style="97" customWidth="1"/>
    <col min="12" max="12" width="38.25" style="91" customWidth="1"/>
    <col min="13" max="13" width="14.875" style="97" customWidth="1"/>
    <col min="14" max="14" width="63.25" style="91" customWidth="1"/>
    <col min="15" max="15" width="24.625" style="91" customWidth="1"/>
    <col min="16" max="16384" width="7.875" style="91"/>
  </cols>
  <sheetData>
    <row r="1" spans="1:14">
      <c r="A1" s="98" t="s">
        <v>657</v>
      </c>
      <c r="B1" s="98"/>
      <c r="C1" s="98"/>
      <c r="D1" s="98"/>
      <c r="E1" s="98"/>
      <c r="F1" s="98"/>
      <c r="G1" s="98"/>
      <c r="H1" s="98"/>
      <c r="I1" s="98"/>
      <c r="J1" s="98"/>
      <c r="K1" s="98"/>
      <c r="L1" s="112"/>
      <c r="M1" s="113"/>
      <c r="N1" s="112"/>
    </row>
    <row r="2" ht="17.25" spans="1:14">
      <c r="A2" s="99" t="s">
        <v>658</v>
      </c>
      <c r="B2" s="100" t="s">
        <v>659</v>
      </c>
      <c r="C2" s="101" t="s">
        <v>660</v>
      </c>
      <c r="D2" s="101" t="s">
        <v>661</v>
      </c>
      <c r="E2" s="101" t="s">
        <v>662</v>
      </c>
      <c r="F2" s="100" t="s">
        <v>663</v>
      </c>
      <c r="G2" s="102" t="s">
        <v>664</v>
      </c>
      <c r="H2" s="100" t="s">
        <v>665</v>
      </c>
      <c r="I2" s="100" t="s">
        <v>666</v>
      </c>
      <c r="J2" s="102" t="s">
        <v>74</v>
      </c>
      <c r="K2" s="100" t="s">
        <v>667</v>
      </c>
      <c r="L2" s="100" t="s">
        <v>668</v>
      </c>
      <c r="M2" s="100" t="s">
        <v>669</v>
      </c>
      <c r="N2" s="100" t="s">
        <v>2</v>
      </c>
    </row>
    <row r="3" ht="17.25" spans="1:14">
      <c r="A3" s="99"/>
      <c r="B3" s="100"/>
      <c r="C3" s="101"/>
      <c r="D3" s="101"/>
      <c r="E3" s="101"/>
      <c r="F3" s="100"/>
      <c r="G3" s="102"/>
      <c r="H3" s="100"/>
      <c r="I3" s="100"/>
      <c r="J3" s="102"/>
      <c r="K3" s="100"/>
      <c r="L3" s="100"/>
      <c r="M3" s="100"/>
      <c r="N3" s="100"/>
    </row>
    <row r="4" ht="17.25" spans="1:14">
      <c r="A4" s="99"/>
      <c r="B4" s="100"/>
      <c r="C4" s="101"/>
      <c r="D4" s="101"/>
      <c r="E4" s="101"/>
      <c r="F4" s="100"/>
      <c r="G4" s="102"/>
      <c r="H4" s="100"/>
      <c r="I4" s="100"/>
      <c r="J4" s="102"/>
      <c r="K4" s="100"/>
      <c r="L4" s="100"/>
      <c r="M4" s="100"/>
      <c r="N4" s="100"/>
    </row>
    <row r="5" ht="17.25" spans="1:14">
      <c r="A5" s="103"/>
      <c r="B5" s="101"/>
      <c r="C5" s="101"/>
      <c r="D5" s="101"/>
      <c r="E5" s="101"/>
      <c r="F5" s="101"/>
      <c r="G5" s="104"/>
      <c r="H5" s="101"/>
      <c r="I5" s="101"/>
      <c r="J5" s="104"/>
      <c r="K5" s="100"/>
      <c r="L5" s="101"/>
      <c r="M5" s="101"/>
      <c r="N5" s="100"/>
    </row>
    <row r="6" s="96" customFormat="1" ht="51.75" spans="1:14">
      <c r="A6" s="105" t="s">
        <v>670</v>
      </c>
      <c r="B6" s="105" t="s">
        <v>671</v>
      </c>
      <c r="C6" s="105" t="s">
        <v>672</v>
      </c>
      <c r="D6" s="106"/>
      <c r="E6" s="106" t="s">
        <v>659</v>
      </c>
      <c r="F6" s="106" t="s">
        <v>673</v>
      </c>
      <c r="G6" s="107" t="s">
        <v>674</v>
      </c>
      <c r="H6" s="106" t="s">
        <v>675</v>
      </c>
      <c r="I6" s="106" t="s">
        <v>676</v>
      </c>
      <c r="J6" s="114" t="s">
        <v>677</v>
      </c>
      <c r="K6" s="115" t="s">
        <v>678</v>
      </c>
      <c r="L6" s="116" t="s">
        <v>679</v>
      </c>
      <c r="M6" s="117" t="s">
        <v>680</v>
      </c>
      <c r="N6" s="118" t="s">
        <v>681</v>
      </c>
    </row>
    <row r="7" s="96" customFormat="1" ht="69" spans="1:14">
      <c r="A7" s="108" t="s">
        <v>682</v>
      </c>
      <c r="B7" s="108" t="s">
        <v>683</v>
      </c>
      <c r="C7" s="105" t="s">
        <v>684</v>
      </c>
      <c r="D7" s="109" t="s">
        <v>685</v>
      </c>
      <c r="E7" s="106" t="s">
        <v>659</v>
      </c>
      <c r="F7" s="109" t="s">
        <v>686</v>
      </c>
      <c r="G7" s="110" t="s">
        <v>674</v>
      </c>
      <c r="H7" s="109" t="s">
        <v>675</v>
      </c>
      <c r="I7" s="109" t="s">
        <v>676</v>
      </c>
      <c r="J7" s="119" t="s">
        <v>687</v>
      </c>
      <c r="K7" s="120" t="s">
        <v>678</v>
      </c>
      <c r="L7" s="121" t="s">
        <v>688</v>
      </c>
      <c r="M7" s="122" t="s">
        <v>689</v>
      </c>
      <c r="N7" s="119" t="s">
        <v>690</v>
      </c>
    </row>
    <row r="8" s="96" customFormat="1" ht="51.75" spans="1:14">
      <c r="A8" s="108" t="s">
        <v>691</v>
      </c>
      <c r="B8" s="108" t="s">
        <v>692</v>
      </c>
      <c r="C8" s="105" t="s">
        <v>684</v>
      </c>
      <c r="D8" s="109" t="s">
        <v>685</v>
      </c>
      <c r="E8" s="106" t="s">
        <v>659</v>
      </c>
      <c r="F8" s="109" t="s">
        <v>693</v>
      </c>
      <c r="G8" s="110" t="s">
        <v>674</v>
      </c>
      <c r="H8" s="109" t="s">
        <v>675</v>
      </c>
      <c r="I8" s="109" t="s">
        <v>676</v>
      </c>
      <c r="J8" s="119" t="s">
        <v>694</v>
      </c>
      <c r="K8" s="120" t="s">
        <v>678</v>
      </c>
      <c r="L8" s="121" t="s">
        <v>695</v>
      </c>
      <c r="M8" s="122" t="s">
        <v>680</v>
      </c>
      <c r="N8" s="123"/>
    </row>
    <row r="9" s="96" customFormat="1" ht="51.75" spans="1:14">
      <c r="A9" s="108" t="s">
        <v>696</v>
      </c>
      <c r="B9" s="108" t="s">
        <v>697</v>
      </c>
      <c r="C9" s="105" t="s">
        <v>684</v>
      </c>
      <c r="D9" s="109" t="s">
        <v>698</v>
      </c>
      <c r="E9" s="106" t="s">
        <v>659</v>
      </c>
      <c r="F9" s="109" t="s">
        <v>699</v>
      </c>
      <c r="G9" s="110" t="s">
        <v>674</v>
      </c>
      <c r="H9" s="109" t="s">
        <v>675</v>
      </c>
      <c r="I9" s="109" t="s">
        <v>676</v>
      </c>
      <c r="J9" s="119" t="s">
        <v>700</v>
      </c>
      <c r="K9" s="120" t="s">
        <v>678</v>
      </c>
      <c r="L9" s="121" t="s">
        <v>701</v>
      </c>
      <c r="M9" s="122" t="s">
        <v>680</v>
      </c>
      <c r="N9" s="119" t="s">
        <v>702</v>
      </c>
    </row>
    <row r="10" s="96" customFormat="1" ht="51.75" spans="1:14">
      <c r="A10" s="108" t="s">
        <v>703</v>
      </c>
      <c r="B10" s="108" t="s">
        <v>704</v>
      </c>
      <c r="C10" s="108" t="s">
        <v>705</v>
      </c>
      <c r="D10" s="109"/>
      <c r="E10" s="109" t="s">
        <v>706</v>
      </c>
      <c r="F10" s="109" t="s">
        <v>707</v>
      </c>
      <c r="G10" s="110" t="s">
        <v>708</v>
      </c>
      <c r="H10" s="109" t="s">
        <v>709</v>
      </c>
      <c r="I10" s="109" t="s">
        <v>710</v>
      </c>
      <c r="J10" s="119" t="s">
        <v>711</v>
      </c>
      <c r="K10" s="120" t="s">
        <v>678</v>
      </c>
      <c r="L10" s="121" t="s">
        <v>712</v>
      </c>
      <c r="M10" s="122" t="s">
        <v>713</v>
      </c>
      <c r="N10" s="119" t="s">
        <v>714</v>
      </c>
    </row>
    <row r="11" s="96" customFormat="1" ht="51.75" spans="1:14">
      <c r="A11" s="108" t="s">
        <v>715</v>
      </c>
      <c r="B11" s="108" t="s">
        <v>716</v>
      </c>
      <c r="C11" s="108" t="s">
        <v>705</v>
      </c>
      <c r="D11" s="109"/>
      <c r="E11" s="109" t="s">
        <v>706</v>
      </c>
      <c r="F11" s="109" t="s">
        <v>717</v>
      </c>
      <c r="G11" s="110" t="s">
        <v>708</v>
      </c>
      <c r="H11" s="109" t="s">
        <v>709</v>
      </c>
      <c r="I11" s="109" t="s">
        <v>710</v>
      </c>
      <c r="J11" s="119" t="s">
        <v>718</v>
      </c>
      <c r="K11" s="120" t="s">
        <v>678</v>
      </c>
      <c r="L11" s="121" t="s">
        <v>719</v>
      </c>
      <c r="M11" s="122" t="s">
        <v>720</v>
      </c>
      <c r="N11" s="119" t="s">
        <v>714</v>
      </c>
    </row>
    <row r="12" s="96" customFormat="1" ht="51.75" spans="1:14">
      <c r="A12" s="108" t="s">
        <v>721</v>
      </c>
      <c r="B12" s="108" t="s">
        <v>722</v>
      </c>
      <c r="C12" s="108" t="s">
        <v>672</v>
      </c>
      <c r="D12" s="109" t="s">
        <v>698</v>
      </c>
      <c r="E12" s="106" t="s">
        <v>659</v>
      </c>
      <c r="F12" s="109" t="s">
        <v>723</v>
      </c>
      <c r="G12" s="110" t="s">
        <v>708</v>
      </c>
      <c r="H12" s="109" t="s">
        <v>709</v>
      </c>
      <c r="I12" s="109" t="s">
        <v>676</v>
      </c>
      <c r="J12" s="119" t="s">
        <v>724</v>
      </c>
      <c r="K12" s="120" t="s">
        <v>678</v>
      </c>
      <c r="L12" s="121" t="s">
        <v>725</v>
      </c>
      <c r="M12" s="122" t="s">
        <v>713</v>
      </c>
      <c r="N12" s="119" t="s">
        <v>726</v>
      </c>
    </row>
    <row r="13" s="96" customFormat="1" ht="69" spans="1:14">
      <c r="A13" s="108" t="s">
        <v>727</v>
      </c>
      <c r="B13" s="108" t="s">
        <v>728</v>
      </c>
      <c r="C13" s="108" t="s">
        <v>672</v>
      </c>
      <c r="D13" s="109" t="s">
        <v>698</v>
      </c>
      <c r="E13" s="106" t="s">
        <v>659</v>
      </c>
      <c r="F13" s="109" t="s">
        <v>729</v>
      </c>
      <c r="G13" s="110" t="s">
        <v>708</v>
      </c>
      <c r="H13" s="109" t="s">
        <v>709</v>
      </c>
      <c r="I13" s="109" t="s">
        <v>676</v>
      </c>
      <c r="J13" s="119" t="s">
        <v>730</v>
      </c>
      <c r="K13" s="120" t="s">
        <v>678</v>
      </c>
      <c r="L13" s="121" t="s">
        <v>731</v>
      </c>
      <c r="M13" s="122" t="s">
        <v>713</v>
      </c>
      <c r="N13" s="119" t="s">
        <v>732</v>
      </c>
    </row>
    <row r="14" s="96" customFormat="1" ht="45" customHeight="1" spans="1:14">
      <c r="A14" s="108" t="s">
        <v>733</v>
      </c>
      <c r="B14" s="108" t="s">
        <v>734</v>
      </c>
      <c r="C14" s="108" t="s">
        <v>182</v>
      </c>
      <c r="D14" s="109" t="s">
        <v>685</v>
      </c>
      <c r="E14" s="106" t="s">
        <v>659</v>
      </c>
      <c r="F14" s="109"/>
      <c r="G14" s="110" t="s">
        <v>735</v>
      </c>
      <c r="H14" s="109" t="s">
        <v>709</v>
      </c>
      <c r="I14" s="109" t="s">
        <v>676</v>
      </c>
      <c r="J14" s="119" t="s">
        <v>736</v>
      </c>
      <c r="K14" s="120" t="s">
        <v>678</v>
      </c>
      <c r="L14" s="121" t="s">
        <v>737</v>
      </c>
      <c r="M14" s="122" t="s">
        <v>689</v>
      </c>
      <c r="N14" s="124" t="s">
        <v>738</v>
      </c>
    </row>
    <row r="15" s="96" customFormat="1" ht="45" customHeight="1" spans="1:14">
      <c r="A15" s="108" t="s">
        <v>739</v>
      </c>
      <c r="B15" s="108" t="s">
        <v>740</v>
      </c>
      <c r="C15" s="108" t="s">
        <v>182</v>
      </c>
      <c r="D15" s="109" t="s">
        <v>698</v>
      </c>
      <c r="E15" s="106" t="s">
        <v>659</v>
      </c>
      <c r="F15" s="109"/>
      <c r="G15" s="110" t="s">
        <v>735</v>
      </c>
      <c r="H15" s="109" t="s">
        <v>709</v>
      </c>
      <c r="I15" s="109" t="s">
        <v>676</v>
      </c>
      <c r="J15" s="119" t="s">
        <v>741</v>
      </c>
      <c r="K15" s="120" t="s">
        <v>678</v>
      </c>
      <c r="L15" s="121" t="s">
        <v>742</v>
      </c>
      <c r="M15" s="122" t="s">
        <v>689</v>
      </c>
      <c r="N15" s="125"/>
    </row>
    <row r="16" s="96" customFormat="1" ht="45" customHeight="1" spans="1:14">
      <c r="A16" s="108" t="s">
        <v>743</v>
      </c>
      <c r="B16" s="108" t="s">
        <v>744</v>
      </c>
      <c r="C16" s="108" t="s">
        <v>182</v>
      </c>
      <c r="D16" s="109" t="s">
        <v>685</v>
      </c>
      <c r="E16" s="106" t="s">
        <v>659</v>
      </c>
      <c r="F16" s="109"/>
      <c r="G16" s="110" t="s">
        <v>735</v>
      </c>
      <c r="H16" s="109" t="s">
        <v>709</v>
      </c>
      <c r="I16" s="109" t="s">
        <v>676</v>
      </c>
      <c r="J16" s="119" t="s">
        <v>745</v>
      </c>
      <c r="K16" s="120" t="s">
        <v>678</v>
      </c>
      <c r="L16" s="121" t="s">
        <v>746</v>
      </c>
      <c r="M16" s="122" t="s">
        <v>689</v>
      </c>
      <c r="N16" s="124" t="s">
        <v>747</v>
      </c>
    </row>
    <row r="17" s="96" customFormat="1" ht="45" customHeight="1" spans="1:14">
      <c r="A17" s="108" t="s">
        <v>748</v>
      </c>
      <c r="B17" s="108" t="s">
        <v>749</v>
      </c>
      <c r="C17" s="108" t="s">
        <v>182</v>
      </c>
      <c r="D17" s="109" t="s">
        <v>698</v>
      </c>
      <c r="E17" s="106" t="s">
        <v>659</v>
      </c>
      <c r="F17" s="109"/>
      <c r="G17" s="110" t="s">
        <v>750</v>
      </c>
      <c r="H17" s="109" t="s">
        <v>709</v>
      </c>
      <c r="I17" s="109" t="s">
        <v>676</v>
      </c>
      <c r="J17" s="119" t="s">
        <v>751</v>
      </c>
      <c r="K17" s="120" t="s">
        <v>678</v>
      </c>
      <c r="L17" s="121" t="s">
        <v>752</v>
      </c>
      <c r="M17" s="122" t="s">
        <v>689</v>
      </c>
      <c r="N17" s="125"/>
    </row>
    <row r="18" s="96" customFormat="1" ht="103.5" spans="1:14">
      <c r="A18" s="108" t="s">
        <v>753</v>
      </c>
      <c r="B18" s="108" t="s">
        <v>754</v>
      </c>
      <c r="C18" s="108" t="s">
        <v>755</v>
      </c>
      <c r="D18" s="109"/>
      <c r="E18" s="106" t="s">
        <v>659</v>
      </c>
      <c r="F18" s="109" t="s">
        <v>756</v>
      </c>
      <c r="G18" s="110" t="s">
        <v>750</v>
      </c>
      <c r="H18" s="109" t="s">
        <v>709</v>
      </c>
      <c r="I18" s="109" t="s">
        <v>676</v>
      </c>
      <c r="J18" s="119" t="s">
        <v>757</v>
      </c>
      <c r="K18" s="120" t="s">
        <v>678</v>
      </c>
      <c r="L18" s="121" t="s">
        <v>758</v>
      </c>
      <c r="M18" s="122" t="s">
        <v>689</v>
      </c>
      <c r="N18" s="119" t="s">
        <v>759</v>
      </c>
    </row>
    <row r="19" s="96" customFormat="1" ht="57.95" customHeight="1" spans="1:14">
      <c r="A19" s="108" t="s">
        <v>760</v>
      </c>
      <c r="B19" s="108" t="s">
        <v>761</v>
      </c>
      <c r="C19" s="108" t="s">
        <v>755</v>
      </c>
      <c r="D19" s="109"/>
      <c r="E19" s="106" t="s">
        <v>659</v>
      </c>
      <c r="F19" s="109" t="s">
        <v>762</v>
      </c>
      <c r="G19" s="110" t="s">
        <v>750</v>
      </c>
      <c r="H19" s="109" t="s">
        <v>709</v>
      </c>
      <c r="I19" s="109" t="s">
        <v>676</v>
      </c>
      <c r="J19" s="119" t="s">
        <v>763</v>
      </c>
      <c r="K19" s="120" t="s">
        <v>678</v>
      </c>
      <c r="L19" s="121" t="s">
        <v>764</v>
      </c>
      <c r="M19" s="122" t="s">
        <v>689</v>
      </c>
      <c r="N19" s="119" t="s">
        <v>759</v>
      </c>
    </row>
    <row r="20" s="96" customFormat="1" ht="57.95" customHeight="1" spans="1:14">
      <c r="A20" s="108" t="s">
        <v>765</v>
      </c>
      <c r="B20" s="108" t="s">
        <v>766</v>
      </c>
      <c r="C20" s="108" t="s">
        <v>182</v>
      </c>
      <c r="D20" s="109"/>
      <c r="E20" s="106" t="s">
        <v>659</v>
      </c>
      <c r="F20" s="109" t="s">
        <v>767</v>
      </c>
      <c r="G20" s="110" t="s">
        <v>750</v>
      </c>
      <c r="H20" s="109" t="s">
        <v>709</v>
      </c>
      <c r="I20" s="109" t="s">
        <v>676</v>
      </c>
      <c r="J20" s="119" t="s">
        <v>768</v>
      </c>
      <c r="K20" s="120" t="s">
        <v>678</v>
      </c>
      <c r="L20" s="121" t="s">
        <v>769</v>
      </c>
      <c r="M20" s="122" t="s">
        <v>689</v>
      </c>
      <c r="N20" s="119" t="s">
        <v>759</v>
      </c>
    </row>
    <row r="21" s="96" customFormat="1" ht="45" customHeight="1" spans="1:14">
      <c r="A21" s="108" t="s">
        <v>770</v>
      </c>
      <c r="B21" s="108" t="s">
        <v>771</v>
      </c>
      <c r="C21" s="108" t="s">
        <v>182</v>
      </c>
      <c r="D21" s="109"/>
      <c r="E21" s="106" t="s">
        <v>659</v>
      </c>
      <c r="F21" s="109" t="s">
        <v>771</v>
      </c>
      <c r="G21" s="110"/>
      <c r="H21" s="109" t="s">
        <v>709</v>
      </c>
      <c r="I21" s="109" t="s">
        <v>676</v>
      </c>
      <c r="J21" s="119" t="s">
        <v>772</v>
      </c>
      <c r="K21" s="120"/>
      <c r="L21" s="121" t="s">
        <v>773</v>
      </c>
      <c r="M21" s="122" t="s">
        <v>689</v>
      </c>
      <c r="N21" s="119" t="s">
        <v>759</v>
      </c>
    </row>
    <row r="22" s="96" customFormat="1" ht="51.75" spans="1:14">
      <c r="A22" s="108" t="s">
        <v>774</v>
      </c>
      <c r="B22" s="108" t="s">
        <v>775</v>
      </c>
      <c r="C22" s="108" t="s">
        <v>705</v>
      </c>
      <c r="D22" s="109"/>
      <c r="E22" s="109" t="s">
        <v>706</v>
      </c>
      <c r="F22" s="109" t="s">
        <v>776</v>
      </c>
      <c r="G22" s="110"/>
      <c r="H22" s="109" t="s">
        <v>709</v>
      </c>
      <c r="I22" s="109" t="s">
        <v>710</v>
      </c>
      <c r="J22" s="119" t="s">
        <v>777</v>
      </c>
      <c r="K22" s="120" t="s">
        <v>678</v>
      </c>
      <c r="L22" s="121" t="s">
        <v>778</v>
      </c>
      <c r="M22" s="122" t="s">
        <v>713</v>
      </c>
      <c r="N22" s="119" t="s">
        <v>779</v>
      </c>
    </row>
    <row r="23" s="96" customFormat="1" ht="51.75" spans="1:14">
      <c r="A23" s="108" t="s">
        <v>780</v>
      </c>
      <c r="B23" s="108" t="s">
        <v>781</v>
      </c>
      <c r="C23" s="108" t="s">
        <v>705</v>
      </c>
      <c r="D23" s="109"/>
      <c r="E23" s="109" t="s">
        <v>706</v>
      </c>
      <c r="F23" s="109" t="s">
        <v>782</v>
      </c>
      <c r="G23" s="110"/>
      <c r="H23" s="109" t="s">
        <v>709</v>
      </c>
      <c r="I23" s="109" t="s">
        <v>710</v>
      </c>
      <c r="J23" s="119" t="s">
        <v>783</v>
      </c>
      <c r="K23" s="120" t="s">
        <v>678</v>
      </c>
      <c r="L23" s="121" t="s">
        <v>784</v>
      </c>
      <c r="M23" s="122" t="s">
        <v>720</v>
      </c>
      <c r="N23" s="119" t="s">
        <v>779</v>
      </c>
    </row>
    <row r="24" s="96" customFormat="1" ht="51.75" spans="1:14">
      <c r="A24" s="108" t="s">
        <v>785</v>
      </c>
      <c r="B24" s="108" t="s">
        <v>786</v>
      </c>
      <c r="C24" s="108" t="s">
        <v>705</v>
      </c>
      <c r="D24" s="109"/>
      <c r="E24" s="109" t="s">
        <v>706</v>
      </c>
      <c r="F24" s="109" t="s">
        <v>787</v>
      </c>
      <c r="G24" s="110" t="s">
        <v>750</v>
      </c>
      <c r="H24" s="109" t="s">
        <v>709</v>
      </c>
      <c r="I24" s="109" t="s">
        <v>710</v>
      </c>
      <c r="J24" s="119" t="s">
        <v>788</v>
      </c>
      <c r="K24" s="120" t="s">
        <v>678</v>
      </c>
      <c r="L24" s="121" t="s">
        <v>789</v>
      </c>
      <c r="M24" s="122" t="s">
        <v>713</v>
      </c>
      <c r="N24" s="119" t="s">
        <v>790</v>
      </c>
    </row>
    <row r="25" s="96" customFormat="1" ht="51.75" spans="1:14">
      <c r="A25" s="108" t="s">
        <v>791</v>
      </c>
      <c r="B25" s="108" t="s">
        <v>792</v>
      </c>
      <c r="C25" s="108" t="s">
        <v>705</v>
      </c>
      <c r="D25" s="109"/>
      <c r="E25" s="109" t="s">
        <v>706</v>
      </c>
      <c r="F25" s="109" t="s">
        <v>793</v>
      </c>
      <c r="G25" s="110" t="s">
        <v>794</v>
      </c>
      <c r="H25" s="109" t="s">
        <v>709</v>
      </c>
      <c r="I25" s="109" t="s">
        <v>710</v>
      </c>
      <c r="J25" s="119" t="s">
        <v>795</v>
      </c>
      <c r="K25" s="120" t="s">
        <v>678</v>
      </c>
      <c r="L25" s="121" t="s">
        <v>796</v>
      </c>
      <c r="M25" s="122" t="s">
        <v>720</v>
      </c>
      <c r="N25" s="119" t="s">
        <v>790</v>
      </c>
    </row>
    <row r="26" s="96" customFormat="1" ht="51.75" spans="1:14">
      <c r="A26" s="108" t="s">
        <v>797</v>
      </c>
      <c r="B26" s="108" t="s">
        <v>798</v>
      </c>
      <c r="C26" s="108" t="s">
        <v>705</v>
      </c>
      <c r="D26" s="109"/>
      <c r="E26" s="109" t="s">
        <v>706</v>
      </c>
      <c r="F26" s="109" t="s">
        <v>799</v>
      </c>
      <c r="G26" s="110" t="s">
        <v>794</v>
      </c>
      <c r="H26" s="109" t="s">
        <v>709</v>
      </c>
      <c r="I26" s="109" t="s">
        <v>710</v>
      </c>
      <c r="J26" s="119" t="s">
        <v>800</v>
      </c>
      <c r="K26" s="120" t="s">
        <v>678</v>
      </c>
      <c r="L26" s="121" t="s">
        <v>801</v>
      </c>
      <c r="M26" s="122" t="s">
        <v>713</v>
      </c>
      <c r="N26" s="119" t="s">
        <v>802</v>
      </c>
    </row>
    <row r="27" s="96" customFormat="1" ht="51.75" spans="1:14">
      <c r="A27" s="108" t="s">
        <v>803</v>
      </c>
      <c r="B27" s="108" t="s">
        <v>804</v>
      </c>
      <c r="C27" s="108" t="s">
        <v>705</v>
      </c>
      <c r="D27" s="109"/>
      <c r="E27" s="109" t="s">
        <v>706</v>
      </c>
      <c r="F27" s="109" t="s">
        <v>805</v>
      </c>
      <c r="G27" s="110" t="s">
        <v>794</v>
      </c>
      <c r="H27" s="109" t="s">
        <v>709</v>
      </c>
      <c r="I27" s="109" t="s">
        <v>710</v>
      </c>
      <c r="J27" s="119" t="s">
        <v>806</v>
      </c>
      <c r="K27" s="120" t="s">
        <v>678</v>
      </c>
      <c r="L27" s="121" t="s">
        <v>807</v>
      </c>
      <c r="M27" s="122" t="s">
        <v>720</v>
      </c>
      <c r="N27" s="119" t="s">
        <v>802</v>
      </c>
    </row>
    <row r="28" s="96" customFormat="1" ht="51.75" spans="1:14">
      <c r="A28" s="108" t="s">
        <v>808</v>
      </c>
      <c r="B28" s="108" t="s">
        <v>809</v>
      </c>
      <c r="C28" s="108" t="s">
        <v>705</v>
      </c>
      <c r="D28" s="109"/>
      <c r="E28" s="109" t="s">
        <v>706</v>
      </c>
      <c r="F28" s="109" t="s">
        <v>810</v>
      </c>
      <c r="G28" s="110" t="s">
        <v>794</v>
      </c>
      <c r="H28" s="109" t="s">
        <v>709</v>
      </c>
      <c r="I28" s="109" t="s">
        <v>710</v>
      </c>
      <c r="J28" s="119" t="s">
        <v>811</v>
      </c>
      <c r="K28" s="120" t="s">
        <v>678</v>
      </c>
      <c r="L28" s="121" t="s">
        <v>812</v>
      </c>
      <c r="M28" s="122" t="s">
        <v>713</v>
      </c>
      <c r="N28" s="119" t="s">
        <v>813</v>
      </c>
    </row>
    <row r="29" s="96" customFormat="1" ht="51.75" spans="1:14">
      <c r="A29" s="108" t="s">
        <v>814</v>
      </c>
      <c r="B29" s="108" t="s">
        <v>815</v>
      </c>
      <c r="C29" s="108" t="s">
        <v>705</v>
      </c>
      <c r="D29" s="109"/>
      <c r="E29" s="109" t="s">
        <v>706</v>
      </c>
      <c r="F29" s="109" t="s">
        <v>816</v>
      </c>
      <c r="G29" s="110" t="s">
        <v>794</v>
      </c>
      <c r="H29" s="109" t="s">
        <v>709</v>
      </c>
      <c r="I29" s="109" t="s">
        <v>710</v>
      </c>
      <c r="J29" s="119" t="s">
        <v>817</v>
      </c>
      <c r="K29" s="120" t="s">
        <v>678</v>
      </c>
      <c r="L29" s="121" t="s">
        <v>818</v>
      </c>
      <c r="M29" s="122" t="s">
        <v>720</v>
      </c>
      <c r="N29" s="119" t="s">
        <v>813</v>
      </c>
    </row>
    <row r="30" s="96" customFormat="1" ht="34.5" spans="1:14">
      <c r="A30" s="108" t="s">
        <v>819</v>
      </c>
      <c r="B30" s="108" t="s">
        <v>820</v>
      </c>
      <c r="C30" s="108" t="s">
        <v>182</v>
      </c>
      <c r="D30" s="109"/>
      <c r="E30" s="106" t="s">
        <v>659</v>
      </c>
      <c r="F30" s="111" t="s">
        <v>821</v>
      </c>
      <c r="G30" s="110" t="s">
        <v>794</v>
      </c>
      <c r="H30" s="109" t="s">
        <v>709</v>
      </c>
      <c r="I30" s="109" t="s">
        <v>676</v>
      </c>
      <c r="J30" s="119" t="s">
        <v>822</v>
      </c>
      <c r="K30" s="120" t="s">
        <v>678</v>
      </c>
      <c r="L30" s="121"/>
      <c r="M30" s="122" t="s">
        <v>823</v>
      </c>
      <c r="N30" s="119" t="s">
        <v>824</v>
      </c>
    </row>
    <row r="31" s="96" customFormat="1" ht="51.75" spans="1:14">
      <c r="A31" s="108" t="s">
        <v>825</v>
      </c>
      <c r="B31" s="108" t="s">
        <v>826</v>
      </c>
      <c r="C31" s="108" t="s">
        <v>182</v>
      </c>
      <c r="D31" s="109"/>
      <c r="E31" s="106" t="s">
        <v>659</v>
      </c>
      <c r="F31" s="111" t="s">
        <v>827</v>
      </c>
      <c r="G31" s="110" t="s">
        <v>794</v>
      </c>
      <c r="H31" s="109" t="s">
        <v>709</v>
      </c>
      <c r="I31" s="109" t="s">
        <v>676</v>
      </c>
      <c r="J31" s="119" t="s">
        <v>828</v>
      </c>
      <c r="K31" s="120" t="s">
        <v>678</v>
      </c>
      <c r="L31" s="121" t="s">
        <v>829</v>
      </c>
      <c r="M31" s="122" t="s">
        <v>680</v>
      </c>
      <c r="N31" s="119" t="s">
        <v>830</v>
      </c>
    </row>
    <row r="32" s="96" customFormat="1" ht="34.5" spans="1:14">
      <c r="A32" s="108" t="s">
        <v>831</v>
      </c>
      <c r="B32" s="108" t="s">
        <v>832</v>
      </c>
      <c r="C32" s="108" t="s">
        <v>182</v>
      </c>
      <c r="D32" s="109"/>
      <c r="E32" s="106" t="s">
        <v>659</v>
      </c>
      <c r="F32" s="111" t="s">
        <v>833</v>
      </c>
      <c r="G32" s="110" t="s">
        <v>794</v>
      </c>
      <c r="H32" s="109" t="s">
        <v>709</v>
      </c>
      <c r="I32" s="109" t="s">
        <v>676</v>
      </c>
      <c r="J32" s="119" t="s">
        <v>834</v>
      </c>
      <c r="K32" s="120" t="s">
        <v>678</v>
      </c>
      <c r="L32" s="121" t="s">
        <v>835</v>
      </c>
      <c r="M32" s="122" t="s">
        <v>823</v>
      </c>
      <c r="N32" s="119" t="s">
        <v>824</v>
      </c>
    </row>
    <row r="33" s="96" customFormat="1" ht="51.75" spans="1:14">
      <c r="A33" s="108" t="s">
        <v>836</v>
      </c>
      <c r="B33" s="108" t="s">
        <v>837</v>
      </c>
      <c r="C33" s="108" t="s">
        <v>705</v>
      </c>
      <c r="D33" s="109"/>
      <c r="E33" s="106" t="s">
        <v>659</v>
      </c>
      <c r="F33" s="111" t="s">
        <v>838</v>
      </c>
      <c r="G33" s="110" t="s">
        <v>839</v>
      </c>
      <c r="H33" s="109" t="s">
        <v>709</v>
      </c>
      <c r="I33" s="109" t="s">
        <v>676</v>
      </c>
      <c r="J33" s="119" t="s">
        <v>840</v>
      </c>
      <c r="K33" s="120" t="s">
        <v>678</v>
      </c>
      <c r="L33" s="121" t="s">
        <v>841</v>
      </c>
      <c r="M33" s="122" t="s">
        <v>680</v>
      </c>
      <c r="N33" s="119" t="s">
        <v>842</v>
      </c>
    </row>
    <row r="34" s="96" customFormat="1" ht="51.75" spans="1:14">
      <c r="A34" s="108" t="s">
        <v>843</v>
      </c>
      <c r="B34" s="108" t="s">
        <v>844</v>
      </c>
      <c r="C34" s="108" t="s">
        <v>182</v>
      </c>
      <c r="D34" s="109"/>
      <c r="E34" s="106" t="s">
        <v>659</v>
      </c>
      <c r="F34" s="111" t="s">
        <v>845</v>
      </c>
      <c r="G34" s="110" t="s">
        <v>839</v>
      </c>
      <c r="H34" s="109" t="s">
        <v>709</v>
      </c>
      <c r="I34" s="109" t="s">
        <v>676</v>
      </c>
      <c r="J34" s="119" t="s">
        <v>846</v>
      </c>
      <c r="K34" s="120" t="s">
        <v>678</v>
      </c>
      <c r="L34" s="121" t="s">
        <v>847</v>
      </c>
      <c r="M34" s="122" t="s">
        <v>689</v>
      </c>
      <c r="N34" s="119" t="s">
        <v>848</v>
      </c>
    </row>
    <row r="35" s="96" customFormat="1" ht="51.75" spans="1:14">
      <c r="A35" s="108" t="s">
        <v>849</v>
      </c>
      <c r="B35" s="108" t="s">
        <v>850</v>
      </c>
      <c r="C35" s="108" t="s">
        <v>182</v>
      </c>
      <c r="D35" s="109"/>
      <c r="E35" s="106" t="s">
        <v>659</v>
      </c>
      <c r="F35" s="111" t="s">
        <v>851</v>
      </c>
      <c r="G35" s="110" t="s">
        <v>839</v>
      </c>
      <c r="H35" s="109" t="s">
        <v>709</v>
      </c>
      <c r="I35" s="109" t="s">
        <v>676</v>
      </c>
      <c r="J35" s="119" t="s">
        <v>852</v>
      </c>
      <c r="K35" s="120" t="s">
        <v>678</v>
      </c>
      <c r="L35" s="121" t="s">
        <v>853</v>
      </c>
      <c r="M35" s="122" t="s">
        <v>689</v>
      </c>
      <c r="N35" s="119" t="s">
        <v>854</v>
      </c>
    </row>
    <row r="36" s="96" customFormat="1" ht="54.75" spans="1:14">
      <c r="A36" s="108" t="s">
        <v>855</v>
      </c>
      <c r="B36" s="108" t="s">
        <v>856</v>
      </c>
      <c r="C36" s="108" t="s">
        <v>705</v>
      </c>
      <c r="D36" s="109"/>
      <c r="E36" s="106" t="s">
        <v>659</v>
      </c>
      <c r="F36" s="111" t="s">
        <v>857</v>
      </c>
      <c r="G36" s="110" t="s">
        <v>839</v>
      </c>
      <c r="H36" s="109" t="s">
        <v>709</v>
      </c>
      <c r="I36" s="109" t="s">
        <v>676</v>
      </c>
      <c r="J36" s="119" t="s">
        <v>858</v>
      </c>
      <c r="K36" s="120" t="s">
        <v>678</v>
      </c>
      <c r="L36" s="121" t="s">
        <v>859</v>
      </c>
      <c r="M36" s="122" t="s">
        <v>713</v>
      </c>
      <c r="N36" s="119" t="s">
        <v>860</v>
      </c>
    </row>
    <row r="37" s="96" customFormat="1" ht="54.75" spans="1:14">
      <c r="A37" s="108" t="s">
        <v>861</v>
      </c>
      <c r="B37" s="108" t="s">
        <v>862</v>
      </c>
      <c r="C37" s="108" t="s">
        <v>705</v>
      </c>
      <c r="D37" s="109"/>
      <c r="E37" s="106" t="s">
        <v>659</v>
      </c>
      <c r="F37" s="111" t="s">
        <v>863</v>
      </c>
      <c r="G37" s="110" t="s">
        <v>839</v>
      </c>
      <c r="H37" s="109" t="s">
        <v>709</v>
      </c>
      <c r="I37" s="109" t="s">
        <v>676</v>
      </c>
      <c r="J37" s="119" t="s">
        <v>864</v>
      </c>
      <c r="K37" s="120" t="s">
        <v>678</v>
      </c>
      <c r="L37" s="121" t="s">
        <v>865</v>
      </c>
      <c r="M37" s="122" t="s">
        <v>713</v>
      </c>
      <c r="N37" s="119" t="s">
        <v>866</v>
      </c>
    </row>
    <row r="38" s="96" customFormat="1" ht="51.75" spans="1:14">
      <c r="A38" s="108" t="s">
        <v>867</v>
      </c>
      <c r="B38" s="108" t="s">
        <v>868</v>
      </c>
      <c r="C38" s="108" t="s">
        <v>705</v>
      </c>
      <c r="D38" s="109"/>
      <c r="E38" s="106" t="s">
        <v>659</v>
      </c>
      <c r="F38" s="111" t="s">
        <v>869</v>
      </c>
      <c r="G38" s="110" t="s">
        <v>839</v>
      </c>
      <c r="H38" s="109" t="s">
        <v>709</v>
      </c>
      <c r="I38" s="109" t="s">
        <v>676</v>
      </c>
      <c r="J38" s="119" t="s">
        <v>870</v>
      </c>
      <c r="K38" s="120" t="s">
        <v>678</v>
      </c>
      <c r="L38" s="121" t="s">
        <v>871</v>
      </c>
      <c r="M38" s="122" t="s">
        <v>713</v>
      </c>
      <c r="N38" s="119" t="s">
        <v>872</v>
      </c>
    </row>
    <row r="39" s="96" customFormat="1" ht="34.5" spans="1:14">
      <c r="A39" s="108" t="s">
        <v>873</v>
      </c>
      <c r="B39" s="108" t="s">
        <v>874</v>
      </c>
      <c r="C39" s="108" t="s">
        <v>182</v>
      </c>
      <c r="D39" s="109"/>
      <c r="E39" s="106" t="s">
        <v>659</v>
      </c>
      <c r="F39" s="111" t="s">
        <v>875</v>
      </c>
      <c r="G39" s="110" t="s">
        <v>839</v>
      </c>
      <c r="H39" s="109" t="s">
        <v>709</v>
      </c>
      <c r="I39" s="109" t="s">
        <v>676</v>
      </c>
      <c r="J39" s="119" t="s">
        <v>876</v>
      </c>
      <c r="K39" s="120" t="s">
        <v>678</v>
      </c>
      <c r="L39" s="121" t="s">
        <v>877</v>
      </c>
      <c r="M39" s="122" t="s">
        <v>823</v>
      </c>
      <c r="N39" s="119" t="s">
        <v>824</v>
      </c>
    </row>
    <row r="40" s="96" customFormat="1" ht="51.75" spans="1:14">
      <c r="A40" s="108" t="s">
        <v>878</v>
      </c>
      <c r="B40" s="108" t="s">
        <v>879</v>
      </c>
      <c r="C40" s="108" t="s">
        <v>705</v>
      </c>
      <c r="D40" s="109"/>
      <c r="E40" s="106" t="s">
        <v>659</v>
      </c>
      <c r="F40" s="111" t="s">
        <v>880</v>
      </c>
      <c r="G40" s="110" t="s">
        <v>839</v>
      </c>
      <c r="H40" s="109" t="s">
        <v>709</v>
      </c>
      <c r="I40" s="109" t="s">
        <v>676</v>
      </c>
      <c r="J40" s="119" t="s">
        <v>881</v>
      </c>
      <c r="K40" s="120" t="s">
        <v>678</v>
      </c>
      <c r="L40" s="121" t="s">
        <v>882</v>
      </c>
      <c r="M40" s="122" t="s">
        <v>713</v>
      </c>
      <c r="N40" s="119" t="s">
        <v>883</v>
      </c>
    </row>
    <row r="41" s="96" customFormat="1" ht="51.75" spans="1:14">
      <c r="A41" s="108" t="s">
        <v>884</v>
      </c>
      <c r="B41" s="108" t="s">
        <v>885</v>
      </c>
      <c r="C41" s="108" t="s">
        <v>684</v>
      </c>
      <c r="D41" s="109" t="s">
        <v>685</v>
      </c>
      <c r="E41" s="106" t="s">
        <v>659</v>
      </c>
      <c r="F41" s="111" t="s">
        <v>886</v>
      </c>
      <c r="G41" s="110" t="s">
        <v>887</v>
      </c>
      <c r="H41" s="109" t="s">
        <v>709</v>
      </c>
      <c r="I41" s="109" t="s">
        <v>676</v>
      </c>
      <c r="J41" s="119" t="s">
        <v>888</v>
      </c>
      <c r="K41" s="120" t="s">
        <v>678</v>
      </c>
      <c r="L41" s="121" t="s">
        <v>889</v>
      </c>
      <c r="M41" s="122" t="s">
        <v>689</v>
      </c>
      <c r="N41" s="119" t="s">
        <v>890</v>
      </c>
    </row>
    <row r="42" s="96" customFormat="1" ht="51.75" spans="1:14">
      <c r="A42" s="108" t="s">
        <v>891</v>
      </c>
      <c r="B42" s="108" t="s">
        <v>892</v>
      </c>
      <c r="C42" s="108" t="s">
        <v>684</v>
      </c>
      <c r="D42" s="109"/>
      <c r="E42" s="106" t="s">
        <v>659</v>
      </c>
      <c r="F42" s="111" t="s">
        <v>893</v>
      </c>
      <c r="G42" s="110" t="s">
        <v>887</v>
      </c>
      <c r="H42" s="109" t="s">
        <v>709</v>
      </c>
      <c r="I42" s="109" t="s">
        <v>676</v>
      </c>
      <c r="J42" s="119" t="s">
        <v>894</v>
      </c>
      <c r="K42" s="120" t="s">
        <v>678</v>
      </c>
      <c r="L42" s="121" t="s">
        <v>895</v>
      </c>
      <c r="M42" s="122" t="s">
        <v>689</v>
      </c>
      <c r="N42" s="119" t="s">
        <v>896</v>
      </c>
    </row>
    <row r="43" s="96" customFormat="1" ht="51.75" spans="1:14">
      <c r="A43" s="108" t="s">
        <v>897</v>
      </c>
      <c r="B43" s="108" t="s">
        <v>898</v>
      </c>
      <c r="C43" s="108" t="s">
        <v>684</v>
      </c>
      <c r="D43" s="109" t="s">
        <v>685</v>
      </c>
      <c r="E43" s="106" t="s">
        <v>659</v>
      </c>
      <c r="F43" s="111" t="s">
        <v>899</v>
      </c>
      <c r="G43" s="110" t="s">
        <v>887</v>
      </c>
      <c r="H43" s="109" t="s">
        <v>709</v>
      </c>
      <c r="I43" s="109" t="s">
        <v>676</v>
      </c>
      <c r="J43" s="119" t="s">
        <v>900</v>
      </c>
      <c r="K43" s="120" t="s">
        <v>678</v>
      </c>
      <c r="L43" s="121" t="s">
        <v>901</v>
      </c>
      <c r="M43" s="122" t="s">
        <v>689</v>
      </c>
      <c r="N43" s="119" t="s">
        <v>902</v>
      </c>
    </row>
    <row r="44" s="96" customFormat="1" ht="37.5" spans="1:14">
      <c r="A44" s="108" t="s">
        <v>903</v>
      </c>
      <c r="B44" s="108" t="s">
        <v>904</v>
      </c>
      <c r="C44" s="108" t="s">
        <v>182</v>
      </c>
      <c r="D44" s="109"/>
      <c r="E44" s="106" t="s">
        <v>659</v>
      </c>
      <c r="F44" s="111" t="s">
        <v>905</v>
      </c>
      <c r="G44" s="110" t="s">
        <v>887</v>
      </c>
      <c r="H44" s="109" t="s">
        <v>709</v>
      </c>
      <c r="I44" s="109" t="s">
        <v>676</v>
      </c>
      <c r="J44" s="119" t="s">
        <v>906</v>
      </c>
      <c r="K44" s="120" t="s">
        <v>678</v>
      </c>
      <c r="L44" s="121" t="s">
        <v>907</v>
      </c>
      <c r="M44" s="122" t="s">
        <v>689</v>
      </c>
      <c r="N44" s="119" t="s">
        <v>908</v>
      </c>
    </row>
    <row r="45" s="96" customFormat="1" ht="34.5" spans="1:14">
      <c r="A45" s="108" t="s">
        <v>909</v>
      </c>
      <c r="B45" s="108" t="s">
        <v>910</v>
      </c>
      <c r="C45" s="108" t="s">
        <v>684</v>
      </c>
      <c r="D45" s="109" t="s">
        <v>685</v>
      </c>
      <c r="E45" s="106" t="s">
        <v>659</v>
      </c>
      <c r="F45" s="111" t="s">
        <v>911</v>
      </c>
      <c r="G45" s="110" t="s">
        <v>887</v>
      </c>
      <c r="H45" s="109" t="s">
        <v>709</v>
      </c>
      <c r="I45" s="109" t="s">
        <v>676</v>
      </c>
      <c r="J45" s="119" t="s">
        <v>912</v>
      </c>
      <c r="K45" s="120" t="s">
        <v>678</v>
      </c>
      <c r="L45" s="121" t="s">
        <v>913</v>
      </c>
      <c r="M45" s="122" t="s">
        <v>680</v>
      </c>
      <c r="N45" s="119" t="s">
        <v>914</v>
      </c>
    </row>
    <row r="46" s="96" customFormat="1" ht="51.75" spans="1:14">
      <c r="A46" s="108" t="s">
        <v>915</v>
      </c>
      <c r="B46" s="108" t="s">
        <v>916</v>
      </c>
      <c r="C46" s="108" t="s">
        <v>182</v>
      </c>
      <c r="D46" s="109"/>
      <c r="E46" s="106" t="s">
        <v>659</v>
      </c>
      <c r="F46" s="111" t="s">
        <v>917</v>
      </c>
      <c r="G46" s="110" t="s">
        <v>887</v>
      </c>
      <c r="H46" s="109" t="s">
        <v>709</v>
      </c>
      <c r="I46" s="109" t="s">
        <v>676</v>
      </c>
      <c r="J46" s="119" t="s">
        <v>918</v>
      </c>
      <c r="K46" s="120" t="s">
        <v>678</v>
      </c>
      <c r="L46" s="121" t="s">
        <v>919</v>
      </c>
      <c r="M46" s="122" t="s">
        <v>823</v>
      </c>
      <c r="N46" s="119" t="s">
        <v>824</v>
      </c>
    </row>
    <row r="47" s="96" customFormat="1" ht="68.25" customHeight="1" spans="1:14">
      <c r="A47" s="108" t="s">
        <v>920</v>
      </c>
      <c r="B47" s="108" t="s">
        <v>921</v>
      </c>
      <c r="C47" s="108" t="s">
        <v>182</v>
      </c>
      <c r="D47" s="109" t="s">
        <v>698</v>
      </c>
      <c r="E47" s="106" t="s">
        <v>659</v>
      </c>
      <c r="F47" s="111" t="s">
        <v>922</v>
      </c>
      <c r="G47" s="110" t="s">
        <v>887</v>
      </c>
      <c r="H47" s="109" t="s">
        <v>709</v>
      </c>
      <c r="I47" s="109" t="s">
        <v>676</v>
      </c>
      <c r="J47" s="119" t="s">
        <v>923</v>
      </c>
      <c r="K47" s="120" t="s">
        <v>678</v>
      </c>
      <c r="L47" s="121" t="s">
        <v>924</v>
      </c>
      <c r="M47" s="122" t="s">
        <v>680</v>
      </c>
      <c r="N47" s="119" t="s">
        <v>925</v>
      </c>
    </row>
    <row r="48" s="96" customFormat="1" ht="70.5" customHeight="1" spans="1:14">
      <c r="A48" s="108" t="s">
        <v>926</v>
      </c>
      <c r="B48" s="108" t="s">
        <v>927</v>
      </c>
      <c r="C48" s="108" t="s">
        <v>182</v>
      </c>
      <c r="D48" s="109" t="s">
        <v>698</v>
      </c>
      <c r="E48" s="106" t="s">
        <v>659</v>
      </c>
      <c r="F48" s="111" t="s">
        <v>928</v>
      </c>
      <c r="G48" s="110" t="s">
        <v>887</v>
      </c>
      <c r="H48" s="109" t="s">
        <v>709</v>
      </c>
      <c r="I48" s="109" t="s">
        <v>676</v>
      </c>
      <c r="J48" s="119" t="s">
        <v>929</v>
      </c>
      <c r="K48" s="120" t="s">
        <v>678</v>
      </c>
      <c r="L48" s="121" t="s">
        <v>930</v>
      </c>
      <c r="M48" s="122" t="s">
        <v>680</v>
      </c>
      <c r="N48" s="119" t="s">
        <v>931</v>
      </c>
    </row>
    <row r="49" s="96" customFormat="1" ht="51.75" spans="1:14">
      <c r="A49" s="108" t="s">
        <v>932</v>
      </c>
      <c r="B49" s="108" t="s">
        <v>933</v>
      </c>
      <c r="C49" s="108" t="s">
        <v>684</v>
      </c>
      <c r="D49" s="109" t="s">
        <v>685</v>
      </c>
      <c r="E49" s="106" t="s">
        <v>659</v>
      </c>
      <c r="F49" s="111" t="s">
        <v>934</v>
      </c>
      <c r="G49" s="110" t="s">
        <v>935</v>
      </c>
      <c r="H49" s="109" t="s">
        <v>709</v>
      </c>
      <c r="I49" s="109" t="s">
        <v>676</v>
      </c>
      <c r="J49" s="119" t="s">
        <v>936</v>
      </c>
      <c r="K49" s="120" t="s">
        <v>678</v>
      </c>
      <c r="L49" s="121" t="s">
        <v>937</v>
      </c>
      <c r="M49" s="122" t="s">
        <v>823</v>
      </c>
      <c r="N49" s="119" t="s">
        <v>938</v>
      </c>
    </row>
    <row r="50" s="96" customFormat="1" ht="51.75" spans="1:14">
      <c r="A50" s="108" t="s">
        <v>939</v>
      </c>
      <c r="B50" s="108" t="s">
        <v>940</v>
      </c>
      <c r="C50" s="108" t="s">
        <v>182</v>
      </c>
      <c r="D50" s="109"/>
      <c r="E50" s="106" t="s">
        <v>659</v>
      </c>
      <c r="F50" s="111" t="s">
        <v>941</v>
      </c>
      <c r="G50" s="110" t="s">
        <v>935</v>
      </c>
      <c r="H50" s="109" t="s">
        <v>709</v>
      </c>
      <c r="I50" s="109" t="s">
        <v>676</v>
      </c>
      <c r="J50" s="119" t="s">
        <v>942</v>
      </c>
      <c r="K50" s="120" t="s">
        <v>678</v>
      </c>
      <c r="L50" s="121" t="s">
        <v>943</v>
      </c>
      <c r="M50" s="122" t="s">
        <v>823</v>
      </c>
      <c r="N50" s="119" t="s">
        <v>944</v>
      </c>
    </row>
    <row r="51" s="96" customFormat="1" ht="51.75" spans="1:14">
      <c r="A51" s="108" t="s">
        <v>945</v>
      </c>
      <c r="B51" s="108" t="s">
        <v>946</v>
      </c>
      <c r="C51" s="108" t="s">
        <v>672</v>
      </c>
      <c r="D51" s="109"/>
      <c r="E51" s="106" t="s">
        <v>659</v>
      </c>
      <c r="F51" s="111" t="s">
        <v>947</v>
      </c>
      <c r="G51" s="110" t="s">
        <v>935</v>
      </c>
      <c r="H51" s="109" t="s">
        <v>709</v>
      </c>
      <c r="I51" s="109" t="s">
        <v>676</v>
      </c>
      <c r="J51" s="119" t="s">
        <v>948</v>
      </c>
      <c r="K51" s="120" t="s">
        <v>678</v>
      </c>
      <c r="L51" s="121" t="s">
        <v>949</v>
      </c>
      <c r="M51" s="122" t="s">
        <v>680</v>
      </c>
      <c r="N51" s="119" t="s">
        <v>950</v>
      </c>
    </row>
    <row r="52" s="96" customFormat="1" ht="51.75" spans="1:14">
      <c r="A52" s="108" t="s">
        <v>951</v>
      </c>
      <c r="B52" s="108" t="s">
        <v>952</v>
      </c>
      <c r="C52" s="108" t="s">
        <v>672</v>
      </c>
      <c r="D52" s="109"/>
      <c r="E52" s="106" t="s">
        <v>659</v>
      </c>
      <c r="F52" s="111" t="s">
        <v>953</v>
      </c>
      <c r="G52" s="110" t="s">
        <v>935</v>
      </c>
      <c r="H52" s="109" t="s">
        <v>709</v>
      </c>
      <c r="I52" s="109" t="s">
        <v>676</v>
      </c>
      <c r="J52" s="119" t="s">
        <v>954</v>
      </c>
      <c r="K52" s="120" t="s">
        <v>678</v>
      </c>
      <c r="L52" s="121" t="s">
        <v>955</v>
      </c>
      <c r="M52" s="122" t="s">
        <v>680</v>
      </c>
      <c r="N52" s="119" t="s">
        <v>956</v>
      </c>
    </row>
    <row r="53" s="96" customFormat="1" ht="69" spans="1:14">
      <c r="A53" s="108" t="s">
        <v>957</v>
      </c>
      <c r="B53" s="108" t="s">
        <v>958</v>
      </c>
      <c r="C53" s="108" t="s">
        <v>672</v>
      </c>
      <c r="D53" s="109" t="s">
        <v>685</v>
      </c>
      <c r="E53" s="106" t="s">
        <v>659</v>
      </c>
      <c r="F53" s="111" t="s">
        <v>959</v>
      </c>
      <c r="G53" s="110" t="s">
        <v>960</v>
      </c>
      <c r="H53" s="109" t="s">
        <v>709</v>
      </c>
      <c r="I53" s="109" t="s">
        <v>676</v>
      </c>
      <c r="J53" s="119" t="s">
        <v>961</v>
      </c>
      <c r="K53" s="120" t="s">
        <v>678</v>
      </c>
      <c r="L53" s="121" t="s">
        <v>962</v>
      </c>
      <c r="M53" s="122" t="s">
        <v>713</v>
      </c>
      <c r="N53" s="119" t="s">
        <v>963</v>
      </c>
    </row>
    <row r="54" s="96" customFormat="1" ht="34.5" spans="1:14">
      <c r="A54" s="108" t="s">
        <v>964</v>
      </c>
      <c r="B54" s="108" t="s">
        <v>965</v>
      </c>
      <c r="C54" s="108" t="s">
        <v>182</v>
      </c>
      <c r="D54" s="109"/>
      <c r="E54" s="106" t="s">
        <v>659</v>
      </c>
      <c r="F54" s="111" t="s">
        <v>966</v>
      </c>
      <c r="G54" s="110" t="s">
        <v>960</v>
      </c>
      <c r="H54" s="109" t="s">
        <v>709</v>
      </c>
      <c r="I54" s="109" t="s">
        <v>676</v>
      </c>
      <c r="J54" s="119" t="s">
        <v>967</v>
      </c>
      <c r="K54" s="120" t="s">
        <v>678</v>
      </c>
      <c r="L54" s="121" t="s">
        <v>968</v>
      </c>
      <c r="M54" s="122" t="s">
        <v>680</v>
      </c>
      <c r="N54" s="119" t="s">
        <v>969</v>
      </c>
    </row>
    <row r="55" s="96" customFormat="1" ht="34.5" spans="1:14">
      <c r="A55" s="108" t="s">
        <v>970</v>
      </c>
      <c r="B55" s="108" t="s">
        <v>971</v>
      </c>
      <c r="C55" s="108" t="s">
        <v>182</v>
      </c>
      <c r="D55" s="109"/>
      <c r="E55" s="106" t="s">
        <v>659</v>
      </c>
      <c r="F55" s="111" t="s">
        <v>972</v>
      </c>
      <c r="G55" s="110" t="s">
        <v>960</v>
      </c>
      <c r="H55" s="109" t="s">
        <v>709</v>
      </c>
      <c r="I55" s="109" t="s">
        <v>676</v>
      </c>
      <c r="J55" s="119" t="s">
        <v>973</v>
      </c>
      <c r="K55" s="120" t="s">
        <v>678</v>
      </c>
      <c r="L55" s="121" t="s">
        <v>974</v>
      </c>
      <c r="M55" s="122" t="s">
        <v>680</v>
      </c>
      <c r="N55" s="119" t="s">
        <v>975</v>
      </c>
    </row>
    <row r="56" s="96" customFormat="1" ht="70.5" customHeight="1" spans="1:14">
      <c r="A56" s="108" t="s">
        <v>976</v>
      </c>
      <c r="B56" s="108" t="s">
        <v>977</v>
      </c>
      <c r="C56" s="108" t="s">
        <v>182</v>
      </c>
      <c r="D56" s="109"/>
      <c r="E56" s="106" t="s">
        <v>659</v>
      </c>
      <c r="F56" s="111" t="s">
        <v>978</v>
      </c>
      <c r="G56" s="110" t="s">
        <v>960</v>
      </c>
      <c r="H56" s="109" t="s">
        <v>709</v>
      </c>
      <c r="I56" s="109" t="s">
        <v>676</v>
      </c>
      <c r="J56" s="119" t="s">
        <v>979</v>
      </c>
      <c r="K56" s="120" t="s">
        <v>678</v>
      </c>
      <c r="L56" s="121" t="s">
        <v>980</v>
      </c>
      <c r="M56" s="122" t="s">
        <v>823</v>
      </c>
      <c r="N56" s="119" t="s">
        <v>981</v>
      </c>
    </row>
    <row r="57" s="96" customFormat="1" ht="72.75" customHeight="1" spans="1:14">
      <c r="A57" s="108" t="s">
        <v>982</v>
      </c>
      <c r="B57" s="108" t="s">
        <v>983</v>
      </c>
      <c r="C57" s="108" t="s">
        <v>182</v>
      </c>
      <c r="D57" s="109"/>
      <c r="E57" s="106" t="s">
        <v>659</v>
      </c>
      <c r="F57" s="111" t="s">
        <v>984</v>
      </c>
      <c r="G57" s="110" t="s">
        <v>960</v>
      </c>
      <c r="H57" s="109" t="s">
        <v>709</v>
      </c>
      <c r="I57" s="109" t="s">
        <v>676</v>
      </c>
      <c r="J57" s="119" t="s">
        <v>985</v>
      </c>
      <c r="K57" s="120" t="s">
        <v>678</v>
      </c>
      <c r="L57" s="121" t="s">
        <v>986</v>
      </c>
      <c r="M57" s="122" t="s">
        <v>823</v>
      </c>
      <c r="N57" s="119" t="s">
        <v>987</v>
      </c>
    </row>
    <row r="58" s="96" customFormat="1" ht="51.75" spans="1:15">
      <c r="A58" s="108" t="s">
        <v>988</v>
      </c>
      <c r="B58" s="108" t="s">
        <v>989</v>
      </c>
      <c r="C58" s="108" t="s">
        <v>672</v>
      </c>
      <c r="D58" s="109"/>
      <c r="E58" s="109" t="s">
        <v>706</v>
      </c>
      <c r="F58" s="111" t="s">
        <v>990</v>
      </c>
      <c r="G58" s="110" t="s">
        <v>960</v>
      </c>
      <c r="H58" s="109" t="s">
        <v>709</v>
      </c>
      <c r="I58" s="109" t="s">
        <v>676</v>
      </c>
      <c r="J58" s="119" t="s">
        <v>991</v>
      </c>
      <c r="K58" s="120" t="s">
        <v>678</v>
      </c>
      <c r="L58" s="121" t="s">
        <v>992</v>
      </c>
      <c r="M58" s="122" t="s">
        <v>680</v>
      </c>
      <c r="N58" s="119" t="s">
        <v>993</v>
      </c>
      <c r="O58" s="96" t="s">
        <v>994</v>
      </c>
    </row>
    <row r="59" s="96" customFormat="1" ht="51.75" spans="1:15">
      <c r="A59" s="108" t="s">
        <v>995</v>
      </c>
      <c r="B59" s="108" t="s">
        <v>996</v>
      </c>
      <c r="C59" s="108" t="s">
        <v>672</v>
      </c>
      <c r="D59" s="109"/>
      <c r="E59" s="109" t="s">
        <v>706</v>
      </c>
      <c r="F59" s="111" t="s">
        <v>997</v>
      </c>
      <c r="G59" s="110" t="s">
        <v>960</v>
      </c>
      <c r="H59" s="109" t="s">
        <v>709</v>
      </c>
      <c r="I59" s="109" t="s">
        <v>676</v>
      </c>
      <c r="J59" s="119" t="s">
        <v>998</v>
      </c>
      <c r="K59" s="120" t="s">
        <v>678</v>
      </c>
      <c r="L59" s="121" t="s">
        <v>999</v>
      </c>
      <c r="M59" s="122" t="s">
        <v>680</v>
      </c>
      <c r="N59" s="119" t="s">
        <v>1000</v>
      </c>
      <c r="O59" s="96" t="s">
        <v>994</v>
      </c>
    </row>
    <row r="60" s="96" customFormat="1" ht="69" spans="1:14">
      <c r="A60" s="108" t="s">
        <v>1001</v>
      </c>
      <c r="B60" s="108" t="s">
        <v>1002</v>
      </c>
      <c r="C60" s="108" t="s">
        <v>672</v>
      </c>
      <c r="D60" s="109"/>
      <c r="E60" s="106" t="s">
        <v>659</v>
      </c>
      <c r="F60" s="111" t="s">
        <v>1003</v>
      </c>
      <c r="G60" s="110" t="s">
        <v>960</v>
      </c>
      <c r="H60" s="109" t="s">
        <v>709</v>
      </c>
      <c r="I60" s="109" t="s">
        <v>676</v>
      </c>
      <c r="J60" s="119" t="s">
        <v>1004</v>
      </c>
      <c r="K60" s="120" t="s">
        <v>678</v>
      </c>
      <c r="L60" s="121" t="s">
        <v>1005</v>
      </c>
      <c r="M60" s="122" t="s">
        <v>823</v>
      </c>
      <c r="N60" s="119" t="s">
        <v>824</v>
      </c>
    </row>
    <row r="61" s="96" customFormat="1" ht="69" spans="1:14">
      <c r="A61" s="108" t="s">
        <v>1006</v>
      </c>
      <c r="B61" s="108" t="s">
        <v>1007</v>
      </c>
      <c r="C61" s="108" t="s">
        <v>672</v>
      </c>
      <c r="D61" s="109"/>
      <c r="E61" s="106" t="s">
        <v>659</v>
      </c>
      <c r="F61" s="111" t="s">
        <v>1008</v>
      </c>
      <c r="G61" s="110" t="s">
        <v>1009</v>
      </c>
      <c r="H61" s="109" t="s">
        <v>709</v>
      </c>
      <c r="I61" s="109" t="s">
        <v>676</v>
      </c>
      <c r="J61" s="119" t="s">
        <v>1010</v>
      </c>
      <c r="K61" s="120" t="s">
        <v>678</v>
      </c>
      <c r="L61" s="121" t="s">
        <v>1011</v>
      </c>
      <c r="M61" s="122" t="s">
        <v>823</v>
      </c>
      <c r="N61" s="119" t="s">
        <v>824</v>
      </c>
    </row>
    <row r="62" s="96" customFormat="1" ht="51.75" spans="1:14">
      <c r="A62" s="108" t="s">
        <v>1012</v>
      </c>
      <c r="B62" s="108" t="s">
        <v>1013</v>
      </c>
      <c r="C62" s="108" t="s">
        <v>1014</v>
      </c>
      <c r="D62" s="109" t="s">
        <v>685</v>
      </c>
      <c r="E62" s="106" t="s">
        <v>659</v>
      </c>
      <c r="F62" s="111" t="s">
        <v>1015</v>
      </c>
      <c r="G62" s="110" t="s">
        <v>1009</v>
      </c>
      <c r="H62" s="109" t="s">
        <v>709</v>
      </c>
      <c r="I62" s="109" t="s">
        <v>676</v>
      </c>
      <c r="J62" s="119" t="s">
        <v>1016</v>
      </c>
      <c r="K62" s="120" t="s">
        <v>678</v>
      </c>
      <c r="L62" s="121" t="s">
        <v>1017</v>
      </c>
      <c r="M62" s="122" t="s">
        <v>689</v>
      </c>
      <c r="N62" s="119" t="s">
        <v>1018</v>
      </c>
    </row>
    <row r="63" s="96" customFormat="1" ht="51.75" spans="1:14">
      <c r="A63" s="108" t="s">
        <v>1019</v>
      </c>
      <c r="B63" s="108" t="s">
        <v>1020</v>
      </c>
      <c r="C63" s="108" t="s">
        <v>1014</v>
      </c>
      <c r="D63" s="109" t="s">
        <v>685</v>
      </c>
      <c r="E63" s="106" t="s">
        <v>659</v>
      </c>
      <c r="F63" s="111" t="s">
        <v>1021</v>
      </c>
      <c r="G63" s="110" t="s">
        <v>1009</v>
      </c>
      <c r="H63" s="109" t="s">
        <v>709</v>
      </c>
      <c r="I63" s="109" t="s">
        <v>676</v>
      </c>
      <c r="J63" s="119" t="s">
        <v>1022</v>
      </c>
      <c r="K63" s="120" t="s">
        <v>678</v>
      </c>
      <c r="L63" s="121" t="s">
        <v>1023</v>
      </c>
      <c r="M63" s="122" t="s">
        <v>689</v>
      </c>
      <c r="N63" s="119" t="s">
        <v>1024</v>
      </c>
    </row>
    <row r="64" s="96" customFormat="1" ht="34.5" spans="1:14">
      <c r="A64" s="108" t="s">
        <v>1025</v>
      </c>
      <c r="B64" s="108" t="s">
        <v>1026</v>
      </c>
      <c r="C64" s="108" t="s">
        <v>672</v>
      </c>
      <c r="D64" s="109"/>
      <c r="E64" s="106" t="s">
        <v>659</v>
      </c>
      <c r="F64" s="111" t="s">
        <v>1027</v>
      </c>
      <c r="G64" s="110" t="s">
        <v>1009</v>
      </c>
      <c r="H64" s="109" t="s">
        <v>709</v>
      </c>
      <c r="I64" s="109" t="s">
        <v>676</v>
      </c>
      <c r="J64" s="119" t="s">
        <v>1028</v>
      </c>
      <c r="K64" s="120" t="s">
        <v>678</v>
      </c>
      <c r="L64" s="121" t="s">
        <v>1029</v>
      </c>
      <c r="M64" s="122" t="s">
        <v>680</v>
      </c>
      <c r="N64" s="124" t="s">
        <v>1030</v>
      </c>
    </row>
    <row r="65" s="96" customFormat="1" ht="34.5" spans="1:14">
      <c r="A65" s="108" t="s">
        <v>1031</v>
      </c>
      <c r="B65" s="108" t="s">
        <v>1032</v>
      </c>
      <c r="C65" s="108" t="s">
        <v>672</v>
      </c>
      <c r="D65" s="109"/>
      <c r="E65" s="106" t="s">
        <v>659</v>
      </c>
      <c r="F65" s="111" t="s">
        <v>1033</v>
      </c>
      <c r="G65" s="110" t="s">
        <v>1034</v>
      </c>
      <c r="H65" s="109" t="s">
        <v>709</v>
      </c>
      <c r="I65" s="109" t="s">
        <v>676</v>
      </c>
      <c r="J65" s="119" t="s">
        <v>1035</v>
      </c>
      <c r="K65" s="120" t="s">
        <v>678</v>
      </c>
      <c r="L65" s="121" t="s">
        <v>1036</v>
      </c>
      <c r="M65" s="122" t="s">
        <v>680</v>
      </c>
      <c r="N65" s="125"/>
    </row>
    <row r="66" s="96" customFormat="1" ht="120.75" spans="1:14">
      <c r="A66" s="108" t="s">
        <v>1037</v>
      </c>
      <c r="B66" s="108" t="s">
        <v>1038</v>
      </c>
      <c r="C66" s="108" t="s">
        <v>672</v>
      </c>
      <c r="D66" s="109" t="s">
        <v>698</v>
      </c>
      <c r="E66" s="106" t="s">
        <v>659</v>
      </c>
      <c r="F66" s="111" t="s">
        <v>1039</v>
      </c>
      <c r="G66" s="110" t="s">
        <v>1034</v>
      </c>
      <c r="H66" s="109" t="s">
        <v>709</v>
      </c>
      <c r="I66" s="109" t="s">
        <v>676</v>
      </c>
      <c r="J66" s="119" t="s">
        <v>1040</v>
      </c>
      <c r="K66" s="120" t="s">
        <v>678</v>
      </c>
      <c r="L66" s="121" t="s">
        <v>1041</v>
      </c>
      <c r="M66" s="122" t="s">
        <v>680</v>
      </c>
      <c r="N66" s="119" t="s">
        <v>1042</v>
      </c>
    </row>
    <row r="67" s="96" customFormat="1" ht="69" spans="1:14">
      <c r="A67" s="108" t="s">
        <v>1043</v>
      </c>
      <c r="B67" s="108" t="s">
        <v>1044</v>
      </c>
      <c r="C67" s="108" t="s">
        <v>672</v>
      </c>
      <c r="D67" s="109" t="s">
        <v>698</v>
      </c>
      <c r="E67" s="106" t="s">
        <v>659</v>
      </c>
      <c r="F67" s="111" t="s">
        <v>1045</v>
      </c>
      <c r="G67" s="110" t="s">
        <v>1034</v>
      </c>
      <c r="H67" s="109" t="s">
        <v>709</v>
      </c>
      <c r="I67" s="109" t="s">
        <v>676</v>
      </c>
      <c r="J67" s="119" t="s">
        <v>1046</v>
      </c>
      <c r="K67" s="120" t="s">
        <v>678</v>
      </c>
      <c r="L67" s="121" t="s">
        <v>1047</v>
      </c>
      <c r="M67" s="122" t="s">
        <v>713</v>
      </c>
      <c r="N67" s="119" t="s">
        <v>1048</v>
      </c>
    </row>
    <row r="68" s="96" customFormat="1" ht="51.75" spans="1:14">
      <c r="A68" s="108" t="s">
        <v>1049</v>
      </c>
      <c r="B68" s="108" t="s">
        <v>1050</v>
      </c>
      <c r="C68" s="108" t="s">
        <v>684</v>
      </c>
      <c r="D68" s="109" t="s">
        <v>698</v>
      </c>
      <c r="E68" s="106" t="s">
        <v>659</v>
      </c>
      <c r="F68" s="111" t="s">
        <v>1051</v>
      </c>
      <c r="G68" s="110" t="s">
        <v>1034</v>
      </c>
      <c r="H68" s="109" t="s">
        <v>709</v>
      </c>
      <c r="I68" s="109" t="s">
        <v>676</v>
      </c>
      <c r="J68" s="119" t="s">
        <v>1052</v>
      </c>
      <c r="K68" s="120" t="s">
        <v>678</v>
      </c>
      <c r="L68" s="121" t="s">
        <v>1053</v>
      </c>
      <c r="M68" s="122" t="s">
        <v>689</v>
      </c>
      <c r="N68" s="119" t="s">
        <v>1054</v>
      </c>
    </row>
    <row r="69" s="96" customFormat="1" ht="51.75" spans="1:14">
      <c r="A69" s="108" t="s">
        <v>1055</v>
      </c>
      <c r="B69" s="108" t="s">
        <v>1056</v>
      </c>
      <c r="C69" s="108" t="s">
        <v>672</v>
      </c>
      <c r="D69" s="109" t="s">
        <v>698</v>
      </c>
      <c r="E69" s="106" t="s">
        <v>659</v>
      </c>
      <c r="F69" s="111" t="s">
        <v>1057</v>
      </c>
      <c r="G69" s="110" t="s">
        <v>1034</v>
      </c>
      <c r="H69" s="109" t="s">
        <v>709</v>
      </c>
      <c r="I69" s="109" t="s">
        <v>676</v>
      </c>
      <c r="J69" s="119" t="s">
        <v>1058</v>
      </c>
      <c r="K69" s="120" t="s">
        <v>678</v>
      </c>
      <c r="L69" s="121" t="s">
        <v>1059</v>
      </c>
      <c r="M69" s="122" t="s">
        <v>713</v>
      </c>
      <c r="N69" s="119" t="s">
        <v>1060</v>
      </c>
    </row>
    <row r="70" s="96" customFormat="1" ht="34.5" spans="1:14">
      <c r="A70" s="108" t="s">
        <v>1061</v>
      </c>
      <c r="B70" s="108" t="s">
        <v>1062</v>
      </c>
      <c r="C70" s="108" t="s">
        <v>182</v>
      </c>
      <c r="D70" s="109"/>
      <c r="E70" s="106" t="s">
        <v>659</v>
      </c>
      <c r="F70" s="109" t="s">
        <v>1063</v>
      </c>
      <c r="G70" s="110" t="s">
        <v>1034</v>
      </c>
      <c r="H70" s="109" t="s">
        <v>709</v>
      </c>
      <c r="I70" s="109" t="s">
        <v>676</v>
      </c>
      <c r="J70" s="119" t="s">
        <v>1064</v>
      </c>
      <c r="K70" s="120" t="s">
        <v>678</v>
      </c>
      <c r="L70" s="121" t="s">
        <v>1065</v>
      </c>
      <c r="M70" s="122" t="s">
        <v>680</v>
      </c>
      <c r="N70" s="119" t="s">
        <v>1066</v>
      </c>
    </row>
    <row r="71" s="96" customFormat="1" ht="34.5" spans="1:14">
      <c r="A71" s="108" t="s">
        <v>1067</v>
      </c>
      <c r="B71" s="108" t="s">
        <v>1068</v>
      </c>
      <c r="C71" s="108" t="s">
        <v>182</v>
      </c>
      <c r="D71" s="109"/>
      <c r="E71" s="106" t="s">
        <v>659</v>
      </c>
      <c r="F71" s="109" t="s">
        <v>1069</v>
      </c>
      <c r="G71" s="110" t="s">
        <v>1034</v>
      </c>
      <c r="H71" s="109" t="s">
        <v>709</v>
      </c>
      <c r="I71" s="109" t="s">
        <v>676</v>
      </c>
      <c r="J71" s="119" t="s">
        <v>1070</v>
      </c>
      <c r="K71" s="120" t="s">
        <v>678</v>
      </c>
      <c r="L71" s="121" t="s">
        <v>1071</v>
      </c>
      <c r="M71" s="122" t="s">
        <v>680</v>
      </c>
      <c r="N71" s="119" t="s">
        <v>1072</v>
      </c>
    </row>
    <row r="72" s="96" customFormat="1" ht="51.75" spans="1:14">
      <c r="A72" s="108" t="s">
        <v>1073</v>
      </c>
      <c r="B72" s="108" t="s">
        <v>1074</v>
      </c>
      <c r="C72" s="108" t="s">
        <v>672</v>
      </c>
      <c r="D72" s="109"/>
      <c r="E72" s="106" t="s">
        <v>659</v>
      </c>
      <c r="F72" s="109" t="s">
        <v>1075</v>
      </c>
      <c r="G72" s="110" t="s">
        <v>1034</v>
      </c>
      <c r="H72" s="109" t="s">
        <v>709</v>
      </c>
      <c r="I72" s="109" t="s">
        <v>676</v>
      </c>
      <c r="J72" s="119" t="s">
        <v>1076</v>
      </c>
      <c r="K72" s="120" t="s">
        <v>678</v>
      </c>
      <c r="L72" s="121" t="s">
        <v>1077</v>
      </c>
      <c r="M72" s="122" t="s">
        <v>680</v>
      </c>
      <c r="N72" s="119" t="s">
        <v>1078</v>
      </c>
    </row>
    <row r="73" s="96" customFormat="1" ht="51.75" spans="1:14">
      <c r="A73" s="108" t="s">
        <v>1079</v>
      </c>
      <c r="B73" s="108" t="s">
        <v>1080</v>
      </c>
      <c r="C73" s="108" t="s">
        <v>672</v>
      </c>
      <c r="D73" s="109"/>
      <c r="E73" s="106" t="s">
        <v>659</v>
      </c>
      <c r="F73" s="109" t="s">
        <v>1081</v>
      </c>
      <c r="G73" s="110" t="s">
        <v>1082</v>
      </c>
      <c r="H73" s="109" t="s">
        <v>709</v>
      </c>
      <c r="I73" s="109" t="s">
        <v>676</v>
      </c>
      <c r="J73" s="119" t="s">
        <v>1083</v>
      </c>
      <c r="K73" s="120" t="s">
        <v>678</v>
      </c>
      <c r="L73" s="121" t="s">
        <v>1084</v>
      </c>
      <c r="M73" s="122" t="s">
        <v>680</v>
      </c>
      <c r="N73" s="119" t="s">
        <v>1085</v>
      </c>
    </row>
    <row r="74" s="96" customFormat="1" ht="34.5" spans="1:14">
      <c r="A74" s="108" t="s">
        <v>1086</v>
      </c>
      <c r="B74" s="108" t="s">
        <v>1087</v>
      </c>
      <c r="C74" s="108" t="s">
        <v>672</v>
      </c>
      <c r="D74" s="109"/>
      <c r="E74" s="109" t="s">
        <v>1088</v>
      </c>
      <c r="F74" s="109" t="s">
        <v>1089</v>
      </c>
      <c r="G74" s="110" t="s">
        <v>1082</v>
      </c>
      <c r="H74" s="109" t="s">
        <v>709</v>
      </c>
      <c r="I74" s="109" t="s">
        <v>676</v>
      </c>
      <c r="J74" s="119" t="s">
        <v>1090</v>
      </c>
      <c r="K74" s="120" t="s">
        <v>678</v>
      </c>
      <c r="L74" s="121" t="s">
        <v>1091</v>
      </c>
      <c r="M74" s="122" t="s">
        <v>713</v>
      </c>
      <c r="N74" s="119" t="s">
        <v>1092</v>
      </c>
    </row>
    <row r="75" s="96" customFormat="1" ht="37.5" spans="1:14">
      <c r="A75" s="108" t="s">
        <v>1093</v>
      </c>
      <c r="B75" s="108" t="s">
        <v>1094</v>
      </c>
      <c r="C75" s="108" t="s">
        <v>672</v>
      </c>
      <c r="D75" s="109"/>
      <c r="E75" s="109" t="s">
        <v>1088</v>
      </c>
      <c r="F75" s="109" t="s">
        <v>1095</v>
      </c>
      <c r="G75" s="110" t="s">
        <v>1082</v>
      </c>
      <c r="H75" s="109" t="s">
        <v>709</v>
      </c>
      <c r="I75" s="109" t="s">
        <v>676</v>
      </c>
      <c r="J75" s="119" t="s">
        <v>1096</v>
      </c>
      <c r="K75" s="120" t="s">
        <v>678</v>
      </c>
      <c r="L75" s="121" t="s">
        <v>1097</v>
      </c>
      <c r="M75" s="122" t="s">
        <v>689</v>
      </c>
      <c r="N75" s="119" t="s">
        <v>1098</v>
      </c>
    </row>
    <row r="76" s="96" customFormat="1" ht="51.75" spans="1:14">
      <c r="A76" s="108" t="s">
        <v>1099</v>
      </c>
      <c r="B76" s="108" t="s">
        <v>1100</v>
      </c>
      <c r="C76" s="108" t="s">
        <v>672</v>
      </c>
      <c r="D76" s="109"/>
      <c r="E76" s="109" t="s">
        <v>1088</v>
      </c>
      <c r="F76" s="109" t="s">
        <v>1101</v>
      </c>
      <c r="G76" s="110" t="s">
        <v>1082</v>
      </c>
      <c r="H76" s="109" t="s">
        <v>709</v>
      </c>
      <c r="I76" s="109" t="s">
        <v>676</v>
      </c>
      <c r="J76" s="119" t="s">
        <v>1102</v>
      </c>
      <c r="K76" s="120" t="s">
        <v>678</v>
      </c>
      <c r="L76" s="121" t="s">
        <v>1103</v>
      </c>
      <c r="M76" s="122" t="s">
        <v>689</v>
      </c>
      <c r="N76" s="119" t="s">
        <v>1104</v>
      </c>
    </row>
    <row r="77" s="96" customFormat="1" ht="51.75" spans="1:14">
      <c r="A77" s="108" t="s">
        <v>1105</v>
      </c>
      <c r="B77" s="108" t="s">
        <v>1106</v>
      </c>
      <c r="C77" s="108" t="s">
        <v>672</v>
      </c>
      <c r="D77" s="109"/>
      <c r="E77" s="109" t="s">
        <v>1088</v>
      </c>
      <c r="F77" s="109" t="s">
        <v>1107</v>
      </c>
      <c r="G77" s="110" t="s">
        <v>1082</v>
      </c>
      <c r="H77" s="109" t="s">
        <v>709</v>
      </c>
      <c r="I77" s="109" t="s">
        <v>676</v>
      </c>
      <c r="J77" s="119" t="s">
        <v>1108</v>
      </c>
      <c r="K77" s="120" t="s">
        <v>678</v>
      </c>
      <c r="L77" s="121" t="s">
        <v>1109</v>
      </c>
      <c r="M77" s="122" t="s">
        <v>680</v>
      </c>
      <c r="N77" s="119" t="s">
        <v>1110</v>
      </c>
    </row>
    <row r="78" s="96" customFormat="1" ht="51.75" spans="1:14">
      <c r="A78" s="108" t="s">
        <v>23</v>
      </c>
      <c r="B78" s="108" t="s">
        <v>1111</v>
      </c>
      <c r="C78" s="108" t="s">
        <v>672</v>
      </c>
      <c r="D78" s="109"/>
      <c r="E78" s="106" t="s">
        <v>659</v>
      </c>
      <c r="F78" s="109" t="s">
        <v>1112</v>
      </c>
      <c r="G78" s="110" t="s">
        <v>1082</v>
      </c>
      <c r="H78" s="109" t="s">
        <v>709</v>
      </c>
      <c r="I78" s="109" t="s">
        <v>676</v>
      </c>
      <c r="J78" s="119" t="s">
        <v>1113</v>
      </c>
      <c r="K78" s="120" t="s">
        <v>678</v>
      </c>
      <c r="L78" s="121" t="s">
        <v>1114</v>
      </c>
      <c r="M78" s="122" t="s">
        <v>680</v>
      </c>
      <c r="N78" s="119" t="s">
        <v>1115</v>
      </c>
    </row>
    <row r="79" s="96" customFormat="1" ht="51.75" spans="1:14">
      <c r="A79" s="108" t="s">
        <v>1116</v>
      </c>
      <c r="B79" s="108" t="s">
        <v>1117</v>
      </c>
      <c r="C79" s="108" t="s">
        <v>672</v>
      </c>
      <c r="D79" s="109"/>
      <c r="E79" s="106" t="s">
        <v>659</v>
      </c>
      <c r="F79" s="109" t="s">
        <v>1118</v>
      </c>
      <c r="G79" s="110" t="s">
        <v>1119</v>
      </c>
      <c r="H79" s="109" t="s">
        <v>709</v>
      </c>
      <c r="I79" s="109" t="s">
        <v>676</v>
      </c>
      <c r="J79" s="119" t="s">
        <v>1120</v>
      </c>
      <c r="K79" s="120" t="s">
        <v>678</v>
      </c>
      <c r="L79" s="121" t="s">
        <v>1121</v>
      </c>
      <c r="M79" s="122" t="s">
        <v>680</v>
      </c>
      <c r="N79" s="119" t="s">
        <v>1122</v>
      </c>
    </row>
    <row r="80" s="96" customFormat="1" ht="51.75" spans="1:14">
      <c r="A80" s="108" t="s">
        <v>1123</v>
      </c>
      <c r="B80" s="108" t="s">
        <v>1124</v>
      </c>
      <c r="C80" s="108" t="s">
        <v>182</v>
      </c>
      <c r="D80" s="111"/>
      <c r="E80" s="106" t="s">
        <v>659</v>
      </c>
      <c r="F80" s="109" t="s">
        <v>1125</v>
      </c>
      <c r="G80" s="126" t="s">
        <v>1119</v>
      </c>
      <c r="H80" s="109" t="s">
        <v>709</v>
      </c>
      <c r="I80" s="109" t="s">
        <v>676</v>
      </c>
      <c r="J80" s="127" t="s">
        <v>1126</v>
      </c>
      <c r="K80" s="120" t="s">
        <v>678</v>
      </c>
      <c r="L80" s="121" t="s">
        <v>1127</v>
      </c>
      <c r="M80" s="122" t="s">
        <v>680</v>
      </c>
      <c r="N80" s="119" t="s">
        <v>1128</v>
      </c>
    </row>
    <row r="81" s="96" customFormat="1" ht="69" spans="1:14">
      <c r="A81" s="108" t="s">
        <v>1129</v>
      </c>
      <c r="B81" s="108" t="s">
        <v>1130</v>
      </c>
      <c r="C81" s="108" t="s">
        <v>1131</v>
      </c>
      <c r="D81" s="109" t="s">
        <v>685</v>
      </c>
      <c r="E81" s="106" t="s">
        <v>659</v>
      </c>
      <c r="F81" s="109" t="s">
        <v>1132</v>
      </c>
      <c r="G81" s="110" t="s">
        <v>1119</v>
      </c>
      <c r="H81" s="109" t="s">
        <v>709</v>
      </c>
      <c r="I81" s="109" t="s">
        <v>676</v>
      </c>
      <c r="J81" s="119" t="s">
        <v>1133</v>
      </c>
      <c r="K81" s="120" t="s">
        <v>678</v>
      </c>
      <c r="L81" s="121" t="s">
        <v>1134</v>
      </c>
      <c r="M81" s="122" t="s">
        <v>689</v>
      </c>
      <c r="N81" s="119" t="s">
        <v>1135</v>
      </c>
    </row>
    <row r="82" s="96" customFormat="1" ht="37.5" spans="1:14">
      <c r="A82" s="108" t="s">
        <v>1136</v>
      </c>
      <c r="B82" s="108" t="s">
        <v>1137</v>
      </c>
      <c r="C82" s="108" t="s">
        <v>182</v>
      </c>
      <c r="D82" s="109"/>
      <c r="E82" s="109" t="s">
        <v>1138</v>
      </c>
      <c r="F82" s="109" t="s">
        <v>1139</v>
      </c>
      <c r="G82" s="110" t="s">
        <v>1119</v>
      </c>
      <c r="H82" s="109" t="s">
        <v>709</v>
      </c>
      <c r="I82" s="109" t="s">
        <v>676</v>
      </c>
      <c r="J82" s="119" t="s">
        <v>1140</v>
      </c>
      <c r="K82" s="120" t="s">
        <v>678</v>
      </c>
      <c r="L82" s="121" t="s">
        <v>1141</v>
      </c>
      <c r="M82" s="122" t="s">
        <v>689</v>
      </c>
      <c r="N82" s="119" t="s">
        <v>1142</v>
      </c>
    </row>
    <row r="83" s="96" customFormat="1" ht="37.5" spans="1:14">
      <c r="A83" s="108" t="s">
        <v>1143</v>
      </c>
      <c r="B83" s="108" t="s">
        <v>1144</v>
      </c>
      <c r="C83" s="108" t="s">
        <v>182</v>
      </c>
      <c r="D83" s="109"/>
      <c r="E83" s="109" t="s">
        <v>1138</v>
      </c>
      <c r="F83" s="109" t="s">
        <v>1145</v>
      </c>
      <c r="G83" s="110" t="s">
        <v>1119</v>
      </c>
      <c r="H83" s="109" t="s">
        <v>709</v>
      </c>
      <c r="I83" s="109" t="s">
        <v>676</v>
      </c>
      <c r="J83" s="119" t="s">
        <v>1146</v>
      </c>
      <c r="K83" s="120" t="s">
        <v>678</v>
      </c>
      <c r="L83" s="121" t="s">
        <v>1147</v>
      </c>
      <c r="M83" s="122" t="s">
        <v>689</v>
      </c>
      <c r="N83" s="119" t="s">
        <v>1148</v>
      </c>
    </row>
    <row r="84" s="96" customFormat="1" ht="34.5" spans="1:14">
      <c r="A84" s="108" t="s">
        <v>1149</v>
      </c>
      <c r="B84" s="108" t="s">
        <v>1150</v>
      </c>
      <c r="C84" s="108" t="s">
        <v>672</v>
      </c>
      <c r="D84" s="109"/>
      <c r="E84" s="109" t="s">
        <v>1138</v>
      </c>
      <c r="F84" s="109" t="s">
        <v>1151</v>
      </c>
      <c r="G84" s="110" t="s">
        <v>1119</v>
      </c>
      <c r="H84" s="109" t="s">
        <v>709</v>
      </c>
      <c r="I84" s="109" t="s">
        <v>676</v>
      </c>
      <c r="J84" s="119" t="s">
        <v>1152</v>
      </c>
      <c r="K84" s="120" t="s">
        <v>678</v>
      </c>
      <c r="L84" s="121" t="s">
        <v>1153</v>
      </c>
      <c r="M84" s="122" t="s">
        <v>713</v>
      </c>
      <c r="N84" s="119" t="s">
        <v>1154</v>
      </c>
    </row>
    <row r="85" s="96" customFormat="1" ht="34.5" spans="1:14">
      <c r="A85" s="108" t="s">
        <v>1155</v>
      </c>
      <c r="B85" s="108" t="s">
        <v>1156</v>
      </c>
      <c r="C85" s="108" t="s">
        <v>672</v>
      </c>
      <c r="D85" s="109"/>
      <c r="E85" s="109" t="s">
        <v>1138</v>
      </c>
      <c r="F85" s="109" t="s">
        <v>1157</v>
      </c>
      <c r="G85" s="110" t="s">
        <v>1158</v>
      </c>
      <c r="H85" s="109" t="s">
        <v>709</v>
      </c>
      <c r="I85" s="109" t="s">
        <v>676</v>
      </c>
      <c r="J85" s="119" t="s">
        <v>1159</v>
      </c>
      <c r="K85" s="120" t="s">
        <v>678</v>
      </c>
      <c r="L85" s="121" t="s">
        <v>1160</v>
      </c>
      <c r="M85" s="122" t="s">
        <v>720</v>
      </c>
      <c r="N85" s="119" t="s">
        <v>1161</v>
      </c>
    </row>
    <row r="86" s="96" customFormat="1" ht="34.5" spans="1:14">
      <c r="A86" s="108" t="s">
        <v>1162</v>
      </c>
      <c r="B86" s="108" t="s">
        <v>1163</v>
      </c>
      <c r="C86" s="108" t="s">
        <v>672</v>
      </c>
      <c r="D86" s="109"/>
      <c r="E86" s="109" t="s">
        <v>706</v>
      </c>
      <c r="F86" s="109" t="s">
        <v>1164</v>
      </c>
      <c r="G86" s="110" t="s">
        <v>1158</v>
      </c>
      <c r="H86" s="109" t="s">
        <v>709</v>
      </c>
      <c r="I86" s="109" t="s">
        <v>710</v>
      </c>
      <c r="J86" s="119" t="s">
        <v>1165</v>
      </c>
      <c r="K86" s="120" t="s">
        <v>678</v>
      </c>
      <c r="L86" s="121" t="s">
        <v>1166</v>
      </c>
      <c r="M86" s="122" t="s">
        <v>713</v>
      </c>
      <c r="N86" s="119" t="s">
        <v>1167</v>
      </c>
    </row>
    <row r="87" s="96" customFormat="1" ht="34.5" spans="1:14">
      <c r="A87" s="108" t="s">
        <v>1168</v>
      </c>
      <c r="B87" s="108" t="s">
        <v>1169</v>
      </c>
      <c r="C87" s="108" t="s">
        <v>672</v>
      </c>
      <c r="D87" s="109"/>
      <c r="E87" s="109" t="s">
        <v>706</v>
      </c>
      <c r="F87" s="109" t="s">
        <v>1170</v>
      </c>
      <c r="G87" s="110" t="s">
        <v>1158</v>
      </c>
      <c r="H87" s="109" t="s">
        <v>709</v>
      </c>
      <c r="I87" s="109" t="s">
        <v>710</v>
      </c>
      <c r="J87" s="119" t="s">
        <v>1171</v>
      </c>
      <c r="K87" s="120" t="s">
        <v>678</v>
      </c>
      <c r="L87" s="121" t="s">
        <v>1172</v>
      </c>
      <c r="M87" s="122" t="s">
        <v>720</v>
      </c>
      <c r="N87" s="119" t="s">
        <v>1167</v>
      </c>
    </row>
    <row r="88" s="96" customFormat="1" ht="34.5" spans="1:14">
      <c r="A88" s="108" t="s">
        <v>1173</v>
      </c>
      <c r="B88" s="108" t="s">
        <v>1174</v>
      </c>
      <c r="C88" s="108" t="s">
        <v>672</v>
      </c>
      <c r="D88" s="109"/>
      <c r="E88" s="109" t="s">
        <v>706</v>
      </c>
      <c r="F88" s="109" t="s">
        <v>1175</v>
      </c>
      <c r="G88" s="110" t="s">
        <v>1158</v>
      </c>
      <c r="H88" s="109" t="s">
        <v>709</v>
      </c>
      <c r="I88" s="109" t="s">
        <v>710</v>
      </c>
      <c r="J88" s="119" t="s">
        <v>1176</v>
      </c>
      <c r="K88" s="120" t="s">
        <v>678</v>
      </c>
      <c r="L88" s="121" t="s">
        <v>1177</v>
      </c>
      <c r="M88" s="122" t="s">
        <v>713</v>
      </c>
      <c r="N88" s="119" t="s">
        <v>1178</v>
      </c>
    </row>
    <row r="89" s="96" customFormat="1" ht="34.5" spans="1:45">
      <c r="A89" s="108" t="s">
        <v>1179</v>
      </c>
      <c r="B89" s="108" t="s">
        <v>1180</v>
      </c>
      <c r="C89" s="108" t="s">
        <v>672</v>
      </c>
      <c r="D89" s="109"/>
      <c r="E89" s="109" t="s">
        <v>706</v>
      </c>
      <c r="F89" s="109" t="s">
        <v>1181</v>
      </c>
      <c r="G89" s="110"/>
      <c r="H89" s="109" t="s">
        <v>709</v>
      </c>
      <c r="I89" s="109" t="s">
        <v>710</v>
      </c>
      <c r="J89" s="110" t="s">
        <v>1182</v>
      </c>
      <c r="K89" s="120" t="s">
        <v>678</v>
      </c>
      <c r="L89" s="121" t="s">
        <v>1183</v>
      </c>
      <c r="M89" s="122" t="s">
        <v>720</v>
      </c>
      <c r="N89" s="119" t="s">
        <v>1178</v>
      </c>
      <c r="AQ89" s="130"/>
      <c r="AR89" s="131"/>
      <c r="AS89" s="132"/>
    </row>
    <row r="90" s="96" customFormat="1" ht="34.5" spans="1:45">
      <c r="A90" s="108" t="s">
        <v>1184</v>
      </c>
      <c r="B90" s="108" t="s">
        <v>1185</v>
      </c>
      <c r="C90" s="108" t="s">
        <v>672</v>
      </c>
      <c r="D90" s="109"/>
      <c r="E90" s="109" t="s">
        <v>706</v>
      </c>
      <c r="F90" s="109" t="s">
        <v>1186</v>
      </c>
      <c r="G90" s="110"/>
      <c r="H90" s="109" t="s">
        <v>709</v>
      </c>
      <c r="I90" s="109" t="s">
        <v>710</v>
      </c>
      <c r="J90" s="110" t="s">
        <v>1187</v>
      </c>
      <c r="K90" s="120" t="s">
        <v>678</v>
      </c>
      <c r="L90" s="121" t="s">
        <v>1188</v>
      </c>
      <c r="M90" s="122" t="s">
        <v>713</v>
      </c>
      <c r="N90" s="119" t="s">
        <v>1189</v>
      </c>
      <c r="AQ90" s="130"/>
      <c r="AR90" s="131"/>
      <c r="AS90" s="132"/>
    </row>
    <row r="91" s="96" customFormat="1" ht="34.5" spans="1:45">
      <c r="A91" s="108" t="s">
        <v>1190</v>
      </c>
      <c r="B91" s="108" t="s">
        <v>1191</v>
      </c>
      <c r="C91" s="108" t="s">
        <v>672</v>
      </c>
      <c r="D91" s="109"/>
      <c r="E91" s="109" t="s">
        <v>706</v>
      </c>
      <c r="F91" s="109" t="s">
        <v>1192</v>
      </c>
      <c r="G91" s="110"/>
      <c r="H91" s="109" t="s">
        <v>709</v>
      </c>
      <c r="I91" s="109" t="s">
        <v>710</v>
      </c>
      <c r="J91" s="110" t="s">
        <v>1193</v>
      </c>
      <c r="K91" s="120" t="s">
        <v>678</v>
      </c>
      <c r="L91" s="121" t="s">
        <v>1194</v>
      </c>
      <c r="M91" s="122" t="s">
        <v>720</v>
      </c>
      <c r="N91" s="119" t="s">
        <v>1189</v>
      </c>
      <c r="AQ91" s="130"/>
      <c r="AR91" s="131"/>
      <c r="AS91" s="132"/>
    </row>
    <row r="92" s="96" customFormat="1" ht="34.5" spans="1:45">
      <c r="A92" s="108" t="s">
        <v>1195</v>
      </c>
      <c r="B92" s="108" t="s">
        <v>1196</v>
      </c>
      <c r="C92" s="108" t="s">
        <v>672</v>
      </c>
      <c r="D92" s="109"/>
      <c r="E92" s="109" t="s">
        <v>706</v>
      </c>
      <c r="F92" s="109" t="s">
        <v>1197</v>
      </c>
      <c r="G92" s="110"/>
      <c r="H92" s="109" t="s">
        <v>709</v>
      </c>
      <c r="I92" s="109" t="s">
        <v>710</v>
      </c>
      <c r="J92" s="110" t="s">
        <v>1198</v>
      </c>
      <c r="K92" s="120" t="s">
        <v>678</v>
      </c>
      <c r="L92" s="121" t="s">
        <v>1199</v>
      </c>
      <c r="M92" s="122" t="s">
        <v>713</v>
      </c>
      <c r="N92" s="119" t="s">
        <v>1200</v>
      </c>
      <c r="AQ92" s="130"/>
      <c r="AR92" s="131"/>
      <c r="AS92" s="132"/>
    </row>
    <row r="93" s="96" customFormat="1" ht="34.5" spans="1:45">
      <c r="A93" s="108" t="s">
        <v>22</v>
      </c>
      <c r="B93" s="108" t="s">
        <v>1201</v>
      </c>
      <c r="C93" s="108" t="s">
        <v>672</v>
      </c>
      <c r="D93" s="109"/>
      <c r="E93" s="109" t="s">
        <v>706</v>
      </c>
      <c r="F93" s="109" t="s">
        <v>1202</v>
      </c>
      <c r="G93" s="110"/>
      <c r="H93" s="109" t="s">
        <v>709</v>
      </c>
      <c r="I93" s="109" t="s">
        <v>710</v>
      </c>
      <c r="J93" s="110" t="s">
        <v>1203</v>
      </c>
      <c r="K93" s="120" t="s">
        <v>678</v>
      </c>
      <c r="L93" s="121" t="s">
        <v>1204</v>
      </c>
      <c r="M93" s="122" t="s">
        <v>720</v>
      </c>
      <c r="N93" s="119" t="s">
        <v>1200</v>
      </c>
      <c r="AQ93" s="130"/>
      <c r="AR93" s="131"/>
      <c r="AS93" s="132"/>
    </row>
    <row r="94" s="96" customFormat="1" ht="51" customHeight="1" spans="1:45">
      <c r="A94" s="108" t="s">
        <v>1205</v>
      </c>
      <c r="B94" s="108" t="s">
        <v>1206</v>
      </c>
      <c r="C94" s="108" t="s">
        <v>182</v>
      </c>
      <c r="D94" s="109"/>
      <c r="E94" s="109" t="s">
        <v>659</v>
      </c>
      <c r="F94" s="109" t="s">
        <v>1207</v>
      </c>
      <c r="G94" s="110"/>
      <c r="H94" s="109" t="s">
        <v>709</v>
      </c>
      <c r="I94" s="109" t="s">
        <v>676</v>
      </c>
      <c r="J94" s="110" t="s">
        <v>1208</v>
      </c>
      <c r="K94" s="120" t="s">
        <v>678</v>
      </c>
      <c r="L94" s="121" t="s">
        <v>1209</v>
      </c>
      <c r="M94" s="122" t="s">
        <v>680</v>
      </c>
      <c r="N94" s="126" t="s">
        <v>1210</v>
      </c>
      <c r="AQ94" s="130"/>
      <c r="AR94" s="131"/>
      <c r="AS94" s="132"/>
    </row>
    <row r="95" s="96" customFormat="1" ht="69" spans="1:45">
      <c r="A95" s="108" t="s">
        <v>1211</v>
      </c>
      <c r="B95" s="108" t="s">
        <v>1212</v>
      </c>
      <c r="C95" s="108" t="s">
        <v>182</v>
      </c>
      <c r="D95" s="109"/>
      <c r="E95" s="109" t="s">
        <v>659</v>
      </c>
      <c r="F95" s="109" t="s">
        <v>1213</v>
      </c>
      <c r="G95" s="110"/>
      <c r="H95" s="109" t="s">
        <v>709</v>
      </c>
      <c r="I95" s="109" t="s">
        <v>676</v>
      </c>
      <c r="J95" s="110" t="s">
        <v>1214</v>
      </c>
      <c r="K95" s="120" t="s">
        <v>678</v>
      </c>
      <c r="L95" s="121" t="s">
        <v>1215</v>
      </c>
      <c r="M95" s="122" t="s">
        <v>680</v>
      </c>
      <c r="N95" s="126" t="s">
        <v>1216</v>
      </c>
      <c r="AQ95" s="130"/>
      <c r="AR95" s="131"/>
      <c r="AS95" s="132"/>
    </row>
    <row r="96" s="96" customFormat="1" ht="34.5" spans="1:45">
      <c r="A96" s="108" t="s">
        <v>1217</v>
      </c>
      <c r="B96" s="108" t="s">
        <v>1218</v>
      </c>
      <c r="C96" s="108" t="s">
        <v>182</v>
      </c>
      <c r="D96" s="109"/>
      <c r="E96" s="109" t="s">
        <v>659</v>
      </c>
      <c r="F96" s="109" t="s">
        <v>1219</v>
      </c>
      <c r="G96" s="110"/>
      <c r="H96" s="109" t="s">
        <v>709</v>
      </c>
      <c r="I96" s="109" t="s">
        <v>676</v>
      </c>
      <c r="J96" s="110" t="s">
        <v>1220</v>
      </c>
      <c r="K96" s="120" t="s">
        <v>678</v>
      </c>
      <c r="L96" s="121" t="s">
        <v>1221</v>
      </c>
      <c r="M96" s="122" t="s">
        <v>680</v>
      </c>
      <c r="N96" s="126" t="s">
        <v>1222</v>
      </c>
      <c r="AQ96" s="130"/>
      <c r="AR96" s="131"/>
      <c r="AS96" s="132"/>
    </row>
    <row r="97" s="96" customFormat="1" ht="69" spans="1:14">
      <c r="A97" s="108" t="s">
        <v>1223</v>
      </c>
      <c r="B97" s="108" t="s">
        <v>1224</v>
      </c>
      <c r="C97" s="108" t="s">
        <v>182</v>
      </c>
      <c r="D97" s="111"/>
      <c r="E97" s="109" t="s">
        <v>659</v>
      </c>
      <c r="F97" s="109" t="s">
        <v>1225</v>
      </c>
      <c r="G97" s="126" t="s">
        <v>750</v>
      </c>
      <c r="H97" s="109" t="s">
        <v>709</v>
      </c>
      <c r="I97" s="109" t="s">
        <v>676</v>
      </c>
      <c r="J97" s="127" t="s">
        <v>1226</v>
      </c>
      <c r="K97" s="120" t="s">
        <v>678</v>
      </c>
      <c r="L97" s="121" t="s">
        <v>1227</v>
      </c>
      <c r="M97" s="122" t="s">
        <v>680</v>
      </c>
      <c r="N97" s="126" t="s">
        <v>1228</v>
      </c>
    </row>
    <row r="98" ht="51.75" spans="1:14">
      <c r="A98" s="108" t="s">
        <v>1229</v>
      </c>
      <c r="B98" s="108" t="s">
        <v>1230</v>
      </c>
      <c r="C98" s="108" t="s">
        <v>182</v>
      </c>
      <c r="D98" s="111"/>
      <c r="E98" s="109" t="s">
        <v>659</v>
      </c>
      <c r="F98" s="109" t="s">
        <v>1231</v>
      </c>
      <c r="H98" s="109" t="s">
        <v>709</v>
      </c>
      <c r="I98" s="109" t="s">
        <v>676</v>
      </c>
      <c r="J98" s="127" t="s">
        <v>1232</v>
      </c>
      <c r="K98" s="120" t="s">
        <v>678</v>
      </c>
      <c r="L98" s="121" t="s">
        <v>1233</v>
      </c>
      <c r="M98" s="122" t="s">
        <v>680</v>
      </c>
      <c r="N98" s="126" t="s">
        <v>1234</v>
      </c>
    </row>
    <row r="99" ht="51.75" spans="1:14">
      <c r="A99" s="108" t="s">
        <v>1235</v>
      </c>
      <c r="B99" s="108" t="s">
        <v>1236</v>
      </c>
      <c r="C99" s="108" t="s">
        <v>182</v>
      </c>
      <c r="D99" s="111"/>
      <c r="E99" s="109" t="s">
        <v>659</v>
      </c>
      <c r="F99" s="109" t="s">
        <v>1237</v>
      </c>
      <c r="H99" s="109" t="s">
        <v>709</v>
      </c>
      <c r="I99" s="109" t="s">
        <v>676</v>
      </c>
      <c r="J99" s="127" t="s">
        <v>1238</v>
      </c>
      <c r="K99" s="120" t="s">
        <v>678</v>
      </c>
      <c r="L99" s="121" t="s">
        <v>1239</v>
      </c>
      <c r="M99" s="122" t="s">
        <v>680</v>
      </c>
      <c r="N99" s="126" t="s">
        <v>1240</v>
      </c>
    </row>
    <row r="100" ht="37.5" spans="1:14">
      <c r="A100" s="108" t="s">
        <v>1241</v>
      </c>
      <c r="B100" s="108" t="s">
        <v>1242</v>
      </c>
      <c r="C100" s="108" t="s">
        <v>182</v>
      </c>
      <c r="D100" s="111"/>
      <c r="E100" s="109" t="s">
        <v>1243</v>
      </c>
      <c r="F100" s="109" t="s">
        <v>1244</v>
      </c>
      <c r="H100" s="109" t="s">
        <v>709</v>
      </c>
      <c r="I100" s="109" t="s">
        <v>676</v>
      </c>
      <c r="J100" s="127" t="s">
        <v>1245</v>
      </c>
      <c r="K100" s="120" t="s">
        <v>678</v>
      </c>
      <c r="L100" s="121" t="s">
        <v>1246</v>
      </c>
      <c r="M100" s="122" t="s">
        <v>689</v>
      </c>
      <c r="N100" s="119" t="s">
        <v>1247</v>
      </c>
    </row>
    <row r="101" ht="34.5" spans="1:14">
      <c r="A101" s="108" t="s">
        <v>1248</v>
      </c>
      <c r="B101" s="108" t="s">
        <v>1249</v>
      </c>
      <c r="C101" s="108" t="s">
        <v>182</v>
      </c>
      <c r="D101" s="111"/>
      <c r="E101" s="109" t="s">
        <v>1243</v>
      </c>
      <c r="F101" s="109" t="s">
        <v>1250</v>
      </c>
      <c r="H101" s="109" t="s">
        <v>709</v>
      </c>
      <c r="I101" s="109" t="s">
        <v>676</v>
      </c>
      <c r="J101" s="127" t="s">
        <v>1251</v>
      </c>
      <c r="K101" s="120" t="s">
        <v>678</v>
      </c>
      <c r="L101" s="121" t="s">
        <v>1252</v>
      </c>
      <c r="M101" s="122" t="s">
        <v>680</v>
      </c>
      <c r="N101" s="119" t="s">
        <v>1253</v>
      </c>
    </row>
    <row r="102" ht="51.75" spans="1:14">
      <c r="A102" s="108" t="s">
        <v>1254</v>
      </c>
      <c r="B102" s="108" t="s">
        <v>1255</v>
      </c>
      <c r="C102" s="108" t="s">
        <v>672</v>
      </c>
      <c r="D102" s="111" t="s">
        <v>698</v>
      </c>
      <c r="E102" s="109" t="s">
        <v>659</v>
      </c>
      <c r="F102" s="109" t="s">
        <v>1256</v>
      </c>
      <c r="H102" s="109" t="s">
        <v>709</v>
      </c>
      <c r="I102" s="109" t="s">
        <v>676</v>
      </c>
      <c r="J102" s="127" t="s">
        <v>1257</v>
      </c>
      <c r="K102" s="120" t="s">
        <v>678</v>
      </c>
      <c r="L102" s="121" t="s">
        <v>1258</v>
      </c>
      <c r="M102" s="122" t="s">
        <v>680</v>
      </c>
      <c r="N102" s="119" t="s">
        <v>1259</v>
      </c>
    </row>
    <row r="103" ht="51.75" spans="1:14">
      <c r="A103" s="108" t="s">
        <v>1260</v>
      </c>
      <c r="B103" s="108" t="s">
        <v>1261</v>
      </c>
      <c r="C103" s="108" t="s">
        <v>672</v>
      </c>
      <c r="D103" s="111" t="s">
        <v>698</v>
      </c>
      <c r="E103" s="109" t="s">
        <v>659</v>
      </c>
      <c r="F103" s="109" t="s">
        <v>1262</v>
      </c>
      <c r="H103" s="109" t="s">
        <v>709</v>
      </c>
      <c r="I103" s="109" t="s">
        <v>676</v>
      </c>
      <c r="J103" s="127" t="s">
        <v>1263</v>
      </c>
      <c r="K103" s="120" t="s">
        <v>678</v>
      </c>
      <c r="L103" s="121" t="s">
        <v>1264</v>
      </c>
      <c r="M103" s="122" t="s">
        <v>680</v>
      </c>
      <c r="N103" s="119" t="s">
        <v>1265</v>
      </c>
    </row>
    <row r="104" ht="51.75" spans="1:14">
      <c r="A104" s="108" t="s">
        <v>1266</v>
      </c>
      <c r="B104" s="108" t="s">
        <v>1267</v>
      </c>
      <c r="C104" s="108" t="s">
        <v>672</v>
      </c>
      <c r="D104" s="111" t="s">
        <v>698</v>
      </c>
      <c r="E104" s="109" t="s">
        <v>659</v>
      </c>
      <c r="F104" s="109" t="s">
        <v>1268</v>
      </c>
      <c r="H104" s="109" t="s">
        <v>709</v>
      </c>
      <c r="I104" s="109" t="s">
        <v>676</v>
      </c>
      <c r="J104" s="127" t="s">
        <v>1269</v>
      </c>
      <c r="K104" s="120" t="s">
        <v>678</v>
      </c>
      <c r="L104" s="121" t="s">
        <v>1270</v>
      </c>
      <c r="M104" s="122" t="s">
        <v>680</v>
      </c>
      <c r="N104" s="119" t="s">
        <v>1271</v>
      </c>
    </row>
    <row r="105" ht="51.75" spans="1:14">
      <c r="A105" s="108" t="s">
        <v>1272</v>
      </c>
      <c r="B105" s="108" t="s">
        <v>1273</v>
      </c>
      <c r="C105" s="108" t="s">
        <v>672</v>
      </c>
      <c r="D105" s="111" t="s">
        <v>698</v>
      </c>
      <c r="E105" s="109" t="s">
        <v>659</v>
      </c>
      <c r="F105" s="109" t="s">
        <v>1274</v>
      </c>
      <c r="H105" s="109" t="s">
        <v>709</v>
      </c>
      <c r="I105" s="109" t="s">
        <v>676</v>
      </c>
      <c r="J105" s="127" t="s">
        <v>1275</v>
      </c>
      <c r="K105" s="120" t="s">
        <v>678</v>
      </c>
      <c r="L105" s="121" t="s">
        <v>1276</v>
      </c>
      <c r="M105" s="122" t="s">
        <v>680</v>
      </c>
      <c r="N105" s="119" t="s">
        <v>1277</v>
      </c>
    </row>
    <row r="106" ht="51.75" spans="1:14">
      <c r="A106" s="108" t="s">
        <v>1278</v>
      </c>
      <c r="B106" s="108" t="s">
        <v>1279</v>
      </c>
      <c r="C106" s="108" t="s">
        <v>1014</v>
      </c>
      <c r="D106" s="111" t="s">
        <v>685</v>
      </c>
      <c r="E106" s="109" t="s">
        <v>659</v>
      </c>
      <c r="F106" s="109" t="s">
        <v>1280</v>
      </c>
      <c r="H106" s="109" t="s">
        <v>709</v>
      </c>
      <c r="I106" s="109" t="s">
        <v>676</v>
      </c>
      <c r="J106" s="127" t="s">
        <v>1281</v>
      </c>
      <c r="K106" s="120" t="s">
        <v>678</v>
      </c>
      <c r="L106" s="121" t="s">
        <v>1282</v>
      </c>
      <c r="M106" s="122" t="s">
        <v>689</v>
      </c>
      <c r="N106" s="119" t="s">
        <v>1283</v>
      </c>
    </row>
    <row r="107" ht="51.75" spans="1:14">
      <c r="A107" s="108" t="s">
        <v>1284</v>
      </c>
      <c r="B107" s="108" t="s">
        <v>1285</v>
      </c>
      <c r="C107" s="108" t="s">
        <v>1014</v>
      </c>
      <c r="D107" s="111" t="s">
        <v>685</v>
      </c>
      <c r="E107" s="109" t="s">
        <v>659</v>
      </c>
      <c r="F107" s="109" t="s">
        <v>1286</v>
      </c>
      <c r="H107" s="109" t="s">
        <v>709</v>
      </c>
      <c r="I107" s="109" t="s">
        <v>676</v>
      </c>
      <c r="J107" s="127" t="s">
        <v>1287</v>
      </c>
      <c r="K107" s="120" t="s">
        <v>678</v>
      </c>
      <c r="L107" s="121" t="s">
        <v>1288</v>
      </c>
      <c r="M107" s="122" t="s">
        <v>689</v>
      </c>
      <c r="N107" s="119" t="s">
        <v>1289</v>
      </c>
    </row>
    <row r="108" ht="51.75" spans="1:14">
      <c r="A108" s="108" t="s">
        <v>1290</v>
      </c>
      <c r="B108" s="108" t="s">
        <v>1291</v>
      </c>
      <c r="C108" s="108" t="s">
        <v>182</v>
      </c>
      <c r="D108" s="111"/>
      <c r="E108" s="109" t="s">
        <v>1243</v>
      </c>
      <c r="F108" s="109" t="s">
        <v>1292</v>
      </c>
      <c r="H108" s="109" t="s">
        <v>709</v>
      </c>
      <c r="I108" s="109" t="s">
        <v>676</v>
      </c>
      <c r="J108" s="127" t="s">
        <v>1293</v>
      </c>
      <c r="K108" s="120" t="s">
        <v>678</v>
      </c>
      <c r="L108" s="121" t="s">
        <v>1294</v>
      </c>
      <c r="M108" s="122" t="s">
        <v>680</v>
      </c>
      <c r="N108" s="119" t="s">
        <v>1295</v>
      </c>
    </row>
    <row r="109" ht="51.75" spans="1:14">
      <c r="A109" s="108" t="s">
        <v>1296</v>
      </c>
      <c r="B109" s="108" t="s">
        <v>1297</v>
      </c>
      <c r="C109" s="108" t="s">
        <v>182</v>
      </c>
      <c r="D109" s="111"/>
      <c r="E109" s="109" t="s">
        <v>1243</v>
      </c>
      <c r="F109" s="109" t="s">
        <v>1298</v>
      </c>
      <c r="H109" s="109" t="s">
        <v>709</v>
      </c>
      <c r="I109" s="109" t="s">
        <v>676</v>
      </c>
      <c r="J109" s="127" t="s">
        <v>1299</v>
      </c>
      <c r="K109" s="120" t="s">
        <v>678</v>
      </c>
      <c r="L109" s="121" t="s">
        <v>1300</v>
      </c>
      <c r="M109" s="122" t="s">
        <v>689</v>
      </c>
      <c r="N109" s="119" t="s">
        <v>1301</v>
      </c>
    </row>
    <row r="110" ht="34.5" spans="1:14">
      <c r="A110" s="108" t="s">
        <v>1302</v>
      </c>
      <c r="B110" s="108" t="s">
        <v>1303</v>
      </c>
      <c r="C110" s="108" t="s">
        <v>182</v>
      </c>
      <c r="D110" s="111"/>
      <c r="E110" s="109" t="s">
        <v>659</v>
      </c>
      <c r="F110" s="109" t="s">
        <v>1304</v>
      </c>
      <c r="H110" s="109" t="s">
        <v>709</v>
      </c>
      <c r="I110" s="109" t="s">
        <v>676</v>
      </c>
      <c r="J110" s="127" t="s">
        <v>1305</v>
      </c>
      <c r="K110" s="120" t="s">
        <v>678</v>
      </c>
      <c r="L110" s="121" t="s">
        <v>1306</v>
      </c>
      <c r="M110" s="122" t="s">
        <v>823</v>
      </c>
      <c r="N110" s="128" t="s">
        <v>824</v>
      </c>
    </row>
    <row r="111" ht="34.5" spans="1:14">
      <c r="A111" s="108" t="s">
        <v>1307</v>
      </c>
      <c r="B111" s="108" t="s">
        <v>1308</v>
      </c>
      <c r="C111" s="108" t="s">
        <v>182</v>
      </c>
      <c r="D111" s="111"/>
      <c r="E111" s="109" t="s">
        <v>659</v>
      </c>
      <c r="F111" s="109" t="s">
        <v>1309</v>
      </c>
      <c r="H111" s="109" t="s">
        <v>709</v>
      </c>
      <c r="I111" s="109" t="s">
        <v>676</v>
      </c>
      <c r="J111" s="127" t="s">
        <v>1310</v>
      </c>
      <c r="K111" s="120" t="s">
        <v>678</v>
      </c>
      <c r="L111" s="121" t="s">
        <v>1311</v>
      </c>
      <c r="M111" s="122" t="s">
        <v>823</v>
      </c>
      <c r="N111" s="128" t="s">
        <v>824</v>
      </c>
    </row>
    <row r="112" ht="51.75" spans="1:14">
      <c r="A112" s="108" t="s">
        <v>1312</v>
      </c>
      <c r="B112" s="108" t="s">
        <v>1313</v>
      </c>
      <c r="C112" s="108" t="s">
        <v>182</v>
      </c>
      <c r="D112" s="111"/>
      <c r="E112" s="109" t="s">
        <v>659</v>
      </c>
      <c r="F112" s="109" t="s">
        <v>1314</v>
      </c>
      <c r="H112" s="109" t="s">
        <v>709</v>
      </c>
      <c r="I112" s="109" t="s">
        <v>676</v>
      </c>
      <c r="J112" s="127" t="s">
        <v>1315</v>
      </c>
      <c r="K112" s="120" t="s">
        <v>678</v>
      </c>
      <c r="L112" s="121" t="s">
        <v>1316</v>
      </c>
      <c r="M112" s="122" t="s">
        <v>823</v>
      </c>
      <c r="N112" s="128" t="s">
        <v>824</v>
      </c>
    </row>
    <row r="113" ht="51.75" spans="1:14">
      <c r="A113" s="108" t="s">
        <v>1317</v>
      </c>
      <c r="B113" s="108" t="s">
        <v>1318</v>
      </c>
      <c r="C113" s="108" t="s">
        <v>182</v>
      </c>
      <c r="D113" s="111"/>
      <c r="E113" s="109" t="s">
        <v>659</v>
      </c>
      <c r="F113" s="109" t="s">
        <v>1319</v>
      </c>
      <c r="H113" s="109" t="s">
        <v>709</v>
      </c>
      <c r="I113" s="109" t="s">
        <v>676</v>
      </c>
      <c r="J113" s="127" t="s">
        <v>1320</v>
      </c>
      <c r="K113" s="120" t="s">
        <v>678</v>
      </c>
      <c r="L113" s="121" t="s">
        <v>1321</v>
      </c>
      <c r="M113" s="122" t="s">
        <v>823</v>
      </c>
      <c r="N113" s="128" t="s">
        <v>824</v>
      </c>
    </row>
    <row r="114" ht="69" spans="1:14">
      <c r="A114" s="108" t="s">
        <v>1322</v>
      </c>
      <c r="B114" s="108" t="s">
        <v>1323</v>
      </c>
      <c r="C114" s="108" t="s">
        <v>672</v>
      </c>
      <c r="D114" s="111"/>
      <c r="E114" s="109" t="s">
        <v>659</v>
      </c>
      <c r="F114" s="109" t="s">
        <v>1324</v>
      </c>
      <c r="H114" s="109" t="s">
        <v>709</v>
      </c>
      <c r="I114" s="109" t="s">
        <v>676</v>
      </c>
      <c r="J114" s="127" t="s">
        <v>1325</v>
      </c>
      <c r="K114" s="120" t="s">
        <v>678</v>
      </c>
      <c r="L114" s="121" t="s">
        <v>1326</v>
      </c>
      <c r="M114" s="122" t="s">
        <v>680</v>
      </c>
      <c r="N114" s="119" t="s">
        <v>1327</v>
      </c>
    </row>
    <row r="115" ht="51.75" spans="1:14">
      <c r="A115" s="108" t="s">
        <v>1328</v>
      </c>
      <c r="B115" s="108" t="s">
        <v>1329</v>
      </c>
      <c r="C115" s="108" t="s">
        <v>182</v>
      </c>
      <c r="D115" s="111"/>
      <c r="E115" s="109" t="s">
        <v>659</v>
      </c>
      <c r="F115" s="109" t="s">
        <v>1330</v>
      </c>
      <c r="H115" s="109" t="s">
        <v>709</v>
      </c>
      <c r="I115" s="109" t="s">
        <v>676</v>
      </c>
      <c r="J115" s="127" t="s">
        <v>1331</v>
      </c>
      <c r="K115" s="120" t="s">
        <v>678</v>
      </c>
      <c r="L115" s="121" t="s">
        <v>1332</v>
      </c>
      <c r="M115" s="122" t="s">
        <v>680</v>
      </c>
      <c r="N115" s="119" t="s">
        <v>1333</v>
      </c>
    </row>
    <row r="116" ht="51.75" spans="1:14">
      <c r="A116" s="108" t="s">
        <v>1334</v>
      </c>
      <c r="B116" s="108" t="s">
        <v>1335</v>
      </c>
      <c r="C116" s="108" t="s">
        <v>182</v>
      </c>
      <c r="D116" s="111" t="s">
        <v>685</v>
      </c>
      <c r="E116" s="109" t="s">
        <v>659</v>
      </c>
      <c r="F116" s="109" t="s">
        <v>1336</v>
      </c>
      <c r="H116" s="109" t="s">
        <v>709</v>
      </c>
      <c r="I116" s="109" t="s">
        <v>676</v>
      </c>
      <c r="J116" s="127" t="s">
        <v>1337</v>
      </c>
      <c r="K116" s="120" t="s">
        <v>678</v>
      </c>
      <c r="L116" s="121" t="s">
        <v>1338</v>
      </c>
      <c r="M116" s="122" t="s">
        <v>689</v>
      </c>
      <c r="N116" s="119" t="s">
        <v>1339</v>
      </c>
    </row>
    <row r="117" ht="51.75" spans="1:14">
      <c r="A117" s="108" t="s">
        <v>1340</v>
      </c>
      <c r="B117" s="108" t="s">
        <v>1341</v>
      </c>
      <c r="C117" s="108" t="s">
        <v>672</v>
      </c>
      <c r="D117" s="111"/>
      <c r="E117" s="109" t="s">
        <v>659</v>
      </c>
      <c r="F117" s="109" t="s">
        <v>1342</v>
      </c>
      <c r="H117" s="109" t="s">
        <v>709</v>
      </c>
      <c r="I117" s="109" t="s">
        <v>676</v>
      </c>
      <c r="J117" s="127" t="s">
        <v>1343</v>
      </c>
      <c r="K117" s="120" t="s">
        <v>678</v>
      </c>
      <c r="L117" s="121" t="s">
        <v>1344</v>
      </c>
      <c r="M117" s="122" t="s">
        <v>680</v>
      </c>
      <c r="N117" s="119" t="s">
        <v>1345</v>
      </c>
    </row>
    <row r="118" ht="51.75" spans="1:14">
      <c r="A118" s="108" t="s">
        <v>1346</v>
      </c>
      <c r="B118" s="108" t="s">
        <v>1347</v>
      </c>
      <c r="C118" s="108" t="s">
        <v>182</v>
      </c>
      <c r="D118" s="111"/>
      <c r="E118" s="109" t="s">
        <v>659</v>
      </c>
      <c r="F118" s="109" t="s">
        <v>1348</v>
      </c>
      <c r="H118" s="109" t="s">
        <v>709</v>
      </c>
      <c r="I118" s="109" t="s">
        <v>676</v>
      </c>
      <c r="J118" s="127" t="s">
        <v>1349</v>
      </c>
      <c r="K118" s="120" t="s">
        <v>678</v>
      </c>
      <c r="L118" s="121" t="s">
        <v>1350</v>
      </c>
      <c r="M118" s="122" t="s">
        <v>823</v>
      </c>
      <c r="N118" s="128" t="s">
        <v>824</v>
      </c>
    </row>
    <row r="119" ht="51.75" spans="1:14">
      <c r="A119" s="108" t="s">
        <v>1351</v>
      </c>
      <c r="B119" s="108" t="s">
        <v>1352</v>
      </c>
      <c r="C119" s="108" t="s">
        <v>182</v>
      </c>
      <c r="D119" s="111"/>
      <c r="E119" s="109" t="s">
        <v>659</v>
      </c>
      <c r="F119" s="109" t="s">
        <v>1353</v>
      </c>
      <c r="H119" s="109" t="s">
        <v>709</v>
      </c>
      <c r="I119" s="109" t="s">
        <v>676</v>
      </c>
      <c r="J119" s="127" t="s">
        <v>1354</v>
      </c>
      <c r="K119" s="120" t="s">
        <v>678</v>
      </c>
      <c r="L119" s="121" t="s">
        <v>1355</v>
      </c>
      <c r="M119" s="122" t="s">
        <v>823</v>
      </c>
      <c r="N119" s="128" t="s">
        <v>824</v>
      </c>
    </row>
    <row r="120" ht="34.5" spans="1:14">
      <c r="A120" s="108" t="s">
        <v>1356</v>
      </c>
      <c r="B120" s="108" t="s">
        <v>1357</v>
      </c>
      <c r="C120" s="108" t="s">
        <v>182</v>
      </c>
      <c r="D120" s="111"/>
      <c r="E120" s="109" t="s">
        <v>659</v>
      </c>
      <c r="F120" s="109" t="s">
        <v>1358</v>
      </c>
      <c r="H120" s="109" t="s">
        <v>709</v>
      </c>
      <c r="I120" s="109" t="s">
        <v>676</v>
      </c>
      <c r="J120" s="127" t="s">
        <v>1359</v>
      </c>
      <c r="K120" s="120" t="s">
        <v>678</v>
      </c>
      <c r="L120" s="128" t="s">
        <v>824</v>
      </c>
      <c r="M120" s="122" t="s">
        <v>823</v>
      </c>
      <c r="N120" s="128" t="s">
        <v>824</v>
      </c>
    </row>
    <row r="121" ht="34.5" spans="1:14">
      <c r="A121" s="108" t="s">
        <v>1360</v>
      </c>
      <c r="B121" s="108" t="s">
        <v>1361</v>
      </c>
      <c r="C121" s="108" t="s">
        <v>182</v>
      </c>
      <c r="D121" s="111"/>
      <c r="E121" s="109" t="s">
        <v>659</v>
      </c>
      <c r="F121" s="109" t="s">
        <v>1362</v>
      </c>
      <c r="H121" s="109" t="s">
        <v>709</v>
      </c>
      <c r="I121" s="109" t="s">
        <v>676</v>
      </c>
      <c r="J121" s="127" t="s">
        <v>1363</v>
      </c>
      <c r="K121" s="120" t="s">
        <v>678</v>
      </c>
      <c r="L121" s="128" t="s">
        <v>824</v>
      </c>
      <c r="M121" s="122" t="s">
        <v>823</v>
      </c>
      <c r="N121" s="128" t="s">
        <v>824</v>
      </c>
    </row>
    <row r="122" ht="51.75" spans="1:14">
      <c r="A122" s="108" t="s">
        <v>1364</v>
      </c>
      <c r="B122" s="108" t="s">
        <v>1365</v>
      </c>
      <c r="C122" s="108" t="s">
        <v>182</v>
      </c>
      <c r="D122" s="111"/>
      <c r="E122" s="109" t="s">
        <v>659</v>
      </c>
      <c r="F122" s="109" t="s">
        <v>1366</v>
      </c>
      <c r="H122" s="109" t="s">
        <v>709</v>
      </c>
      <c r="I122" s="109" t="s">
        <v>676</v>
      </c>
      <c r="J122" s="127" t="s">
        <v>1367</v>
      </c>
      <c r="K122" s="120" t="s">
        <v>678</v>
      </c>
      <c r="L122" s="121" t="s">
        <v>1368</v>
      </c>
      <c r="M122" s="122" t="s">
        <v>680</v>
      </c>
      <c r="N122" s="126" t="s">
        <v>1369</v>
      </c>
    </row>
    <row r="123" ht="51.75" spans="1:14">
      <c r="A123" s="108" t="s">
        <v>1370</v>
      </c>
      <c r="B123" s="108" t="s">
        <v>1371</v>
      </c>
      <c r="C123" s="108" t="s">
        <v>182</v>
      </c>
      <c r="D123" s="111"/>
      <c r="E123" s="109" t="s">
        <v>659</v>
      </c>
      <c r="F123" s="109" t="s">
        <v>1372</v>
      </c>
      <c r="H123" s="109" t="s">
        <v>709</v>
      </c>
      <c r="I123" s="109" t="s">
        <v>676</v>
      </c>
      <c r="J123" s="127" t="s">
        <v>1373</v>
      </c>
      <c r="K123" s="120" t="s">
        <v>678</v>
      </c>
      <c r="L123" s="121" t="s">
        <v>1374</v>
      </c>
      <c r="M123" s="122" t="s">
        <v>680</v>
      </c>
      <c r="N123" s="126" t="s">
        <v>1375</v>
      </c>
    </row>
    <row r="124" ht="51.75" spans="1:14">
      <c r="A124" s="108" t="s">
        <v>1376</v>
      </c>
      <c r="B124" s="108" t="s">
        <v>1377</v>
      </c>
      <c r="C124" s="108" t="s">
        <v>182</v>
      </c>
      <c r="D124" s="111"/>
      <c r="E124" s="109" t="s">
        <v>659</v>
      </c>
      <c r="F124" s="109" t="s">
        <v>1378</v>
      </c>
      <c r="H124" s="109" t="s">
        <v>709</v>
      </c>
      <c r="I124" s="109" t="s">
        <v>676</v>
      </c>
      <c r="J124" s="127" t="s">
        <v>1379</v>
      </c>
      <c r="K124" s="120" t="s">
        <v>678</v>
      </c>
      <c r="L124" s="121" t="s">
        <v>1380</v>
      </c>
      <c r="M124" s="122" t="s">
        <v>680</v>
      </c>
      <c r="N124" s="126" t="s">
        <v>1381</v>
      </c>
    </row>
    <row r="125" ht="51.75" spans="1:14">
      <c r="A125" s="108" t="s">
        <v>1382</v>
      </c>
      <c r="B125" s="108" t="s">
        <v>1383</v>
      </c>
      <c r="C125" s="108" t="s">
        <v>182</v>
      </c>
      <c r="D125" s="111"/>
      <c r="E125" s="109" t="s">
        <v>659</v>
      </c>
      <c r="F125" s="109" t="s">
        <v>1384</v>
      </c>
      <c r="H125" s="109" t="s">
        <v>709</v>
      </c>
      <c r="I125" s="109" t="s">
        <v>676</v>
      </c>
      <c r="J125" s="127" t="s">
        <v>1385</v>
      </c>
      <c r="K125" s="120" t="s">
        <v>678</v>
      </c>
      <c r="L125" s="121" t="s">
        <v>1386</v>
      </c>
      <c r="M125" s="122" t="s">
        <v>680</v>
      </c>
      <c r="N125" s="126" t="s">
        <v>1387</v>
      </c>
    </row>
    <row r="126" ht="51.75" spans="1:14">
      <c r="A126" s="108" t="s">
        <v>1388</v>
      </c>
      <c r="B126" s="108" t="s">
        <v>1389</v>
      </c>
      <c r="C126" s="108" t="s">
        <v>182</v>
      </c>
      <c r="D126" s="111"/>
      <c r="E126" s="109" t="s">
        <v>659</v>
      </c>
      <c r="F126" s="109" t="s">
        <v>1390</v>
      </c>
      <c r="H126" s="109" t="s">
        <v>709</v>
      </c>
      <c r="I126" s="109" t="s">
        <v>676</v>
      </c>
      <c r="J126" s="127" t="s">
        <v>1391</v>
      </c>
      <c r="K126" s="120" t="s">
        <v>678</v>
      </c>
      <c r="L126" s="129" t="s">
        <v>824</v>
      </c>
      <c r="M126" s="122" t="s">
        <v>823</v>
      </c>
      <c r="N126" s="128" t="s">
        <v>824</v>
      </c>
    </row>
    <row r="127" ht="51.75" spans="1:14">
      <c r="A127" s="108" t="s">
        <v>1392</v>
      </c>
      <c r="B127" s="108" t="s">
        <v>1393</v>
      </c>
      <c r="C127" s="108" t="s">
        <v>182</v>
      </c>
      <c r="D127" s="111"/>
      <c r="E127" s="109" t="s">
        <v>659</v>
      </c>
      <c r="F127" s="109" t="s">
        <v>1394</v>
      </c>
      <c r="H127" s="109" t="s">
        <v>709</v>
      </c>
      <c r="I127" s="109" t="s">
        <v>676</v>
      </c>
      <c r="J127" s="127" t="s">
        <v>1395</v>
      </c>
      <c r="K127" s="120" t="s">
        <v>678</v>
      </c>
      <c r="L127" s="129" t="s">
        <v>824</v>
      </c>
      <c r="M127" s="122" t="s">
        <v>823</v>
      </c>
      <c r="N127" s="128" t="s">
        <v>824</v>
      </c>
    </row>
    <row r="128" ht="51.75" spans="1:14">
      <c r="A128" s="108" t="s">
        <v>1396</v>
      </c>
      <c r="B128" s="108" t="s">
        <v>1397</v>
      </c>
      <c r="C128" s="108" t="s">
        <v>182</v>
      </c>
      <c r="D128" s="111"/>
      <c r="E128" s="109" t="s">
        <v>659</v>
      </c>
      <c r="F128" s="109" t="s">
        <v>1398</v>
      </c>
      <c r="H128" s="109" t="s">
        <v>709</v>
      </c>
      <c r="I128" s="109" t="s">
        <v>676</v>
      </c>
      <c r="J128" s="127" t="s">
        <v>1399</v>
      </c>
      <c r="K128" s="120" t="s">
        <v>678</v>
      </c>
      <c r="L128" s="129" t="s">
        <v>824</v>
      </c>
      <c r="M128" s="122" t="s">
        <v>823</v>
      </c>
      <c r="N128" s="128" t="s">
        <v>824</v>
      </c>
    </row>
    <row r="129" ht="51.75" spans="1:14">
      <c r="A129" s="108" t="s">
        <v>1400</v>
      </c>
      <c r="B129" s="108" t="s">
        <v>1401</v>
      </c>
      <c r="C129" s="108" t="s">
        <v>182</v>
      </c>
      <c r="D129" s="111"/>
      <c r="E129" s="109" t="s">
        <v>659</v>
      </c>
      <c r="F129" s="109" t="s">
        <v>1402</v>
      </c>
      <c r="H129" s="109" t="s">
        <v>709</v>
      </c>
      <c r="I129" s="109" t="s">
        <v>676</v>
      </c>
      <c r="J129" s="127" t="s">
        <v>1403</v>
      </c>
      <c r="K129" s="120" t="s">
        <v>678</v>
      </c>
      <c r="L129" s="129" t="s">
        <v>824</v>
      </c>
      <c r="M129" s="122" t="s">
        <v>823</v>
      </c>
      <c r="N129" s="128" t="s">
        <v>824</v>
      </c>
    </row>
    <row r="130" ht="34.5" spans="1:14">
      <c r="A130" s="108" t="s">
        <v>1404</v>
      </c>
      <c r="B130" s="108" t="s">
        <v>1405</v>
      </c>
      <c r="C130" s="108" t="s">
        <v>182</v>
      </c>
      <c r="D130" s="111"/>
      <c r="E130" s="109" t="s">
        <v>659</v>
      </c>
      <c r="F130" s="109" t="s">
        <v>1406</v>
      </c>
      <c r="H130" s="109" t="s">
        <v>709</v>
      </c>
      <c r="I130" s="109" t="s">
        <v>676</v>
      </c>
      <c r="J130" s="127" t="s">
        <v>1407</v>
      </c>
      <c r="K130" s="120" t="s">
        <v>678</v>
      </c>
      <c r="L130" s="129" t="s">
        <v>824</v>
      </c>
      <c r="M130" s="122" t="s">
        <v>823</v>
      </c>
      <c r="N130" s="128" t="s">
        <v>824</v>
      </c>
    </row>
    <row r="131" ht="34.5" spans="1:14">
      <c r="A131" s="108" t="s">
        <v>1408</v>
      </c>
      <c r="B131" s="108" t="s">
        <v>1409</v>
      </c>
      <c r="C131" s="108" t="s">
        <v>182</v>
      </c>
      <c r="D131" s="111"/>
      <c r="E131" s="109" t="s">
        <v>659</v>
      </c>
      <c r="F131" s="109" t="s">
        <v>1410</v>
      </c>
      <c r="H131" s="109" t="s">
        <v>709</v>
      </c>
      <c r="I131" s="109" t="s">
        <v>676</v>
      </c>
      <c r="J131" s="127" t="s">
        <v>1411</v>
      </c>
      <c r="K131" s="120" t="s">
        <v>678</v>
      </c>
      <c r="L131" s="129" t="s">
        <v>824</v>
      </c>
      <c r="M131" s="122" t="s">
        <v>823</v>
      </c>
      <c r="N131" s="128" t="s">
        <v>824</v>
      </c>
    </row>
    <row r="132" ht="34.5" spans="1:14">
      <c r="A132" s="108" t="s">
        <v>1412</v>
      </c>
      <c r="B132" s="108" t="s">
        <v>1413</v>
      </c>
      <c r="C132" s="108" t="s">
        <v>182</v>
      </c>
      <c r="D132" s="111"/>
      <c r="E132" s="109" t="s">
        <v>659</v>
      </c>
      <c r="F132" s="109" t="s">
        <v>1414</v>
      </c>
      <c r="H132" s="109" t="s">
        <v>709</v>
      </c>
      <c r="I132" s="109" t="s">
        <v>676</v>
      </c>
      <c r="J132" s="127" t="s">
        <v>1415</v>
      </c>
      <c r="K132" s="120" t="s">
        <v>678</v>
      </c>
      <c r="L132" s="129" t="s">
        <v>824</v>
      </c>
      <c r="M132" s="122" t="s">
        <v>823</v>
      </c>
      <c r="N132" s="128" t="s">
        <v>824</v>
      </c>
    </row>
    <row r="133" ht="34.5" spans="1:14">
      <c r="A133" s="108" t="s">
        <v>1416</v>
      </c>
      <c r="B133" s="108" t="s">
        <v>1417</v>
      </c>
      <c r="C133" s="108" t="s">
        <v>182</v>
      </c>
      <c r="D133" s="111"/>
      <c r="E133" s="109" t="s">
        <v>659</v>
      </c>
      <c r="F133" s="109" t="s">
        <v>1418</v>
      </c>
      <c r="H133" s="109" t="s">
        <v>709</v>
      </c>
      <c r="I133" s="109" t="s">
        <v>676</v>
      </c>
      <c r="J133" s="127" t="s">
        <v>1419</v>
      </c>
      <c r="K133" s="120" t="s">
        <v>678</v>
      </c>
      <c r="L133" s="129" t="s">
        <v>824</v>
      </c>
      <c r="M133" s="122" t="s">
        <v>823</v>
      </c>
      <c r="N133" s="128" t="s">
        <v>824</v>
      </c>
    </row>
    <row r="134" ht="34.5" spans="1:14">
      <c r="A134" s="108" t="s">
        <v>1420</v>
      </c>
      <c r="B134" s="108" t="s">
        <v>1421</v>
      </c>
      <c r="C134" s="108" t="s">
        <v>672</v>
      </c>
      <c r="D134" s="111"/>
      <c r="E134" s="109" t="s">
        <v>706</v>
      </c>
      <c r="F134" s="109" t="s">
        <v>1422</v>
      </c>
      <c r="H134" s="109" t="s">
        <v>709</v>
      </c>
      <c r="I134" s="109" t="s">
        <v>710</v>
      </c>
      <c r="J134" s="127" t="s">
        <v>1423</v>
      </c>
      <c r="K134" s="120" t="s">
        <v>678</v>
      </c>
      <c r="L134" s="121" t="s">
        <v>1424</v>
      </c>
      <c r="M134" s="122" t="s">
        <v>713</v>
      </c>
      <c r="N134" s="119" t="s">
        <v>1425</v>
      </c>
    </row>
    <row r="135" ht="34.5" spans="1:14">
      <c r="A135" s="108" t="s">
        <v>1426</v>
      </c>
      <c r="B135" s="108" t="s">
        <v>1427</v>
      </c>
      <c r="C135" s="108" t="s">
        <v>672</v>
      </c>
      <c r="D135" s="111"/>
      <c r="E135" s="109" t="s">
        <v>706</v>
      </c>
      <c r="F135" s="109" t="s">
        <v>1428</v>
      </c>
      <c r="H135" s="109" t="s">
        <v>709</v>
      </c>
      <c r="I135" s="109" t="s">
        <v>710</v>
      </c>
      <c r="J135" s="127" t="s">
        <v>1429</v>
      </c>
      <c r="K135" s="120" t="s">
        <v>678</v>
      </c>
      <c r="L135" s="121" t="s">
        <v>1430</v>
      </c>
      <c r="M135" s="122" t="s">
        <v>720</v>
      </c>
      <c r="N135" s="119" t="s">
        <v>1425</v>
      </c>
    </row>
    <row r="136" ht="34.5" spans="1:14">
      <c r="A136" s="108" t="s">
        <v>1431</v>
      </c>
      <c r="B136" s="108" t="s">
        <v>1432</v>
      </c>
      <c r="C136" s="108" t="s">
        <v>672</v>
      </c>
      <c r="D136" s="111"/>
      <c r="E136" s="109" t="s">
        <v>706</v>
      </c>
      <c r="F136" s="109" t="s">
        <v>1433</v>
      </c>
      <c r="H136" s="109" t="s">
        <v>709</v>
      </c>
      <c r="I136" s="109" t="s">
        <v>710</v>
      </c>
      <c r="J136" s="127" t="s">
        <v>1434</v>
      </c>
      <c r="K136" s="120" t="s">
        <v>678</v>
      </c>
      <c r="L136" s="121" t="s">
        <v>1435</v>
      </c>
      <c r="M136" s="122" t="s">
        <v>713</v>
      </c>
      <c r="N136" s="119" t="s">
        <v>1436</v>
      </c>
    </row>
    <row r="137" ht="34.5" spans="1:14">
      <c r="A137" s="108" t="s">
        <v>1437</v>
      </c>
      <c r="B137" s="108" t="s">
        <v>1438</v>
      </c>
      <c r="C137" s="108" t="s">
        <v>672</v>
      </c>
      <c r="D137" s="111"/>
      <c r="E137" s="109" t="s">
        <v>706</v>
      </c>
      <c r="F137" s="109" t="s">
        <v>1439</v>
      </c>
      <c r="H137" s="109" t="s">
        <v>709</v>
      </c>
      <c r="I137" s="109" t="s">
        <v>710</v>
      </c>
      <c r="J137" s="127" t="s">
        <v>1440</v>
      </c>
      <c r="K137" s="120" t="s">
        <v>678</v>
      </c>
      <c r="L137" s="121" t="s">
        <v>1441</v>
      </c>
      <c r="M137" s="122" t="s">
        <v>720</v>
      </c>
      <c r="N137" s="119" t="s">
        <v>1436</v>
      </c>
    </row>
    <row r="138" ht="34.5" spans="1:14">
      <c r="A138" s="108" t="s">
        <v>1442</v>
      </c>
      <c r="B138" s="108" t="s">
        <v>1443</v>
      </c>
      <c r="C138" s="108" t="s">
        <v>672</v>
      </c>
      <c r="D138" s="111"/>
      <c r="E138" s="109" t="s">
        <v>706</v>
      </c>
      <c r="F138" s="109" t="s">
        <v>1444</v>
      </c>
      <c r="H138" s="109" t="s">
        <v>709</v>
      </c>
      <c r="I138" s="109" t="s">
        <v>710</v>
      </c>
      <c r="J138" s="127" t="s">
        <v>1445</v>
      </c>
      <c r="K138" s="120" t="s">
        <v>678</v>
      </c>
      <c r="L138" s="121" t="s">
        <v>1446</v>
      </c>
      <c r="M138" s="122" t="s">
        <v>713</v>
      </c>
      <c r="N138" s="119" t="s">
        <v>1447</v>
      </c>
    </row>
    <row r="139" ht="34.5" spans="1:14">
      <c r="A139" s="108" t="s">
        <v>1448</v>
      </c>
      <c r="B139" s="108" t="s">
        <v>1449</v>
      </c>
      <c r="C139" s="108" t="s">
        <v>672</v>
      </c>
      <c r="D139" s="111"/>
      <c r="E139" s="109" t="s">
        <v>706</v>
      </c>
      <c r="F139" s="109" t="s">
        <v>1450</v>
      </c>
      <c r="H139" s="109" t="s">
        <v>709</v>
      </c>
      <c r="I139" s="109" t="s">
        <v>710</v>
      </c>
      <c r="J139" s="127" t="s">
        <v>1451</v>
      </c>
      <c r="K139" s="120" t="s">
        <v>678</v>
      </c>
      <c r="L139" s="121" t="s">
        <v>1452</v>
      </c>
      <c r="M139" s="122" t="s">
        <v>720</v>
      </c>
      <c r="N139" s="119" t="s">
        <v>1447</v>
      </c>
    </row>
    <row r="140" ht="34.5" spans="1:14">
      <c r="A140" s="108" t="s">
        <v>1453</v>
      </c>
      <c r="B140" s="108" t="s">
        <v>1454</v>
      </c>
      <c r="C140" s="108" t="s">
        <v>182</v>
      </c>
      <c r="D140" s="111"/>
      <c r="E140" s="109" t="s">
        <v>659</v>
      </c>
      <c r="F140" s="109" t="s">
        <v>1455</v>
      </c>
      <c r="H140" s="109" t="s">
        <v>709</v>
      </c>
      <c r="I140" s="109" t="s">
        <v>676</v>
      </c>
      <c r="J140" s="127" t="s">
        <v>1456</v>
      </c>
      <c r="K140" s="120" t="s">
        <v>678</v>
      </c>
      <c r="L140" s="121" t="s">
        <v>1457</v>
      </c>
      <c r="M140" s="122" t="s">
        <v>823</v>
      </c>
      <c r="N140" s="128" t="s">
        <v>824</v>
      </c>
    </row>
    <row r="141" ht="34.5" spans="1:14">
      <c r="A141" s="108" t="s">
        <v>1458</v>
      </c>
      <c r="B141" s="108" t="s">
        <v>1459</v>
      </c>
      <c r="C141" s="108" t="s">
        <v>672</v>
      </c>
      <c r="D141" s="111"/>
      <c r="E141" s="109" t="s">
        <v>659</v>
      </c>
      <c r="F141" s="109" t="s">
        <v>1460</v>
      </c>
      <c r="H141" s="109" t="s">
        <v>709</v>
      </c>
      <c r="I141" s="109" t="s">
        <v>676</v>
      </c>
      <c r="J141" s="127" t="s">
        <v>1461</v>
      </c>
      <c r="K141" s="120" t="s">
        <v>678</v>
      </c>
      <c r="L141" s="121" t="s">
        <v>1462</v>
      </c>
      <c r="M141" s="122" t="s">
        <v>680</v>
      </c>
      <c r="N141" s="119" t="s">
        <v>1463</v>
      </c>
    </row>
    <row r="142" ht="69" spans="1:14">
      <c r="A142" s="108" t="s">
        <v>1464</v>
      </c>
      <c r="B142" s="108" t="s">
        <v>1465</v>
      </c>
      <c r="C142" s="108" t="s">
        <v>672</v>
      </c>
      <c r="D142" s="111"/>
      <c r="E142" s="109" t="s">
        <v>659</v>
      </c>
      <c r="F142" s="109" t="s">
        <v>1466</v>
      </c>
      <c r="H142" s="109" t="s">
        <v>709</v>
      </c>
      <c r="I142" s="109" t="s">
        <v>676</v>
      </c>
      <c r="J142" s="127" t="s">
        <v>1467</v>
      </c>
      <c r="K142" s="120" t="s">
        <v>1468</v>
      </c>
      <c r="L142" s="121" t="s">
        <v>1469</v>
      </c>
      <c r="M142" s="122" t="s">
        <v>713</v>
      </c>
      <c r="N142" s="119" t="s">
        <v>1470</v>
      </c>
    </row>
    <row r="143" ht="51.75" spans="1:14">
      <c r="A143" s="108" t="s">
        <v>1471</v>
      </c>
      <c r="B143" s="108" t="s">
        <v>1472</v>
      </c>
      <c r="C143" s="108" t="s">
        <v>182</v>
      </c>
      <c r="D143" s="111"/>
      <c r="E143" s="109" t="s">
        <v>1088</v>
      </c>
      <c r="F143" s="109" t="s">
        <v>1473</v>
      </c>
      <c r="H143" s="109" t="s">
        <v>709</v>
      </c>
      <c r="I143" s="109" t="s">
        <v>676</v>
      </c>
      <c r="J143" s="127" t="s">
        <v>1474</v>
      </c>
      <c r="K143" s="120" t="s">
        <v>1468</v>
      </c>
      <c r="L143" s="121" t="s">
        <v>1475</v>
      </c>
      <c r="M143" s="122" t="s">
        <v>823</v>
      </c>
      <c r="N143" s="128" t="s">
        <v>824</v>
      </c>
    </row>
    <row r="144" ht="34.5" spans="1:14">
      <c r="A144" s="108" t="s">
        <v>1476</v>
      </c>
      <c r="B144" s="108" t="s">
        <v>1477</v>
      </c>
      <c r="C144" s="108" t="s">
        <v>182</v>
      </c>
      <c r="D144" s="111"/>
      <c r="E144" s="109" t="s">
        <v>659</v>
      </c>
      <c r="F144" s="109" t="s">
        <v>1478</v>
      </c>
      <c r="H144" s="109" t="s">
        <v>709</v>
      </c>
      <c r="I144" s="109" t="s">
        <v>676</v>
      </c>
      <c r="J144" s="127" t="s">
        <v>1479</v>
      </c>
      <c r="K144" s="120" t="s">
        <v>678</v>
      </c>
      <c r="L144" s="121" t="s">
        <v>1480</v>
      </c>
      <c r="M144" s="122" t="s">
        <v>823</v>
      </c>
      <c r="N144" s="128" t="s">
        <v>824</v>
      </c>
    </row>
    <row r="145" ht="34.5" spans="1:14">
      <c r="A145" s="108" t="s">
        <v>1481</v>
      </c>
      <c r="B145" s="108" t="s">
        <v>1482</v>
      </c>
      <c r="C145" s="108" t="s">
        <v>755</v>
      </c>
      <c r="D145" s="111"/>
      <c r="E145" s="109" t="s">
        <v>659</v>
      </c>
      <c r="F145" s="109" t="s">
        <v>1483</v>
      </c>
      <c r="H145" s="109" t="s">
        <v>709</v>
      </c>
      <c r="I145" s="109" t="s">
        <v>676</v>
      </c>
      <c r="J145" s="127" t="s">
        <v>1484</v>
      </c>
      <c r="K145" s="120" t="s">
        <v>678</v>
      </c>
      <c r="L145" s="121" t="s">
        <v>1485</v>
      </c>
      <c r="M145" s="122" t="s">
        <v>823</v>
      </c>
      <c r="N145" s="128" t="s">
        <v>824</v>
      </c>
    </row>
    <row r="146" ht="34.5" spans="1:14">
      <c r="A146" s="108" t="s">
        <v>1486</v>
      </c>
      <c r="B146" s="108" t="s">
        <v>1487</v>
      </c>
      <c r="C146" s="108" t="s">
        <v>755</v>
      </c>
      <c r="D146" s="111"/>
      <c r="E146" s="109" t="s">
        <v>659</v>
      </c>
      <c r="F146" s="109" t="s">
        <v>1488</v>
      </c>
      <c r="H146" s="109" t="s">
        <v>709</v>
      </c>
      <c r="I146" s="109" t="s">
        <v>676</v>
      </c>
      <c r="J146" s="127" t="s">
        <v>1489</v>
      </c>
      <c r="K146" s="120" t="s">
        <v>678</v>
      </c>
      <c r="L146" s="121" t="s">
        <v>1490</v>
      </c>
      <c r="M146" s="122" t="s">
        <v>823</v>
      </c>
      <c r="N146" s="128" t="s">
        <v>824</v>
      </c>
    </row>
    <row r="147" ht="34.5" spans="1:14">
      <c r="A147" s="108" t="s">
        <v>1491</v>
      </c>
      <c r="B147" s="108" t="s">
        <v>1492</v>
      </c>
      <c r="C147" s="108" t="s">
        <v>755</v>
      </c>
      <c r="D147" s="111"/>
      <c r="E147" s="109" t="s">
        <v>659</v>
      </c>
      <c r="F147" s="109" t="s">
        <v>1493</v>
      </c>
      <c r="H147" s="109" t="s">
        <v>709</v>
      </c>
      <c r="I147" s="109" t="s">
        <v>676</v>
      </c>
      <c r="J147" s="127" t="s">
        <v>1494</v>
      </c>
      <c r="K147" s="120" t="s">
        <v>678</v>
      </c>
      <c r="L147" s="121" t="s">
        <v>1495</v>
      </c>
      <c r="M147" s="122" t="s">
        <v>823</v>
      </c>
      <c r="N147" s="128" t="s">
        <v>824</v>
      </c>
    </row>
    <row r="148" ht="34.5" spans="1:14">
      <c r="A148" s="108" t="s">
        <v>1496</v>
      </c>
      <c r="B148" s="108" t="s">
        <v>1497</v>
      </c>
      <c r="C148" s="108" t="s">
        <v>672</v>
      </c>
      <c r="D148" s="111"/>
      <c r="E148" s="109" t="s">
        <v>1498</v>
      </c>
      <c r="F148" s="109" t="s">
        <v>1499</v>
      </c>
      <c r="H148" s="109" t="s">
        <v>709</v>
      </c>
      <c r="I148" s="109" t="s">
        <v>676</v>
      </c>
      <c r="J148" s="127" t="s">
        <v>1500</v>
      </c>
      <c r="K148" s="120" t="s">
        <v>678</v>
      </c>
      <c r="L148" s="121" t="s">
        <v>1501</v>
      </c>
      <c r="M148" s="122" t="s">
        <v>713</v>
      </c>
      <c r="N148" s="119" t="s">
        <v>1502</v>
      </c>
    </row>
    <row r="149" ht="69" spans="1:14">
      <c r="A149" s="108" t="s">
        <v>1503</v>
      </c>
      <c r="B149" s="108" t="s">
        <v>1504</v>
      </c>
      <c r="C149" s="108" t="s">
        <v>672</v>
      </c>
      <c r="D149" s="111"/>
      <c r="E149" s="109" t="s">
        <v>1498</v>
      </c>
      <c r="F149" s="109" t="s">
        <v>1505</v>
      </c>
      <c r="H149" s="109" t="s">
        <v>709</v>
      </c>
      <c r="I149" s="109" t="s">
        <v>676</v>
      </c>
      <c r="J149" s="127" t="s">
        <v>1506</v>
      </c>
      <c r="K149" s="120" t="s">
        <v>678</v>
      </c>
      <c r="L149" s="121" t="s">
        <v>1507</v>
      </c>
      <c r="M149" s="122" t="s">
        <v>720</v>
      </c>
      <c r="N149" s="119" t="s">
        <v>1508</v>
      </c>
    </row>
    <row r="150" ht="51.75" spans="1:14">
      <c r="A150" s="108" t="s">
        <v>1509</v>
      </c>
      <c r="B150" s="108" t="s">
        <v>1510</v>
      </c>
      <c r="C150" s="108" t="s">
        <v>182</v>
      </c>
      <c r="D150" s="111"/>
      <c r="E150" s="109" t="s">
        <v>659</v>
      </c>
      <c r="F150" s="109" t="s">
        <v>1511</v>
      </c>
      <c r="H150" s="109" t="s">
        <v>709</v>
      </c>
      <c r="I150" s="109" t="s">
        <v>676</v>
      </c>
      <c r="J150" s="127" t="s">
        <v>1512</v>
      </c>
      <c r="K150" s="120" t="s">
        <v>678</v>
      </c>
      <c r="L150" s="121" t="s">
        <v>1513</v>
      </c>
      <c r="M150" s="122" t="s">
        <v>720</v>
      </c>
      <c r="N150" s="128" t="s">
        <v>1514</v>
      </c>
    </row>
    <row r="151" ht="86.25" spans="1:14">
      <c r="A151" s="108" t="s">
        <v>1515</v>
      </c>
      <c r="B151" s="108" t="s">
        <v>1516</v>
      </c>
      <c r="C151" s="108" t="s">
        <v>672</v>
      </c>
      <c r="D151" s="111"/>
      <c r="E151" s="109" t="s">
        <v>659</v>
      </c>
      <c r="F151" s="109" t="s">
        <v>1517</v>
      </c>
      <c r="H151" s="109" t="s">
        <v>709</v>
      </c>
      <c r="I151" s="109" t="s">
        <v>676</v>
      </c>
      <c r="J151" s="127" t="s">
        <v>1518</v>
      </c>
      <c r="K151" s="120" t="s">
        <v>678</v>
      </c>
      <c r="L151" s="121" t="s">
        <v>1519</v>
      </c>
      <c r="M151" s="122" t="s">
        <v>689</v>
      </c>
      <c r="N151" s="119" t="s">
        <v>1520</v>
      </c>
    </row>
    <row r="152" ht="51.75" spans="1:14">
      <c r="A152" s="108" t="s">
        <v>1521</v>
      </c>
      <c r="B152" s="108" t="s">
        <v>1522</v>
      </c>
      <c r="C152" s="108" t="s">
        <v>672</v>
      </c>
      <c r="D152" s="111"/>
      <c r="E152" s="109" t="s">
        <v>659</v>
      </c>
      <c r="F152" s="109" t="s">
        <v>1523</v>
      </c>
      <c r="H152" s="109" t="s">
        <v>709</v>
      </c>
      <c r="I152" s="109" t="s">
        <v>676</v>
      </c>
      <c r="J152" s="127" t="s">
        <v>1524</v>
      </c>
      <c r="K152" s="120" t="s">
        <v>678</v>
      </c>
      <c r="L152" s="121" t="s">
        <v>1525</v>
      </c>
      <c r="M152" s="122" t="s">
        <v>680</v>
      </c>
      <c r="N152" s="123"/>
    </row>
    <row r="153" ht="51.75" spans="1:14">
      <c r="A153" s="108" t="s">
        <v>1526</v>
      </c>
      <c r="B153" s="108" t="s">
        <v>1527</v>
      </c>
      <c r="C153" s="108" t="s">
        <v>672</v>
      </c>
      <c r="D153" s="111"/>
      <c r="E153" s="109" t="s">
        <v>659</v>
      </c>
      <c r="F153" s="109" t="s">
        <v>1528</v>
      </c>
      <c r="H153" s="109" t="s">
        <v>709</v>
      </c>
      <c r="I153" s="109" t="s">
        <v>676</v>
      </c>
      <c r="J153" s="127" t="s">
        <v>1529</v>
      </c>
      <c r="K153" s="120" t="s">
        <v>678</v>
      </c>
      <c r="L153" s="121" t="s">
        <v>1530</v>
      </c>
      <c r="M153" s="122" t="s">
        <v>713</v>
      </c>
      <c r="N153" s="123"/>
    </row>
    <row r="154" ht="34.5" spans="1:14">
      <c r="A154" s="108" t="s">
        <v>1531</v>
      </c>
      <c r="B154" s="108" t="s">
        <v>1532</v>
      </c>
      <c r="C154" s="108" t="s">
        <v>672</v>
      </c>
      <c r="D154" s="111" t="s">
        <v>698</v>
      </c>
      <c r="E154" s="109" t="s">
        <v>659</v>
      </c>
      <c r="F154" s="109" t="s">
        <v>1533</v>
      </c>
      <c r="H154" s="109" t="s">
        <v>709</v>
      </c>
      <c r="I154" s="109" t="s">
        <v>676</v>
      </c>
      <c r="J154" s="127" t="s">
        <v>1534</v>
      </c>
      <c r="K154" s="120" t="s">
        <v>678</v>
      </c>
      <c r="L154" s="121" t="s">
        <v>1532</v>
      </c>
      <c r="M154" s="122" t="s">
        <v>680</v>
      </c>
      <c r="N154" s="119" t="s">
        <v>1535</v>
      </c>
    </row>
    <row r="155" ht="34.5" spans="1:14">
      <c r="A155" s="108" t="s">
        <v>1536</v>
      </c>
      <c r="B155" s="108" t="s">
        <v>1537</v>
      </c>
      <c r="C155" s="108" t="s">
        <v>672</v>
      </c>
      <c r="D155" s="111" t="s">
        <v>698</v>
      </c>
      <c r="E155" s="109" t="s">
        <v>659</v>
      </c>
      <c r="F155" s="109" t="s">
        <v>1538</v>
      </c>
      <c r="H155" s="109" t="s">
        <v>709</v>
      </c>
      <c r="I155" s="109" t="s">
        <v>676</v>
      </c>
      <c r="J155" s="127" t="s">
        <v>1539</v>
      </c>
      <c r="K155" s="120" t="s">
        <v>678</v>
      </c>
      <c r="L155" s="121" t="s">
        <v>1537</v>
      </c>
      <c r="M155" s="122" t="s">
        <v>680</v>
      </c>
      <c r="N155" s="119" t="s">
        <v>1535</v>
      </c>
    </row>
    <row r="156" ht="34.5" spans="1:14">
      <c r="A156" s="108" t="s">
        <v>1540</v>
      </c>
      <c r="B156" s="108" t="s">
        <v>1541</v>
      </c>
      <c r="C156" s="108" t="s">
        <v>684</v>
      </c>
      <c r="D156" s="111" t="s">
        <v>685</v>
      </c>
      <c r="E156" s="109" t="s">
        <v>659</v>
      </c>
      <c r="F156" s="109" t="s">
        <v>1542</v>
      </c>
      <c r="H156" s="109" t="s">
        <v>709</v>
      </c>
      <c r="I156" s="109" t="s">
        <v>676</v>
      </c>
      <c r="J156" s="127" t="s">
        <v>1543</v>
      </c>
      <c r="K156" s="120" t="s">
        <v>678</v>
      </c>
      <c r="L156" s="121" t="s">
        <v>1541</v>
      </c>
      <c r="M156" s="122" t="s">
        <v>680</v>
      </c>
      <c r="N156" s="119" t="s">
        <v>1535</v>
      </c>
    </row>
    <row r="157" ht="34.5" spans="1:14">
      <c r="A157" s="108" t="s">
        <v>1544</v>
      </c>
      <c r="B157" s="108" t="s">
        <v>1545</v>
      </c>
      <c r="C157" s="108" t="s">
        <v>672</v>
      </c>
      <c r="D157" s="111" t="s">
        <v>698</v>
      </c>
      <c r="E157" s="109" t="s">
        <v>659</v>
      </c>
      <c r="F157" s="109" t="s">
        <v>1546</v>
      </c>
      <c r="H157" s="109" t="s">
        <v>709</v>
      </c>
      <c r="I157" s="109" t="s">
        <v>676</v>
      </c>
      <c r="J157" s="127" t="s">
        <v>1547</v>
      </c>
      <c r="K157" s="120" t="s">
        <v>678</v>
      </c>
      <c r="L157" s="121" t="s">
        <v>1545</v>
      </c>
      <c r="M157" s="122" t="s">
        <v>680</v>
      </c>
      <c r="N157" s="119" t="s">
        <v>1535</v>
      </c>
    </row>
    <row r="158" ht="103.5" spans="1:14">
      <c r="A158" s="108" t="s">
        <v>1548</v>
      </c>
      <c r="B158" s="108" t="s">
        <v>1549</v>
      </c>
      <c r="C158" s="108" t="s">
        <v>182</v>
      </c>
      <c r="D158" s="111"/>
      <c r="E158" s="109" t="s">
        <v>1498</v>
      </c>
      <c r="F158" s="109" t="s">
        <v>1550</v>
      </c>
      <c r="H158" s="109" t="s">
        <v>1551</v>
      </c>
      <c r="I158" s="109" t="s">
        <v>676</v>
      </c>
      <c r="J158" s="127" t="s">
        <v>1552</v>
      </c>
      <c r="K158" s="120" t="s">
        <v>1468</v>
      </c>
      <c r="L158" s="121" t="s">
        <v>1553</v>
      </c>
      <c r="M158" s="122" t="s">
        <v>689</v>
      </c>
      <c r="N158" s="119" t="s">
        <v>1554</v>
      </c>
    </row>
    <row r="159" ht="69" spans="1:14">
      <c r="A159" s="108" t="s">
        <v>1555</v>
      </c>
      <c r="B159" s="108" t="s">
        <v>1556</v>
      </c>
      <c r="C159" s="108" t="s">
        <v>672</v>
      </c>
      <c r="D159" s="111"/>
      <c r="E159" s="109" t="s">
        <v>1498</v>
      </c>
      <c r="F159" s="109" t="s">
        <v>1557</v>
      </c>
      <c r="H159" s="109" t="s">
        <v>1551</v>
      </c>
      <c r="I159" s="109" t="s">
        <v>676</v>
      </c>
      <c r="J159" s="127" t="s">
        <v>1558</v>
      </c>
      <c r="K159" s="120" t="s">
        <v>1468</v>
      </c>
      <c r="L159" s="121" t="s">
        <v>1559</v>
      </c>
      <c r="M159" s="122" t="s">
        <v>689</v>
      </c>
      <c r="N159" s="119" t="s">
        <v>1560</v>
      </c>
    </row>
    <row r="160" ht="69" spans="1:14">
      <c r="A160" s="108" t="s">
        <v>1561</v>
      </c>
      <c r="B160" s="108" t="s">
        <v>1562</v>
      </c>
      <c r="C160" s="108" t="s">
        <v>672</v>
      </c>
      <c r="D160" s="111"/>
      <c r="E160" s="109" t="s">
        <v>1498</v>
      </c>
      <c r="F160" s="109" t="s">
        <v>1563</v>
      </c>
      <c r="H160" s="109" t="s">
        <v>1551</v>
      </c>
      <c r="I160" s="109" t="s">
        <v>676</v>
      </c>
      <c r="J160" s="127" t="s">
        <v>1564</v>
      </c>
      <c r="K160" s="120" t="s">
        <v>1468</v>
      </c>
      <c r="L160" s="121" t="s">
        <v>1565</v>
      </c>
      <c r="M160" s="122" t="s">
        <v>689</v>
      </c>
      <c r="N160" s="119" t="s">
        <v>1566</v>
      </c>
    </row>
    <row r="161" ht="69" spans="1:14">
      <c r="A161" s="108" t="s">
        <v>1567</v>
      </c>
      <c r="B161" s="108" t="s">
        <v>1568</v>
      </c>
      <c r="C161" s="108" t="s">
        <v>684</v>
      </c>
      <c r="D161" s="111"/>
      <c r="E161" s="109" t="s">
        <v>1498</v>
      </c>
      <c r="F161" s="109" t="s">
        <v>1569</v>
      </c>
      <c r="H161" s="109" t="s">
        <v>1551</v>
      </c>
      <c r="I161" s="109" t="s">
        <v>676</v>
      </c>
      <c r="J161" s="127" t="s">
        <v>1570</v>
      </c>
      <c r="K161" s="120" t="s">
        <v>1468</v>
      </c>
      <c r="L161" s="121" t="s">
        <v>1571</v>
      </c>
      <c r="M161" s="122" t="s">
        <v>689</v>
      </c>
      <c r="N161" s="119" t="s">
        <v>1572</v>
      </c>
    </row>
    <row r="162" ht="51.75" spans="1:14">
      <c r="A162" s="108" t="s">
        <v>1573</v>
      </c>
      <c r="B162" s="108" t="s">
        <v>1574</v>
      </c>
      <c r="C162" s="108" t="s">
        <v>672</v>
      </c>
      <c r="D162" s="111"/>
      <c r="E162" s="109" t="s">
        <v>1498</v>
      </c>
      <c r="F162" s="109" t="s">
        <v>1575</v>
      </c>
      <c r="H162" s="109" t="s">
        <v>709</v>
      </c>
      <c r="I162" s="109" t="s">
        <v>676</v>
      </c>
      <c r="J162" s="127" t="s">
        <v>1576</v>
      </c>
      <c r="K162" s="120" t="s">
        <v>1468</v>
      </c>
      <c r="L162" s="121" t="s">
        <v>1577</v>
      </c>
      <c r="M162" s="122" t="s">
        <v>689</v>
      </c>
      <c r="N162" s="119" t="s">
        <v>1578</v>
      </c>
    </row>
    <row r="163" ht="51.75" spans="1:14">
      <c r="A163" s="108" t="s">
        <v>1579</v>
      </c>
      <c r="B163" s="108" t="s">
        <v>1580</v>
      </c>
      <c r="C163" s="108" t="s">
        <v>672</v>
      </c>
      <c r="D163" s="111"/>
      <c r="E163" s="109" t="s">
        <v>1498</v>
      </c>
      <c r="F163" s="109" t="s">
        <v>1581</v>
      </c>
      <c r="H163" s="109" t="s">
        <v>709</v>
      </c>
      <c r="I163" s="109" t="s">
        <v>676</v>
      </c>
      <c r="J163" s="127" t="s">
        <v>1582</v>
      </c>
      <c r="K163" s="120" t="s">
        <v>1468</v>
      </c>
      <c r="L163" s="121" t="s">
        <v>1583</v>
      </c>
      <c r="M163" s="122" t="s">
        <v>689</v>
      </c>
      <c r="N163" s="119" t="s">
        <v>1584</v>
      </c>
    </row>
    <row r="164" ht="103.5" spans="1:14">
      <c r="A164" s="108" t="s">
        <v>1585</v>
      </c>
      <c r="B164" s="108" t="s">
        <v>1586</v>
      </c>
      <c r="C164" s="108" t="s">
        <v>182</v>
      </c>
      <c r="D164" s="111"/>
      <c r="E164" s="109" t="s">
        <v>659</v>
      </c>
      <c r="F164" s="109" t="s">
        <v>1587</v>
      </c>
      <c r="H164" s="109" t="s">
        <v>1551</v>
      </c>
      <c r="I164" s="109" t="s">
        <v>676</v>
      </c>
      <c r="J164" s="127" t="s">
        <v>1588</v>
      </c>
      <c r="K164" s="120" t="s">
        <v>1468</v>
      </c>
      <c r="L164" s="121" t="s">
        <v>1589</v>
      </c>
      <c r="M164" s="122" t="s">
        <v>713</v>
      </c>
      <c r="N164" s="119" t="s">
        <v>1590</v>
      </c>
    </row>
    <row r="165" ht="69" spans="1:14">
      <c r="A165" s="108" t="s">
        <v>1591</v>
      </c>
      <c r="B165" s="108" t="s">
        <v>1592</v>
      </c>
      <c r="C165" s="108" t="s">
        <v>1014</v>
      </c>
      <c r="D165" s="111"/>
      <c r="E165" s="109" t="s">
        <v>1593</v>
      </c>
      <c r="F165" s="109" t="s">
        <v>1594</v>
      </c>
      <c r="H165" s="109" t="s">
        <v>1551</v>
      </c>
      <c r="I165" s="109" t="s">
        <v>676</v>
      </c>
      <c r="J165" s="127" t="s">
        <v>1595</v>
      </c>
      <c r="K165" s="120" t="s">
        <v>1468</v>
      </c>
      <c r="L165" s="121" t="s">
        <v>1596</v>
      </c>
      <c r="M165" s="122" t="s">
        <v>689</v>
      </c>
      <c r="N165" s="119" t="s">
        <v>1597</v>
      </c>
    </row>
    <row r="166" ht="69" spans="1:14">
      <c r="A166" s="108" t="s">
        <v>1598</v>
      </c>
      <c r="B166" s="108" t="s">
        <v>1599</v>
      </c>
      <c r="C166" s="108" t="s">
        <v>684</v>
      </c>
      <c r="D166" s="111"/>
      <c r="E166" s="109" t="s">
        <v>1593</v>
      </c>
      <c r="F166" s="109" t="s">
        <v>1600</v>
      </c>
      <c r="H166" s="109" t="s">
        <v>1551</v>
      </c>
      <c r="I166" s="109" t="s">
        <v>676</v>
      </c>
      <c r="J166" s="127" t="s">
        <v>1601</v>
      </c>
      <c r="K166" s="120" t="s">
        <v>1468</v>
      </c>
      <c r="L166" s="121" t="s">
        <v>1602</v>
      </c>
      <c r="M166" s="122" t="s">
        <v>689</v>
      </c>
      <c r="N166" s="119" t="s">
        <v>1603</v>
      </c>
    </row>
    <row r="167" ht="69" spans="1:14">
      <c r="A167" s="108" t="s">
        <v>1604</v>
      </c>
      <c r="B167" s="108" t="s">
        <v>1605</v>
      </c>
      <c r="C167" s="108" t="s">
        <v>684</v>
      </c>
      <c r="D167" s="111"/>
      <c r="E167" s="109" t="s">
        <v>1593</v>
      </c>
      <c r="F167" s="109" t="s">
        <v>1606</v>
      </c>
      <c r="H167" s="109" t="s">
        <v>1551</v>
      </c>
      <c r="I167" s="109" t="s">
        <v>676</v>
      </c>
      <c r="J167" s="127" t="s">
        <v>1607</v>
      </c>
      <c r="K167" s="120" t="s">
        <v>1468</v>
      </c>
      <c r="L167" s="121" t="s">
        <v>1608</v>
      </c>
      <c r="M167" s="122" t="s">
        <v>689</v>
      </c>
      <c r="N167" s="119" t="s">
        <v>1609</v>
      </c>
    </row>
    <row r="168" ht="51.75" spans="1:14">
      <c r="A168" s="108" t="s">
        <v>1610</v>
      </c>
      <c r="B168" s="108" t="s">
        <v>1611</v>
      </c>
      <c r="C168" s="108" t="s">
        <v>684</v>
      </c>
      <c r="D168" s="111" t="s">
        <v>685</v>
      </c>
      <c r="E168" s="109" t="s">
        <v>659</v>
      </c>
      <c r="F168" s="109" t="s">
        <v>1612</v>
      </c>
      <c r="H168" s="109" t="s">
        <v>709</v>
      </c>
      <c r="I168" s="109" t="s">
        <v>676</v>
      </c>
      <c r="J168" s="127" t="s">
        <v>1613</v>
      </c>
      <c r="K168" s="120" t="s">
        <v>1468</v>
      </c>
      <c r="L168" s="121" t="s">
        <v>1611</v>
      </c>
      <c r="M168" s="122" t="s">
        <v>680</v>
      </c>
      <c r="N168" s="119" t="s">
        <v>1535</v>
      </c>
    </row>
    <row r="169" ht="51.75" spans="1:14">
      <c r="A169" s="108" t="s">
        <v>1614</v>
      </c>
      <c r="B169" s="108" t="s">
        <v>1615</v>
      </c>
      <c r="C169" s="108" t="s">
        <v>672</v>
      </c>
      <c r="D169" s="111" t="s">
        <v>698</v>
      </c>
      <c r="E169" s="109" t="s">
        <v>659</v>
      </c>
      <c r="F169" s="109" t="s">
        <v>1616</v>
      </c>
      <c r="H169" s="109" t="s">
        <v>709</v>
      </c>
      <c r="I169" s="109" t="s">
        <v>676</v>
      </c>
      <c r="J169" s="127" t="s">
        <v>1617</v>
      </c>
      <c r="K169" s="120" t="s">
        <v>1468</v>
      </c>
      <c r="L169" s="121" t="s">
        <v>1615</v>
      </c>
      <c r="M169" s="122" t="s">
        <v>680</v>
      </c>
      <c r="N169" s="119" t="s">
        <v>1535</v>
      </c>
    </row>
    <row r="170" ht="51.75" spans="1:14">
      <c r="A170" s="108" t="s">
        <v>1618</v>
      </c>
      <c r="B170" s="108" t="s">
        <v>1619</v>
      </c>
      <c r="C170" s="108" t="s">
        <v>182</v>
      </c>
      <c r="D170" s="111"/>
      <c r="E170" s="109" t="s">
        <v>1498</v>
      </c>
      <c r="F170" s="109" t="s">
        <v>1620</v>
      </c>
      <c r="H170" s="109" t="s">
        <v>709</v>
      </c>
      <c r="I170" s="109" t="s">
        <v>1621</v>
      </c>
      <c r="J170" s="127" t="s">
        <v>1622</v>
      </c>
      <c r="K170" s="120" t="s">
        <v>1468</v>
      </c>
      <c r="L170" s="121" t="s">
        <v>1623</v>
      </c>
      <c r="M170" s="122" t="s">
        <v>680</v>
      </c>
      <c r="N170" s="119" t="s">
        <v>1624</v>
      </c>
    </row>
    <row r="171" ht="34.5" spans="1:14">
      <c r="A171" s="108" t="s">
        <v>1625</v>
      </c>
      <c r="B171" s="108" t="s">
        <v>1626</v>
      </c>
      <c r="C171" s="108" t="s">
        <v>182</v>
      </c>
      <c r="D171" s="111"/>
      <c r="E171" s="109" t="s">
        <v>1498</v>
      </c>
      <c r="F171" s="109" t="s">
        <v>1627</v>
      </c>
      <c r="H171" s="109" t="s">
        <v>709</v>
      </c>
      <c r="I171" s="109" t="s">
        <v>1621</v>
      </c>
      <c r="J171" s="127" t="s">
        <v>1628</v>
      </c>
      <c r="K171" s="120" t="s">
        <v>1468</v>
      </c>
      <c r="L171" s="121" t="s">
        <v>1629</v>
      </c>
      <c r="M171" s="122" t="s">
        <v>680</v>
      </c>
      <c r="N171" s="119" t="s">
        <v>1630</v>
      </c>
    </row>
    <row r="172" ht="51.75" spans="1:14">
      <c r="A172" s="108" t="s">
        <v>1631</v>
      </c>
      <c r="B172" s="108" t="s">
        <v>1632</v>
      </c>
      <c r="C172" s="108" t="s">
        <v>182</v>
      </c>
      <c r="D172" s="111"/>
      <c r="E172" s="109" t="s">
        <v>1498</v>
      </c>
      <c r="F172" s="109" t="s">
        <v>1633</v>
      </c>
      <c r="H172" s="109" t="s">
        <v>709</v>
      </c>
      <c r="I172" s="109" t="s">
        <v>1621</v>
      </c>
      <c r="J172" s="127" t="s">
        <v>1634</v>
      </c>
      <c r="K172" s="120" t="s">
        <v>1468</v>
      </c>
      <c r="L172" s="121" t="s">
        <v>1635</v>
      </c>
      <c r="M172" s="122" t="s">
        <v>680</v>
      </c>
      <c r="N172" s="119" t="s">
        <v>1636</v>
      </c>
    </row>
    <row r="173" ht="51.75" spans="1:14">
      <c r="A173" s="108" t="s">
        <v>1637</v>
      </c>
      <c r="B173" s="108" t="s">
        <v>1638</v>
      </c>
      <c r="C173" s="108" t="s">
        <v>182</v>
      </c>
      <c r="D173" s="111"/>
      <c r="E173" s="109" t="s">
        <v>1498</v>
      </c>
      <c r="F173" s="109" t="s">
        <v>1639</v>
      </c>
      <c r="H173" s="109" t="s">
        <v>709</v>
      </c>
      <c r="I173" s="109" t="s">
        <v>1621</v>
      </c>
      <c r="J173" s="127" t="s">
        <v>1640</v>
      </c>
      <c r="K173" s="120" t="s">
        <v>1468</v>
      </c>
      <c r="L173" s="121" t="s">
        <v>1641</v>
      </c>
      <c r="M173" s="122" t="s">
        <v>680</v>
      </c>
      <c r="N173" s="119" t="s">
        <v>1642</v>
      </c>
    </row>
    <row r="174" ht="72.75" customHeight="1" spans="1:14">
      <c r="A174" s="108" t="s">
        <v>1643</v>
      </c>
      <c r="B174" s="108" t="s">
        <v>1644</v>
      </c>
      <c r="C174" s="108" t="s">
        <v>182</v>
      </c>
      <c r="D174" s="111"/>
      <c r="E174" s="109" t="s">
        <v>1498</v>
      </c>
      <c r="F174" s="109" t="s">
        <v>1645</v>
      </c>
      <c r="H174" s="109" t="s">
        <v>709</v>
      </c>
      <c r="I174" s="109" t="s">
        <v>1621</v>
      </c>
      <c r="J174" s="127" t="s">
        <v>1646</v>
      </c>
      <c r="K174" s="120" t="s">
        <v>1468</v>
      </c>
      <c r="L174" s="121" t="s">
        <v>1647</v>
      </c>
      <c r="M174" s="122" t="s">
        <v>680</v>
      </c>
      <c r="N174" s="119" t="s">
        <v>1648</v>
      </c>
    </row>
    <row r="175" ht="51.75" spans="1:14">
      <c r="A175" s="108" t="s">
        <v>1649</v>
      </c>
      <c r="B175" s="108" t="s">
        <v>1650</v>
      </c>
      <c r="C175" s="108" t="s">
        <v>182</v>
      </c>
      <c r="D175" s="111"/>
      <c r="E175" s="109" t="s">
        <v>1498</v>
      </c>
      <c r="F175" s="109" t="s">
        <v>1651</v>
      </c>
      <c r="H175" s="109" t="s">
        <v>709</v>
      </c>
      <c r="I175" s="109" t="s">
        <v>1621</v>
      </c>
      <c r="J175" s="127" t="s">
        <v>1652</v>
      </c>
      <c r="K175" s="120" t="s">
        <v>1468</v>
      </c>
      <c r="L175" s="121" t="s">
        <v>1653</v>
      </c>
      <c r="M175" s="122" t="s">
        <v>680</v>
      </c>
      <c r="N175" s="119" t="s">
        <v>1654</v>
      </c>
    </row>
    <row r="176" ht="51.75" spans="1:14">
      <c r="A176" s="108" t="s">
        <v>1655</v>
      </c>
      <c r="B176" s="108" t="s">
        <v>1656</v>
      </c>
      <c r="C176" s="108" t="s">
        <v>182</v>
      </c>
      <c r="D176" s="111"/>
      <c r="E176" s="109" t="s">
        <v>1498</v>
      </c>
      <c r="F176" s="109" t="s">
        <v>1657</v>
      </c>
      <c r="H176" s="109" t="s">
        <v>709</v>
      </c>
      <c r="I176" s="109" t="s">
        <v>1621</v>
      </c>
      <c r="J176" s="127" t="s">
        <v>1658</v>
      </c>
      <c r="K176" s="120" t="s">
        <v>1468</v>
      </c>
      <c r="L176" s="121" t="s">
        <v>1659</v>
      </c>
      <c r="M176" s="122" t="s">
        <v>680</v>
      </c>
      <c r="N176" s="119" t="s">
        <v>1660</v>
      </c>
    </row>
    <row r="177" ht="34.5" spans="1:14">
      <c r="A177" s="108" t="s">
        <v>1661</v>
      </c>
      <c r="B177" s="108" t="s">
        <v>1662</v>
      </c>
      <c r="C177" s="108" t="s">
        <v>672</v>
      </c>
      <c r="D177" s="111"/>
      <c r="E177" s="109" t="s">
        <v>659</v>
      </c>
      <c r="F177" s="109" t="s">
        <v>1663</v>
      </c>
      <c r="H177" s="109" t="s">
        <v>709</v>
      </c>
      <c r="I177" s="109" t="s">
        <v>1621</v>
      </c>
      <c r="J177" s="127" t="s">
        <v>1664</v>
      </c>
      <c r="K177" s="120" t="s">
        <v>1468</v>
      </c>
      <c r="L177" s="121" t="s">
        <v>1665</v>
      </c>
      <c r="M177" s="122" t="s">
        <v>680</v>
      </c>
      <c r="N177" s="128" t="s">
        <v>1514</v>
      </c>
    </row>
    <row r="178" ht="51.75" spans="1:14">
      <c r="A178" s="108" t="s">
        <v>1666</v>
      </c>
      <c r="B178" s="108" t="s">
        <v>1667</v>
      </c>
      <c r="C178" s="108" t="s">
        <v>182</v>
      </c>
      <c r="D178" s="111"/>
      <c r="E178" s="109" t="s">
        <v>1593</v>
      </c>
      <c r="F178" s="109" t="s">
        <v>1668</v>
      </c>
      <c r="H178" s="109" t="s">
        <v>709</v>
      </c>
      <c r="I178" s="109" t="s">
        <v>1621</v>
      </c>
      <c r="J178" s="127" t="s">
        <v>1669</v>
      </c>
      <c r="K178" s="120" t="s">
        <v>1468</v>
      </c>
      <c r="L178" s="121" t="s">
        <v>1670</v>
      </c>
      <c r="M178" s="122" t="s">
        <v>680</v>
      </c>
      <c r="N178" s="119" t="s">
        <v>1671</v>
      </c>
    </row>
    <row r="179" ht="51.75" spans="1:14">
      <c r="A179" s="108" t="s">
        <v>1672</v>
      </c>
      <c r="B179" s="108" t="s">
        <v>1673</v>
      </c>
      <c r="C179" s="108" t="s">
        <v>182</v>
      </c>
      <c r="D179" s="111"/>
      <c r="E179" s="109" t="s">
        <v>1593</v>
      </c>
      <c r="F179" s="109" t="s">
        <v>1674</v>
      </c>
      <c r="H179" s="109" t="s">
        <v>709</v>
      </c>
      <c r="I179" s="109" t="s">
        <v>1621</v>
      </c>
      <c r="J179" s="127" t="s">
        <v>1675</v>
      </c>
      <c r="K179" s="120" t="s">
        <v>1468</v>
      </c>
      <c r="L179" s="121" t="s">
        <v>1676</v>
      </c>
      <c r="M179" s="122" t="s">
        <v>680</v>
      </c>
      <c r="N179" s="119" t="s">
        <v>1677</v>
      </c>
    </row>
    <row r="180" ht="51.75" spans="1:14">
      <c r="A180" s="108" t="s">
        <v>1678</v>
      </c>
      <c r="B180" s="108" t="s">
        <v>1679</v>
      </c>
      <c r="C180" s="108" t="s">
        <v>182</v>
      </c>
      <c r="D180" s="111"/>
      <c r="E180" s="109" t="s">
        <v>1593</v>
      </c>
      <c r="F180" s="109" t="s">
        <v>1680</v>
      </c>
      <c r="H180" s="109" t="s">
        <v>709</v>
      </c>
      <c r="I180" s="109" t="s">
        <v>1621</v>
      </c>
      <c r="J180" s="127" t="s">
        <v>1681</v>
      </c>
      <c r="K180" s="120" t="s">
        <v>1468</v>
      </c>
      <c r="L180" s="121" t="s">
        <v>1682</v>
      </c>
      <c r="M180" s="122" t="s">
        <v>680</v>
      </c>
      <c r="N180" s="119" t="s">
        <v>1683</v>
      </c>
    </row>
    <row r="181" ht="51.75" spans="1:14">
      <c r="A181" s="108" t="s">
        <v>1684</v>
      </c>
      <c r="B181" s="108" t="s">
        <v>1685</v>
      </c>
      <c r="C181" s="108" t="s">
        <v>182</v>
      </c>
      <c r="D181" s="111"/>
      <c r="E181" s="109" t="s">
        <v>1593</v>
      </c>
      <c r="F181" s="109" t="s">
        <v>1686</v>
      </c>
      <c r="H181" s="109" t="s">
        <v>709</v>
      </c>
      <c r="I181" s="109" t="s">
        <v>1621</v>
      </c>
      <c r="J181" s="127" t="s">
        <v>1687</v>
      </c>
      <c r="K181" s="120" t="s">
        <v>1468</v>
      </c>
      <c r="L181" s="121" t="s">
        <v>1688</v>
      </c>
      <c r="M181" s="122" t="s">
        <v>680</v>
      </c>
      <c r="N181" s="119" t="s">
        <v>1689</v>
      </c>
    </row>
    <row r="182" ht="34.5" spans="1:14">
      <c r="A182" s="108" t="s">
        <v>1690</v>
      </c>
      <c r="B182" s="108" t="s">
        <v>1691</v>
      </c>
      <c r="C182" s="108" t="s">
        <v>1692</v>
      </c>
      <c r="D182" s="111"/>
      <c r="E182" s="109" t="s">
        <v>596</v>
      </c>
      <c r="F182" s="109" t="s">
        <v>1693</v>
      </c>
      <c r="H182" s="109" t="s">
        <v>1694</v>
      </c>
      <c r="I182" s="109" t="s">
        <v>1621</v>
      </c>
      <c r="J182" s="127" t="s">
        <v>1695</v>
      </c>
      <c r="K182" s="120" t="s">
        <v>1468</v>
      </c>
      <c r="L182" s="121" t="s">
        <v>603</v>
      </c>
      <c r="M182" s="122" t="s">
        <v>680</v>
      </c>
      <c r="N182" s="119" t="s">
        <v>1696</v>
      </c>
    </row>
    <row r="183" ht="34.5" spans="1:14">
      <c r="A183" s="108" t="s">
        <v>1697</v>
      </c>
      <c r="B183" s="108" t="s">
        <v>1698</v>
      </c>
      <c r="C183" s="108" t="s">
        <v>1692</v>
      </c>
      <c r="D183" s="111"/>
      <c r="E183" s="109" t="s">
        <v>596</v>
      </c>
      <c r="F183" s="109" t="s">
        <v>1699</v>
      </c>
      <c r="H183" s="109" t="s">
        <v>1694</v>
      </c>
      <c r="I183" s="109" t="s">
        <v>1621</v>
      </c>
      <c r="J183" s="127" t="s">
        <v>1700</v>
      </c>
      <c r="K183" s="120" t="s">
        <v>1468</v>
      </c>
      <c r="L183" s="121" t="s">
        <v>595</v>
      </c>
      <c r="M183" s="122" t="s">
        <v>680</v>
      </c>
      <c r="N183" s="119" t="s">
        <v>1701</v>
      </c>
    </row>
    <row r="184" ht="34.5" spans="1:14">
      <c r="A184" s="108" t="s">
        <v>1702</v>
      </c>
      <c r="B184" s="108" t="s">
        <v>1703</v>
      </c>
      <c r="C184" s="108" t="s">
        <v>684</v>
      </c>
      <c r="D184" s="111"/>
      <c r="E184" s="109" t="s">
        <v>596</v>
      </c>
      <c r="F184" s="109" t="s">
        <v>1704</v>
      </c>
      <c r="H184" s="109" t="s">
        <v>1694</v>
      </c>
      <c r="I184" s="109" t="s">
        <v>1621</v>
      </c>
      <c r="J184" s="127" t="s">
        <v>1705</v>
      </c>
      <c r="K184" s="120" t="s">
        <v>1468</v>
      </c>
      <c r="L184" s="121" t="s">
        <v>1706</v>
      </c>
      <c r="M184" s="122" t="s">
        <v>680</v>
      </c>
      <c r="N184" s="119" t="s">
        <v>1707</v>
      </c>
    </row>
    <row r="185" ht="34.5" spans="1:14">
      <c r="A185" s="108" t="s">
        <v>1708</v>
      </c>
      <c r="B185" s="108" t="s">
        <v>1709</v>
      </c>
      <c r="C185" s="108" t="s">
        <v>672</v>
      </c>
      <c r="D185" s="111"/>
      <c r="E185" s="109" t="s">
        <v>596</v>
      </c>
      <c r="F185" s="109" t="s">
        <v>1710</v>
      </c>
      <c r="H185" s="109" t="s">
        <v>1694</v>
      </c>
      <c r="I185" s="109" t="s">
        <v>1621</v>
      </c>
      <c r="J185" s="127" t="s">
        <v>1711</v>
      </c>
      <c r="K185" s="120" t="s">
        <v>1468</v>
      </c>
      <c r="L185" s="121" t="s">
        <v>1712</v>
      </c>
      <c r="M185" s="122" t="s">
        <v>680</v>
      </c>
      <c r="N185" s="119" t="s">
        <v>1713</v>
      </c>
    </row>
    <row r="186" ht="34.5" spans="1:14">
      <c r="A186" s="108" t="s">
        <v>1714</v>
      </c>
      <c r="B186" s="108" t="s">
        <v>1715</v>
      </c>
      <c r="C186" s="108" t="s">
        <v>672</v>
      </c>
      <c r="D186" s="111"/>
      <c r="E186" s="109" t="s">
        <v>596</v>
      </c>
      <c r="F186" s="109" t="s">
        <v>1716</v>
      </c>
      <c r="H186" s="109" t="s">
        <v>1694</v>
      </c>
      <c r="I186" s="109" t="s">
        <v>1621</v>
      </c>
      <c r="J186" s="127" t="s">
        <v>1717</v>
      </c>
      <c r="K186" s="120" t="s">
        <v>1468</v>
      </c>
      <c r="L186" s="121" t="s">
        <v>1718</v>
      </c>
      <c r="M186" s="122" t="s">
        <v>680</v>
      </c>
      <c r="N186" s="119" t="s">
        <v>1719</v>
      </c>
    </row>
    <row r="187" ht="34.5" spans="1:14">
      <c r="A187" s="108" t="s">
        <v>1720</v>
      </c>
      <c r="B187" s="108" t="s">
        <v>1721</v>
      </c>
      <c r="C187" s="108" t="s">
        <v>1692</v>
      </c>
      <c r="D187" s="111"/>
      <c r="E187" s="109" t="s">
        <v>596</v>
      </c>
      <c r="F187" s="109" t="s">
        <v>1722</v>
      </c>
      <c r="H187" s="109" t="s">
        <v>1694</v>
      </c>
      <c r="I187" s="109" t="s">
        <v>1621</v>
      </c>
      <c r="J187" s="127" t="s">
        <v>1723</v>
      </c>
      <c r="K187" s="120" t="s">
        <v>1468</v>
      </c>
      <c r="L187" s="121" t="s">
        <v>602</v>
      </c>
      <c r="M187" s="122" t="s">
        <v>680</v>
      </c>
      <c r="N187" s="119" t="s">
        <v>1724</v>
      </c>
    </row>
    <row r="188" ht="34.5" spans="1:14">
      <c r="A188" s="108" t="s">
        <v>1725</v>
      </c>
      <c r="B188" s="108" t="s">
        <v>1726</v>
      </c>
      <c r="C188" s="108" t="s">
        <v>1692</v>
      </c>
      <c r="D188" s="111"/>
      <c r="E188" s="109" t="s">
        <v>596</v>
      </c>
      <c r="F188" s="109" t="s">
        <v>1727</v>
      </c>
      <c r="H188" s="109" t="s">
        <v>1694</v>
      </c>
      <c r="I188" s="109" t="s">
        <v>1621</v>
      </c>
      <c r="J188" s="127" t="s">
        <v>1728</v>
      </c>
      <c r="K188" s="120" t="s">
        <v>1468</v>
      </c>
      <c r="L188" s="121" t="s">
        <v>1729</v>
      </c>
      <c r="M188" s="122" t="s">
        <v>680</v>
      </c>
      <c r="N188" s="119" t="s">
        <v>1730</v>
      </c>
    </row>
    <row r="189" ht="34.5" spans="1:14">
      <c r="A189" s="108" t="s">
        <v>1731</v>
      </c>
      <c r="B189" s="108" t="s">
        <v>1732</v>
      </c>
      <c r="C189" s="108" t="s">
        <v>672</v>
      </c>
      <c r="D189" s="111"/>
      <c r="E189" s="109" t="s">
        <v>596</v>
      </c>
      <c r="F189" s="109" t="s">
        <v>1733</v>
      </c>
      <c r="H189" s="109" t="s">
        <v>1694</v>
      </c>
      <c r="I189" s="109" t="s">
        <v>1621</v>
      </c>
      <c r="J189" s="127" t="s">
        <v>1734</v>
      </c>
      <c r="K189" s="120" t="s">
        <v>1468</v>
      </c>
      <c r="L189" s="121" t="s">
        <v>1735</v>
      </c>
      <c r="M189" s="122" t="s">
        <v>680</v>
      </c>
      <c r="N189" s="119" t="s">
        <v>1736</v>
      </c>
    </row>
    <row r="190" ht="34.5" spans="1:14">
      <c r="A190" s="108" t="s">
        <v>1737</v>
      </c>
      <c r="B190" s="108" t="s">
        <v>1738</v>
      </c>
      <c r="C190" s="108" t="s">
        <v>1692</v>
      </c>
      <c r="D190" s="111"/>
      <c r="E190" s="109" t="s">
        <v>596</v>
      </c>
      <c r="F190" s="109" t="s">
        <v>1739</v>
      </c>
      <c r="H190" s="109" t="s">
        <v>1694</v>
      </c>
      <c r="I190" s="109" t="s">
        <v>1621</v>
      </c>
      <c r="J190" s="127" t="s">
        <v>1740</v>
      </c>
      <c r="K190" s="120" t="s">
        <v>1468</v>
      </c>
      <c r="L190" s="121" t="s">
        <v>1741</v>
      </c>
      <c r="M190" s="122" t="s">
        <v>680</v>
      </c>
      <c r="N190" s="119" t="s">
        <v>1742</v>
      </c>
    </row>
    <row r="191" ht="34.5" spans="1:14">
      <c r="A191" s="108" t="s">
        <v>1743</v>
      </c>
      <c r="B191" s="108" t="s">
        <v>1744</v>
      </c>
      <c r="C191" s="108" t="s">
        <v>672</v>
      </c>
      <c r="D191" s="111"/>
      <c r="E191" s="109" t="s">
        <v>596</v>
      </c>
      <c r="F191" s="109" t="s">
        <v>1745</v>
      </c>
      <c r="H191" s="109" t="s">
        <v>1694</v>
      </c>
      <c r="I191" s="109" t="s">
        <v>1621</v>
      </c>
      <c r="J191" s="127" t="s">
        <v>1746</v>
      </c>
      <c r="K191" s="120" t="s">
        <v>1468</v>
      </c>
      <c r="L191" s="121" t="s">
        <v>1747</v>
      </c>
      <c r="M191" s="122" t="s">
        <v>680</v>
      </c>
      <c r="N191" s="119" t="s">
        <v>1748</v>
      </c>
    </row>
    <row r="192" ht="34.5" spans="1:14">
      <c r="A192" s="108" t="s">
        <v>1749</v>
      </c>
      <c r="B192" s="108" t="s">
        <v>1750</v>
      </c>
      <c r="C192" s="108" t="s">
        <v>684</v>
      </c>
      <c r="D192" s="111"/>
      <c r="E192" s="109" t="s">
        <v>596</v>
      </c>
      <c r="F192" s="109" t="s">
        <v>1751</v>
      </c>
      <c r="H192" s="109" t="s">
        <v>1694</v>
      </c>
      <c r="I192" s="109" t="s">
        <v>1621</v>
      </c>
      <c r="J192" s="127" t="s">
        <v>1752</v>
      </c>
      <c r="K192" s="120" t="s">
        <v>1468</v>
      </c>
      <c r="L192" s="121" t="s">
        <v>1753</v>
      </c>
      <c r="M192" s="122" t="s">
        <v>680</v>
      </c>
      <c r="N192" s="119" t="s">
        <v>1707</v>
      </c>
    </row>
    <row r="193" ht="34.5" spans="1:14">
      <c r="A193" s="108" t="s">
        <v>1754</v>
      </c>
      <c r="B193" s="108" t="s">
        <v>1755</v>
      </c>
      <c r="C193" s="108" t="s">
        <v>684</v>
      </c>
      <c r="D193" s="111"/>
      <c r="E193" s="109" t="s">
        <v>596</v>
      </c>
      <c r="F193" s="109" t="s">
        <v>1756</v>
      </c>
      <c r="H193" s="109" t="s">
        <v>1694</v>
      </c>
      <c r="I193" s="109" t="s">
        <v>1621</v>
      </c>
      <c r="J193" s="127" t="s">
        <v>1757</v>
      </c>
      <c r="K193" s="120" t="s">
        <v>1468</v>
      </c>
      <c r="L193" s="121" t="s">
        <v>1758</v>
      </c>
      <c r="M193" s="122" t="s">
        <v>680</v>
      </c>
      <c r="N193" s="119" t="s">
        <v>1707</v>
      </c>
    </row>
    <row r="194" ht="34.5" spans="1:14">
      <c r="A194" s="108" t="s">
        <v>1759</v>
      </c>
      <c r="B194" s="108" t="s">
        <v>1760</v>
      </c>
      <c r="C194" s="108" t="s">
        <v>684</v>
      </c>
      <c r="D194" s="111"/>
      <c r="E194" s="109" t="s">
        <v>596</v>
      </c>
      <c r="F194" s="109" t="s">
        <v>1761</v>
      </c>
      <c r="H194" s="109" t="s">
        <v>1694</v>
      </c>
      <c r="I194" s="109" t="s">
        <v>1621</v>
      </c>
      <c r="J194" s="127" t="s">
        <v>1762</v>
      </c>
      <c r="K194" s="120" t="s">
        <v>1468</v>
      </c>
      <c r="L194" s="121" t="s">
        <v>1763</v>
      </c>
      <c r="M194" s="122" t="s">
        <v>680</v>
      </c>
      <c r="N194" s="119" t="s">
        <v>1707</v>
      </c>
    </row>
    <row r="195" ht="34.5" spans="1:14">
      <c r="A195" s="108" t="s">
        <v>1764</v>
      </c>
      <c r="B195" s="108" t="s">
        <v>1765</v>
      </c>
      <c r="C195" s="108" t="s">
        <v>684</v>
      </c>
      <c r="D195" s="111"/>
      <c r="E195" s="109" t="s">
        <v>596</v>
      </c>
      <c r="F195" s="109" t="s">
        <v>1766</v>
      </c>
      <c r="H195" s="109" t="s">
        <v>1694</v>
      </c>
      <c r="I195" s="109" t="s">
        <v>1621</v>
      </c>
      <c r="J195" s="127" t="s">
        <v>1767</v>
      </c>
      <c r="K195" s="120" t="s">
        <v>1468</v>
      </c>
      <c r="L195" s="121" t="s">
        <v>1768</v>
      </c>
      <c r="M195" s="122" t="s">
        <v>680</v>
      </c>
      <c r="N195" s="119" t="s">
        <v>1707</v>
      </c>
    </row>
    <row r="196" ht="34.5" spans="1:14">
      <c r="A196" s="108" t="s">
        <v>1769</v>
      </c>
      <c r="B196" s="108" t="s">
        <v>1770</v>
      </c>
      <c r="C196" s="108" t="s">
        <v>684</v>
      </c>
      <c r="D196" s="111"/>
      <c r="E196" s="109" t="s">
        <v>596</v>
      </c>
      <c r="F196" s="109" t="s">
        <v>1771</v>
      </c>
      <c r="H196" s="109" t="s">
        <v>1694</v>
      </c>
      <c r="I196" s="109" t="s">
        <v>1621</v>
      </c>
      <c r="J196" s="127" t="s">
        <v>1772</v>
      </c>
      <c r="K196" s="120" t="s">
        <v>1468</v>
      </c>
      <c r="L196" s="121" t="s">
        <v>1773</v>
      </c>
      <c r="M196" s="122" t="s">
        <v>680</v>
      </c>
      <c r="N196" s="119" t="s">
        <v>1707</v>
      </c>
    </row>
    <row r="197" ht="34.5" spans="1:14">
      <c r="A197" s="108" t="s">
        <v>1774</v>
      </c>
      <c r="B197" s="108" t="s">
        <v>1775</v>
      </c>
      <c r="C197" s="108" t="s">
        <v>684</v>
      </c>
      <c r="D197" s="111"/>
      <c r="E197" s="109" t="s">
        <v>596</v>
      </c>
      <c r="F197" s="109" t="s">
        <v>1776</v>
      </c>
      <c r="H197" s="109" t="s">
        <v>1694</v>
      </c>
      <c r="I197" s="109" t="s">
        <v>1621</v>
      </c>
      <c r="J197" s="127" t="s">
        <v>1777</v>
      </c>
      <c r="K197" s="120" t="s">
        <v>1468</v>
      </c>
      <c r="L197" s="121" t="s">
        <v>1778</v>
      </c>
      <c r="M197" s="122" t="s">
        <v>680</v>
      </c>
      <c r="N197" s="119" t="s">
        <v>1707</v>
      </c>
    </row>
    <row r="198" ht="34.5" spans="1:14">
      <c r="A198" s="108" t="s">
        <v>1779</v>
      </c>
      <c r="B198" s="108" t="s">
        <v>1780</v>
      </c>
      <c r="C198" s="108" t="s">
        <v>182</v>
      </c>
      <c r="D198" s="111"/>
      <c r="E198" s="109" t="s">
        <v>659</v>
      </c>
      <c r="F198" s="109" t="s">
        <v>1781</v>
      </c>
      <c r="H198" s="109" t="s">
        <v>709</v>
      </c>
      <c r="I198" s="109" t="s">
        <v>676</v>
      </c>
      <c r="J198" s="127" t="s">
        <v>1782</v>
      </c>
      <c r="K198" s="111" t="s">
        <v>678</v>
      </c>
      <c r="L198" s="121" t="s">
        <v>1783</v>
      </c>
      <c r="M198" s="122" t="s">
        <v>680</v>
      </c>
      <c r="N198" s="128" t="s">
        <v>1514</v>
      </c>
    </row>
    <row r="199" ht="34.5" spans="1:14">
      <c r="A199" s="108" t="s">
        <v>1784</v>
      </c>
      <c r="B199" s="108" t="s">
        <v>1785</v>
      </c>
      <c r="C199" s="108" t="s">
        <v>182</v>
      </c>
      <c r="D199" s="111"/>
      <c r="E199" s="109" t="s">
        <v>659</v>
      </c>
      <c r="F199" s="109" t="s">
        <v>1786</v>
      </c>
      <c r="H199" s="109" t="s">
        <v>709</v>
      </c>
      <c r="I199" s="109" t="s">
        <v>676</v>
      </c>
      <c r="J199" s="127" t="s">
        <v>1787</v>
      </c>
      <c r="K199" s="111" t="s">
        <v>678</v>
      </c>
      <c r="L199" s="121" t="s">
        <v>1788</v>
      </c>
      <c r="M199" s="122" t="s">
        <v>680</v>
      </c>
      <c r="N199" s="128" t="s">
        <v>1514</v>
      </c>
    </row>
    <row r="200" ht="51.75" spans="1:14">
      <c r="A200" s="108" t="s">
        <v>1789</v>
      </c>
      <c r="B200" s="108" t="s">
        <v>1790</v>
      </c>
      <c r="C200" s="108" t="s">
        <v>182</v>
      </c>
      <c r="D200" s="111"/>
      <c r="E200" s="109" t="s">
        <v>659</v>
      </c>
      <c r="F200" s="109" t="s">
        <v>1791</v>
      </c>
      <c r="H200" s="109" t="s">
        <v>709</v>
      </c>
      <c r="I200" s="109" t="s">
        <v>676</v>
      </c>
      <c r="J200" s="127" t="s">
        <v>1792</v>
      </c>
      <c r="K200" s="111" t="s">
        <v>678</v>
      </c>
      <c r="L200" s="121" t="s">
        <v>1793</v>
      </c>
      <c r="M200" s="122" t="s">
        <v>680</v>
      </c>
      <c r="N200" s="128" t="s">
        <v>1514</v>
      </c>
    </row>
    <row r="201" ht="51.75" spans="1:14">
      <c r="A201" s="108" t="s">
        <v>1794</v>
      </c>
      <c r="B201" s="108" t="s">
        <v>1795</v>
      </c>
      <c r="C201" s="108" t="s">
        <v>182</v>
      </c>
      <c r="D201" s="111"/>
      <c r="E201" s="109" t="s">
        <v>659</v>
      </c>
      <c r="F201" s="109" t="s">
        <v>1796</v>
      </c>
      <c r="H201" s="109" t="s">
        <v>709</v>
      </c>
      <c r="I201" s="109" t="s">
        <v>676</v>
      </c>
      <c r="J201" s="127" t="s">
        <v>1797</v>
      </c>
      <c r="K201" s="111" t="s">
        <v>678</v>
      </c>
      <c r="L201" s="121" t="s">
        <v>1798</v>
      </c>
      <c r="M201" s="122" t="s">
        <v>680</v>
      </c>
      <c r="N201" s="128" t="s">
        <v>1514</v>
      </c>
    </row>
    <row r="202" ht="34.5" spans="1:14">
      <c r="A202" s="108" t="s">
        <v>1799</v>
      </c>
      <c r="B202" s="108" t="s">
        <v>1800</v>
      </c>
      <c r="C202" s="108" t="s">
        <v>672</v>
      </c>
      <c r="D202" s="111"/>
      <c r="E202" s="109" t="s">
        <v>706</v>
      </c>
      <c r="F202" s="109" t="s">
        <v>1801</v>
      </c>
      <c r="H202" s="109" t="s">
        <v>709</v>
      </c>
      <c r="I202" s="109" t="s">
        <v>710</v>
      </c>
      <c r="J202" s="127" t="s">
        <v>1802</v>
      </c>
      <c r="K202" s="120" t="s">
        <v>1468</v>
      </c>
      <c r="L202" s="121" t="s">
        <v>1803</v>
      </c>
      <c r="M202" s="122" t="s">
        <v>713</v>
      </c>
      <c r="N202" s="119" t="s">
        <v>1804</v>
      </c>
    </row>
    <row r="203" ht="34.5" spans="1:14">
      <c r="A203" s="108" t="s">
        <v>1805</v>
      </c>
      <c r="B203" s="108" t="s">
        <v>1806</v>
      </c>
      <c r="C203" s="108" t="s">
        <v>672</v>
      </c>
      <c r="D203" s="111"/>
      <c r="E203" s="109" t="s">
        <v>706</v>
      </c>
      <c r="F203" s="109" t="s">
        <v>1807</v>
      </c>
      <c r="H203" s="109" t="s">
        <v>709</v>
      </c>
      <c r="I203" s="109" t="s">
        <v>710</v>
      </c>
      <c r="J203" s="127" t="s">
        <v>1808</v>
      </c>
      <c r="K203" s="120" t="s">
        <v>1468</v>
      </c>
      <c r="L203" s="121" t="s">
        <v>1809</v>
      </c>
      <c r="M203" s="122" t="s">
        <v>720</v>
      </c>
      <c r="N203" s="119" t="s">
        <v>1804</v>
      </c>
    </row>
    <row r="204" ht="34.5" spans="1:14">
      <c r="A204" s="108" t="s">
        <v>1810</v>
      </c>
      <c r="B204" s="108" t="s">
        <v>1811</v>
      </c>
      <c r="C204" s="108" t="s">
        <v>672</v>
      </c>
      <c r="D204" s="111"/>
      <c r="E204" s="109" t="s">
        <v>706</v>
      </c>
      <c r="F204" s="109" t="s">
        <v>1812</v>
      </c>
      <c r="H204" s="109" t="s">
        <v>709</v>
      </c>
      <c r="I204" s="109" t="s">
        <v>710</v>
      </c>
      <c r="J204" s="127" t="s">
        <v>1813</v>
      </c>
      <c r="K204" s="120" t="s">
        <v>1468</v>
      </c>
      <c r="L204" s="121" t="s">
        <v>1814</v>
      </c>
      <c r="M204" s="122" t="s">
        <v>713</v>
      </c>
      <c r="N204" s="119" t="s">
        <v>1815</v>
      </c>
    </row>
    <row r="205" ht="34.5" spans="1:14">
      <c r="A205" s="108" t="s">
        <v>1816</v>
      </c>
      <c r="B205" s="108" t="s">
        <v>1817</v>
      </c>
      <c r="C205" s="108" t="s">
        <v>672</v>
      </c>
      <c r="D205" s="111"/>
      <c r="E205" s="109" t="s">
        <v>706</v>
      </c>
      <c r="F205" s="109" t="s">
        <v>1818</v>
      </c>
      <c r="H205" s="109" t="s">
        <v>709</v>
      </c>
      <c r="I205" s="109" t="s">
        <v>710</v>
      </c>
      <c r="J205" s="127" t="s">
        <v>1819</v>
      </c>
      <c r="K205" s="120" t="s">
        <v>1468</v>
      </c>
      <c r="L205" s="121" t="s">
        <v>1820</v>
      </c>
      <c r="M205" s="122" t="s">
        <v>720</v>
      </c>
      <c r="N205" s="119" t="s">
        <v>1815</v>
      </c>
    </row>
    <row r="206" ht="86.25" spans="1:14">
      <c r="A206" s="108" t="s">
        <v>1821</v>
      </c>
      <c r="B206" s="108" t="s">
        <v>1822</v>
      </c>
      <c r="C206" s="108" t="s">
        <v>182</v>
      </c>
      <c r="D206" s="111"/>
      <c r="E206" s="109" t="s">
        <v>659</v>
      </c>
      <c r="F206" s="109" t="s">
        <v>1823</v>
      </c>
      <c r="H206" s="109" t="s">
        <v>709</v>
      </c>
      <c r="I206" s="109" t="s">
        <v>676</v>
      </c>
      <c r="J206" s="127" t="s">
        <v>1824</v>
      </c>
      <c r="K206" s="111" t="s">
        <v>678</v>
      </c>
      <c r="L206" s="121" t="s">
        <v>1825</v>
      </c>
      <c r="M206" s="122" t="s">
        <v>680</v>
      </c>
      <c r="N206" s="128" t="s">
        <v>1514</v>
      </c>
    </row>
    <row r="207" ht="86.25" spans="1:14">
      <c r="A207" s="108" t="s">
        <v>1826</v>
      </c>
      <c r="B207" s="108" t="s">
        <v>1827</v>
      </c>
      <c r="C207" s="108" t="s">
        <v>182</v>
      </c>
      <c r="D207" s="111"/>
      <c r="E207" s="109" t="s">
        <v>659</v>
      </c>
      <c r="F207" s="109" t="s">
        <v>1828</v>
      </c>
      <c r="H207" s="109" t="s">
        <v>709</v>
      </c>
      <c r="I207" s="109" t="s">
        <v>676</v>
      </c>
      <c r="J207" s="127" t="s">
        <v>1829</v>
      </c>
      <c r="K207" s="111" t="s">
        <v>678</v>
      </c>
      <c r="L207" s="121" t="s">
        <v>1830</v>
      </c>
      <c r="M207" s="122" t="s">
        <v>680</v>
      </c>
      <c r="N207" s="128" t="s">
        <v>1514</v>
      </c>
    </row>
    <row r="208" ht="86.25" spans="1:14">
      <c r="A208" s="108" t="s">
        <v>1831</v>
      </c>
      <c r="B208" s="108" t="s">
        <v>1832</v>
      </c>
      <c r="C208" s="108" t="s">
        <v>182</v>
      </c>
      <c r="D208" s="111"/>
      <c r="E208" s="109" t="s">
        <v>659</v>
      </c>
      <c r="F208" s="109" t="s">
        <v>1833</v>
      </c>
      <c r="H208" s="109" t="s">
        <v>709</v>
      </c>
      <c r="I208" s="109" t="s">
        <v>676</v>
      </c>
      <c r="J208" s="127" t="s">
        <v>1834</v>
      </c>
      <c r="K208" s="111" t="s">
        <v>678</v>
      </c>
      <c r="L208" s="121" t="s">
        <v>1835</v>
      </c>
      <c r="M208" s="122" t="s">
        <v>680</v>
      </c>
      <c r="N208" s="128" t="s">
        <v>1514</v>
      </c>
    </row>
    <row r="209" ht="69" spans="1:14">
      <c r="A209" s="108" t="s">
        <v>1836</v>
      </c>
      <c r="B209" s="108" t="s">
        <v>1837</v>
      </c>
      <c r="C209" s="108" t="s">
        <v>1131</v>
      </c>
      <c r="D209" s="111"/>
      <c r="E209" s="109" t="s">
        <v>659</v>
      </c>
      <c r="F209" s="109" t="s">
        <v>1838</v>
      </c>
      <c r="H209" s="109" t="s">
        <v>709</v>
      </c>
      <c r="I209" s="109" t="s">
        <v>676</v>
      </c>
      <c r="J209" s="127" t="s">
        <v>1839</v>
      </c>
      <c r="K209" s="111" t="s">
        <v>678</v>
      </c>
      <c r="L209" s="121" t="s">
        <v>1837</v>
      </c>
      <c r="M209" s="122" t="s">
        <v>680</v>
      </c>
      <c r="N209" s="119" t="s">
        <v>1535</v>
      </c>
    </row>
    <row r="210" ht="51.75" spans="1:14">
      <c r="A210" s="108" t="s">
        <v>1840</v>
      </c>
      <c r="B210" s="108" t="s">
        <v>1841</v>
      </c>
      <c r="C210" s="108" t="s">
        <v>672</v>
      </c>
      <c r="D210" s="111"/>
      <c r="E210" s="109" t="s">
        <v>659</v>
      </c>
      <c r="F210" s="109" t="s">
        <v>1842</v>
      </c>
      <c r="H210" s="109" t="s">
        <v>709</v>
      </c>
      <c r="I210" s="109" t="s">
        <v>676</v>
      </c>
      <c r="J210" s="127" t="s">
        <v>1843</v>
      </c>
      <c r="K210" s="111" t="s">
        <v>678</v>
      </c>
      <c r="L210" s="121" t="s">
        <v>1841</v>
      </c>
      <c r="M210" s="122" t="s">
        <v>680</v>
      </c>
      <c r="N210" s="119" t="s">
        <v>1535</v>
      </c>
    </row>
    <row r="211" ht="51.75" spans="1:14">
      <c r="A211" s="108" t="s">
        <v>1844</v>
      </c>
      <c r="B211" s="108" t="s">
        <v>1845</v>
      </c>
      <c r="C211" s="108" t="s">
        <v>684</v>
      </c>
      <c r="D211" s="111"/>
      <c r="E211" s="109" t="s">
        <v>659</v>
      </c>
      <c r="F211" s="109" t="s">
        <v>1846</v>
      </c>
      <c r="H211" s="109" t="s">
        <v>709</v>
      </c>
      <c r="I211" s="109" t="s">
        <v>676</v>
      </c>
      <c r="J211" s="127" t="s">
        <v>1847</v>
      </c>
      <c r="K211" s="111" t="s">
        <v>678</v>
      </c>
      <c r="L211" s="121" t="s">
        <v>1845</v>
      </c>
      <c r="M211" s="122" t="s">
        <v>680</v>
      </c>
      <c r="N211" s="119" t="s">
        <v>1535</v>
      </c>
    </row>
    <row r="212" ht="51.75" spans="1:14">
      <c r="A212" s="108" t="s">
        <v>1848</v>
      </c>
      <c r="B212" s="108" t="s">
        <v>1849</v>
      </c>
      <c r="C212" s="108" t="s">
        <v>672</v>
      </c>
      <c r="D212" s="111"/>
      <c r="E212" s="109" t="s">
        <v>659</v>
      </c>
      <c r="F212" s="109" t="s">
        <v>1850</v>
      </c>
      <c r="H212" s="109" t="s">
        <v>709</v>
      </c>
      <c r="I212" s="109" t="s">
        <v>676</v>
      </c>
      <c r="J212" s="127" t="s">
        <v>1851</v>
      </c>
      <c r="K212" s="111" t="s">
        <v>678</v>
      </c>
      <c r="L212" s="121" t="s">
        <v>1849</v>
      </c>
      <c r="M212" s="122" t="s">
        <v>680</v>
      </c>
      <c r="N212" s="119" t="s">
        <v>1535</v>
      </c>
    </row>
    <row r="213" ht="51.75" spans="1:14">
      <c r="A213" s="108" t="s">
        <v>1852</v>
      </c>
      <c r="B213" s="108" t="s">
        <v>1853</v>
      </c>
      <c r="C213" s="108" t="s">
        <v>672</v>
      </c>
      <c r="D213" s="111"/>
      <c r="E213" s="109" t="s">
        <v>659</v>
      </c>
      <c r="F213" s="109" t="s">
        <v>1854</v>
      </c>
      <c r="H213" s="109" t="s">
        <v>709</v>
      </c>
      <c r="I213" s="109" t="s">
        <v>676</v>
      </c>
      <c r="J213" s="127" t="s">
        <v>1855</v>
      </c>
      <c r="K213" s="111" t="s">
        <v>678</v>
      </c>
      <c r="L213" s="121" t="s">
        <v>1853</v>
      </c>
      <c r="M213" s="122" t="s">
        <v>680</v>
      </c>
      <c r="N213" s="119" t="s">
        <v>1535</v>
      </c>
    </row>
    <row r="214" ht="69" spans="1:14">
      <c r="A214" s="108" t="s">
        <v>1856</v>
      </c>
      <c r="B214" s="108" t="s">
        <v>1857</v>
      </c>
      <c r="C214" s="108" t="s">
        <v>672</v>
      </c>
      <c r="D214" s="111"/>
      <c r="E214" s="109" t="s">
        <v>659</v>
      </c>
      <c r="F214" s="109" t="s">
        <v>1858</v>
      </c>
      <c r="H214" s="109" t="s">
        <v>709</v>
      </c>
      <c r="I214" s="109" t="s">
        <v>676</v>
      </c>
      <c r="J214" s="127" t="s">
        <v>1859</v>
      </c>
      <c r="K214" s="111" t="s">
        <v>678</v>
      </c>
      <c r="L214" s="121" t="s">
        <v>1860</v>
      </c>
      <c r="M214" s="122" t="s">
        <v>680</v>
      </c>
      <c r="N214" s="119" t="s">
        <v>1861</v>
      </c>
    </row>
    <row r="215" ht="69" spans="1:14">
      <c r="A215" s="108" t="s">
        <v>1862</v>
      </c>
      <c r="B215" s="108" t="s">
        <v>1863</v>
      </c>
      <c r="C215" s="108" t="s">
        <v>182</v>
      </c>
      <c r="D215" s="111"/>
      <c r="E215" s="109" t="s">
        <v>659</v>
      </c>
      <c r="F215" s="109" t="s">
        <v>1864</v>
      </c>
      <c r="H215" s="109" t="s">
        <v>709</v>
      </c>
      <c r="I215" s="109" t="s">
        <v>676</v>
      </c>
      <c r="J215" s="127" t="s">
        <v>1865</v>
      </c>
      <c r="K215" s="111" t="s">
        <v>678</v>
      </c>
      <c r="L215" s="121" t="s">
        <v>1866</v>
      </c>
      <c r="M215" s="122" t="s">
        <v>680</v>
      </c>
      <c r="N215" s="119" t="s">
        <v>1867</v>
      </c>
    </row>
    <row r="216" ht="69" spans="1:14">
      <c r="A216" s="108" t="s">
        <v>1868</v>
      </c>
      <c r="B216" s="108" t="s">
        <v>1869</v>
      </c>
      <c r="C216" s="108" t="s">
        <v>182</v>
      </c>
      <c r="D216" s="111"/>
      <c r="E216" s="109" t="s">
        <v>659</v>
      </c>
      <c r="F216" s="109" t="s">
        <v>1870</v>
      </c>
      <c r="H216" s="109" t="s">
        <v>709</v>
      </c>
      <c r="I216" s="109" t="s">
        <v>676</v>
      </c>
      <c r="J216" s="127" t="s">
        <v>1871</v>
      </c>
      <c r="K216" s="111" t="s">
        <v>678</v>
      </c>
      <c r="L216" s="121" t="s">
        <v>1872</v>
      </c>
      <c r="M216" s="122" t="s">
        <v>680</v>
      </c>
      <c r="N216" s="119" t="s">
        <v>1873</v>
      </c>
    </row>
    <row r="217" ht="69" spans="1:14">
      <c r="A217" s="108" t="s">
        <v>1874</v>
      </c>
      <c r="B217" s="108" t="s">
        <v>1875</v>
      </c>
      <c r="C217" s="108" t="s">
        <v>182</v>
      </c>
      <c r="D217" s="111"/>
      <c r="E217" s="109" t="s">
        <v>659</v>
      </c>
      <c r="F217" s="109" t="s">
        <v>1876</v>
      </c>
      <c r="H217" s="109" t="s">
        <v>709</v>
      </c>
      <c r="I217" s="109" t="s">
        <v>676</v>
      </c>
      <c r="J217" s="127" t="s">
        <v>1877</v>
      </c>
      <c r="K217" s="111" t="s">
        <v>678</v>
      </c>
      <c r="L217" s="121" t="s">
        <v>1878</v>
      </c>
      <c r="M217" s="122" t="s">
        <v>720</v>
      </c>
      <c r="N217" s="119" t="s">
        <v>1879</v>
      </c>
    </row>
    <row r="218" ht="69" spans="1:14">
      <c r="A218" s="108" t="s">
        <v>1880</v>
      </c>
      <c r="B218" s="108" t="s">
        <v>1881</v>
      </c>
      <c r="C218" s="108" t="s">
        <v>182</v>
      </c>
      <c r="D218" s="111"/>
      <c r="E218" s="109" t="s">
        <v>659</v>
      </c>
      <c r="F218" s="109" t="s">
        <v>1882</v>
      </c>
      <c r="H218" s="109" t="s">
        <v>709</v>
      </c>
      <c r="I218" s="109" t="s">
        <v>676</v>
      </c>
      <c r="J218" s="127" t="s">
        <v>1883</v>
      </c>
      <c r="K218" s="111" t="s">
        <v>678</v>
      </c>
      <c r="L218" s="121" t="s">
        <v>1884</v>
      </c>
      <c r="M218" s="122" t="s">
        <v>720</v>
      </c>
      <c r="N218" s="119" t="s">
        <v>1885</v>
      </c>
    </row>
    <row r="219" ht="69" spans="1:14">
      <c r="A219" s="108" t="s">
        <v>1886</v>
      </c>
      <c r="B219" s="108" t="s">
        <v>1887</v>
      </c>
      <c r="C219" s="108" t="s">
        <v>672</v>
      </c>
      <c r="D219" s="111" t="s">
        <v>698</v>
      </c>
      <c r="E219" s="109" t="s">
        <v>659</v>
      </c>
      <c r="F219" s="109" t="s">
        <v>1888</v>
      </c>
      <c r="H219" s="109" t="s">
        <v>709</v>
      </c>
      <c r="I219" s="109" t="s">
        <v>676</v>
      </c>
      <c r="J219" s="127" t="s">
        <v>1889</v>
      </c>
      <c r="K219" s="111" t="s">
        <v>678</v>
      </c>
      <c r="L219" s="121" t="s">
        <v>1890</v>
      </c>
      <c r="M219" s="122" t="s">
        <v>680</v>
      </c>
      <c r="N219" s="119" t="s">
        <v>1891</v>
      </c>
    </row>
    <row r="220" ht="69" spans="1:14">
      <c r="A220" s="108" t="s">
        <v>1892</v>
      </c>
      <c r="B220" s="108" t="s">
        <v>1893</v>
      </c>
      <c r="C220" s="108" t="s">
        <v>672</v>
      </c>
      <c r="D220" s="111" t="s">
        <v>698</v>
      </c>
      <c r="E220" s="109" t="s">
        <v>659</v>
      </c>
      <c r="F220" s="109" t="s">
        <v>1894</v>
      </c>
      <c r="H220" s="109" t="s">
        <v>709</v>
      </c>
      <c r="I220" s="109" t="s">
        <v>676</v>
      </c>
      <c r="J220" s="127" t="s">
        <v>1895</v>
      </c>
      <c r="K220" s="111" t="s">
        <v>678</v>
      </c>
      <c r="L220" s="121" t="s">
        <v>1896</v>
      </c>
      <c r="M220" s="122" t="s">
        <v>680</v>
      </c>
      <c r="N220" s="119" t="s">
        <v>1897</v>
      </c>
    </row>
    <row r="221" ht="69" spans="1:14">
      <c r="A221" s="108" t="s">
        <v>1898</v>
      </c>
      <c r="B221" s="108" t="s">
        <v>1899</v>
      </c>
      <c r="C221" s="108" t="s">
        <v>672</v>
      </c>
      <c r="D221" s="111"/>
      <c r="E221" s="109" t="s">
        <v>659</v>
      </c>
      <c r="F221" s="109" t="s">
        <v>1900</v>
      </c>
      <c r="H221" s="109" t="s">
        <v>709</v>
      </c>
      <c r="I221" s="109" t="s">
        <v>676</v>
      </c>
      <c r="J221" s="127" t="s">
        <v>1901</v>
      </c>
      <c r="K221" s="111" t="s">
        <v>678</v>
      </c>
      <c r="L221" s="121" t="s">
        <v>1902</v>
      </c>
      <c r="M221" s="122" t="s">
        <v>680</v>
      </c>
      <c r="N221" s="119" t="s">
        <v>1903</v>
      </c>
    </row>
    <row r="222" ht="51.75" spans="1:14">
      <c r="A222" s="108" t="s">
        <v>1904</v>
      </c>
      <c r="B222" s="108" t="s">
        <v>1905</v>
      </c>
      <c r="C222" s="108" t="s">
        <v>755</v>
      </c>
      <c r="D222" s="109"/>
      <c r="E222" s="109" t="s">
        <v>659</v>
      </c>
      <c r="F222" s="109" t="s">
        <v>1906</v>
      </c>
      <c r="H222" s="109" t="s">
        <v>709</v>
      </c>
      <c r="I222" s="109" t="s">
        <v>676</v>
      </c>
      <c r="J222" s="127" t="s">
        <v>1907</v>
      </c>
      <c r="K222" s="111" t="s">
        <v>678</v>
      </c>
      <c r="L222" s="121" t="s">
        <v>1908</v>
      </c>
      <c r="M222" s="122" t="s">
        <v>680</v>
      </c>
      <c r="N222" s="119" t="s">
        <v>1909</v>
      </c>
    </row>
    <row r="223" ht="51.75" spans="1:14">
      <c r="A223" s="108" t="s">
        <v>1910</v>
      </c>
      <c r="B223" s="108" t="s">
        <v>1911</v>
      </c>
      <c r="C223" s="108" t="s">
        <v>672</v>
      </c>
      <c r="D223" s="109" t="s">
        <v>698</v>
      </c>
      <c r="E223" s="109" t="s">
        <v>659</v>
      </c>
      <c r="F223" s="109" t="s">
        <v>1912</v>
      </c>
      <c r="H223" s="109" t="s">
        <v>709</v>
      </c>
      <c r="I223" s="109" t="s">
        <v>676</v>
      </c>
      <c r="J223" s="127" t="s">
        <v>1913</v>
      </c>
      <c r="K223" s="111" t="s">
        <v>678</v>
      </c>
      <c r="L223" s="121" t="s">
        <v>1914</v>
      </c>
      <c r="M223" s="122" t="s">
        <v>680</v>
      </c>
      <c r="N223" s="119" t="s">
        <v>1915</v>
      </c>
    </row>
    <row r="224" ht="103.5" spans="1:14">
      <c r="A224" s="108" t="s">
        <v>1916</v>
      </c>
      <c r="B224" s="108" t="s">
        <v>1917</v>
      </c>
      <c r="C224" s="108" t="s">
        <v>182</v>
      </c>
      <c r="D224" s="111"/>
      <c r="E224" s="109" t="s">
        <v>659</v>
      </c>
      <c r="F224" s="109" t="s">
        <v>1918</v>
      </c>
      <c r="H224" s="109" t="s">
        <v>709</v>
      </c>
      <c r="I224" s="109" t="s">
        <v>676</v>
      </c>
      <c r="J224" s="127" t="s">
        <v>1919</v>
      </c>
      <c r="K224" s="111" t="s">
        <v>678</v>
      </c>
      <c r="L224" s="121" t="s">
        <v>1920</v>
      </c>
      <c r="M224" s="122" t="s">
        <v>680</v>
      </c>
      <c r="N224" s="119" t="s">
        <v>1921</v>
      </c>
    </row>
    <row r="225" ht="103.5" spans="1:14">
      <c r="A225" s="108" t="s">
        <v>1922</v>
      </c>
      <c r="B225" s="108" t="s">
        <v>1923</v>
      </c>
      <c r="C225" s="108" t="s">
        <v>182</v>
      </c>
      <c r="D225" s="111"/>
      <c r="E225" s="109" t="s">
        <v>659</v>
      </c>
      <c r="F225" s="109" t="s">
        <v>1924</v>
      </c>
      <c r="H225" s="109" t="s">
        <v>675</v>
      </c>
      <c r="I225" s="109" t="s">
        <v>676</v>
      </c>
      <c r="J225" s="127" t="s">
        <v>1925</v>
      </c>
      <c r="K225" s="111" t="s">
        <v>678</v>
      </c>
      <c r="L225" s="121" t="s">
        <v>1926</v>
      </c>
      <c r="M225" s="122" t="s">
        <v>680</v>
      </c>
      <c r="N225" s="119" t="s">
        <v>1927</v>
      </c>
    </row>
    <row r="226" ht="51.75" spans="1:14">
      <c r="A226" s="108" t="s">
        <v>1928</v>
      </c>
      <c r="B226" s="108" t="s">
        <v>1929</v>
      </c>
      <c r="C226" s="108" t="s">
        <v>182</v>
      </c>
      <c r="D226" s="111"/>
      <c r="E226" s="109" t="s">
        <v>659</v>
      </c>
      <c r="F226" s="109" t="s">
        <v>1930</v>
      </c>
      <c r="H226" s="109" t="s">
        <v>1931</v>
      </c>
      <c r="I226" s="109" t="s">
        <v>705</v>
      </c>
      <c r="J226" s="127" t="s">
        <v>1932</v>
      </c>
      <c r="K226" s="111" t="s">
        <v>1468</v>
      </c>
      <c r="L226" s="121" t="s">
        <v>1933</v>
      </c>
      <c r="M226" s="122" t="s">
        <v>689</v>
      </c>
      <c r="N226" s="119" t="s">
        <v>1514</v>
      </c>
    </row>
    <row r="227" ht="51.75" spans="1:14">
      <c r="A227" s="108" t="s">
        <v>1934</v>
      </c>
      <c r="B227" s="108" t="s">
        <v>1935</v>
      </c>
      <c r="C227" s="108" t="s">
        <v>684</v>
      </c>
      <c r="D227" s="111"/>
      <c r="E227" s="109" t="s">
        <v>659</v>
      </c>
      <c r="F227" s="109" t="s">
        <v>1936</v>
      </c>
      <c r="H227" s="109" t="s">
        <v>1931</v>
      </c>
      <c r="I227" s="109" t="s">
        <v>705</v>
      </c>
      <c r="J227" s="127" t="s">
        <v>1937</v>
      </c>
      <c r="K227" s="111" t="s">
        <v>1468</v>
      </c>
      <c r="L227" s="121" t="s">
        <v>1938</v>
      </c>
      <c r="M227" s="122" t="s">
        <v>689</v>
      </c>
      <c r="N227" s="119" t="s">
        <v>1939</v>
      </c>
    </row>
    <row r="228" ht="51.75" spans="1:14">
      <c r="A228" s="108" t="s">
        <v>1940</v>
      </c>
      <c r="B228" s="108" t="s">
        <v>1941</v>
      </c>
      <c r="C228" s="108" t="s">
        <v>684</v>
      </c>
      <c r="D228" s="111"/>
      <c r="E228" s="109" t="s">
        <v>659</v>
      </c>
      <c r="F228" s="109" t="s">
        <v>1942</v>
      </c>
      <c r="H228" s="109" t="s">
        <v>1931</v>
      </c>
      <c r="I228" s="109" t="s">
        <v>705</v>
      </c>
      <c r="J228" s="127" t="s">
        <v>1943</v>
      </c>
      <c r="K228" s="111" t="s">
        <v>1468</v>
      </c>
      <c r="L228" s="121" t="s">
        <v>1944</v>
      </c>
      <c r="M228" s="122" t="s">
        <v>689</v>
      </c>
      <c r="N228" s="119" t="s">
        <v>1945</v>
      </c>
    </row>
    <row r="229" ht="51.75" spans="1:14">
      <c r="A229" s="108" t="s">
        <v>1946</v>
      </c>
      <c r="B229" s="108" t="s">
        <v>1947</v>
      </c>
      <c r="C229" s="108" t="s">
        <v>182</v>
      </c>
      <c r="D229" s="111"/>
      <c r="E229" s="109" t="s">
        <v>659</v>
      </c>
      <c r="F229" s="109" t="s">
        <v>1948</v>
      </c>
      <c r="H229" s="109" t="s">
        <v>1931</v>
      </c>
      <c r="I229" s="109" t="s">
        <v>705</v>
      </c>
      <c r="J229" s="127" t="s">
        <v>1949</v>
      </c>
      <c r="K229" s="111" t="s">
        <v>1468</v>
      </c>
      <c r="L229" s="121">
        <v>0</v>
      </c>
      <c r="M229" s="122" t="s">
        <v>823</v>
      </c>
      <c r="N229" s="119" t="s">
        <v>824</v>
      </c>
    </row>
    <row r="230" ht="51.75" spans="1:14">
      <c r="A230" s="108" t="s">
        <v>1950</v>
      </c>
      <c r="B230" s="108" t="s">
        <v>1951</v>
      </c>
      <c r="C230" s="108" t="s">
        <v>684</v>
      </c>
      <c r="D230" s="111" t="s">
        <v>685</v>
      </c>
      <c r="E230" s="109" t="s">
        <v>659</v>
      </c>
      <c r="F230" s="109" t="s">
        <v>1952</v>
      </c>
      <c r="H230" s="109" t="s">
        <v>1931</v>
      </c>
      <c r="I230" s="109" t="s">
        <v>676</v>
      </c>
      <c r="J230" s="127" t="s">
        <v>1953</v>
      </c>
      <c r="K230" s="111" t="s">
        <v>1468</v>
      </c>
      <c r="L230" s="121" t="s">
        <v>1954</v>
      </c>
      <c r="M230" s="122" t="s">
        <v>689</v>
      </c>
      <c r="N230" s="119" t="s">
        <v>1955</v>
      </c>
    </row>
    <row r="231" ht="51.75" spans="1:14">
      <c r="A231" s="108" t="s">
        <v>1956</v>
      </c>
      <c r="B231" s="108" t="s">
        <v>1957</v>
      </c>
      <c r="C231" s="108" t="s">
        <v>684</v>
      </c>
      <c r="D231" s="111" t="s">
        <v>685</v>
      </c>
      <c r="E231" s="109" t="s">
        <v>659</v>
      </c>
      <c r="F231" s="109" t="s">
        <v>1958</v>
      </c>
      <c r="H231" s="109" t="s">
        <v>1931</v>
      </c>
      <c r="I231" s="109" t="s">
        <v>705</v>
      </c>
      <c r="J231" s="127" t="s">
        <v>1959</v>
      </c>
      <c r="K231" s="111" t="s">
        <v>1468</v>
      </c>
      <c r="L231" s="121" t="s">
        <v>1960</v>
      </c>
      <c r="M231" s="122" t="s">
        <v>689</v>
      </c>
      <c r="N231" s="119" t="s">
        <v>1961</v>
      </c>
    </row>
    <row r="232" ht="51.75" spans="1:14">
      <c r="A232" s="108" t="s">
        <v>1962</v>
      </c>
      <c r="B232" s="108" t="s">
        <v>1963</v>
      </c>
      <c r="C232" s="108" t="s">
        <v>684</v>
      </c>
      <c r="D232" s="111" t="s">
        <v>698</v>
      </c>
      <c r="E232" s="109" t="s">
        <v>659</v>
      </c>
      <c r="F232" s="109" t="s">
        <v>1964</v>
      </c>
      <c r="H232" s="109" t="s">
        <v>1931</v>
      </c>
      <c r="I232" s="109" t="s">
        <v>705</v>
      </c>
      <c r="J232" s="127" t="s">
        <v>1965</v>
      </c>
      <c r="K232" s="111" t="s">
        <v>1468</v>
      </c>
      <c r="L232" s="121" t="s">
        <v>1966</v>
      </c>
      <c r="M232" s="122" t="s">
        <v>689</v>
      </c>
      <c r="N232" s="119" t="s">
        <v>1967</v>
      </c>
    </row>
    <row r="233" ht="51.75" spans="1:14">
      <c r="A233" s="108" t="s">
        <v>1968</v>
      </c>
      <c r="B233" s="108" t="s">
        <v>1969</v>
      </c>
      <c r="C233" s="108" t="s">
        <v>684</v>
      </c>
      <c r="D233" s="111" t="s">
        <v>698</v>
      </c>
      <c r="E233" s="109" t="s">
        <v>659</v>
      </c>
      <c r="F233" s="109" t="s">
        <v>1970</v>
      </c>
      <c r="H233" s="109" t="s">
        <v>1931</v>
      </c>
      <c r="I233" s="109" t="s">
        <v>676</v>
      </c>
      <c r="J233" s="127" t="s">
        <v>1971</v>
      </c>
      <c r="K233" s="111" t="s">
        <v>1468</v>
      </c>
      <c r="L233" s="121" t="s">
        <v>1972</v>
      </c>
      <c r="M233" s="122" t="s">
        <v>689</v>
      </c>
      <c r="N233" s="119" t="s">
        <v>1973</v>
      </c>
    </row>
  </sheetData>
  <mergeCells count="18">
    <mergeCell ref="A1:K1"/>
    <mergeCell ref="A2:A5"/>
    <mergeCell ref="B2:B5"/>
    <mergeCell ref="C2:C5"/>
    <mergeCell ref="D2:D5"/>
    <mergeCell ref="E2:E5"/>
    <mergeCell ref="F2:F5"/>
    <mergeCell ref="G2:G5"/>
    <mergeCell ref="H2:H5"/>
    <mergeCell ref="I2:I5"/>
    <mergeCell ref="J2:J5"/>
    <mergeCell ref="K2:K5"/>
    <mergeCell ref="L2:L5"/>
    <mergeCell ref="M2:M5"/>
    <mergeCell ref="N2:N5"/>
    <mergeCell ref="N14:N15"/>
    <mergeCell ref="N16:N17"/>
    <mergeCell ref="N64:N65"/>
  </mergeCells>
  <dataValidations count="5">
    <dataValidation type="list" allowBlank="1" showInputMessage="1" showErrorMessage="1" sqref="C182:C191">
      <formula1>"Pull-Up, Pull-up (NI), Pull-Down, Pull-Down (NI), Pull-up (NI)            Pull-Down (NI),Pull-up                   Pull-Down,N/A"</formula1>
    </dataValidation>
    <dataValidation type="list" allowBlank="1" showInputMessage="1" showErrorMessage="1" sqref="C6:C181 C192:C221 C224:C233">
      <formula1>"Pull-Up, Pull-up (NI), Pull-Down, Pull-Down (NI), Pull-up (NI)            Pull-Down (NI),Pull-up         Pull-Down,N/A"</formula1>
    </dataValidation>
    <dataValidation type="list" allowBlank="1" showInputMessage="1" showErrorMessage="1" sqref="C222:C223">
      <formula1>"Pull-Up, Pull-up (NI), Pull-Down, Pull-Down (NI), N/A"</formula1>
    </dataValidation>
    <dataValidation type="list" allowBlank="1" showInputMessage="1" showErrorMessage="1" sqref="M6:M13 M18:M218 M226:M233">
      <formula1>"Input,Output-PushPull, Output O.D.,Bi-Directional,NC"</formula1>
    </dataValidation>
    <dataValidation type="list" allowBlank="1" showInputMessage="1" showErrorMessage="1" sqref="M14:M17 M219:M225">
      <formula1>"Input,Output-PushPull, Output O.D.,NC"</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ChangeList</vt:lpstr>
      <vt:lpstr>SMBUS MAP</vt:lpstr>
      <vt:lpstr>ADC</vt:lpstr>
      <vt:lpstr>I2C Command</vt:lpstr>
      <vt:lpstr>SDRList</vt:lpstr>
      <vt:lpstr>IPMICommand</vt:lpstr>
      <vt:lpstr>DCMI Command</vt:lpstr>
      <vt:lpstr>VP1 Sensor</vt:lpstr>
      <vt:lpstr>VP1_GPIOTABLE</vt:lpstr>
      <vt:lpstr>VP1_I2CDevice</vt:lpstr>
      <vt:lpstr>GPIO Table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Cindy6 Huang(黃鋅秝_Pegatron)</dc:creator>
  <cp:lastModifiedBy>Rick_Ye</cp:lastModifiedBy>
  <dcterms:created xsi:type="dcterms:W3CDTF">2006-09-16T00:00:00Z</dcterms:created>
  <dcterms:modified xsi:type="dcterms:W3CDTF">2019-02-15T07:19:16Z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1028-10.8.2.6994</vt:lpwstr>
  </property>
</Properties>
</file>