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xaviamat/Desktop/TFG/Notebook/data/others/"/>
    </mc:Choice>
  </mc:AlternateContent>
  <xr:revisionPtr revIDLastSave="0" documentId="13_ncr:1_{5AA7F4DD-795B-644E-A217-9665F0B76C73}" xr6:coauthVersionLast="47" xr6:coauthVersionMax="47" xr10:uidLastSave="{00000000-0000-0000-0000-000000000000}"/>
  <bookViews>
    <workbookView xWindow="0" yWindow="500" windowWidth="25600" windowHeight="190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0" i="1" l="1"/>
  <c r="D79" i="1"/>
  <c r="D78" i="1"/>
  <c r="D77" i="1"/>
  <c r="D76" i="1"/>
  <c r="D75" i="1"/>
  <c r="D74" i="1"/>
  <c r="D72" i="1"/>
  <c r="D71" i="1"/>
  <c r="D70" i="1"/>
  <c r="D69" i="1"/>
  <c r="D68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1" i="1"/>
  <c r="D40" i="1"/>
  <c r="D39" i="1"/>
  <c r="D38" i="1"/>
  <c r="D37" i="1"/>
  <c r="D36" i="1"/>
  <c r="D35" i="1"/>
  <c r="D34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<sst xmlns="http://schemas.openxmlformats.org/spreadsheetml/2006/main" count="246" uniqueCount="152">
  <si>
    <t>Nombre</t>
  </si>
  <si>
    <t>Dirección</t>
  </si>
  <si>
    <t>Sector</t>
  </si>
  <si>
    <t>Web</t>
  </si>
  <si>
    <t xml:space="preserve">'&amp;gt; ASSOCIACIO CATALANA CLUSTER DE LA INDUSTRIA DE L'ESPORT </t>
  </si>
  <si>
    <t xml:space="preserve"> Deporte </t>
  </si>
  <si>
    <t xml:space="preserve">'&amp;gt; ASSOCIACIÓ CATALANA D'EMPRESES DE BIOTECNOLOGIA </t>
  </si>
  <si>
    <t xml:space="preserve"> Biotecnología y Salud </t>
  </si>
  <si>
    <t xml:space="preserve">'&amp;gt; ASSOCIACIÓ CATALANA D'INNOVACIÓ DEL SECTOR CARNI PORCÍ </t>
  </si>
  <si>
    <t xml:space="preserve"> Agroalimentario </t>
  </si>
  <si>
    <t xml:space="preserve">'&amp;gt; ASSOCIACIO CLUSTER DE L'ENERGIA EFICIENT DE CATALUNYA </t>
  </si>
  <si>
    <t xml:space="preserve"> Medioambiente y Energía </t>
  </si>
  <si>
    <t xml:space="preserve">'&amp;gt; ASSOCIACIO CLUSTER DE LA INDUSTRIA D'AUTOMOCIO DE CATALUNYA </t>
  </si>
  <si>
    <t xml:space="preserve"> Automoción </t>
  </si>
  <si>
    <t xml:space="preserve"> AEI CLUSTER DEL TURISMO DE EXTREMADURA </t>
  </si>
  <si>
    <t xml:space="preserve"> Turismo </t>
  </si>
  <si>
    <t xml:space="preserve"> AGRUPACIO CATALANA DEL TEXTIL I LA MODA </t>
  </si>
  <si>
    <t xml:space="preserve"> Textil y calzado </t>
  </si>
  <si>
    <t xml:space="preserve"> AGRUPACIO MOBLE INNOVADOR DE CATALUNYA </t>
  </si>
  <si>
    <t xml:space="preserve"> Hábitat </t>
  </si>
  <si>
    <t xml:space="preserve"> AGRUPACIÓN DE EMPRESAS INNOVADORAS DEL SECTOR DEL CAUCHO </t>
  </si>
  <si>
    <t xml:space="preserve"> Materiales </t>
  </si>
  <si>
    <t xml:space="preserve"> AGRUPACIÓN EMPRESARIAL INNOVADORA  AEI  DEL SECTOR DE AUTOMOCIÓN EN LA RIOJA </t>
  </si>
  <si>
    <t xml:space="preserve"> AGRUPACION EMPRESARIAL INNOVADORA DEL SECTOR DE LAS TECNOLOGIAS DE LA INFORMACION Y DE LAS COMUNICACIONES DE LA RIOJA </t>
  </si>
  <si>
    <t xml:space="preserve"> TIC </t>
  </si>
  <si>
    <t xml:space="preserve"> AGRUPACIÓN EMPRESARIAL INNOVADORA EN CIBERSEGURIDAD Y TECNOLOGIAS AVANZADAS </t>
  </si>
  <si>
    <t xml:space="preserve"> ARAGON INNOVALIMEN </t>
  </si>
  <si>
    <t xml:space="preserve"> ASOC CLUSTER DO AUDIOVISUAL GALEGO </t>
  </si>
  <si>
    <t xml:space="preserve"> Media </t>
  </si>
  <si>
    <t xml:space="preserve"> ASOC VALENCIANA DE LA INDUSTRIA DE LA AUTOMOCION </t>
  </si>
  <si>
    <t xml:space="preserve"> ASOC. CLUSTER PARA EL USO EFICIENTE DEL AGUA </t>
  </si>
  <si>
    <t xml:space="preserve"> ASOCIACION AERONAUTICA ARAGONESA </t>
  </si>
  <si>
    <t xml:space="preserve"> Aeronáutico </t>
  </si>
  <si>
    <t xml:space="preserve"> ASOCIACION AGRUPACION EMPRESARIAL INNOVADORA DEL SECTOR PROVEEDOR DE BIENES Y SERVICIOS DEL SECTOR OLEÍCOLA </t>
  </si>
  <si>
    <t xml:space="preserve"> ASOCIACIÓN ATANA </t>
  </si>
  <si>
    <t xml:space="preserve"> ASOCIACIÓN CANARIAS EXCELENCIA TECNOLÓGICA </t>
  </si>
  <si>
    <t xml:space="preserve"> ASOCIACION CATALANA PARA LA INNOVACIÓN Y LA INTERNACIONALIZACIÓN DEL SECTOR DEL AGUA </t>
  </si>
  <si>
    <t xml:space="preserve"> ASOCIACION CLUSTER AGROALIMENTARIO DE NAVARRA </t>
  </si>
  <si>
    <t xml:space="preserve"> ASOCIACION CLUSTER ALIMENTARIO DE GALICIA </t>
  </si>
  <si>
    <t xml:space="preserve"> ASOCIACIÓN CLUSTER DE AUTOMOCIÓN DE ARAGÓN </t>
  </si>
  <si>
    <t xml:space="preserve"> ASOCIACION CLUSTER DE ENVASE Y EMBALAJE DE LA COMUNIDAD VALENCIANA </t>
  </si>
  <si>
    <t xml:space="preserve"> Maquinaria y Tecnología Industrial </t>
  </si>
  <si>
    <t xml:space="preserve"> ASOCIACIÓN CLUSTER DE IMPRESIÓN FUNCIONAL Y ADITIVA </t>
  </si>
  <si>
    <t xml:space="preserve"> ASOCIACIÓN CLUSTER DE INDUSTRIAS DE MEDIO AMBIENTE DE EUSKADI </t>
  </si>
  <si>
    <t xml:space="preserve"> ASOCIACION CLUSTER DE LA ENERGIA DE ARAGON </t>
  </si>
  <si>
    <t xml:space="preserve"> ASOCIACIÓN CLUSTER DE LA SALUD DE ARAGÓN </t>
  </si>
  <si>
    <t xml:space="preserve"> ASOCIACIÓN CLÚSTER DE MOVILIDAD Y LOGÍSTICA DE EUSKADI </t>
  </si>
  <si>
    <t xml:space="preserve"> Logística </t>
  </si>
  <si>
    <t xml:space="preserve"> ASOCIACION CLUSTER DEL NAVAL GALLEGO </t>
  </si>
  <si>
    <t xml:space="preserve"> Naval </t>
  </si>
  <si>
    <t xml:space="preserve"> - </t>
  </si>
  <si>
    <t xml:space="preserve"> ASOCIACION CLUSTER DEL SECTOR DEL HABITAT, MADERA, OFICINA Y CONTRACT </t>
  </si>
  <si>
    <t xml:space="preserve"> ASOCIACIÓN CLUSTER FOOD+I </t>
  </si>
  <si>
    <t xml:space="preserve"> ASOCIACION CLUSTER GRANADA PLAZA TECNOLOGICA Y BIOTECNOLOGICA </t>
  </si>
  <si>
    <t xml:space="preserve"> ASOCIACION DE ABASTECIMIENTOS DE AGUA Y SANEAMIENTOS DE ANDALUCIA </t>
  </si>
  <si>
    <t xml:space="preserve"> ASOCIACION DE EMPRESAS DE CONFECCION Y MODA DE LA COMUNIDAD DE MADRID </t>
  </si>
  <si>
    <t xml:space="preserve"> ASOCIACION DE EMPRESAS DEL SECTOR AEROESPACIAL DE ANDALUCÍA HÉLICE </t>
  </si>
  <si>
    <t xml:space="preserve"> ASOCIACION DE INDUSTRIAS DE CONOCIMIENTO Y TECNOLOGIA -GAIA- EUSKAL HERRIKO EZAGUTZA ETA TEKNOLOGIA INDUSTRIEN ELKARTEA </t>
  </si>
  <si>
    <t xml:space="preserve"> ASOCIACIÓN DE INVESTIGACIÓN DE INDUSTRIAS CÁRNICAS DEL PRINCIPADO DE ASTURIAS </t>
  </si>
  <si>
    <t xml:space="preserve"> ASOCIACION DE LA INDUSTRIA ALIMENTARIA DE CASTILLA Y LEON </t>
  </si>
  <si>
    <t xml:space="preserve"> ASOCIACIÓN DE LA INDUSTRIA NAVARRA </t>
  </si>
  <si>
    <t xml:space="preserve"> ASOCIACIÓN DE PROMOCIÓN E INVESTIGACIÓN CLUSTER DE ENERGÍA </t>
  </si>
  <si>
    <t xml:space="preserve"> ASOCIACION EMPRESARIAL INNOVADORA DE FABRICANTES DE MUEBLES Y AFINES DE LA REGIÓN DE MURCIA </t>
  </si>
  <si>
    <t xml:space="preserve"> ASOCIACIÓN EMPRESARIAL MULTISECTORIAL INNOVADORA PARA LAS CIUDADES INTELIGENTES </t>
  </si>
  <si>
    <t xml:space="preserve"> ASOCIACIÓN ESPAÑOLA DE FABRICANTES DE MÁQUINAS HERRAMIENTA, SUS ACCESORIOS, COMPONENTES Y HERRAMIENTAS DE CORTE Y DEFORMACIÓN, Y OTROS SISTEMAS Y TECNOLOGÍAS DE FABRICACIÓN </t>
  </si>
  <si>
    <t xml:space="preserve"> ASOCIACIÓN ESPAÑOLA DE FABRICANTES EXPORTADORES DE MAQUINARIA PARA CONSTRUCCIÓN, OBRAS PÚBLICAS Y MINERÍA </t>
  </si>
  <si>
    <t xml:space="preserve"> ASOCIACIÓN ESPAÑOLA PARA LA INTERNACIONALIZACIÓN Y LA INNOVACIÓN DE LAS EMPRESAS SOLARES </t>
  </si>
  <si>
    <t xml:space="preserve"> ASOCIACIÓN IBÉRICA DE GAS NATURAL, HIDRÓGENO Y GAS RENOVABLE PARA LA MOVILIDAD </t>
  </si>
  <si>
    <t xml:space="preserve"> ASOCIACION INSTITUTO TECNOLOGICO HOTELERO </t>
  </si>
  <si>
    <t xml:space="preserve"> ASOCIACION LOGISTICA INNOVADORA DE ARAGON </t>
  </si>
  <si>
    <t xml:space="preserve"> ASOCIACIÓN POLO DEL ACERO </t>
  </si>
  <si>
    <t xml:space="preserve"> ASOCIACON CLUSTER DE LA ENERGIA DE LA COMUNITAT VALENCIANA </t>
  </si>
  <si>
    <t xml:space="preserve"> ASS. CLUSTER SALUT MENTAL DE CATALUNYA </t>
  </si>
  <si>
    <t xml:space="preserve"> ASSOCIACIÓ AEI INNOVI </t>
  </si>
  <si>
    <t xml:space="preserve"> ASSOCIACIÓ CLUSTER DE PRODUCTES INFANTILS DE CATALUNYA </t>
  </si>
  <si>
    <t xml:space="preserve"> Infancia y Juguete </t>
  </si>
  <si>
    <t xml:space="preserve"> ASSOCIACIÓ CLÚSTER DEL PACKAGING </t>
  </si>
  <si>
    <t xml:space="preserve"> ASSOCIACIÓ CLUSTER DIGITAL DE CATALUNYA </t>
  </si>
  <si>
    <t xml:space="preserve"> ASSOCIACIÓ CLUSTER HABITAT DE CATALUNYA </t>
  </si>
  <si>
    <t xml:space="preserve"> CENTRO DE INNOVACIÓN TECNOLÓGICA PARA LA LOGISTICA Y EL TRANSPORTE DE MERCANCÍAS POR CARRETERA </t>
  </si>
  <si>
    <t xml:space="preserve"> CENTRO ESPAÑOL DE PLÁSTICOS </t>
  </si>
  <si>
    <t xml:space="preserve"> CLUSTER CALZADO INNOVACION </t>
  </si>
  <si>
    <t xml:space="preserve"> CLUSTER DE BIENES DE EQUIPO DE CASTILLA Y LEON </t>
  </si>
  <si>
    <t xml:space="preserve"> CLUSTER DE EMPRESAS DE TECNOLOGÍAS DE LA INFORMACIÓN, ELECTRÓNICA Y TELECOMUNICACIONES DE ARAGÓN </t>
  </si>
  <si>
    <t xml:space="preserve"> CLUSTER DE FABRICACION AVANZADA DE LA INDUSTRIA DEL METAL DE ASTURIAS </t>
  </si>
  <si>
    <t xml:space="preserve"> CLÚSTER DE HÁBITAT EFICIENTE </t>
  </si>
  <si>
    <t xml:space="preserve"> CLUSTER DE LA MAQUINARIA AGRICOLA DE ARAGON </t>
  </si>
  <si>
    <t xml:space="preserve"> CLUSTER DE LA MAQUINARIA I DELS MEDIS DE PRODUCCIO AGRICOLA DE CATALUNYA </t>
  </si>
  <si>
    <t xml:space="preserve"> CLÚSTER DE LAS TECNOLOGÍAS INTELIGENTES PARA LAS CIUDADES, LOS EDIFICIOS Y LA INDUSTRIA </t>
  </si>
  <si>
    <t xml:space="preserve"> CLUSTER EMPRESAS INNOVADORAS DEL VALLE DEL JUGUETE </t>
  </si>
  <si>
    <t xml:space="preserve"> CLUSTER ESPAÑOL DE PRODUCTORES DE GANADO PORCINO </t>
  </si>
  <si>
    <t xml:space="preserve"> CLUSTER INTERNACIONAL DE TECNOLOGIAS DE LA INFORMACIÓN Y LA COMUNICACIÓN APLICADAS AL TURISMO </t>
  </si>
  <si>
    <t xml:space="preserve"> CLUSTER SOLUCIONES INNOVADORAS PARA LA VIDA INDEPENDIENTE </t>
  </si>
  <si>
    <t xml:space="preserve"> FEELING INNOVATION BY STANPA, ASOCIACION PARA LA INNOVACION EN PERFUME,COSMETICA Y CUIDADO PERSONAL </t>
  </si>
  <si>
    <t xml:space="preserve"> FORO DE AUTOMOCION DE CASTILLA Y LEON </t>
  </si>
  <si>
    <t xml:space="preserve"> FORO MARITIMO VASCO </t>
  </si>
  <si>
    <t xml:space="preserve"> FUNDACIÓN CLUSTER DE EMPRESAS DE AUTOMOCIÓN DE GALICIA </t>
  </si>
  <si>
    <t xml:space="preserve"> FUNDACION PARA EL DESARROLLO DE LAS NUEVAS TECNOLOGIAS DEL HIDROGENO EN ARAGON </t>
  </si>
  <si>
    <t xml:space="preserve"> INSTITUTO TECNOLÓGICO METALMECÁNICO, MUEBLE, MADERA, EMBALAJE Y AFINES </t>
  </si>
  <si>
    <t xml:space="preserve"> SOUTHERN EUROPEAN CLUSTER IN PHOTONICS AND OPTICS </t>
  </si>
  <si>
    <t xml:space="preserve"> Óptica </t>
  </si>
  <si>
    <t xml:space="preserve"> BARCELONA, BARCELONA </t>
  </si>
  <si>
    <t xml:space="preserve">OLOT, GIRONA </t>
  </si>
  <si>
    <t xml:space="preserve"> CÁCERES, CÁCERES </t>
  </si>
  <si>
    <t xml:space="preserve">SÉNIA (LA), TARRAGONA </t>
  </si>
  <si>
    <t xml:space="preserve">MADRID, MADRID </t>
  </si>
  <si>
    <t xml:space="preserve">LOGROÑO, LA RIOJA </t>
  </si>
  <si>
    <t xml:space="preserve">VALLADOLID, VALLADOLID </t>
  </si>
  <si>
    <t xml:space="preserve"> ZARAGOZA, ZARAGOZA </t>
  </si>
  <si>
    <t xml:space="preserve">SANTIAGO DE COMPOSTELA, A CORUÑA </t>
  </si>
  <si>
    <t xml:space="preserve"> ALMUSSAFES, VALENCIA</t>
  </si>
  <si>
    <t xml:space="preserve"> MENGÍBAR, JAÉN </t>
  </si>
  <si>
    <t xml:space="preserve">PAMPLONA, NAVARRA </t>
  </si>
  <si>
    <t xml:space="preserve">LAS PALMAS DE GRAN CANARIA, LAS PALMAS </t>
  </si>
  <si>
    <t xml:space="preserve"> GIRONA, GIRONA </t>
  </si>
  <si>
    <t xml:space="preserve">ZARAGOZA, ZARAGOZA </t>
  </si>
  <si>
    <t xml:space="preserve">PATERNA, VALENCIA/VALÈNCIA </t>
  </si>
  <si>
    <t xml:space="preserve"> PAMPLONA, NAVARRA </t>
  </si>
  <si>
    <t xml:space="preserve">BILBAO, BIZKAIA </t>
  </si>
  <si>
    <t xml:space="preserve"> DONOSTIA-SAN SEBASTIÁN, GIPUZKOA </t>
  </si>
  <si>
    <t xml:space="preserve">, VIGO, PONTEVEDRA </t>
  </si>
  <si>
    <t xml:space="preserve">Zarautz, GIPUZKOA </t>
  </si>
  <si>
    <t xml:space="preserve">CALAHORRA, LA RIOJA </t>
  </si>
  <si>
    <t xml:space="preserve">GRANADA, GRANADA </t>
  </si>
  <si>
    <t xml:space="preserve">SEVILLA, SEVILLA </t>
  </si>
  <si>
    <t xml:space="preserve">LA RINCONADA, SEVILLA </t>
  </si>
  <si>
    <t xml:space="preserve">SAN SEBASTIAN, GIPUZKOA </t>
  </si>
  <si>
    <t xml:space="preserve">NOREÑA, ASTURIAS </t>
  </si>
  <si>
    <t xml:space="preserve">, BOECILLO, VALLADOLID </t>
  </si>
  <si>
    <t xml:space="preserve"> Galar, NAVARRA </t>
  </si>
  <si>
    <t xml:space="preserve">YECLA, MURCIA </t>
  </si>
  <si>
    <t xml:space="preserve">MÁLAGA, MÁLAGA </t>
  </si>
  <si>
    <t xml:space="preserve"> COSLADA, MADRID </t>
  </si>
  <si>
    <t xml:space="preserve"> MADRID, MADRID </t>
  </si>
  <si>
    <t xml:space="preserve"> AVILÉS, ASTURIAS </t>
  </si>
  <si>
    <t xml:space="preserve"> VALENCIA/VALÈNCIA </t>
  </si>
  <si>
    <t xml:space="preserve"> SANT BOI DE LLOBREGAT, BARCELONA </t>
  </si>
  <si>
    <t xml:space="preserve">VILAFRANCA DEL PENEDÈS, BARCELONA </t>
  </si>
  <si>
    <t xml:space="preserve">BARCELONA, BARCELONA </t>
  </si>
  <si>
    <t xml:space="preserve">SABADELL, BARCELONA </t>
  </si>
  <si>
    <t xml:space="preserve">ALICANTE/ALACANT </t>
  </si>
  <si>
    <t xml:space="preserve"> ARROYO DE LA ENCOMIENDA, VALLADOLID </t>
  </si>
  <si>
    <t xml:space="preserve"> GIJON, ASTURIAS </t>
  </si>
  <si>
    <t xml:space="preserve"> LLEIDA, LLEIDA </t>
  </si>
  <si>
    <t xml:space="preserve"> IBI, ALICANTE</t>
  </si>
  <si>
    <t xml:space="preserve"> PALMA DE MALLORCA, ILLES BALEARS </t>
  </si>
  <si>
    <t xml:space="preserve">Arroyo de la Encomienda, VALLADOLID </t>
  </si>
  <si>
    <t xml:space="preserve"> BOECILLO, VALLADOLID </t>
  </si>
  <si>
    <t xml:space="preserve"> BILBAO, BIZKAIA </t>
  </si>
  <si>
    <t xml:space="preserve"> VIGO, PONTEVEDRA </t>
  </si>
  <si>
    <t xml:space="preserve">CUARTE, HUESCA </t>
  </si>
  <si>
    <t xml:space="preserve"> PATERNA, VALENCIA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</si>
</sst>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b/>
      <sz val="11"/>
      <name val="Calibri"/>
      <family val="2"/>
    </font>
    <font>
      <u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0"/>
  <sheetViews>
    <sheetView tabSelected="1" topLeftCell="A35" workbookViewId="0">
      <selection activeCell="B74" sqref="B74"/>
    </sheetView>
  </sheetViews>
  <sheetFormatPr baseColWidth="10" defaultRowHeight="15" x14ac:dyDescent="0.2"/>
  <cols>
    <col min="1" max="1" width="54" customWidth="1"/>
    <col min="2" max="2" width="121.1640625" customWidth="1"/>
    <col min="3" max="4" width="54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 s="3" t="s">
        <v>101</v>
      </c>
      <c r="C2" t="s">
        <v>5</v>
      </c>
      <c r="D2" s="2" t="str">
        <f>HYPERLINK("http://www.indescat.org","http://www.indescat.org")</f>
        <v>http://www.indescat.org</v>
      </c>
    </row>
    <row r="3" spans="1:4" x14ac:dyDescent="0.2">
      <c r="A3" t="s">
        <v>6</v>
      </c>
      <c r="B3" s="3" t="s">
        <v>101</v>
      </c>
      <c r="C3" t="s">
        <v>7</v>
      </c>
      <c r="D3" s="2" t="str">
        <f>HYPERLINK("http://www.cataloniabio.org","http://www.cataloniabio.org")</f>
        <v>http://www.cataloniabio.org</v>
      </c>
    </row>
    <row r="4" spans="1:4" x14ac:dyDescent="0.2">
      <c r="A4" t="s">
        <v>8</v>
      </c>
      <c r="B4" s="3" t="s">
        <v>102</v>
      </c>
      <c r="C4" t="s">
        <v>9</v>
      </c>
      <c r="D4" s="2" t="str">
        <f>HYPERLINK("http://www.innovacc.cat","http://www.innovacc.cat")</f>
        <v>http://www.innovacc.cat</v>
      </c>
    </row>
    <row r="5" spans="1:4" x14ac:dyDescent="0.2">
      <c r="A5" t="s">
        <v>10</v>
      </c>
      <c r="B5" s="3" t="s">
        <v>101</v>
      </c>
      <c r="C5" t="s">
        <v>11</v>
      </c>
      <c r="D5" s="2" t="str">
        <f>HYPERLINK("http://www.clusterenergia.cat","http://www.clusterenergia.cat")</f>
        <v>http://www.clusterenergia.cat</v>
      </c>
    </row>
    <row r="6" spans="1:4" x14ac:dyDescent="0.2">
      <c r="A6" t="s">
        <v>12</v>
      </c>
      <c r="B6" s="3" t="s">
        <v>101</v>
      </c>
      <c r="C6" t="s">
        <v>13</v>
      </c>
      <c r="D6" s="2" t="str">
        <f>HYPERLINK("http://ciac.cat/es","http://ciac.cat/es")</f>
        <v>http://ciac.cat/es</v>
      </c>
    </row>
    <row r="7" spans="1:4" x14ac:dyDescent="0.2">
      <c r="A7" t="s">
        <v>14</v>
      </c>
      <c r="B7" s="3" t="s">
        <v>103</v>
      </c>
      <c r="C7" t="s">
        <v>15</v>
      </c>
      <c r="D7" s="2" t="str">
        <f>HYPERLINK("http://www.clusterturismoextremadura.es","http://www.clusterturismoextremadura.es")</f>
        <v>http://www.clusterturismoextremadura.es</v>
      </c>
    </row>
    <row r="8" spans="1:4" x14ac:dyDescent="0.2">
      <c r="A8" t="s">
        <v>16</v>
      </c>
      <c r="B8" s="3" t="s">
        <v>101</v>
      </c>
      <c r="C8" t="s">
        <v>17</v>
      </c>
      <c r="D8" s="2" t="str">
        <f>HYPERLINK("http://www.modacc.cat","http://www.modacc.cat")</f>
        <v>http://www.modacc.cat</v>
      </c>
    </row>
    <row r="9" spans="1:4" x14ac:dyDescent="0.2">
      <c r="A9" t="s">
        <v>18</v>
      </c>
      <c r="B9" s="3" t="s">
        <v>104</v>
      </c>
      <c r="C9" t="s">
        <v>19</v>
      </c>
      <c r="D9" s="2" t="str">
        <f>HYPERLINK("http://www.amicmoble.org","http://www.amicmoble.org")</f>
        <v>http://www.amicmoble.org</v>
      </c>
    </row>
    <row r="10" spans="1:4" x14ac:dyDescent="0.2">
      <c r="A10" t="s">
        <v>20</v>
      </c>
      <c r="B10" s="3" t="s">
        <v>105</v>
      </c>
      <c r="C10" t="s">
        <v>21</v>
      </c>
      <c r="D10" s="2" t="str">
        <f>HYPERLINK("http://www.asice.eu","http://www.asice.eu")</f>
        <v>http://www.asice.eu</v>
      </c>
    </row>
    <row r="11" spans="1:4" x14ac:dyDescent="0.2">
      <c r="A11" t="s">
        <v>22</v>
      </c>
      <c r="B11" s="3" t="s">
        <v>106</v>
      </c>
      <c r="C11" t="s">
        <v>13</v>
      </c>
      <c r="D11" s="2" t="str">
        <f>HYPERLINK("http://www.aeiriojaautomocion.es","http://www.aeiriojaautomocion.es")</f>
        <v>http://www.aeiriojaautomocion.es</v>
      </c>
    </row>
    <row r="12" spans="1:4" x14ac:dyDescent="0.2">
      <c r="A12" t="s">
        <v>23</v>
      </c>
      <c r="B12" s="3" t="s">
        <v>106</v>
      </c>
      <c r="C12" t="s">
        <v>24</v>
      </c>
      <c r="D12" s="2" t="str">
        <f>HYPERLINK("http://www.aertic.es","http://www.aertic.es")</f>
        <v>http://www.aertic.es</v>
      </c>
    </row>
    <row r="13" spans="1:4" x14ac:dyDescent="0.2">
      <c r="A13" t="s">
        <v>25</v>
      </c>
      <c r="B13" s="3" t="s">
        <v>107</v>
      </c>
      <c r="C13" t="s">
        <v>24</v>
      </c>
      <c r="D13" s="2" t="str">
        <f>HYPERLINK("http://www.aeiciberseguridad.es","http://www.aeiciberseguridad.es")</f>
        <v>http://www.aeiciberseguridad.es</v>
      </c>
    </row>
    <row r="14" spans="1:4" x14ac:dyDescent="0.2">
      <c r="A14" t="s">
        <v>26</v>
      </c>
      <c r="B14" s="3" t="s">
        <v>108</v>
      </c>
      <c r="C14" t="s">
        <v>9</v>
      </c>
      <c r="D14" s="2" t="str">
        <f>HYPERLINK("http://aragonalimentacion.org","http://aragonalimentacion.org")</f>
        <v>http://aragonalimentacion.org</v>
      </c>
    </row>
    <row r="15" spans="1:4" x14ac:dyDescent="0.2">
      <c r="A15" t="s">
        <v>27</v>
      </c>
      <c r="B15" s="3" t="s">
        <v>109</v>
      </c>
      <c r="C15" t="s">
        <v>28</v>
      </c>
      <c r="D15" s="2" t="str">
        <f>HYPERLINK("http://www.clusteraudiovisualgalego.com","http://www.clusteraudiovisualgalego.com")</f>
        <v>http://www.clusteraudiovisualgalego.com</v>
      </c>
    </row>
    <row r="16" spans="1:4" x14ac:dyDescent="0.2">
      <c r="A16" t="s">
        <v>29</v>
      </c>
      <c r="B16" s="3" t="s">
        <v>110</v>
      </c>
      <c r="C16" t="s">
        <v>13</v>
      </c>
      <c r="D16" s="2" t="str">
        <f>HYPERLINK("http://www.avia.com.es","http://www.avia.com.es")</f>
        <v>http://www.avia.com.es</v>
      </c>
    </row>
    <row r="17" spans="1:4" x14ac:dyDescent="0.2">
      <c r="A17" t="s">
        <v>30</v>
      </c>
      <c r="B17" s="3" t="s">
        <v>108</v>
      </c>
      <c r="C17" t="s">
        <v>11</v>
      </c>
      <c r="D17" s="2" t="str">
        <f>HYPERLINK("http://www.zinnae.org","http://www.zinnae.org")</f>
        <v>http://www.zinnae.org</v>
      </c>
    </row>
    <row r="18" spans="1:4" x14ac:dyDescent="0.2">
      <c r="A18" t="s">
        <v>31</v>
      </c>
      <c r="B18" s="3" t="s">
        <v>108</v>
      </c>
      <c r="C18" t="s">
        <v>32</v>
      </c>
      <c r="D18" s="2" t="str">
        <f>HYPERLINK("http://www.aeronauticaragon.com","http://www.aeronauticaragon.com")</f>
        <v>http://www.aeronauticaragon.com</v>
      </c>
    </row>
    <row r="19" spans="1:4" x14ac:dyDescent="0.2">
      <c r="A19" t="s">
        <v>33</v>
      </c>
      <c r="B19" s="3" t="s">
        <v>111</v>
      </c>
      <c r="C19" t="s">
        <v>9</v>
      </c>
      <c r="D19" s="2" t="str">
        <f>HYPERLINK("http://www.inoleo.es","http://www.inoleo.es")</f>
        <v>http://www.inoleo.es</v>
      </c>
    </row>
    <row r="20" spans="1:4" x14ac:dyDescent="0.2">
      <c r="A20" t="s">
        <v>34</v>
      </c>
      <c r="B20" s="3" t="s">
        <v>112</v>
      </c>
      <c r="C20" t="s">
        <v>24</v>
      </c>
      <c r="D20" s="2" t="str">
        <f>HYPERLINK("http://www.atana.es","http://www.atana.es")</f>
        <v>http://www.atana.es</v>
      </c>
    </row>
    <row r="21" spans="1:4" x14ac:dyDescent="0.2">
      <c r="A21" t="s">
        <v>35</v>
      </c>
      <c r="B21" s="3" t="s">
        <v>113</v>
      </c>
      <c r="C21" t="s">
        <v>24</v>
      </c>
      <c r="D21" s="2" t="str">
        <f>HYPERLINK("http://www.canariasexcelenciatecnologica.com","http://www.canariasexcelenciatecnologica.com")</f>
        <v>http://www.canariasexcelenciatecnologica.com</v>
      </c>
    </row>
    <row r="22" spans="1:4" x14ac:dyDescent="0.2">
      <c r="A22" t="s">
        <v>36</v>
      </c>
      <c r="B22" s="3" t="s">
        <v>114</v>
      </c>
      <c r="C22" t="s">
        <v>11</v>
      </c>
      <c r="D22" s="2" t="str">
        <f>HYPERLINK("http://www.cwp.cat","http://www.cwp.cat")</f>
        <v>http://www.cwp.cat</v>
      </c>
    </row>
    <row r="23" spans="1:4" x14ac:dyDescent="0.2">
      <c r="A23" t="s">
        <v>37</v>
      </c>
      <c r="B23" s="3" t="s">
        <v>112</v>
      </c>
      <c r="C23" t="s">
        <v>9</v>
      </c>
      <c r="D23" s="2" t="str">
        <f>HYPERLINK("http://www.nagrifoodcluster.com","http://www.nagrifoodcluster.com")</f>
        <v>http://www.nagrifoodcluster.com</v>
      </c>
    </row>
    <row r="24" spans="1:4" x14ac:dyDescent="0.2">
      <c r="A24" t="s">
        <v>38</v>
      </c>
      <c r="B24" s="3" t="s">
        <v>109</v>
      </c>
      <c r="C24" t="s">
        <v>9</v>
      </c>
      <c r="D24" s="2" t="str">
        <f>HYPERLINK("http://www.clusteralimentariodegalicia.org","http://www.clusteralimentariodegalicia.org")</f>
        <v>http://www.clusteralimentariodegalicia.org</v>
      </c>
    </row>
    <row r="25" spans="1:4" x14ac:dyDescent="0.2">
      <c r="A25" t="s">
        <v>39</v>
      </c>
      <c r="B25" s="3" t="s">
        <v>115</v>
      </c>
      <c r="C25" t="s">
        <v>13</v>
      </c>
      <c r="D25" s="2" t="str">
        <f>HYPERLINK("http://www.caaragon.com","http://www.caaragon.com")</f>
        <v>http://www.caaragon.com</v>
      </c>
    </row>
    <row r="26" spans="1:4" x14ac:dyDescent="0.2">
      <c r="A26" t="s">
        <v>40</v>
      </c>
      <c r="B26" s="3" t="s">
        <v>116</v>
      </c>
      <c r="C26" t="s">
        <v>41</v>
      </c>
      <c r="D26" s="2" t="str">
        <f>HYPERLINK("http://www.clusterenvase.com","http://www.clusterenvase.com")</f>
        <v>http://www.clusterenvase.com</v>
      </c>
    </row>
    <row r="27" spans="1:4" x14ac:dyDescent="0.2">
      <c r="A27" t="s">
        <v>42</v>
      </c>
      <c r="B27" s="3" t="s">
        <v>117</v>
      </c>
      <c r="C27" t="s">
        <v>41</v>
      </c>
      <c r="D27" s="2" t="str">
        <f>HYPERLINK("http://www.functionalprint.com","http://www.functionalprint.com")</f>
        <v>http://www.functionalprint.com</v>
      </c>
    </row>
    <row r="28" spans="1:4" x14ac:dyDescent="0.2">
      <c r="A28" t="s">
        <v>43</v>
      </c>
      <c r="B28" s="3" t="s">
        <v>118</v>
      </c>
      <c r="C28" t="s">
        <v>11</v>
      </c>
      <c r="D28" s="2" t="str">
        <f>HYPERLINK("http://www.aclima.eus","http://www.aclima.eus")</f>
        <v>http://www.aclima.eus</v>
      </c>
    </row>
    <row r="29" spans="1:4" x14ac:dyDescent="0.2">
      <c r="A29" t="s">
        <v>44</v>
      </c>
      <c r="B29" s="3" t="s">
        <v>108</v>
      </c>
      <c r="C29" t="s">
        <v>11</v>
      </c>
      <c r="D29" s="2" t="str">
        <f>HYPERLINK("http://www.clenar.com","http://www.clenar.com")</f>
        <v>http://www.clenar.com</v>
      </c>
    </row>
    <row r="30" spans="1:4" x14ac:dyDescent="0.2">
      <c r="A30" t="s">
        <v>45</v>
      </c>
      <c r="B30" s="3" t="s">
        <v>115</v>
      </c>
      <c r="C30" t="s">
        <v>7</v>
      </c>
      <c r="D30" s="2" t="str">
        <f>HYPERLINK("http://www.arahealth.com","http://www.arahealth.com")</f>
        <v>http://www.arahealth.com</v>
      </c>
    </row>
    <row r="31" spans="1:4" x14ac:dyDescent="0.2">
      <c r="A31" t="s">
        <v>46</v>
      </c>
      <c r="B31" s="3" t="s">
        <v>119</v>
      </c>
      <c r="C31" t="s">
        <v>47</v>
      </c>
      <c r="D31" s="2" t="str">
        <f>HYPERLINK("http://www.mlcluster.com","http://www.mlcluster.com")</f>
        <v>http://www.mlcluster.com</v>
      </c>
    </row>
    <row r="32" spans="1:4" x14ac:dyDescent="0.2">
      <c r="A32" t="s">
        <v>48</v>
      </c>
      <c r="B32" s="3" t="s">
        <v>120</v>
      </c>
      <c r="C32" t="s">
        <v>49</v>
      </c>
      <c r="D32" t="s">
        <v>50</v>
      </c>
    </row>
    <row r="33" spans="1:4" x14ac:dyDescent="0.2">
      <c r="A33" t="s">
        <v>51</v>
      </c>
      <c r="B33" s="3" t="s">
        <v>121</v>
      </c>
      <c r="C33" t="s">
        <v>19</v>
      </c>
      <c r="D33" t="s">
        <v>50</v>
      </c>
    </row>
    <row r="34" spans="1:4" x14ac:dyDescent="0.2">
      <c r="A34" t="s">
        <v>52</v>
      </c>
      <c r="B34" s="3" t="s">
        <v>122</v>
      </c>
      <c r="C34" t="s">
        <v>9</v>
      </c>
      <c r="D34" s="2" t="str">
        <f>HYPERLINK("http://www.clusterfoodmasi.es","http://www.clusterfoodmasi.es")</f>
        <v>http://www.clusterfoodmasi.es</v>
      </c>
    </row>
    <row r="35" spans="1:4" x14ac:dyDescent="0.2">
      <c r="A35" t="s">
        <v>53</v>
      </c>
      <c r="B35" s="3" t="s">
        <v>123</v>
      </c>
      <c r="C35" t="s">
        <v>24</v>
      </c>
      <c r="D35" s="2" t="str">
        <f>HYPERLINK("http://www.ongranada.com","http://www.ongranada.com")</f>
        <v>http://www.ongranada.com</v>
      </c>
    </row>
    <row r="36" spans="1:4" x14ac:dyDescent="0.2">
      <c r="A36" t="s">
        <v>54</v>
      </c>
      <c r="B36" s="3" t="s">
        <v>124</v>
      </c>
      <c r="C36" t="s">
        <v>11</v>
      </c>
      <c r="D36" s="2" t="str">
        <f>HYPERLINK("http://www.asa-andalucia.es","http://www.asa-andalucia.es")</f>
        <v>http://www.asa-andalucia.es</v>
      </c>
    </row>
    <row r="37" spans="1:4" x14ac:dyDescent="0.2">
      <c r="A37" t="s">
        <v>55</v>
      </c>
      <c r="B37" s="3" t="s">
        <v>105</v>
      </c>
      <c r="C37" t="s">
        <v>17</v>
      </c>
      <c r="D37" s="2" t="str">
        <f>HYPERLINK("http://asecom.org","http://asecom.org")</f>
        <v>http://asecom.org</v>
      </c>
    </row>
    <row r="38" spans="1:4" x14ac:dyDescent="0.2">
      <c r="A38" t="s">
        <v>56</v>
      </c>
      <c r="B38" s="3" t="s">
        <v>125</v>
      </c>
      <c r="C38" t="s">
        <v>32</v>
      </c>
      <c r="D38" s="2" t="str">
        <f>HYPERLINK("http://www.andaluciaaerospace.com","http://www.andaluciaaerospace.com")</f>
        <v>http://www.andaluciaaerospace.com</v>
      </c>
    </row>
    <row r="39" spans="1:4" x14ac:dyDescent="0.2">
      <c r="A39" t="s">
        <v>57</v>
      </c>
      <c r="B39" s="3" t="s">
        <v>126</v>
      </c>
      <c r="C39" t="s">
        <v>24</v>
      </c>
      <c r="D39" s="2" t="str">
        <f>HYPERLINK("http://www.gaia.es","http://www.gaia.es")</f>
        <v>http://www.gaia.es</v>
      </c>
    </row>
    <row r="40" spans="1:4" x14ac:dyDescent="0.2">
      <c r="A40" t="s">
        <v>58</v>
      </c>
      <c r="B40" s="3" t="s">
        <v>127</v>
      </c>
      <c r="C40" t="s">
        <v>9</v>
      </c>
      <c r="D40" s="2" t="str">
        <f>HYPERLINK("http://www.asincar.com","http://www.asincar.com")</f>
        <v>http://www.asincar.com</v>
      </c>
    </row>
    <row r="41" spans="1:4" x14ac:dyDescent="0.2">
      <c r="A41" t="s">
        <v>59</v>
      </c>
      <c r="B41" s="3" t="s">
        <v>128</v>
      </c>
      <c r="C41" t="s">
        <v>9</v>
      </c>
      <c r="D41" s="2" t="str">
        <f>HYPERLINK("http://www.vitartis.es","http://www.vitartis.es")</f>
        <v>http://www.vitartis.es</v>
      </c>
    </row>
    <row r="42" spans="1:4" x14ac:dyDescent="0.2">
      <c r="A42" t="s">
        <v>60</v>
      </c>
      <c r="B42" s="3" t="s">
        <v>129</v>
      </c>
      <c r="C42" t="s">
        <v>41</v>
      </c>
      <c r="D42" t="s">
        <v>50</v>
      </c>
    </row>
    <row r="43" spans="1:4" x14ac:dyDescent="0.2">
      <c r="A43" t="s">
        <v>61</v>
      </c>
      <c r="B43" s="3" t="s">
        <v>118</v>
      </c>
      <c r="C43" t="s">
        <v>11</v>
      </c>
      <c r="D43" s="2" t="str">
        <f>HYPERLINK("http://www.clusterenergia.com","http://www.clusterenergia.com")</f>
        <v>http://www.clusterenergia.com</v>
      </c>
    </row>
    <row r="44" spans="1:4" x14ac:dyDescent="0.2">
      <c r="A44" t="s">
        <v>62</v>
      </c>
      <c r="B44" s="3" t="s">
        <v>130</v>
      </c>
      <c r="C44" t="s">
        <v>19</v>
      </c>
      <c r="D44" s="2" t="str">
        <f>HYPERLINK("http://www.amueblacooperacion.es","http://www.amueblacooperacion.es")</f>
        <v>http://www.amueblacooperacion.es</v>
      </c>
    </row>
    <row r="45" spans="1:4" x14ac:dyDescent="0.2">
      <c r="A45" t="s">
        <v>63</v>
      </c>
      <c r="B45" s="3" t="s">
        <v>131</v>
      </c>
      <c r="C45" t="s">
        <v>24</v>
      </c>
      <c r="D45" s="2" t="str">
        <f>HYPERLINK("http://www.andaluciasmartcity.com","http://www.andaluciasmartcity.com")</f>
        <v>http://www.andaluciasmartcity.com</v>
      </c>
    </row>
    <row r="46" spans="1:4" x14ac:dyDescent="0.2">
      <c r="A46" t="s">
        <v>64</v>
      </c>
      <c r="B46" s="3" t="s">
        <v>126</v>
      </c>
      <c r="C46" t="s">
        <v>41</v>
      </c>
      <c r="D46" s="2" t="str">
        <f>HYPERLINK("http://www.afm.es","http://www.afm.es")</f>
        <v>http://www.afm.es</v>
      </c>
    </row>
    <row r="47" spans="1:4" x14ac:dyDescent="0.2">
      <c r="A47" t="s">
        <v>65</v>
      </c>
      <c r="B47" s="3" t="s">
        <v>115</v>
      </c>
      <c r="C47" t="s">
        <v>41</v>
      </c>
      <c r="D47" s="2" t="str">
        <f>HYPERLINK("http://www.anmopyc.es","http://www.anmopyc.es")</f>
        <v>http://www.anmopyc.es</v>
      </c>
    </row>
    <row r="48" spans="1:4" x14ac:dyDescent="0.2">
      <c r="A48" t="s">
        <v>66</v>
      </c>
      <c r="B48" s="3" t="s">
        <v>101</v>
      </c>
      <c r="C48" t="s">
        <v>11</v>
      </c>
      <c r="D48" s="2" t="str">
        <f>HYPERLINK("http://www.solartys.org","http://www.solartys.org")</f>
        <v>http://www.solartys.org</v>
      </c>
    </row>
    <row r="49" spans="1:4" x14ac:dyDescent="0.2">
      <c r="A49" t="s">
        <v>67</v>
      </c>
      <c r="B49" s="3" t="s">
        <v>132</v>
      </c>
      <c r="C49" t="s">
        <v>11</v>
      </c>
      <c r="D49" s="2" t="str">
        <f>HYPERLINK("http://www.gasnam.es","http://www.gasnam.es")</f>
        <v>http://www.gasnam.es</v>
      </c>
    </row>
    <row r="50" spans="1:4" x14ac:dyDescent="0.2">
      <c r="A50" t="s">
        <v>68</v>
      </c>
      <c r="B50" s="3" t="s">
        <v>133</v>
      </c>
      <c r="C50" t="s">
        <v>15</v>
      </c>
      <c r="D50" s="2" t="str">
        <f>HYPERLINK("http://www.ithotelero.com","http://www.ithotelero.com")</f>
        <v>http://www.ithotelero.com</v>
      </c>
    </row>
    <row r="51" spans="1:4" x14ac:dyDescent="0.2">
      <c r="A51" t="s">
        <v>69</v>
      </c>
      <c r="B51" s="3" t="s">
        <v>108</v>
      </c>
      <c r="C51" t="s">
        <v>47</v>
      </c>
      <c r="D51" s="2" t="str">
        <f>HYPERLINK("http://www.aliaragon.es","http://www.aliaragon.es")</f>
        <v>http://www.aliaragon.es</v>
      </c>
    </row>
    <row r="52" spans="1:4" x14ac:dyDescent="0.2">
      <c r="A52" t="s">
        <v>70</v>
      </c>
      <c r="B52" s="3" t="s">
        <v>134</v>
      </c>
      <c r="C52" t="s">
        <v>21</v>
      </c>
      <c r="D52" s="2" t="str">
        <f>HYPERLINK("http://www.polodelacero.com","http://www.polodelacero.com")</f>
        <v>http://www.polodelacero.com</v>
      </c>
    </row>
    <row r="53" spans="1:4" x14ac:dyDescent="0.2">
      <c r="A53" t="s">
        <v>71</v>
      </c>
      <c r="B53" s="3" t="s">
        <v>135</v>
      </c>
      <c r="C53" t="s">
        <v>11</v>
      </c>
      <c r="D53" s="2" t="str">
        <f>HYPERLINK("http://www.clusterenergiacv.com","http://www.clusterenergiacv.com")</f>
        <v>http://www.clusterenergiacv.com</v>
      </c>
    </row>
    <row r="54" spans="1:4" x14ac:dyDescent="0.2">
      <c r="A54" t="s">
        <v>72</v>
      </c>
      <c r="B54" s="3" t="s">
        <v>136</v>
      </c>
      <c r="C54" t="s">
        <v>7</v>
      </c>
      <c r="D54" s="2" t="str">
        <f>HYPERLINK("http://www.clustersalutmental.com","http://www.clustersalutmental.com")</f>
        <v>http://www.clustersalutmental.com</v>
      </c>
    </row>
    <row r="55" spans="1:4" x14ac:dyDescent="0.2">
      <c r="A55" t="s">
        <v>73</v>
      </c>
      <c r="B55" s="3" t="s">
        <v>137</v>
      </c>
      <c r="C55" t="s">
        <v>9</v>
      </c>
      <c r="D55" s="2" t="str">
        <f>HYPERLINK("http://www.innovi.cat","http://www.innovi.cat")</f>
        <v>http://www.innovi.cat</v>
      </c>
    </row>
    <row r="56" spans="1:4" x14ac:dyDescent="0.2">
      <c r="A56" t="s">
        <v>74</v>
      </c>
      <c r="B56" s="3" t="s">
        <v>138</v>
      </c>
      <c r="C56" t="s">
        <v>75</v>
      </c>
      <c r="D56" s="2" t="str">
        <f>HYPERLINK("http://www.kids-cluster.com","http://www.kids-cluster.com")</f>
        <v>http://www.kids-cluster.com</v>
      </c>
    </row>
    <row r="57" spans="1:4" x14ac:dyDescent="0.2">
      <c r="A57" t="s">
        <v>76</v>
      </c>
      <c r="B57" s="3" t="s">
        <v>139</v>
      </c>
      <c r="C57" t="s">
        <v>47</v>
      </c>
      <c r="D57" s="2" t="str">
        <f>HYPERLINK("http://www.packagingcluster.com","http://www.packagingcluster.com")</f>
        <v>http://www.packagingcluster.com</v>
      </c>
    </row>
    <row r="58" spans="1:4" x14ac:dyDescent="0.2">
      <c r="A58" t="s">
        <v>77</v>
      </c>
      <c r="B58" s="3" t="s">
        <v>138</v>
      </c>
      <c r="C58" t="s">
        <v>24</v>
      </c>
      <c r="D58" s="2" t="str">
        <f>HYPERLINK("http://www.clusterdigital.cat","http://www.clusterdigital.cat")</f>
        <v>http://www.clusterdigital.cat</v>
      </c>
    </row>
    <row r="59" spans="1:4" x14ac:dyDescent="0.2">
      <c r="A59" t="s">
        <v>78</v>
      </c>
      <c r="B59" s="3" t="s">
        <v>138</v>
      </c>
      <c r="C59" t="s">
        <v>19</v>
      </c>
      <c r="D59" s="2" t="str">
        <f>HYPERLINK("http://www.hcb.cat","http://www.hcb.cat")</f>
        <v>http://www.hcb.cat</v>
      </c>
    </row>
    <row r="60" spans="1:4" x14ac:dyDescent="0.2">
      <c r="A60" t="s">
        <v>79</v>
      </c>
      <c r="B60" s="3" t="s">
        <v>132</v>
      </c>
      <c r="C60" t="s">
        <v>47</v>
      </c>
      <c r="D60" s="2" t="str">
        <f>HYPERLINK("http://www.citet.es","http://www.citet.es")</f>
        <v>http://www.citet.es</v>
      </c>
    </row>
    <row r="61" spans="1:4" x14ac:dyDescent="0.2">
      <c r="A61" t="s">
        <v>80</v>
      </c>
      <c r="B61" s="3" t="s">
        <v>138</v>
      </c>
      <c r="C61" t="s">
        <v>21</v>
      </c>
      <c r="D61" s="2" t="str">
        <f>HYPERLINK("http://www.cep-plasticos.com","http://www.cep-plasticos.com")</f>
        <v>http://www.cep-plasticos.com</v>
      </c>
    </row>
    <row r="62" spans="1:4" x14ac:dyDescent="0.2">
      <c r="A62" t="s">
        <v>81</v>
      </c>
      <c r="B62" s="3" t="s">
        <v>140</v>
      </c>
      <c r="C62" t="s">
        <v>17</v>
      </c>
      <c r="D62" s="2" t="str">
        <f>HYPERLINK("http://www.clustercalzado.es","http://www.clustercalzado.es")</f>
        <v>http://www.clustercalzado.es</v>
      </c>
    </row>
    <row r="63" spans="1:4" x14ac:dyDescent="0.2">
      <c r="A63" t="s">
        <v>82</v>
      </c>
      <c r="B63" s="3" t="s">
        <v>141</v>
      </c>
      <c r="C63" t="s">
        <v>41</v>
      </c>
      <c r="D63" s="2" t="str">
        <f>HYPERLINK("http://www.cbecyl.com","http://www.cbecyl.com")</f>
        <v>http://www.cbecyl.com</v>
      </c>
    </row>
    <row r="64" spans="1:4" x14ac:dyDescent="0.2">
      <c r="A64" t="s">
        <v>83</v>
      </c>
      <c r="B64" s="3" t="s">
        <v>108</v>
      </c>
      <c r="C64" t="s">
        <v>24</v>
      </c>
      <c r="D64" s="2" t="str">
        <f>HYPERLINK("http://www.tecnara.es","http://www.tecnara.es")</f>
        <v>http://www.tecnara.es</v>
      </c>
    </row>
    <row r="65" spans="1:4" x14ac:dyDescent="0.2">
      <c r="A65" t="s">
        <v>84</v>
      </c>
      <c r="B65" s="3" t="s">
        <v>142</v>
      </c>
      <c r="C65" t="s">
        <v>21</v>
      </c>
      <c r="D65" s="2" t="str">
        <f>HYPERLINK("http://www.metaindustry4.com","http://www.metaindustry4.com")</f>
        <v>http://www.metaindustry4.com</v>
      </c>
    </row>
    <row r="66" spans="1:4" x14ac:dyDescent="0.2">
      <c r="A66" t="s">
        <v>85</v>
      </c>
      <c r="B66" s="3" t="s">
        <v>107</v>
      </c>
      <c r="C66" t="s">
        <v>11</v>
      </c>
      <c r="D66" s="2" t="str">
        <f>HYPERLINK("http://www.aeice.org","http://www.aeice.org")</f>
        <v>http://www.aeice.org</v>
      </c>
    </row>
    <row r="67" spans="1:4" x14ac:dyDescent="0.2">
      <c r="A67" t="s">
        <v>86</v>
      </c>
      <c r="B67" s="3" t="s">
        <v>115</v>
      </c>
      <c r="C67" t="s">
        <v>41</v>
      </c>
      <c r="D67" t="s">
        <v>50</v>
      </c>
    </row>
    <row r="68" spans="1:4" x14ac:dyDescent="0.2">
      <c r="A68" t="s">
        <v>87</v>
      </c>
      <c r="B68" s="3" t="s">
        <v>143</v>
      </c>
      <c r="C68" t="s">
        <v>41</v>
      </c>
      <c r="D68" s="2" t="str">
        <f>HYPERLINK("http://www.femac.org","http://www.femac.org")</f>
        <v>http://www.femac.org</v>
      </c>
    </row>
    <row r="69" spans="1:4" x14ac:dyDescent="0.2">
      <c r="A69" t="s">
        <v>88</v>
      </c>
      <c r="B69" s="3" t="s">
        <v>138</v>
      </c>
      <c r="C69" t="s">
        <v>24</v>
      </c>
      <c r="D69" s="2" t="str">
        <f>HYPERLINK("http://www.smartechcluster.org","http://www.smartechcluster.org")</f>
        <v>http://www.smartechcluster.org</v>
      </c>
    </row>
    <row r="70" spans="1:4" x14ac:dyDescent="0.2">
      <c r="A70" t="s">
        <v>89</v>
      </c>
      <c r="B70" s="3" t="s">
        <v>144</v>
      </c>
      <c r="C70" t="s">
        <v>75</v>
      </c>
      <c r="D70" s="2" t="str">
        <f>HYPERLINK("http://nwww.clustervalle.es","http://nwww.clustervalle.es")</f>
        <v>http://nwww.clustervalle.es</v>
      </c>
    </row>
    <row r="71" spans="1:4" x14ac:dyDescent="0.2">
      <c r="A71" t="s">
        <v>90</v>
      </c>
      <c r="B71" s="3" t="s">
        <v>115</v>
      </c>
      <c r="C71" t="s">
        <v>9</v>
      </c>
      <c r="D71" s="2" t="str">
        <f>HYPERLINK("http://www.imasporc.com","http://www.imasporc.com")</f>
        <v>http://www.imasporc.com</v>
      </c>
    </row>
    <row r="72" spans="1:4" x14ac:dyDescent="0.2">
      <c r="A72" t="s">
        <v>91</v>
      </c>
      <c r="B72" s="3" t="s">
        <v>145</v>
      </c>
      <c r="C72" t="s">
        <v>15</v>
      </c>
      <c r="D72" s="2" t="str">
        <f>HYPERLINK("http://www.turistec.org","http://www.turistec.org")</f>
        <v>http://www.turistec.org</v>
      </c>
    </row>
    <row r="73" spans="1:4" x14ac:dyDescent="0.2">
      <c r="A73" t="s">
        <v>92</v>
      </c>
      <c r="B73" s="3" t="s">
        <v>146</v>
      </c>
      <c r="C73" t="s">
        <v>7</v>
      </c>
      <c r="D73" t="s">
        <v>50</v>
      </c>
    </row>
    <row r="74" spans="1:4" x14ac:dyDescent="0.2">
      <c r="A74" t="s">
        <v>93</v>
      </c>
      <c r="B74" s="3" t="s">
        <v>133</v>
      </c>
      <c r="C74" t="s">
        <v>7</v>
      </c>
      <c r="D74" s="2" t="str">
        <f>HYPERLINK("http://www.feelinginnovation.com","http://www.feelinginnovation.com")</f>
        <v>http://www.feelinginnovation.com</v>
      </c>
    </row>
    <row r="75" spans="1:4" x14ac:dyDescent="0.2">
      <c r="A75" t="s">
        <v>94</v>
      </c>
      <c r="B75" s="3" t="s">
        <v>147</v>
      </c>
      <c r="C75" t="s">
        <v>13</v>
      </c>
      <c r="D75" s="2" t="str">
        <f>HYPERLINK("http://www.facyl.es","http://www.facyl.es")</f>
        <v>http://www.facyl.es</v>
      </c>
    </row>
    <row r="76" spans="1:4" x14ac:dyDescent="0.2">
      <c r="A76" t="s">
        <v>95</v>
      </c>
      <c r="B76" s="3" t="s">
        <v>148</v>
      </c>
      <c r="C76" t="s">
        <v>49</v>
      </c>
      <c r="D76" s="2" t="str">
        <f>HYPERLINK("http://www.foromaritimovasco.com","http://www.foromaritimovasco.com")</f>
        <v>http://www.foromaritimovasco.com</v>
      </c>
    </row>
    <row r="77" spans="1:4" x14ac:dyDescent="0.2">
      <c r="A77" t="s">
        <v>96</v>
      </c>
      <c r="B77" s="3" t="s">
        <v>149</v>
      </c>
      <c r="C77" t="s">
        <v>13</v>
      </c>
      <c r="D77" s="2" t="str">
        <f>HYPERLINK("http://www.ceaga.com","http://www.ceaga.com")</f>
        <v>http://www.ceaga.com</v>
      </c>
    </row>
    <row r="78" spans="1:4" x14ac:dyDescent="0.2">
      <c r="A78" t="s">
        <v>97</v>
      </c>
      <c r="B78" s="3" t="s">
        <v>150</v>
      </c>
      <c r="C78" t="s">
        <v>11</v>
      </c>
      <c r="D78" s="2" t="str">
        <f>HYPERLINK("http://www.hidrogenoaragon.org","http://www.hidrogenoaragon.org")</f>
        <v>http://www.hidrogenoaragon.org</v>
      </c>
    </row>
    <row r="79" spans="1:4" x14ac:dyDescent="0.2">
      <c r="A79" t="s">
        <v>98</v>
      </c>
      <c r="B79" s="3" t="s">
        <v>151</v>
      </c>
      <c r="C79" t="s">
        <v>19</v>
      </c>
      <c r="D79" s="2" t="str">
        <f>HYPERLINK("http://www.aidimme.es","http://www.aidimme.es")</f>
        <v>http://www.aidimme.es</v>
      </c>
    </row>
    <row r="80" spans="1:4" x14ac:dyDescent="0.2">
      <c r="A80" t="s">
        <v>99</v>
      </c>
      <c r="B80" s="3" t="s">
        <v>138</v>
      </c>
      <c r="C80" t="s">
        <v>100</v>
      </c>
      <c r="D80" s="2" t="str">
        <f>HYPERLINK("http://www.secpho.org","http://www.secpho.org")</f>
        <v>http://www.secpho.org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2021-05-30T17:58:50Z</dcterms:modified>
</cp:coreProperties>
</file>